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codeName="ThisWorkbook"/>
  <mc:AlternateContent xmlns:mc="http://schemas.openxmlformats.org/markup-compatibility/2006">
    <mc:Choice Requires="x15">
      <x15ac:absPath xmlns:x15ac="http://schemas.microsoft.com/office/spreadsheetml/2010/11/ac" url="D:\Papers\Diseases\Paper\FinalAfterSecondReview\"/>
    </mc:Choice>
  </mc:AlternateContent>
  <xr:revisionPtr revIDLastSave="0" documentId="13_ncr:1_{65DD63D7-8FE1-4BE8-B4CF-5C39D8571BDC}" xr6:coauthVersionLast="36" xr6:coauthVersionMax="47" xr10:uidLastSave="{00000000-0000-0000-0000-000000000000}"/>
  <bookViews>
    <workbookView xWindow="0" yWindow="0" windowWidth="19200" windowHeight="6295" tabRatio="721" xr2:uid="{00000000-000D-0000-FFFF-FFFF00000000}"/>
  </bookViews>
  <sheets>
    <sheet name="Table S1 Explanation" sheetId="9" r:id="rId1"/>
    <sheet name="Table S1 Sheet 1" sheetId="13" r:id="rId2"/>
    <sheet name="Table S1 Sheet 2" sheetId="2" r:id="rId3"/>
    <sheet name="Table S2 References" sheetId="14" r:id="rId4"/>
    <sheet name="Table S3 Prima" sheetId="15" r:id="rId5"/>
  </sheets>
  <definedNames>
    <definedName name="_xlnm._FilterDatabase" localSheetId="1" hidden="1">'Table S1 Sheet 1'!$A$1:$J$1</definedName>
  </definedNames>
  <calcPr calcId="191029"/>
</workbook>
</file>

<file path=xl/calcChain.xml><?xml version="1.0" encoding="utf-8"?>
<calcChain xmlns="http://schemas.openxmlformats.org/spreadsheetml/2006/main">
  <c r="G8" i="13" l="1"/>
  <c r="G10" i="13"/>
  <c r="G9" i="13"/>
  <c r="G5" i="13" l="1"/>
  <c r="G3" i="13"/>
  <c r="G2" i="13"/>
  <c r="G4" i="13" l="1"/>
  <c r="G3" i="2"/>
  <c r="G8" i="2" s="1"/>
  <c r="G9" i="2"/>
  <c r="G10" i="2" l="1"/>
  <c r="G4" i="2"/>
  <c r="G5" i="2" s="1"/>
</calcChain>
</file>

<file path=xl/sharedStrings.xml><?xml version="1.0" encoding="utf-8"?>
<sst xmlns="http://schemas.openxmlformats.org/spreadsheetml/2006/main" count="8969" uniqueCount="3655">
  <si>
    <t>Original source disease name</t>
  </si>
  <si>
    <t>Pairing name</t>
  </si>
  <si>
    <t>Amoebic abscess</t>
  </si>
  <si>
    <t>Amoebiasis</t>
  </si>
  <si>
    <t>Angiostrongyliasis - abdominal</t>
  </si>
  <si>
    <t>Angiostrongyliasis</t>
  </si>
  <si>
    <t>Animal bite-associated infection</t>
  </si>
  <si>
    <t>Animal bites</t>
  </si>
  <si>
    <t>Amoeba - free living</t>
  </si>
  <si>
    <t xml:space="preserve">Arboviral disease </t>
  </si>
  <si>
    <t>Acute febrile illness</t>
  </si>
  <si>
    <t>Meningitis - aseptic (viral)</t>
  </si>
  <si>
    <t>Aseptic meningitis</t>
  </si>
  <si>
    <t>Adenovirus Infection</t>
  </si>
  <si>
    <t>Barmah Forest disease</t>
  </si>
  <si>
    <t>Barmah Forest Disase</t>
  </si>
  <si>
    <t>Aflatoxicosis</t>
  </si>
  <si>
    <t>Blastocystis hominis infection</t>
  </si>
  <si>
    <t>Blastocystosis</t>
  </si>
  <si>
    <t>Al Eskan Disease</t>
  </si>
  <si>
    <t>Spotted fevers - Old World</t>
  </si>
  <si>
    <t>Boutonneuse Fever</t>
  </si>
  <si>
    <t>Allergic diseases</t>
  </si>
  <si>
    <t>Mycobacteriosis - M. ulcerans</t>
  </si>
  <si>
    <t>Buruli ulcer</t>
  </si>
  <si>
    <t>Tropical phagedenic ulcer</t>
  </si>
  <si>
    <t>Ehrlichiosis - human monocytic</t>
  </si>
  <si>
    <t>Candidatus Neoehrlichia mikurensis</t>
  </si>
  <si>
    <t>Anaplasmosis</t>
  </si>
  <si>
    <t>Erysipelas or cellulitis</t>
  </si>
  <si>
    <t>Cellulitis</t>
  </si>
  <si>
    <t>Toxic shock syndrome</t>
  </si>
  <si>
    <t>Anisakiasis</t>
  </si>
  <si>
    <t>Trypanosomiasis - American</t>
  </si>
  <si>
    <t>Chagas disease (American trypanosomiasis)</t>
  </si>
  <si>
    <t>Anthrax</t>
  </si>
  <si>
    <t>Chlamydia infections, misc.</t>
  </si>
  <si>
    <t xml:space="preserve">Chlamydia </t>
  </si>
  <si>
    <t>Lymphogranuloma venereum</t>
  </si>
  <si>
    <t xml:space="preserve">Chlamyidia </t>
  </si>
  <si>
    <t>Argentine hemorrhagic fever</t>
  </si>
  <si>
    <t>Chromomycosis</t>
  </si>
  <si>
    <t>Chromoblastomycosis</t>
  </si>
  <si>
    <t>Ascarididae</t>
  </si>
  <si>
    <t>Conjunctivitis - inclusion</t>
  </si>
  <si>
    <t>Conjunctivitis</t>
  </si>
  <si>
    <t>Conjunctivitis - viral</t>
  </si>
  <si>
    <t>Aspergillosis</t>
  </si>
  <si>
    <t>MERS Coronavirus infection</t>
  </si>
  <si>
    <t>COVID-19</t>
  </si>
  <si>
    <t>Asthma</t>
  </si>
  <si>
    <t>Bunyaviridae infections - misc.</t>
  </si>
  <si>
    <t>Crimean-Congo Hemorrhagic Fever</t>
  </si>
  <si>
    <t>Australian Bat Lyssavirus</t>
  </si>
  <si>
    <t>Viral hemorrhagic fever (includes Crimean-Congo hemorrhagic fever virus, Ebola virus, Lassa virus, Lujo virus, Marbug virus, New world arenavirus - Guarnarito virus, New world arenavirus - Junin virus, New World arenavirus - Machupo virus, New World arenavirus - Sabia virus)</t>
  </si>
  <si>
    <t>Avian bird flu</t>
  </si>
  <si>
    <t>Cryptosporidiosis</t>
  </si>
  <si>
    <t xml:space="preserve">Cryptosporidiosis </t>
  </si>
  <si>
    <t>Babesiosis</t>
  </si>
  <si>
    <t>Clostridioides difficile colitis</t>
  </si>
  <si>
    <t>Not In our database</t>
  </si>
  <si>
    <t>Bacillus cereus food poisoning</t>
  </si>
  <si>
    <t>Enteritis necroticans</t>
  </si>
  <si>
    <t>Diarrhea</t>
  </si>
  <si>
    <t>Balantidiasis</t>
  </si>
  <si>
    <t>Brainerd diarrhea</t>
  </si>
  <si>
    <t>Diphyllobothriasis</t>
  </si>
  <si>
    <t>Diphyllobothrium latum infection</t>
  </si>
  <si>
    <t>Echinococcosis - multilocular</t>
  </si>
  <si>
    <t>Echinococcosis</t>
  </si>
  <si>
    <t>Echinococcosis - unilocular</t>
  </si>
  <si>
    <t>Blastomycosis</t>
  </si>
  <si>
    <t>Escherichia coli diarrhea</t>
  </si>
  <si>
    <t>Escherichia coli</t>
  </si>
  <si>
    <t>Bolivian hemorrhagic fever</t>
  </si>
  <si>
    <t>Carbapenemase Producing Carbapenem-Resistant Enterobacteriaceae (CP-CRE)</t>
  </si>
  <si>
    <t>Borrelia miyamotoi Disease</t>
  </si>
  <si>
    <t>Shiga toxin-producing Escherichia coli</t>
  </si>
  <si>
    <t>Botulism</t>
  </si>
  <si>
    <t>Urinary tract infection</t>
  </si>
  <si>
    <t>Rickettsial diseases</t>
  </si>
  <si>
    <t>Brazilian Spotted Fever</t>
  </si>
  <si>
    <t>Mansonelliasis - M. ozzardi</t>
  </si>
  <si>
    <t>Filariasis</t>
  </si>
  <si>
    <t>Brucellosis</t>
  </si>
  <si>
    <t>Filariasis - Bancroftian</t>
  </si>
  <si>
    <t>Filariasis - Brugia malayi</t>
  </si>
  <si>
    <t>Campylobacteriosis</t>
  </si>
  <si>
    <t>Filariasis - Brugia timori</t>
  </si>
  <si>
    <t>Mansonelliasis - M. perstans</t>
  </si>
  <si>
    <t>Tropical pulmonary eosinophilia</t>
  </si>
  <si>
    <t>Chikungunya</t>
  </si>
  <si>
    <t>Fungal infection - invasive</t>
  </si>
  <si>
    <t>Fungal infection</t>
  </si>
  <si>
    <t>Chlamydia</t>
  </si>
  <si>
    <t>Gastroenteritis - viral</t>
  </si>
  <si>
    <t>Gastroenteritis</t>
  </si>
  <si>
    <t>Cholera</t>
  </si>
  <si>
    <t>Gonococcal infection</t>
  </si>
  <si>
    <t>Gonorrhea</t>
  </si>
  <si>
    <t>Hantavirus infection, non-Hantavirus pulmonary syndrome</t>
  </si>
  <si>
    <t>Hantavirus diseases</t>
  </si>
  <si>
    <t>Ciguatera</t>
  </si>
  <si>
    <t>Hantaviruses - Old World</t>
  </si>
  <si>
    <t>Clonorchiasis</t>
  </si>
  <si>
    <t>Pediculosis</t>
  </si>
  <si>
    <t>Head lice</t>
  </si>
  <si>
    <t>Clostridial food poisoning</t>
  </si>
  <si>
    <t>Hemolytic uremic syndrome, post-diarrheal</t>
  </si>
  <si>
    <t>Hemolytic Uremic Syndrome</t>
  </si>
  <si>
    <t>Coccidioidomycosis</t>
  </si>
  <si>
    <t>Hendra virus disease</t>
  </si>
  <si>
    <t>Hendra virus</t>
  </si>
  <si>
    <t>Cocoliztli</t>
  </si>
  <si>
    <t>Hepatitis B</t>
  </si>
  <si>
    <t>Common Cold</t>
  </si>
  <si>
    <t>Hepatitis C</t>
  </si>
  <si>
    <t>Hepatitis</t>
  </si>
  <si>
    <t>Hepatitis D</t>
  </si>
  <si>
    <t>Herpes B infection</t>
  </si>
  <si>
    <t>HIV infection - initial illness</t>
  </si>
  <si>
    <t>HIV</t>
  </si>
  <si>
    <t>Cryptococcosis</t>
  </si>
  <si>
    <t>HIV/AIDS</t>
  </si>
  <si>
    <t>Cutaneous larva migrans</t>
  </si>
  <si>
    <t>Hookworm infections</t>
  </si>
  <si>
    <t>Leishmaniasis - cutaneous</t>
  </si>
  <si>
    <t>Cutaneous leishmaniasis</t>
  </si>
  <si>
    <t>Hookworm</t>
  </si>
  <si>
    <t>Pyodermas (impetigo, abscess, etc)</t>
  </si>
  <si>
    <t>Impetigo</t>
  </si>
  <si>
    <t>Cyanobacteria</t>
  </si>
  <si>
    <t>Infectious mononucleosis or EBV infection</t>
  </si>
  <si>
    <t>Infectious mononucleosis (mono)</t>
  </si>
  <si>
    <t>Cyclosporiasis</t>
  </si>
  <si>
    <t>Laryngotracheobronchitis</t>
  </si>
  <si>
    <t>Influenza</t>
  </si>
  <si>
    <t>Dengue</t>
  </si>
  <si>
    <t>Novel influenza A virus infections</t>
  </si>
  <si>
    <t>Dermatitis</t>
  </si>
  <si>
    <t>Orbital and eye infection</t>
  </si>
  <si>
    <t>Keratitis</t>
  </si>
  <si>
    <t>Dermatophytosis</t>
  </si>
  <si>
    <t>Leishmaniasis</t>
  </si>
  <si>
    <t>Desert Lung Syndrome</t>
  </si>
  <si>
    <t>Leishmaniasis - mucocutaneous</t>
  </si>
  <si>
    <t>Leishmaniasis - visceral</t>
  </si>
  <si>
    <t>Leprosy</t>
  </si>
  <si>
    <t>Diphyllobothrium pacificum infection</t>
  </si>
  <si>
    <t>Marburg virus disease</t>
  </si>
  <si>
    <t>Marburg hemorrhagic fever</t>
  </si>
  <si>
    <t>Diphtheria</t>
  </si>
  <si>
    <t>Diptera</t>
  </si>
  <si>
    <t>Mayaro</t>
  </si>
  <si>
    <t>Mayaro Virus Disease</t>
  </si>
  <si>
    <t>Dirofilariasis</t>
  </si>
  <si>
    <t>Melioidosis</t>
  </si>
  <si>
    <t xml:space="preserve">Melioidosis </t>
  </si>
  <si>
    <t>Dracunculiasis</t>
  </si>
  <si>
    <t>Meningitis - bacterial</t>
  </si>
  <si>
    <t>Meningitis</t>
  </si>
  <si>
    <t>Dysbiosis</t>
  </si>
  <si>
    <t>Chronic meningococcemia</t>
  </si>
  <si>
    <t>Meningococcus</t>
  </si>
  <si>
    <t>Shigellosis</t>
  </si>
  <si>
    <t>Dysentery</t>
  </si>
  <si>
    <t>Microsporidiosis</t>
  </si>
  <si>
    <t>Microsporidia</t>
  </si>
  <si>
    <t>Eastern Equine Encephalitis</t>
  </si>
  <si>
    <t>Murray Valley and Kunjin</t>
  </si>
  <si>
    <t>Murray Valley Encephalitis</t>
  </si>
  <si>
    <t>Ebola</t>
  </si>
  <si>
    <t>Mycoplasma (miscellaneous) infection</t>
  </si>
  <si>
    <t>Mycoplasma pneumonia</t>
  </si>
  <si>
    <t>Mycoplasma pneumoniae infection</t>
  </si>
  <si>
    <t>Ehrlichiosis</t>
  </si>
  <si>
    <t>Naegleriasis (Primary amoebic meningoencephalitis)</t>
  </si>
  <si>
    <t>Encephalitis</t>
  </si>
  <si>
    <t>Necrotizing skin/soft tissue infx.</t>
  </si>
  <si>
    <t>Necrotizing fasciitis</t>
  </si>
  <si>
    <t>Endolimax</t>
  </si>
  <si>
    <t>Pharyngeal and cervical space infx.</t>
  </si>
  <si>
    <t>Necrotizing soft tissue infection</t>
  </si>
  <si>
    <t>Enterobiasis</t>
  </si>
  <si>
    <t>Nipah virus infection</t>
  </si>
  <si>
    <t>Nipah Virus</t>
  </si>
  <si>
    <t>Enterovirus infection</t>
  </si>
  <si>
    <t>Enterovirus 71 encephalitis</t>
  </si>
  <si>
    <t>Onchocerciasis - zoonotic</t>
  </si>
  <si>
    <t>Onchocerciasis</t>
  </si>
  <si>
    <t>Enterovirus Infection</t>
  </si>
  <si>
    <t>Oropouche</t>
  </si>
  <si>
    <t>Oropouche virus</t>
  </si>
  <si>
    <t>Aeromonas and marine Vibrio infx.</t>
  </si>
  <si>
    <t>Osteomyelitis</t>
  </si>
  <si>
    <t>Eye infections</t>
  </si>
  <si>
    <t>Pertussis</t>
  </si>
  <si>
    <t>Pertussis (Whooping Cough)</t>
  </si>
  <si>
    <t>Fascioliasis</t>
  </si>
  <si>
    <t>Sinusitis</t>
  </si>
  <si>
    <t>Pneumococcal disease</t>
  </si>
  <si>
    <t>Pneumonia - bacterial</t>
  </si>
  <si>
    <t>Flinders Island Spotted Fever</t>
  </si>
  <si>
    <t>Invasive pneumococcal disease</t>
  </si>
  <si>
    <t>Chlamydia pneumoniae infection</t>
  </si>
  <si>
    <t>Myalgic encephalomyelitis</t>
  </si>
  <si>
    <t>Geohelminth infection</t>
  </si>
  <si>
    <t>Poliomyelitis and acute flaccid paralysis</t>
  </si>
  <si>
    <t>Poliomyelitis</t>
  </si>
  <si>
    <t>Giardiasis</t>
  </si>
  <si>
    <t>Powassan</t>
  </si>
  <si>
    <t>Powassan Virus</t>
  </si>
  <si>
    <t>Q-fever</t>
  </si>
  <si>
    <t>Q Fever</t>
  </si>
  <si>
    <t>Granulomatous amoebic encephalitis</t>
  </si>
  <si>
    <t>Respiratory viruses - miscellaneous</t>
  </si>
  <si>
    <t>Respiratory Syncytial Virus Infection</t>
  </si>
  <si>
    <t>Guillain-Barre syndrome</t>
  </si>
  <si>
    <t>African tick bite fever</t>
  </si>
  <si>
    <t>Astrakhan fever</t>
  </si>
  <si>
    <t>Hand foot and mouth disease</t>
  </si>
  <si>
    <t>Rickettsialpox</t>
  </si>
  <si>
    <t>North Asian tick typhus</t>
  </si>
  <si>
    <t>Hantavirus Pulmonary Syndrome</t>
  </si>
  <si>
    <t>Israeli spotted fever</t>
  </si>
  <si>
    <t>Rickettsia felis infection</t>
  </si>
  <si>
    <t>Hemolytic uremic syndrome</t>
  </si>
  <si>
    <t>Rickettsia sibirica mongolotimonae infection</t>
  </si>
  <si>
    <t>Hemorrhagic Fever with Renal Syndrome</t>
  </si>
  <si>
    <t>Spotted fevers - New World</t>
  </si>
  <si>
    <t>Rocky Mountain spotted fever</t>
  </si>
  <si>
    <t>Coltiviruses - Old World</t>
  </si>
  <si>
    <t>Rotavirus</t>
  </si>
  <si>
    <t>Henipavirus Infection</t>
  </si>
  <si>
    <t>Rotavirus infection</t>
  </si>
  <si>
    <t>Ascariasis</t>
  </si>
  <si>
    <t>Roundworm</t>
  </si>
  <si>
    <t>Hepatitis A</t>
  </si>
  <si>
    <t>Toxocariasis</t>
  </si>
  <si>
    <t>Hepatitis E</t>
  </si>
  <si>
    <t>Septicemia - bacterial</t>
  </si>
  <si>
    <t>Septicemia</t>
  </si>
  <si>
    <t>Pogosta disease</t>
  </si>
  <si>
    <t>Sindbis</t>
  </si>
  <si>
    <t>Malignant otitis externa</t>
  </si>
  <si>
    <t>Skin disease</t>
  </si>
  <si>
    <t>Trypanosomiasis - African</t>
  </si>
  <si>
    <t>Human African trypanosomiasis</t>
  </si>
  <si>
    <t>Schistosomiasis - haematobium</t>
  </si>
  <si>
    <t>Snail fever/Schistosomiasis</t>
  </si>
  <si>
    <t>Human cutaneous larva migrans</t>
  </si>
  <si>
    <t>Schistosomiasis - intercalatum</t>
  </si>
  <si>
    <t>Immune system suppression</t>
  </si>
  <si>
    <t>Schistosomiasis - japonicum</t>
  </si>
  <si>
    <t>Schistosomiasis - mansoni</t>
  </si>
  <si>
    <t>Schistosomiasis - mattheei</t>
  </si>
  <si>
    <t>Schistosomiasis - mekongi</t>
  </si>
  <si>
    <t>Intestinal infectious diseases</t>
  </si>
  <si>
    <t>Cercarial dermatitis</t>
  </si>
  <si>
    <t>Japanese encephalitis</t>
  </si>
  <si>
    <t>Rhinoscleroma and ozena</t>
  </si>
  <si>
    <t>Soft-tissue infection</t>
  </si>
  <si>
    <t>Kawasaki disease</t>
  </si>
  <si>
    <t>Granuloma inguinale</t>
  </si>
  <si>
    <t>Intra-abdominal abscess</t>
  </si>
  <si>
    <t>Kyasanur Forest Disease</t>
  </si>
  <si>
    <t>Vancomycin-intermediate Staphylococcus aureus and Vancomycin-resistant Staphylococcus aureus</t>
  </si>
  <si>
    <t>Staphylococcus</t>
  </si>
  <si>
    <t>Lassa fever</t>
  </si>
  <si>
    <t>Staphylococcal food poisoning</t>
  </si>
  <si>
    <t>Legionellosis</t>
  </si>
  <si>
    <t>Staphylococcal scalded skin syndrome</t>
  </si>
  <si>
    <t>Suppurative parotitis</t>
  </si>
  <si>
    <t>Infection of wound, puncture, IV line, etc</t>
  </si>
  <si>
    <t>Staphylococcus aureus</t>
  </si>
  <si>
    <t>Leptospirosis</t>
  </si>
  <si>
    <t>Coenurosis</t>
  </si>
  <si>
    <t>Taeniasis</t>
  </si>
  <si>
    <t>Listeriosis</t>
  </si>
  <si>
    <t>Cysticercosis</t>
  </si>
  <si>
    <t>Fasciolopsiasis</t>
  </si>
  <si>
    <t>Liver fluke infection</t>
  </si>
  <si>
    <t>Oesophagostomiasis</t>
  </si>
  <si>
    <t>Ternidens deminatus infection</t>
  </si>
  <si>
    <t>Lyme disease</t>
  </si>
  <si>
    <t>Omsk hemorrhagic fever</t>
  </si>
  <si>
    <t>Malaria</t>
  </si>
  <si>
    <t>Pharyngitis - bacterial</t>
  </si>
  <si>
    <t>Tonsillitis</t>
  </si>
  <si>
    <t>Mansonelliasis</t>
  </si>
  <si>
    <t>Trichinosis</t>
  </si>
  <si>
    <t>Trichinellosis</t>
  </si>
  <si>
    <t>Trypanosomiasis</t>
  </si>
  <si>
    <t>Typhus - scrub</t>
  </si>
  <si>
    <t>Tsutsugamushi disease/Scrub Typhus</t>
  </si>
  <si>
    <t>Measles</t>
  </si>
  <si>
    <t>Typhoid and enteric fever</t>
  </si>
  <si>
    <t>Typhoid Fever</t>
  </si>
  <si>
    <t>Typhus - endemic</t>
  </si>
  <si>
    <t>Meningitis / Meningococcus</t>
  </si>
  <si>
    <t>Typhus - epidemic</t>
  </si>
  <si>
    <t>Vibrio parahaemolyticus infection</t>
  </si>
  <si>
    <t>Vibriosis</t>
  </si>
  <si>
    <t>Wesselsbron</t>
  </si>
  <si>
    <t>Wesselsbron virus</t>
  </si>
  <si>
    <t>Monkeypox</t>
  </si>
  <si>
    <t>Zygomycosis</t>
  </si>
  <si>
    <t>Wound infection</t>
  </si>
  <si>
    <t>Mucormycosis</t>
  </si>
  <si>
    <t>Yersiniosis</t>
  </si>
  <si>
    <t xml:space="preserve">Yersiniosis </t>
  </si>
  <si>
    <t>Mumps</t>
  </si>
  <si>
    <t>Zika</t>
  </si>
  <si>
    <t>Acanthocephalan infections</t>
  </si>
  <si>
    <t>Actinomycosis</t>
  </si>
  <si>
    <t>Myiasis</t>
  </si>
  <si>
    <t>Alkhurma hemorrhagic fever</t>
  </si>
  <si>
    <t>Bacillary angiomatosis</t>
  </si>
  <si>
    <t>Bacterial vaginosis</t>
  </si>
  <si>
    <t>Neoehrlichia mikurensis infection</t>
  </si>
  <si>
    <t>Bartonellosis - cat borne</t>
  </si>
  <si>
    <t>Nephropathia epidemica</t>
  </si>
  <si>
    <t>Bartonellosis - other systemic</t>
  </si>
  <si>
    <t>Bartonellosis - South American</t>
  </si>
  <si>
    <t>Noma</t>
  </si>
  <si>
    <t>Bas-Congo virus</t>
  </si>
  <si>
    <t>Nonscabetic mites</t>
  </si>
  <si>
    <t>Baylisascariasis</t>
  </si>
  <si>
    <t>Norovirus</t>
  </si>
  <si>
    <t>Bertiella and Inermicapsifer</t>
  </si>
  <si>
    <t>Ocular rhinosporidiosis</t>
  </si>
  <si>
    <t>Sennetsu neorickettsiosis</t>
  </si>
  <si>
    <t>Omsk haemorrhagic fever</t>
  </si>
  <si>
    <t>Septic arthritis</t>
  </si>
  <si>
    <t>Small intestinal trematodes</t>
  </si>
  <si>
    <t>Sparganosis</t>
  </si>
  <si>
    <t>Spondweni</t>
  </si>
  <si>
    <t>Para Typhoid Fever</t>
  </si>
  <si>
    <t>Sporotrichosis</t>
  </si>
  <si>
    <t>Paracoccidioidomycosis</t>
  </si>
  <si>
    <t>Streptococcus suis infection</t>
  </si>
  <si>
    <t>Paramyxovirus</t>
  </si>
  <si>
    <t>Subdural empyema</t>
  </si>
  <si>
    <t>Parthenium dermatitis</t>
  </si>
  <si>
    <t>Syphilis</t>
  </si>
  <si>
    <t>Tanapox virus disease</t>
  </si>
  <si>
    <t>Phytophotodermatitis</t>
  </si>
  <si>
    <t>Thelaziasis</t>
  </si>
  <si>
    <t>Plague</t>
  </si>
  <si>
    <t>Thogoto group</t>
  </si>
  <si>
    <t>Tick-borne encephalitis: Russian spring-summer</t>
  </si>
  <si>
    <t>Pneumocystis pneumonia</t>
  </si>
  <si>
    <t>Tonate virus infection</t>
  </si>
  <si>
    <t>Pneumonic plague</t>
  </si>
  <si>
    <t>Trichomoniasis</t>
  </si>
  <si>
    <t>Kingella infection</t>
  </si>
  <si>
    <t>Lagochilascariasis</t>
  </si>
  <si>
    <t>Puulmala Virus Infection</t>
  </si>
  <si>
    <t>Liver abscess - bacterial</t>
  </si>
  <si>
    <t>Pyomyositis</t>
  </si>
  <si>
    <t>Lobomycosis</t>
  </si>
  <si>
    <t>Loiasis</t>
  </si>
  <si>
    <t>Queensland Tick Typhus</t>
  </si>
  <si>
    <t>Louping ill</t>
  </si>
  <si>
    <t>Rabies</t>
  </si>
  <si>
    <t>Lujo virus infection</t>
  </si>
  <si>
    <t>Relapsing fever</t>
  </si>
  <si>
    <t>Lymphocytic choriomeningitis</t>
  </si>
  <si>
    <t>Respiratory disease</t>
  </si>
  <si>
    <t>Mammomonogamiasis</t>
  </si>
  <si>
    <t>Mansonelliasis - M. streptocerca</t>
  </si>
  <si>
    <t>Rheumatic fever</t>
  </si>
  <si>
    <t>Metagonimiasis</t>
  </si>
  <si>
    <t>Rhino-orbital-cerebral-mucormycosis</t>
  </si>
  <si>
    <t>Metorchiasis</t>
  </si>
  <si>
    <t>Rhinosporidiosis</t>
  </si>
  <si>
    <t>Molluscum contagiosum</t>
  </si>
  <si>
    <t>Mycetoma</t>
  </si>
  <si>
    <t>Not in our database</t>
  </si>
  <si>
    <t>Rift Valley Fever</t>
  </si>
  <si>
    <t>Mycobacteriosis - M. marinum</t>
  </si>
  <si>
    <t>Mycobacterium spp.</t>
  </si>
  <si>
    <t>Mycobacteriosis - M. scrofulaceum</t>
  </si>
  <si>
    <t>Ross River disease</t>
  </si>
  <si>
    <t>Mycobacteriosis - miscellaneous nontuberculous</t>
  </si>
  <si>
    <t>Nanophyetiasis</t>
  </si>
  <si>
    <t>Salmonellosis</t>
  </si>
  <si>
    <t>Neutropenic typhlitis</t>
  </si>
  <si>
    <t>Phleboviruses - Old World</t>
  </si>
  <si>
    <t>Sandfly fever</t>
  </si>
  <si>
    <t>Nocardiosis</t>
  </si>
  <si>
    <t>SARS</t>
  </si>
  <si>
    <t>Ockelbo disease</t>
  </si>
  <si>
    <t>Scabies</t>
  </si>
  <si>
    <t>O'nyong nyong</t>
  </si>
  <si>
    <t>Togavirus</t>
  </si>
  <si>
    <t>Scarlet fever</t>
  </si>
  <si>
    <t>Opisthorchiasis</t>
  </si>
  <si>
    <t>Orf</t>
  </si>
  <si>
    <t>Herpes simplex encephalitis</t>
  </si>
  <si>
    <t>Herpes simplex infection</t>
  </si>
  <si>
    <t>Sindbis fever</t>
  </si>
  <si>
    <t>Herpes zoster</t>
  </si>
  <si>
    <t>Histoplasmosis</t>
  </si>
  <si>
    <t>Smallpox</t>
  </si>
  <si>
    <t>Histoplasmosis - African</t>
  </si>
  <si>
    <t>HTLV Infections</t>
  </si>
  <si>
    <t>Human herpesvirus 6 infection</t>
  </si>
  <si>
    <t>St. Louis encephalitis</t>
  </si>
  <si>
    <t>Human pegivirus infection</t>
  </si>
  <si>
    <t>Streptococcus pneumoniae</t>
  </si>
  <si>
    <t>Hymenolepis diminuta infection</t>
  </si>
  <si>
    <t>Strongyloidiasis</t>
  </si>
  <si>
    <t>Hymenolepis nana infection</t>
  </si>
  <si>
    <t>Ilheus and Bussuquara</t>
  </si>
  <si>
    <t>Intestinal spirochetosis</t>
  </si>
  <si>
    <t>Tahyna virus infection</t>
  </si>
  <si>
    <t>Intracranial venous thrombosis</t>
  </si>
  <si>
    <t>Talaromycosis</t>
  </si>
  <si>
    <t>Japanese spotted fever</t>
  </si>
  <si>
    <t>Karelian fever</t>
  </si>
  <si>
    <t>Tetanus</t>
  </si>
  <si>
    <t>Kikuchi's disease and Kimura disease</t>
  </si>
  <si>
    <t>Thunderstorm asthma</t>
  </si>
  <si>
    <t>Endocarditis - infectious</t>
  </si>
  <si>
    <t>Pyomyositis, Staphylococcus</t>
  </si>
  <si>
    <t>Tick-borne encephalitis</t>
  </si>
  <si>
    <t>Entamoeba polecki infection</t>
  </si>
  <si>
    <t>Entomophthoramycosis</t>
  </si>
  <si>
    <t>Toxoplasmosis</t>
  </si>
  <si>
    <t>Epidural abscess</t>
  </si>
  <si>
    <t>Trachoma</t>
  </si>
  <si>
    <t>Erysipeloid</t>
  </si>
  <si>
    <t>Erythrasma</t>
  </si>
  <si>
    <t>Gastrodiscoidiasis</t>
  </si>
  <si>
    <t>Trichuriasis</t>
  </si>
  <si>
    <t>Gianotti-Crosti syndrome</t>
  </si>
  <si>
    <t>Glanders</t>
  </si>
  <si>
    <t>Tsunami lung</t>
  </si>
  <si>
    <t>Gnathostomiasis</t>
  </si>
  <si>
    <t>Gongylonemiasis</t>
  </si>
  <si>
    <t>Tuberculosis</t>
  </si>
  <si>
    <t>Group C viral fevers</t>
  </si>
  <si>
    <t>Tularemia</t>
  </si>
  <si>
    <t>Haemophilus influenzae, invasive disease</t>
  </si>
  <si>
    <t>Tungiasis</t>
  </si>
  <si>
    <t>Haycocknema perplexum infection</t>
  </si>
  <si>
    <t>Heartland virus infection</t>
  </si>
  <si>
    <t>Unspecified</t>
  </si>
  <si>
    <t>Pityriasis rosea</t>
  </si>
  <si>
    <t>Utusu Virus Infection</t>
  </si>
  <si>
    <t>Plesiomonas infection</t>
  </si>
  <si>
    <t>Valley Fever</t>
  </si>
  <si>
    <t>Pleurodynia</t>
  </si>
  <si>
    <t>Venezuelan equine encephalitis</t>
  </si>
  <si>
    <t>Protothecosis and chlorellosis</t>
  </si>
  <si>
    <t>Venezuelan Hemorrhagic Fever</t>
  </si>
  <si>
    <t>Pseudocowpox</t>
  </si>
  <si>
    <t>Pseudorabies virus infection</t>
  </si>
  <si>
    <t>Visceral leishmaniasis</t>
  </si>
  <si>
    <t>Psittacosis</t>
  </si>
  <si>
    <t>Warts</t>
  </si>
  <si>
    <t>Pythiosis</t>
  </si>
  <si>
    <t>Wesselbron disease</t>
  </si>
  <si>
    <t>Rat bite fever - spirillary</t>
  </si>
  <si>
    <t>West Nile Fever</t>
  </si>
  <si>
    <t>Rat bite fever - streptobacillary</t>
  </si>
  <si>
    <t>Western Equine Encephalitis</t>
  </si>
  <si>
    <t>Reye's syndrome</t>
  </si>
  <si>
    <t>Rhodococcus equi infection</t>
  </si>
  <si>
    <t>Rocio</t>
  </si>
  <si>
    <t>Yaws</t>
  </si>
  <si>
    <t>Rubella</t>
  </si>
  <si>
    <t>Yellow fever</t>
  </si>
  <si>
    <t>Sarcocystosis</t>
  </si>
  <si>
    <t>Ornithosis</t>
  </si>
  <si>
    <t>Otitis media</t>
  </si>
  <si>
    <t>Paragonimiasis</t>
  </si>
  <si>
    <t>Parainfluenza virus infection</t>
  </si>
  <si>
    <t>Parvovirus B19 infection</t>
  </si>
  <si>
    <t>Pentastomiasis - Armillifer</t>
  </si>
  <si>
    <t>Pentastomiasis - Linguatula</t>
  </si>
  <si>
    <t>Pericarditis - bacterial</t>
  </si>
  <si>
    <t>Perinephric abscess</t>
  </si>
  <si>
    <t>Perirectal abscess</t>
  </si>
  <si>
    <t>Peritonitis - bacterial</t>
  </si>
  <si>
    <t>Philophthalmosis</t>
  </si>
  <si>
    <t>Phleboviruses - New World</t>
  </si>
  <si>
    <t>Pinta</t>
  </si>
  <si>
    <t>Borna virus encephalitis</t>
  </si>
  <si>
    <t>Brain abscess</t>
  </si>
  <si>
    <t>Brazilian hemorrhagic fever</t>
  </si>
  <si>
    <t>Brazilian purpuric fever</t>
  </si>
  <si>
    <t>California encephalitis group</t>
  </si>
  <si>
    <t>Candida auris, clinical</t>
  </si>
  <si>
    <t>Candidiasis</t>
  </si>
  <si>
    <t>Capillariasis - extraintestinal</t>
  </si>
  <si>
    <t>Capillariasis - intestinal</t>
  </si>
  <si>
    <t>Chancroid</t>
  </si>
  <si>
    <t>Chandipura and Vesicular stomatitis viruses</t>
  </si>
  <si>
    <t>Cholecystitis and cholangitis</t>
  </si>
  <si>
    <t>Clostridial myonecrosis</t>
  </si>
  <si>
    <t>Colorado tick fever</t>
  </si>
  <si>
    <t>Cystoisosporiasis</t>
  </si>
  <si>
    <t>Cytomegalovirus infection</t>
  </si>
  <si>
    <t>Dicrocoeliasis</t>
  </si>
  <si>
    <t>Dientamoeba fragilis infection</t>
  </si>
  <si>
    <t>Dioctophyma renale infection</t>
  </si>
  <si>
    <t>Dipylidiasis</t>
  </si>
  <si>
    <t>Echinococcosis - American polycystic</t>
  </si>
  <si>
    <t>Echinostomiasis</t>
  </si>
  <si>
    <t>Endemic syphilis (bejel)</t>
  </si>
  <si>
    <t>Trichostrongyliasis</t>
  </si>
  <si>
    <t>Tropical sprue</t>
  </si>
  <si>
    <t>Vaccinia and cowpox</t>
  </si>
  <si>
    <t>Varicella</t>
  </si>
  <si>
    <t>Vilyuisk encephalomyelitis</t>
  </si>
  <si>
    <t>Whipple's disease</t>
  </si>
  <si>
    <t>Whitewater Arroyo virus infection</t>
  </si>
  <si>
    <t>Adenovirus infection</t>
  </si>
  <si>
    <t>anaplasmosis</t>
  </si>
  <si>
    <t>Common cold</t>
  </si>
  <si>
    <t>Crimean-Congo hemorrhagic fever</t>
  </si>
  <si>
    <t>Eastern equine encephalitis</t>
  </si>
  <si>
    <t>Flinders Island spotted fever</t>
  </si>
  <si>
    <t>Hantavirus pulmonary syndrome</t>
  </si>
  <si>
    <t>Kawasaki Disease</t>
  </si>
  <si>
    <t>Kyasanur Forest disease</t>
  </si>
  <si>
    <t>Queensland tick typhus</t>
  </si>
  <si>
    <t>Respiratory syncytial virus infection</t>
  </si>
  <si>
    <t>Rift Valley fever</t>
  </si>
  <si>
    <t>Severe fever with thrombocytopenia syndrome</t>
  </si>
  <si>
    <t>Venezuelan hemorrhagic fever</t>
  </si>
  <si>
    <t>West Nile fever</t>
  </si>
  <si>
    <t>Western equine encephalitis</t>
  </si>
  <si>
    <t>Source</t>
  </si>
  <si>
    <t>Gideon</t>
  </si>
  <si>
    <t>CDC</t>
  </si>
  <si>
    <t>pathogen genus matches database</t>
  </si>
  <si>
    <t xml:space="preserve">Trematodiases </t>
  </si>
  <si>
    <t xml:space="preserve">Zika </t>
  </si>
  <si>
    <t>Sandfly Fever</t>
  </si>
  <si>
    <t>Acanthamebiasis</t>
  </si>
  <si>
    <t>Acute respiratory tract infections</t>
  </si>
  <si>
    <t>Amnesic shellfish poisoning</t>
  </si>
  <si>
    <t xml:space="preserve">Asthma </t>
  </si>
  <si>
    <t>Black Fly Bites</t>
  </si>
  <si>
    <t xml:space="preserve">Cutaneous ulcers </t>
  </si>
  <si>
    <t xml:space="preserve">Encephalitis </t>
  </si>
  <si>
    <t>Envenomization</t>
  </si>
  <si>
    <t>Hymenopterans</t>
  </si>
  <si>
    <t>Infectious diarrhea</t>
  </si>
  <si>
    <t>Insect bites</t>
  </si>
  <si>
    <t>Insect stings</t>
  </si>
  <si>
    <t>Mediterranean spotted fever</t>
  </si>
  <si>
    <t>neurotoxic shellfish poisoning</t>
  </si>
  <si>
    <t>No-specified</t>
  </si>
  <si>
    <t>Not specified</t>
  </si>
  <si>
    <t>Not-specified</t>
  </si>
  <si>
    <t>Paralytic shellfish poisoning</t>
  </si>
  <si>
    <t>Pneumonia</t>
  </si>
  <si>
    <t xml:space="preserve">Pneumonia </t>
  </si>
  <si>
    <t xml:space="preserve">Stinging and biting </t>
  </si>
  <si>
    <t>Typhus</t>
  </si>
  <si>
    <t>GeneralPathogen</t>
  </si>
  <si>
    <t>Disease</t>
  </si>
  <si>
    <t>Bites</t>
  </si>
  <si>
    <t>Diarhettic shellfish poisoning</t>
  </si>
  <si>
    <t>Diarrhoeal disease</t>
  </si>
  <si>
    <t>Gastrointestinal illness</t>
  </si>
  <si>
    <t>Respiratory problems</t>
  </si>
  <si>
    <t>Shellfish poisonings</t>
  </si>
  <si>
    <t xml:space="preserve">Fascioliasis </t>
  </si>
  <si>
    <t xml:space="preserve">Conjunctivitis </t>
  </si>
  <si>
    <t xml:space="preserve">Oropouche fever </t>
  </si>
  <si>
    <t>Notes</t>
  </si>
  <si>
    <t>could refer to Boutonneuse Fever or any of the Rickettsial diseases</t>
  </si>
  <si>
    <t>pathogen species matches database</t>
  </si>
  <si>
    <t>Animalia</t>
  </si>
  <si>
    <t>Anaphylaxis</t>
  </si>
  <si>
    <t>Dracunculiasis / Guinea worm disease</t>
  </si>
  <si>
    <t>Lepidopterism</t>
  </si>
  <si>
    <t>Schistosomiasis</t>
  </si>
  <si>
    <t>Seabather eruption</t>
  </si>
  <si>
    <t>Bacteria</t>
  </si>
  <si>
    <t>MRSA</t>
  </si>
  <si>
    <t>SFGR</t>
  </si>
  <si>
    <t>Tsutsugamushi disease</t>
  </si>
  <si>
    <t>Whitmore's Disease</t>
  </si>
  <si>
    <t>Fungus</t>
  </si>
  <si>
    <t>Allergic rhinitis</t>
  </si>
  <si>
    <t>Plants</t>
  </si>
  <si>
    <t>Aeroallergens</t>
  </si>
  <si>
    <t>Allergic rhinitis/Hay fever</t>
  </si>
  <si>
    <t>Allergic sensitization</t>
  </si>
  <si>
    <t>Atopic dermatitis</t>
  </si>
  <si>
    <t>Contact dermatitis</t>
  </si>
  <si>
    <t>Food allergens</t>
  </si>
  <si>
    <t>Rhinoconjunctivitis</t>
  </si>
  <si>
    <t>Protozoa</t>
  </si>
  <si>
    <t>Chagas disease</t>
  </si>
  <si>
    <t>Naegleriasis</t>
  </si>
  <si>
    <t>Gastrointestinal infections</t>
  </si>
  <si>
    <t>Virus</t>
  </si>
  <si>
    <t>Thrombocytopenia Syndrome</t>
  </si>
  <si>
    <t>x</t>
  </si>
  <si>
    <t>hemorrhagic fever</t>
  </si>
  <si>
    <t>soft-tissue infection</t>
  </si>
  <si>
    <t>pathogen species (not subsp) matches database</t>
  </si>
  <si>
    <t>o</t>
  </si>
  <si>
    <t>a</t>
  </si>
  <si>
    <t>Barmah Forest Disease</t>
  </si>
  <si>
    <t>pathogen genus matches database (Togaviridae)</t>
  </si>
  <si>
    <t>pathogen species matches database (Escherichia coli)</t>
  </si>
  <si>
    <t>pathogen genus matches database (Flaviviridae)</t>
  </si>
  <si>
    <t>pathogen genus matches database (Mansonella)</t>
  </si>
  <si>
    <t>disease synonym matches database</t>
  </si>
  <si>
    <t>pathogen genus matches database (Streptococcus)</t>
  </si>
  <si>
    <t>soft tissue infection</t>
  </si>
  <si>
    <t>pathogen genus matches database (Rickettsia)</t>
  </si>
  <si>
    <t>pathogen genus matches database (Chlamydia)</t>
  </si>
  <si>
    <t>pathogen genus matches database (Paramyxoviridae)</t>
  </si>
  <si>
    <t>pathogen genus matches database (Treponema)</t>
  </si>
  <si>
    <t>pathogen species matches dabase (Staphylococcus aureus)</t>
  </si>
  <si>
    <t>pathogen genus matches database (Bunyaviridae)</t>
  </si>
  <si>
    <t>pathogen species matches database (Candida auris)</t>
  </si>
  <si>
    <t>pathogen genus matches database (Candida)</t>
  </si>
  <si>
    <t>pathogen species matches database (Clostridium perfringens)</t>
  </si>
  <si>
    <t>pathogen genus matches database (Plesiomonas)</t>
  </si>
  <si>
    <t>pathogen genus matches database (Entamoeba)</t>
  </si>
  <si>
    <t>pathogen species matches database (Staphylococcus aureus)</t>
  </si>
  <si>
    <t>pathogen genus matches database (Burkholderia)</t>
  </si>
  <si>
    <t>pathogen genus matches database (Reoviridae)</t>
  </si>
  <si>
    <t>pathogen genus matches database (Echinococcus)</t>
  </si>
  <si>
    <t>Multiple disease entries match</t>
  </si>
  <si>
    <t>synonym</t>
  </si>
  <si>
    <t>Swimmer's itch</t>
  </si>
  <si>
    <t>pathogen species matches database (Sindbis)</t>
  </si>
  <si>
    <t>Chromista</t>
  </si>
  <si>
    <t>Visceral Leishmaniasis</t>
  </si>
  <si>
    <t>also bacillary dysentery</t>
  </si>
  <si>
    <t>also includes Hand Foot and Mouth Disease</t>
  </si>
  <si>
    <t>also includes viral encephalitis, viral meningitis, henipavirus infection</t>
  </si>
  <si>
    <t>pathogen species matches database, includes also MRSA</t>
  </si>
  <si>
    <t>pathogen species matches database, also includes Mucormycosis</t>
  </si>
  <si>
    <t>synonym, also includes Neoehrilichia mikurensis infection</t>
  </si>
  <si>
    <t>also includes norovirus</t>
  </si>
  <si>
    <t>also includes Paramyxovirus</t>
  </si>
  <si>
    <t>also includes Neophropathia epidemica, Puumala virus infection</t>
  </si>
  <si>
    <t>Tahyna is a synonym</t>
  </si>
  <si>
    <t>also Typhus</t>
  </si>
  <si>
    <t>Arboviral diseases, neuroinvasive and non-neuroinvasive (includes: Chikungunya virus disease, California serogroup virus diseases, Eastern equine encephalitis virus disease, Powassan virus disease, St. Louis encephalitis virus disease, West Nile virus disease, Western equine encephalitis virus disease)</t>
  </si>
  <si>
    <t>also includes Utusu virus infection</t>
  </si>
  <si>
    <t>also includes Valley Fever</t>
  </si>
  <si>
    <t>also includes Whitmore's Disease</t>
  </si>
  <si>
    <t>Supplementary Table S1</t>
  </si>
  <si>
    <t>Direct/Species Match</t>
  </si>
  <si>
    <t>Pairing type</t>
  </si>
  <si>
    <t>This supplementary information is organized as follows:</t>
  </si>
  <si>
    <t>Genus + Direct/Species Match</t>
  </si>
  <si>
    <t>Total number of diseases in our database</t>
  </si>
  <si>
    <t>pathogen species matches database (Treponema pallidum), however subspecies does not</t>
  </si>
  <si>
    <t>disease matches database, however only positively impacted by climate change</t>
  </si>
  <si>
    <t>p</t>
  </si>
  <si>
    <t xml:space="preserve">pathogen genus matches database (Taenia), however only positively impacted by climate change, </t>
  </si>
  <si>
    <t xml:space="preserve">pathogen species matches database (Taenia solium), however only positively impacted by climate change, </t>
  </si>
  <si>
    <t>pathogen species (Klebsiella pneumoniae) matches database</t>
  </si>
  <si>
    <t>Soft tissue infection</t>
  </si>
  <si>
    <t>pathogen species matches database (Klebsiella pneumoniae)</t>
  </si>
  <si>
    <t>pathogen species matches database ( Neisseria gonorrhoeae)</t>
  </si>
  <si>
    <t>pathogen species (Streptococcus pyogenes) matches database</t>
  </si>
  <si>
    <t>pathogen species matches database (Streptococcus pyogenes), also associated with Pharyngitis, wound infection, etc.</t>
  </si>
  <si>
    <t>pathogen match with Influenza virus. ALSO Mycoplasma [pneumonia]</t>
  </si>
  <si>
    <t>Total  # Diseases in Gideon/CDC Databases</t>
  </si>
  <si>
    <t># of Diseases from the Gideon/CDC Databases aggravated by climate change</t>
  </si>
  <si>
    <t>% of Diseases in Gideon/CDC Databases aggravated by climate change</t>
  </si>
  <si>
    <t>Diseases aggravated by climate change</t>
  </si>
  <si>
    <t>Diseases exclusively diminished by climate change</t>
  </si>
  <si>
    <t>Diseases with  case examples that are both aggravated and diminished by climate change</t>
  </si>
  <si>
    <t>Aggravated</t>
  </si>
  <si>
    <t>Diminished</t>
  </si>
  <si>
    <t>Swimmer's Itch</t>
  </si>
  <si>
    <t>+</t>
  </si>
  <si>
    <t>-</t>
  </si>
  <si>
    <t>Not in Gideon/CDC Database</t>
  </si>
  <si>
    <t>Diseases not in Gideon/CDC databases</t>
  </si>
  <si>
    <t>Diseases not in Gideon/CDC databses aggravated by climate change</t>
  </si>
  <si>
    <t>Diseases not in Gideon/CDC databases exclusively diminished by climate change</t>
  </si>
  <si>
    <t>1. Sheet 1. Downloaded disease data from our database and the number of case examples that are aggravated and diminished by climate change hazards for each disease. The following notation was used for column E: "+" - disease is not listed in the Gideon/CDC database and has at least one case example aggravated by climate change, "-" disease is not listed in the Gideon/CDC database was exclusively diminished by climate change.</t>
  </si>
  <si>
    <t>2. Sheet 2. Disease matches based off of the Gideon/CDC databases that were aggravated by climate change in our database. Justifications for matches, where appropriate, are given in the 'Notes' column. Matches were made on two different bases: (1) direct match/disease synonym/pathogen species match and (2) pathogen genus match to our database. From here, two separate percentages of diseases impacted by climate change were calculated. For the purposes of counting matching diseases, the following notation was used in column C: 'o' - direct/species match, 'a'  - genus match, 'x' - no pairing to our database, 'p' - disease was exclusively diminshed by climate change (these diseases were not counted toward the total disease matches).</t>
  </si>
  <si>
    <t>Sr.No</t>
  </si>
  <si>
    <t>Type</t>
  </si>
  <si>
    <t>Authors</t>
  </si>
  <si>
    <t>Year</t>
  </si>
  <si>
    <t>Title</t>
  </si>
  <si>
    <t>Journal</t>
  </si>
  <si>
    <t>Volume</t>
  </si>
  <si>
    <t>Pages</t>
  </si>
  <si>
    <t>Book Title</t>
  </si>
  <si>
    <t>Editor</t>
  </si>
  <si>
    <t>Publisher</t>
  </si>
  <si>
    <t>City</t>
  </si>
  <si>
    <t>Institution</t>
  </si>
  <si>
    <t>DOI</t>
  </si>
  <si>
    <t>ISSN</t>
  </si>
  <si>
    <t>PDF</t>
  </si>
  <si>
    <t>A. A. N. Khasnis, Mary D.</t>
  </si>
  <si>
    <t>Global warming and infectious disease</t>
  </si>
  <si>
    <t>Archives of medical research</t>
  </si>
  <si>
    <t>689-696</t>
  </si>
  <si>
    <t>NA</t>
  </si>
  <si>
    <t>A. B. A. H. Boxall, Anthony; Beulke, Sabine; Boucard, Tatiana; Burgin, Laura; Falloon, Peter D.; Haygarth, Philip M.; Hutchinson, Thomas; Kovats, R. Sari; Leonardi, Giovanni; Levy, Leonard S.; Nichols, Gordon; Parsons, Simon A.; Potts, Laura; Stone, David; Topp, Edward; Turley, David B.; Walsh, Kerry; Wellington, Elizabeth M. H.; Williams, Richard J.</t>
  </si>
  <si>
    <t>Impacts of climate change on indirect human exposure to pathogens and chemicals from agriculture</t>
  </si>
  <si>
    <t>Environmental Health Perspectives</t>
  </si>
  <si>
    <t>508-514</t>
  </si>
  <si>
    <t>10.1289/ehp.0800084</t>
  </si>
  <si>
    <t>A. B. Yusa, Peter; J. Cheng, June; Ogden, Nicholas; Bonsal, Barrie; Stewart, Ronald; Waldick, Ruth</t>
  </si>
  <si>
    <t>Climate Change, Drought and Human Health in Canada</t>
  </si>
  <si>
    <t>International Journal of Environmental Research and Public Health</t>
  </si>
  <si>
    <t>8359-8412</t>
  </si>
  <si>
    <t>https://www.mdpi.com/1660-4601/12/7/8359</t>
  </si>
  <si>
    <t>A. C. Anyamba, Jean-Paul; Small, Jennifer; Tucker, Compton J.; Linthicum, Kenneth J.</t>
  </si>
  <si>
    <t>Developing global climate anomalies suggest potential disease risks for 2006-2007</t>
  </si>
  <si>
    <t>International Journal of Health Geographics</t>
  </si>
  <si>
    <t>A. C. S. Krefis, Norbert Georg; Krüger, Andreas; Fobil, Julius; Nkrumah, Bernard; Acquah, Samuel; Loag, Wibke; Sarpong, Nimako; Adu-Sarkodie, Yaw; Ranft, Ulrich; May, Jürgen</t>
  </si>
  <si>
    <t>Modeling the relationship between precipitation and malaria incidence in children from a holoendemic area in Ghana</t>
  </si>
  <si>
    <t>American Journal of Tropical Medicine and Hygiene</t>
  </si>
  <si>
    <t>285-291</t>
  </si>
  <si>
    <t>A. C. S.-G. Dvorak, Helena M.; Galletti, Andrea; Benzecry, Bernardo; Malone, Hannah; Boguszewski, Vicki; Bird, Jason</t>
  </si>
  <si>
    <t>Possible impacts of sea level rise on disease transmission and potential adaptation strategies, a review</t>
  </si>
  <si>
    <t>Journal of Environmental Management</t>
  </si>
  <si>
    <t>951-968</t>
  </si>
  <si>
    <t>A. C. Troncoso, Maria Jimena Casterlo</t>
  </si>
  <si>
    <t>Leptospirosis: A re-emerging zoonosis</t>
  </si>
  <si>
    <t>Journal of Coastal Life Medicine</t>
  </si>
  <si>
    <t>673-677</t>
  </si>
  <si>
    <t>https://www.researchgate.net/publication/308081621_Leptospirosis_A_re-emerging_zoonosis</t>
  </si>
  <si>
    <t>A. D. Patz Jonathan, Peter; Tabor Gary, M.; Aguirre, A. Alonso; Pearl, Mary; Epstein, Jon; Wolfe Nathan, D.; Kilpatrick, A. Marm; Foufopoulos, Johannes; Molyneux, David; Bradley David, J.</t>
  </si>
  <si>
    <t>Unhealthy Landscapes: Policy Recommendations on Land Use Change and Infectious Disease Emergence</t>
  </si>
  <si>
    <t>1092-1098</t>
  </si>
  <si>
    <t>A. E. X. Khan, Wei W.; Ahsan, Habibul; Vineis, Paolo</t>
  </si>
  <si>
    <t>Climate change, sea-level rise, &amp; health impacts in Bangladesh</t>
  </si>
  <si>
    <t>Environment: Science and Policy for Sustainable Development</t>
  </si>
  <si>
    <t>18-33</t>
  </si>
  <si>
    <t>A. F. Lal, Emily; Wilford, Emily</t>
  </si>
  <si>
    <t>Local weather, flooding history and childhood diarrhoea caused by the parasite Cryptosporidium spp.: A systematic review and meta-analysis</t>
  </si>
  <si>
    <t>Science of The Total Environment</t>
  </si>
  <si>
    <t>300-306</t>
  </si>
  <si>
    <t>https://www-sciencedirect-com.eres.library.manoa.hawaii.edu/science/article/pii/S0048969719308745</t>
  </si>
  <si>
    <t>A. G. Milazzo, L. C.; Zhang, Y.; Koehler, A. P.; Infection, J. E. Hiller Journal of; undefined</t>
  </si>
  <si>
    <t>Heatwaves differentially affect risk of Salmonella serotypes</t>
  </si>
  <si>
    <t>Journal of Infection</t>
  </si>
  <si>
    <t>231-240</t>
  </si>
  <si>
    <t>https://doi.org/10.1016/j.jinf.2016.04.034</t>
  </si>
  <si>
    <t>https://www.journalofinfection.com/article/S0163-4453(16)30120-7/fulltext</t>
  </si>
  <si>
    <t>A. H. Lal, Simon; French, Nigel; Baker, Michael G.</t>
  </si>
  <si>
    <t>Seasonality in human zoonotic enteric diseases: A systematic review</t>
  </si>
  <si>
    <t>PLoS ONE</t>
  </si>
  <si>
    <t>https://journals.plos.org/plosone/article?id=10.1371/journal.pone.0031883</t>
  </si>
  <si>
    <t>A. I. A. Adekunle, Oyelola A.; Rahman, Kazi Mizanur</t>
  </si>
  <si>
    <t>Flooding in Townsville, North Queensland, Australia, in February 2019 and its Effects on Mosquito-Borne Diseases</t>
  </si>
  <si>
    <t>A. J. B. Parkinson, Jay C.</t>
  </si>
  <si>
    <t>Potential impacts of climate change on infectious diseases in the Arctic</t>
  </si>
  <si>
    <t>International journal of circumpolar health</t>
  </si>
  <si>
    <t>478-486</t>
  </si>
  <si>
    <t>A. J. E. Parkinson, Birgitta</t>
  </si>
  <si>
    <t>Climate change, its impact on human health in the Arctic and the public health response to threats of emerging infectious diseases</t>
  </si>
  <si>
    <t>Global Health Action</t>
  </si>
  <si>
    <t>A. J. Ghio</t>
  </si>
  <si>
    <t>Particle exposures and infections</t>
  </si>
  <si>
    <t>Infection</t>
  </si>
  <si>
    <t>459-467</t>
  </si>
  <si>
    <t>A. J. McMichael</t>
  </si>
  <si>
    <t>Extreme weather events and infectious disease outbreaks</t>
  </si>
  <si>
    <t>Virulence</t>
  </si>
  <si>
    <t>543-547</t>
  </si>
  <si>
    <t>A. R. Moreno</t>
  </si>
  <si>
    <t>Climate change and human health in Latin America: Drivers, effects, and policies</t>
  </si>
  <si>
    <t>Regional Environmental Change</t>
  </si>
  <si>
    <t>157-164</t>
  </si>
  <si>
    <t>A. S. Nava, Juliana Suieko; Chmura, Aleksei A.; Luz, S?rgio Luiz Bessa</t>
  </si>
  <si>
    <t>The Impact of Global Environmental Changes on Infectious Disease Emergence with a Focus on Risks for Brazil</t>
  </si>
  <si>
    <t>ILAR Journal</t>
  </si>
  <si>
    <t>393-400</t>
  </si>
  <si>
    <t>A. T. Rieckmann, Charlotte C.; Gurley, Emily S.; Rod, Naja Hulvej; Jensen, Peter Kjaer Mackie</t>
  </si>
  <si>
    <t>Exploring Droughts and Floods and their Association with Cholera Outbreaks in Sub-Saharan Africa: A Register-Based Ecological Study from 1990 to 2010</t>
  </si>
  <si>
    <t>The American Journal of Tropical Medicine and Hygiene</t>
  </si>
  <si>
    <t>1269-1274</t>
  </si>
  <si>
    <t>http://www.ajtmh.org/docserver/fulltext/14761645/98/5/tpmd170778.pdf?expires=1586787435&amp;id=id&amp;accname=guest&amp;checksum=E60DDC3A772C6E5DF446BD0B6C31125B</t>
  </si>
  <si>
    <t>Abou-El-Naga, Iman F.</t>
  </si>
  <si>
    <t>Demographic, socioeconomic and environmental changes affecting circulation of neglected tropical diseases in Egypt</t>
  </si>
  <si>
    <t>Asian Pacific Journal of Tropical Medicine</t>
  </si>
  <si>
    <t>881-888</t>
  </si>
  <si>
    <t>Abrams, Joseph Y.; Blase, Jennifer L.; Belay, Ermias D.; Uehara, Ritei; Maddox, Ryan A.; Schonberger, Lawrence B.; Nakamura, Yosikazu</t>
  </si>
  <si>
    <t>Increased Kawasaki Disease Incidence Associated With Higher Precipitation and Lower Temperatures, Japan, 1991-2004:</t>
  </si>
  <si>
    <t>The Pediatric Infectious Disease Journal</t>
  </si>
  <si>
    <t>526-530</t>
  </si>
  <si>
    <t>Adekiya, Tayo Alex; Aruleba, Raphael Taiwo; Oyinloye, Babatunji Emmanuel; Okosun, Kazeem Oare; Kappo, Abidemi Paul</t>
  </si>
  <si>
    <t>The effect of climate change and the snail-schistosome cycle in transmission and bio-control of schistosomiasis in sub-saharan Africa</t>
  </si>
  <si>
    <t>10.3390/ijerph17010181</t>
  </si>
  <si>
    <t>Aderita Sena, Carlos Freitas,*Patrícia Feitosa Souza,*Fernando Carneiro, Tais Alpino, Marcel Pedroso, Carlos Corvalan, and Christovam Barcellos</t>
  </si>
  <si>
    <t>Drought in the Semiarid Region of Brazil: Exposure, Vulnerabilities and Health Impacts from the Perspectives of Local Actors</t>
  </si>
  <si>
    <t>Adetola, OO; Adebisi, MA</t>
  </si>
  <si>
    <t>Impacts of deforestation on the spread of Mastomys natalensis in Nigeria</t>
  </si>
  <si>
    <t>World Scientific News</t>
  </si>
  <si>
    <t>286-296</t>
  </si>
  <si>
    <t>Adouchief, Samuel; Smura, Teemu; Sane, Jussi; Vapalahti, Olli; Kurkela, Satu</t>
  </si>
  <si>
    <t>Sindbis virus as a human pathogen-epidemiology, clinical picture and pathogenesis</t>
  </si>
  <si>
    <t>Reviews in Medical Virology</t>
  </si>
  <si>
    <t>221-241</t>
  </si>
  <si>
    <t>Agbolade OM, Akinboye DO, Olateju TM, Ayanbiyi OA, Kuloyo OO, Fenuga OO.</t>
  </si>
  <si>
    <t>Biting of anthropophilic Culicoides fulvithorax(Diptera: Ceratopogonidae), a vector of Mansonella perstansin Nigeria</t>
  </si>
  <si>
    <t>Korean J Parasitol.</t>
  </si>
  <si>
    <t>67-72</t>
  </si>
  <si>
    <t>Ahern, M., Kovats, R. S., Wilkinson, P., Few, R., &amp; Matthies, F.</t>
  </si>
  <si>
    <t>Global Health Impacts of Floods: Epidemiologic Evidence</t>
  </si>
  <si>
    <t>Epidemiologic Reviews</t>
  </si>
  <si>
    <t>36-46</t>
  </si>
  <si>
    <t>10.1093/epirev/mxi004</t>
  </si>
  <si>
    <t>Ahmad, S.S., Aziz, N., Butt, A., Shabbir, R. And Erum, S.</t>
  </si>
  <si>
    <t>Spatio-temporal surveillance of water based infectious disease (malaria) in rawalpindi, pakistan using geostatistical modeling techniques</t>
  </si>
  <si>
    <t>Environmental Monitoring And Assessment</t>
  </si>
  <si>
    <t>10.1007/s10661-015-4779-9</t>
  </si>
  <si>
    <t>Ahmed, Toqeer; Scholz, Miklas; Al-Faraj, Furat; Niaz, Wajeeha</t>
  </si>
  <si>
    <t>Water-related impacts of climate change on agriculture and subsequently on public health: A review for generalists with particular reference to Pakistan</t>
  </si>
  <si>
    <t>International journal of environmental research and public health</t>
  </si>
  <si>
    <t>Ajesh, K.; Nagaraja, B. K.; Sreejith, K.</t>
  </si>
  <si>
    <t>Kyasanur forest disease virus breaking the endemic barrier: An investigation into ecological effects on disease emergence and future outlook</t>
  </si>
  <si>
    <t>Zoonoses and Public Health</t>
  </si>
  <si>
    <t>e73-e80</t>
  </si>
  <si>
    <t>Ajide, BA; Sobayo, AA; Igbabul, MM</t>
  </si>
  <si>
    <t>Emergence and Re-emergence of Zika Virus; History and Current Trend</t>
  </si>
  <si>
    <t>South Asian Journal of Research in Microbiology</t>
  </si>
  <si>
    <t>10.9734/SAJRM/2019/v4i430115</t>
  </si>
  <si>
    <t>Akanda, A.S., Jutla, A.S., Alam, M., De Magny, G.C., Siddique, A., Sack, R.B., Huq, A., Colwell, R.R. And Islam, S.</t>
  </si>
  <si>
    <t>Hydroclimatic influences on seasonal and spatial cholera transmission cycles: implications for public health intervention in the bengal delta</t>
  </si>
  <si>
    <t>Water Resources Research</t>
  </si>
  <si>
    <t>https://agupubs.onlinelibrary.wiley.com/doi/full/10.1029/2010WR009914</t>
  </si>
  <si>
    <t>Alan J. Parkinson &amp; Jay C. Butler</t>
  </si>
  <si>
    <t>International Journal of Circumpolar Health</t>
  </si>
  <si>
    <t>Alderman, Katarzyna; Turner, Lyle R; Tong, Shilu</t>
  </si>
  <si>
    <t>Floods and human health: a systematic review</t>
  </si>
  <si>
    <t>Environment international</t>
  </si>
  <si>
    <t>37-47</t>
  </si>
  <si>
    <t>Alderton, S., Macleod, E. T., Anderson, N. E., Palmer, G., Machila, N., Simuunza, M., Atkinson, P. M.</t>
  </si>
  <si>
    <t>An agent-based model of tsetse fly response to seasonal climatic drivers: Assessing the impact on sleeping sickness transmission rates.</t>
  </si>
  <si>
    <t>PLOS Neglected Tropical Diseases</t>
  </si>
  <si>
    <t>https://doi.org/ 10.1371/journal.pntd.0006188</t>
  </si>
  <si>
    <t>Alexander J. Blum, Peter J. Hotez</t>
  </si>
  <si>
    <t>Global "worming": Climate change and its projected general impact on human helminth infections</t>
  </si>
  <si>
    <t>Book</t>
  </si>
  <si>
    <t>Alhoot, M. A., Tong, W. T., Low, W. Y., &amp; Sekaran, S. D.</t>
  </si>
  <si>
    <t>Chapter 15. Climate Change and Health: The Malaysia Scenario in Advances in Asian Human-Environmental Research</t>
  </si>
  <si>
    <t>243-268</t>
  </si>
  <si>
    <t>Springer</t>
  </si>
  <si>
    <t>10.1007/978-3-319-23684-1_15</t>
  </si>
  <si>
    <t>Ali, Mohammad; Kim, Deok Ryun; Yunus, Mohammad; Emch, Michael</t>
  </si>
  <si>
    <t>Time series analysis of cholera in matlab, bangladesh, during 1988-2001</t>
  </si>
  <si>
    <t>Journal Of Health Population And Nutrition</t>
  </si>
  <si>
    <t>Allen, Patricia Jackson</t>
  </si>
  <si>
    <t>Climate change: a review of potential health consequences</t>
  </si>
  <si>
    <t>Primary Health Care</t>
  </si>
  <si>
    <t>10.4172/2167-1079.1000183</t>
  </si>
  <si>
    <t>Climate change: it's our problem</t>
  </si>
  <si>
    <t>Pediatric nursing</t>
  </si>
  <si>
    <t>Alonso, David; Bouma, Menno J.; Pascual, Mercedes</t>
  </si>
  <si>
    <t>Epidemic malaria and warmer temperatures in recent decades in an east african highland</t>
  </si>
  <si>
    <t>Proceedings Of The Royal Society B-Biological Sciences</t>
  </si>
  <si>
    <t>Amek, N., Bayoh, N., Hamel, M., Lindblade, K.A., Gimnig, J.E., Odhiambo, F., Laserson, K.F., Slutsker, L., Smith, T. And Vounatsou, P.</t>
  </si>
  <si>
    <t>Spatial and temporal dynamics of malaria transmission in rural western kenya</t>
  </si>
  <si>
    <t>Parasites &amp; Vectors</t>
  </si>
  <si>
    <t>Andersen, Louise K; Davis, Mark DP</t>
  </si>
  <si>
    <t>The effects of the El Nino Southern Oscillation on skin and skin-related diseases: a message from the International Society of Dermatology Climate Change Task Force</t>
  </si>
  <si>
    <t>International Journal Of Dermatology</t>
  </si>
  <si>
    <t>1343-1351</t>
  </si>
  <si>
    <t>Climate change and the epidemiology of selected tick-borne and mosquito-borne diseases: update from the International Society of Dermatology Climate Change Task Force</t>
  </si>
  <si>
    <t>International Journal of Dermatology</t>
  </si>
  <si>
    <t>252-259</t>
  </si>
  <si>
    <t>Anyamba, A., Linthicum, K.J., Small, J.L., Collins, K.M., Tucker, C.J., Pak, E.W., Britch, S.C., Eastman, J.R., Pinzon, J.E. And Russell, K.L.</t>
  </si>
  <si>
    <t>Climate teleconnections and recent patterns of human and animal disease outbreaks</t>
  </si>
  <si>
    <t>PLoS Neglected Tropical Diseases</t>
  </si>
  <si>
    <t>10.1371/journal.pntd.0001465</t>
  </si>
  <si>
    <t>Anyamba, A., Small, J. L., Britch, S. C., Tucker, C. J., Pak, E. W., Reynolds, C. A., Linthicum, K. J.</t>
  </si>
  <si>
    <t>Recent weather extremes and impacts on agricultural production and vector-borne disease outbreak patterns</t>
  </si>
  <si>
    <t>PloS One</t>
  </si>
  <si>
    <t>Aparna Lal ; Paul Konings</t>
  </si>
  <si>
    <t>Beyond reasonable drought: hotspots reveal a link between the "Big Dry" and cryptosporidiosis in Australia's Murray Darling Basin</t>
  </si>
  <si>
    <t>Journal of Water and Health</t>
  </si>
  <si>
    <t>https://iwaponline.com/jwh/article/16/6/1033/63874/Beyond-reasonable-drought-hotspots-reveal-a-link</t>
  </si>
  <si>
    <t>Araujo, R.V., Albertini, M.R., Costa-Da-Silva, A.L., Suesdek, L., Franceschi, N.C.S., Bastos, N.M., Katz, G., Cardoso, V.A., Castro, B.C., Capurro, M.L. And Allegro, V.L.A.C.</t>
  </si>
  <si>
    <t>São paulo urban heat islands have a higher incidence of dengue than other urban areas</t>
  </si>
  <si>
    <t>The Brazilian Journal Of Infectious Diseases</t>
  </si>
  <si>
    <t>146-155</t>
  </si>
  <si>
    <t>10.1016/j.bjid.2014.10.004</t>
  </si>
  <si>
    <t>Archibald, William</t>
  </si>
  <si>
    <t>Scarlet Fever: A Resume of the Behaviour of the Disease in Glasgow During the Twelve Years, 1893-1904 with Special Reference to Climatic Conditions</t>
  </si>
  <si>
    <t>Ari, T.B., Gershunov, A., Gage, K.L., Snäll, T., Ettestad, P., Kausrud, K.L. And Stenseth, N.C.</t>
  </si>
  <si>
    <t>Human plague in the usa: the importance of regional and local climate</t>
  </si>
  <si>
    <t>Biology Letters</t>
  </si>
  <si>
    <t>737-740</t>
  </si>
  <si>
    <t>10.1098/rsbl.2008.0363</t>
  </si>
  <si>
    <t>Ari, T.B., Gershunov, A., Tristan, R., Cazelles, B., Gage, K. And Stenseth, N.C.</t>
  </si>
  <si>
    <t>Interannual variability of human plague occurrence in the western united states explained by tropical and north pacific ocean climate variability</t>
  </si>
  <si>
    <t>The American Journal Of Tropical Medicine And Hygiene</t>
  </si>
  <si>
    <t>Arriaza, Bernardo T; Reinhard, Karl J; Araujo, Adauto G; Orellana, Nancy C; Standen, Vivien G</t>
  </si>
  <si>
    <t>Possible influence of the ENSO phenomenon on the pathoecology of diphyllobothriasis and anisakiasis in ancient Chinchorro populations</t>
  </si>
  <si>
    <t>Memorias do Instituto Oswaldo Cruz</t>
  </si>
  <si>
    <t>66-72</t>
  </si>
  <si>
    <t>Atif, Muhammad; Azeem, Muhammad; Sarwar, Muhammad Rehan; Bashir, Arslan</t>
  </si>
  <si>
    <t>Zika virus disease: a current review of the literature</t>
  </si>
  <si>
    <t>695-705</t>
  </si>
  <si>
    <t>Aubrey Doede, Robert Davis</t>
  </si>
  <si>
    <t>Use of airborne PM10 concentrations at air quality monitoring sites in Imperial County, California, as an indication of geographical influences on lung health during drought periods: a time-series analysis</t>
  </si>
  <si>
    <t>The Lancet Planetary Health</t>
  </si>
  <si>
    <t>https://www.thelancet.com/journals/lanplh/article/PIIS2542-5196(18)30095-0/fulltext</t>
  </si>
  <si>
    <t>B. A. C. Cunha, J.; Abruzzo, E.</t>
  </si>
  <si>
    <t>Increase in pre-seasonal community-acquired Legionnaire's disease due to increased precipitation</t>
  </si>
  <si>
    <t>Clinical Microbiology and Infection</t>
  </si>
  <si>
    <t>e45-e46</t>
  </si>
  <si>
    <t>B. A. G. Wilcox, Duane J.</t>
  </si>
  <si>
    <t>Disease ecology and the global emergence of zoonotic pathogens</t>
  </si>
  <si>
    <t>Environmental Health and Preventive Medicine</t>
  </si>
  <si>
    <t>263-272</t>
  </si>
  <si>
    <t>B. B. Lobitz, Louisa; Huq, Anwar; Wood, Byron; Fuchs, George; Faruque, A. S. G.; Colwell, Rita</t>
  </si>
  <si>
    <t>Climate and infectious disease: Use of remote sensing for detection of Vibrio cholerae by indirect measurement</t>
  </si>
  <si>
    <t>Proceedings of the National Academy of Sciences of the United States of America</t>
  </si>
  <si>
    <t>1438-1443</t>
  </si>
  <si>
    <t>https://doi.org/10.1073/pnas.97.4.1438</t>
  </si>
  <si>
    <t>B. B. S. Singh, R.; Gill, J. P. S.; Aulakh, R. S.; Banga, H. S.</t>
  </si>
  <si>
    <t>Climate change , zoonoses and India Climate change in India</t>
  </si>
  <si>
    <t>Rev. sci. tech. Off. int. Epiz.</t>
  </si>
  <si>
    <t>779-788</t>
  </si>
  <si>
    <t>B. D. B. Guzman Herrador, Birgitte Freiesleben; Carlander, Anneli; Ethelberg, Steen; Hygen, Hans Olav; Kuusi, Markku; Lund, Vidar; Loefdahl, Margareta; MacDonald, Emily; Martinez-Urtaza, Jaime</t>
  </si>
  <si>
    <t>Association between heavy precipitation events and waterborne outbreaks in four Nordic countries, 1992-2012</t>
  </si>
  <si>
    <t>Journal of water and health</t>
  </si>
  <si>
    <t>1019--1027</t>
  </si>
  <si>
    <t>10.2166/wh.2016.071</t>
  </si>
  <si>
    <t>B. J. S. Johnson, M. V. K.</t>
  </si>
  <si>
    <t>Drought-Induced Amplification of Local and Regional West Nile Virus Infection Rates in New Jersey</t>
  </si>
  <si>
    <t>Journal of Medical Entomology</t>
  </si>
  <si>
    <t>195-204</t>
  </si>
  <si>
    <t>B. R. G. D. B. Herrador, Birgitte Freiesleben; MacDonald, Emily; Nichols, Gordon; Sudre, Bertrand; Vold, Line; Semenza, Jan C.; Nygard, Karin</t>
  </si>
  <si>
    <t>Analytical studies assessing the association between extreme precipitation or temperature and drinking water-related waterborne infections: a review</t>
  </si>
  <si>
    <t>Environmental Health</t>
  </si>
  <si>
    <t>B. W. S. Davies, Jesse M.; Hink, Eric M.; Durairaj, Vikram D.</t>
  </si>
  <si>
    <t>Increased Incidence of Rhino-Orbital-Cerebral Mucormycosis After Colorado Flooding</t>
  </si>
  <si>
    <t>Ophthalmic Plastic &amp; Reconstructive Surgery</t>
  </si>
  <si>
    <t>Baig, Abdul M</t>
  </si>
  <si>
    <t>Global warming favors pathogenicity of the brain-eating amoebae</t>
  </si>
  <si>
    <t>Anti-Infective Agents</t>
  </si>
  <si>
    <t>Baker-Austin, C., Trinanes, J., Gonzalez-Escalona, N., &amp; Martinez-Urtaza, J.</t>
  </si>
  <si>
    <t>Non-Cholera Vibrios: The Microbial Barometer of Climate Change</t>
  </si>
  <si>
    <t>Trends in microbiology</t>
  </si>
  <si>
    <t>76-84</t>
  </si>
  <si>
    <t>https://www.sciencedirect.com/science/article/abs/pii/S0966842X16301408</t>
  </si>
  <si>
    <t>Baker-Austin, Craig; Trinanes, Joaquin A.; Taylor, Nick G. H.; Hartnell, Rachel; Siitonen, Anja; Martinez-Urtaza, Jaime</t>
  </si>
  <si>
    <t>Emerging vibrio risk at high latitudes in response to ocean warming</t>
  </si>
  <si>
    <t>Nature Climate Change</t>
  </si>
  <si>
    <t>73-77</t>
  </si>
  <si>
    <t>10.1038/NCLIMATE1628</t>
  </si>
  <si>
    <t>Ballester, Joan; Burns, Jane C.; Cayan, Dan; Nakamura, Yosikazu; Uehara, Ritei; Rodo, Xavier</t>
  </si>
  <si>
    <t>Kawasaki disease and ENSO-driven wind circulation</t>
  </si>
  <si>
    <t>Geophysical Research Letters</t>
  </si>
  <si>
    <t>2284-2289</t>
  </si>
  <si>
    <t>Bandino, Justin P; Hang, Anna; Norton, Scott A</t>
  </si>
  <si>
    <t>The infectious and noninfectious dermatological consequences of flooding: a field manual for the responding provider</t>
  </si>
  <si>
    <t>American journal of clinical dermatology</t>
  </si>
  <si>
    <t>399-424</t>
  </si>
  <si>
    <t>Banu, S., Hu, W., Guo, Y., Hurst, C., &amp; Tong, S.</t>
  </si>
  <si>
    <t>Projecting the impact of climate change on dengue transmission in Dhaka, Bangladesh</t>
  </si>
  <si>
    <t>Environment International</t>
  </si>
  <si>
    <t>137-142</t>
  </si>
  <si>
    <t>10.1016/j.envint.2013.11.002</t>
  </si>
  <si>
    <t>Baqir, Maryam; Sobani, Zain A; Bhamani, Amyn; Bham, Nida Shahab; Abid, Sidra; Farook, Javeria; Beg, M Asim</t>
  </si>
  <si>
    <t>Infectious diseases in the aftermath of monsoon flooding in Pakistan</t>
  </si>
  <si>
    <t>Asian Pacific journal of tropical biomedicine</t>
  </si>
  <si>
    <t>76-79</t>
  </si>
  <si>
    <t>Barnes, Charles S; Alexis, Neil E; Bernstein, Jonathan A; Cohn, John R; Demain, Jeffrey G; Horner, Elliott; Levetin, Estelle; Nel, Andre; Phipatanakul, Wanda</t>
  </si>
  <si>
    <t>Climate change and our environment: the effect on respiratory and allergic disease</t>
  </si>
  <si>
    <t>The Journal of Allergy and Clinical Immunology: In Practice</t>
  </si>
  <si>
    <t>137-141</t>
  </si>
  <si>
    <t>Bartlow, Andrew W; Manore, Carrie; Xu, Chonggang; Kaufeld, Kimberly A; Del Valle, Sara; Ziemann, Amanda; Fairchild, Geoffrey; Fair, Jeanne M</t>
  </si>
  <si>
    <t>Forecasting zoonotic infectious disease response to climate change: mosquito vectors and a changing environment</t>
  </si>
  <si>
    <t>Veterinary sciences</t>
  </si>
  <si>
    <t>Bedasso, Gebawo Tibesso</t>
  </si>
  <si>
    <t>Review on global warming and disease dynamics</t>
  </si>
  <si>
    <t>African Journal Of Veterinary Medicine</t>
  </si>
  <si>
    <t>Beinin, Lazar</t>
  </si>
  <si>
    <t>Public health consequences of floods</t>
  </si>
  <si>
    <t>Medical Consequences of Natural Disasters</t>
  </si>
  <si>
    <t>45-60</t>
  </si>
  <si>
    <t>Bell, J. E., Brown, C. L., Conlon, K., Herring, S., Kunkel, K. E., Lawrimore, J., Luber, G., Schreck, C., Smith, A., Uejio, C.</t>
  </si>
  <si>
    <t>Changes in extreme events and the potential impacts on human health</t>
  </si>
  <si>
    <t>Journal of the Air &amp; Waste Management Association</t>
  </si>
  <si>
    <t>265-287</t>
  </si>
  <si>
    <t>10.1080/10962247.2017.1401017</t>
  </si>
  <si>
    <t>Report</t>
  </si>
  <si>
    <t>Bell, J.E., S.C. Herring, L. Jantarasami, C. Adrianopoli, K. Benedict, K. Conlon, V. Escobar, J. Hess, J. Luvall, C.P. Garcia-Pando, D. Quattrochi, J. Runkle, and C.J. Schreck, III,</t>
  </si>
  <si>
    <t>Ch. 4: Impacts of Extreme Events on Human Health. The Impacts of Climate Change on Human Health in the United States: A Scientific Assessment</t>
  </si>
  <si>
    <t>99-128</t>
  </si>
  <si>
    <t>Washington, DC</t>
  </si>
  <si>
    <t>U.S. Global Change Research Program</t>
  </si>
  <si>
    <t>10.7930/J0BZ63ZV</t>
  </si>
  <si>
    <t>Bero, B., Macleod, C., Alemayehu, W., Gadisa, S., Abajobir, A., Alemu, M., Adamu, L., Dejene, M., Mekasha, A., Habtamu Jemal Z., Solomon, A. W</t>
  </si>
  <si>
    <t>Prevalence of and Risk Factors for Trachoma in Oromia Regional State of Ethiopia: Results of 79 Population-Based Prevalence Surveys Conducted with the Global Trachoma Mapping Project</t>
  </si>
  <si>
    <t>Ophthalmic Epidemiology</t>
  </si>
  <si>
    <t>392-405</t>
  </si>
  <si>
    <t>https://doi.org/10.1080/09286586.2016.1243717</t>
  </si>
  <si>
    <t>Bi, P., Wu, X., Zhang, F., Parton, K.A. And Tong, S.</t>
  </si>
  <si>
    <t>Seasonal rainfall variability, the incidence of hemorrhagic fever with renal syndrome, and prediction of the disease in low-lying areas of china</t>
  </si>
  <si>
    <t>American Journal Of Epidemiology</t>
  </si>
  <si>
    <t>Bielory, Leonard; Lyons, Kevin; Goldberg, Robert</t>
  </si>
  <si>
    <t>Climate change and allergic disease</t>
  </si>
  <si>
    <t>Current allergy and asthma reports</t>
  </si>
  <si>
    <t>485-494</t>
  </si>
  <si>
    <t>Bin-Asif, Hassan; Ali, Syed Abid</t>
  </si>
  <si>
    <t>Primary meningoencephalitis caused by Naegleria fowleri: a mini review</t>
  </si>
  <si>
    <t>PLoS Negl Trop Dis</t>
  </si>
  <si>
    <t>45-50</t>
  </si>
  <si>
    <t>Bondad-Reantaso, Melba G; Garrido-Gamarro, Esther; McGladdery, Sharon E</t>
  </si>
  <si>
    <t>Climate change-driven hazards on food safety and aquatic animal health</t>
  </si>
  <si>
    <t>Impacts of climate change on fisheries and aquaculture</t>
  </si>
  <si>
    <t>Booth, Mark</t>
  </si>
  <si>
    <t>Climate change and the neglected tropical diseases</t>
  </si>
  <si>
    <t>Advances in parasitology</t>
  </si>
  <si>
    <t>39-126</t>
  </si>
  <si>
    <t>Boris Revich, Nikolai Tokarevich &amp; Alan J. Parkinson</t>
  </si>
  <si>
    <t>Climate change and zoonotic infections in the Russian Arctic</t>
  </si>
  <si>
    <t>Bouma, M.J., Dye, C. And Van Der Kaay, H.J.</t>
  </si>
  <si>
    <t>Falciparum malaria and climate change in the northwest frontier province of pakistan</t>
  </si>
  <si>
    <t>Broglia, Alessandro; Kapel, Christian</t>
  </si>
  <si>
    <t>Changing dietary habits in a changing world: emerging drivers for the transmission of foodborne parasitic zoonoses</t>
  </si>
  <si>
    <t>Veterinary parasitology</t>
  </si>
  <si>
    <t>10.1016/j.vetpar.2011.07.011</t>
  </si>
  <si>
    <t>Bronstein, David E.; Dille, Amy N.; Austin, Jared P.; Williams, Christina M.; Palinkas, Lawrence A.; Burns, Jane C.</t>
  </si>
  <si>
    <t>Ovid: Relationship of climate, ethnicity and socioeconomic status to Kawasaki disease in San Diego County, 1994 through 1998.</t>
  </si>
  <si>
    <t>0891-3668</t>
  </si>
  <si>
    <t xml:space="preserve">Brooker, S., Kabatereine, N. B., Tukahebwa, E. M., &amp; Kazibwe, F. </t>
  </si>
  <si>
    <t>Spatial analysis of the distribution of intestinal nematode infections in Uganda</t>
  </si>
  <si>
    <t>Epidemiology and Infection</t>
  </si>
  <si>
    <t>1065-1071</t>
  </si>
  <si>
    <t>Brown, EG; Gottlieb, S; RL Laybourn</t>
  </si>
  <si>
    <t>Dust storms and their possible effect on health: With special reference to the dust storms in Kansas in 1935</t>
  </si>
  <si>
    <t>JSTOR</t>
  </si>
  <si>
    <t>Brummer-Korvenkontio, M.; Vapalahti, O.; Kuusisto, P.; Saikku, P.; Manni, T.; Koskela, P.; Nygren, T.; Brummer-Korvenkontio, H.; Vaheri, A.</t>
  </si>
  <si>
    <t>Epidemiology of Sindbis virus infections in Finland 1981-96: possible factors explaining a peculiar disease pattern</t>
  </si>
  <si>
    <t>335-345</t>
  </si>
  <si>
    <t>Buyst, H.</t>
  </si>
  <si>
    <t>The epidemiology of sleeping sickness in the historical Luangwa valley.</t>
  </si>
  <si>
    <t>Annales de La Societe Belge de Medecine Tropicale, 57(4/5),</t>
  </si>
  <si>
    <t>349-359</t>
  </si>
  <si>
    <t>C. A. M. E. Burge, C.; Friedman, Carolyn S.; Froelich, Brett; Hershberger, Paul K.; Hofmann, Eileen E.; Petes, Laura E.; Prager, Katherine C.; Weil, Ernesto; Willis, Bette L.; Ford, Susan E.; Harvell, C. Drew</t>
  </si>
  <si>
    <t>Climate Change Influences on Marine Infectious Diseases: Implications for Management and Society</t>
  </si>
  <si>
    <t>Annual Review of Marine Science</t>
  </si>
  <si>
    <t>249-277</t>
  </si>
  <si>
    <t>https://doi.org/10.1146/annurev-marine-010213-135029</t>
  </si>
  <si>
    <t>C. B. E. Beard, R. J.; Barker, C. M.; Garofalo, J. F.; Hahn, M.; Hayden, M.; Monaghan, A. J.; Ogden, N. H.; Barker, Christopher M.; Garofalo, Jada F.; Hayden, Mary; Monaghan, Andrew J.; Schramm, Paul J.</t>
  </si>
  <si>
    <t xml:space="preserve">The Impacts of Climate Change on Human Health in the United States </t>
  </si>
  <si>
    <t>U.S. Global Change Research Program - Centers for Disease Control and Prevention</t>
  </si>
  <si>
    <t>129-156</t>
  </si>
  <si>
    <t>C. B. E. Beard, R. J.; Barker, C. M.; Garofalo, J. F.; Hahn, M.; Hayden, M.; Monaghan, A. J.; Ogden, N. H.; Schramm, P. J.</t>
  </si>
  <si>
    <t>Ch. 5: Vectorborne Diseases. The Impacts of Climate Change on Human Health in the United States: A Scientific Assessment</t>
  </si>
  <si>
    <t>The Impacts of Climate Change on Human Health in the United States: A Scientific Assessment</t>
  </si>
  <si>
    <t xml:space="preserve">C. C. Huang, J.; Phung, D.; Tawatsupa, B.; W. Hu </t>
  </si>
  <si>
    <t>Mortality burden attributable to heatwaves in Thailand: A systematic assessment incorporating evidence-based lag structure</t>
  </si>
  <si>
    <t>Elsevier</t>
  </si>
  <si>
    <t>C. C. Lejeusne, Pierre; Pergent-Martini, Christine; Boudouresque, Charles F.; Perez, Thierry</t>
  </si>
  <si>
    <t>Climate change effects on a miniature ocean: the highly diverse, highly impacted Mediterranean Sea</t>
  </si>
  <si>
    <t>Trends in Ecology and Evolution</t>
  </si>
  <si>
    <t>250-260</t>
  </si>
  <si>
    <t>10.1016/j.tree.2009.10.009</t>
  </si>
  <si>
    <t>C. H. Liu, Nynke; Franz, Eelco</t>
  </si>
  <si>
    <t>Impacts of climate change on the microbial safety of pre-harvest leafy green vegetables as indicated by Escherichia coli O157 and Salmonella spp</t>
  </si>
  <si>
    <t>International Journal of Food Microbiology</t>
  </si>
  <si>
    <t>119-128</t>
  </si>
  <si>
    <t>C. K. Stanke, Marko; Prudhomme, Christel; Medlock, Jolyon; Murray, Virginia</t>
  </si>
  <si>
    <t>Health Effects of Drought: a Systematic Review of the Evidence</t>
  </si>
  <si>
    <t>PLoS Currents</t>
  </si>
  <si>
    <t>C. L. Parker</t>
  </si>
  <si>
    <t>Health impacts of sea-level rise</t>
  </si>
  <si>
    <t>Planning &amp; Environmental Law</t>
  </si>
  <si>
    <t>8--12</t>
  </si>
  <si>
    <t>C. L. S. Lau, Lee D.; Craig, Scott B.; Weinstein, Philip</t>
  </si>
  <si>
    <t>Climate change, flooding, urbanisation and leptospirosis: Fuelling the fire?</t>
  </si>
  <si>
    <t>Transactions of the Royal Society of Tropical Medicine and Hygiene</t>
  </si>
  <si>
    <t>631-638</t>
  </si>
  <si>
    <t>C. L. W. Lau, Conall H.; Lowry, John H.; David, Michael C.; Craig, Scott B.; Wynwood, Sarah J.; Kama, Mike; Nilles, Eric J.</t>
  </si>
  <si>
    <t>Human Leptospirosis Infection in Fiji: An Eco-epidemiological Approach to Identifying Risk Factors and Environmental Drivers for Transmission</t>
  </si>
  <si>
    <t>10.1371/journal.pntd.0004405</t>
  </si>
  <si>
    <t>C. L. Yan, Li Jun; Zheng, Kui Yang; Zhu, Xing Quan</t>
  </si>
  <si>
    <t>Impact of environmental factors on the emergence, transmission and distribution of Toxoplasma gondii</t>
  </si>
  <si>
    <t>Parasites and Vectors</t>
  </si>
  <si>
    <t xml:space="preserve">C. Labeille-Poizat, P. L.;  M. </t>
  </si>
  <si>
    <t>Clinical and microbiological features of severe infectious keratitis during heatwaves</t>
  </si>
  <si>
    <t>Journal Francais D'ophtalmologie</t>
  </si>
  <si>
    <t>C. M. Caminade, K. Marie; Jones, Anne E.</t>
  </si>
  <si>
    <t>Impact of recent and future climate change on vector-borne diseases</t>
  </si>
  <si>
    <t>Annals of the New York Academy of Sciences</t>
  </si>
  <si>
    <t>157-173</t>
  </si>
  <si>
    <t>C. R. H. Eskey, F. M.</t>
  </si>
  <si>
    <t>Relation of reported cases of typhus fever to location, temperature, and precipitation</t>
  </si>
  <si>
    <t>Public Health Reports</t>
  </si>
  <si>
    <t>941--948</t>
  </si>
  <si>
    <t>C. R. Naing, Simon A.; Aye, Saint Nway; Htet, Norah Htet; Ambu, Stephen</t>
  </si>
  <si>
    <t>Risk factors for human leptospirosis following flooding: A meta-analysis of observational studies</t>
  </si>
  <si>
    <t>PLOS ONE</t>
  </si>
  <si>
    <t>C. S. Barnes</t>
  </si>
  <si>
    <t>Impact of Climate Change on Pollen and Respiratory Disease</t>
  </si>
  <si>
    <t>Current Allergy and Asthma Reports</t>
  </si>
  <si>
    <t>https://link-springer-com.eres.library.manoa.hawaii.edu/content/pdf/10.1007/s11882-018-0813-7.pdf</t>
  </si>
  <si>
    <t>C. T. Baker-Austin, Joaquin A.; Taylor, Nick G. H.; Hartnell, Rachel; Siitonen, Anja; Martinez-Urtaza, Jaime</t>
  </si>
  <si>
    <t>Emerging Vibrio risk at high latitudes in response to ocean warming</t>
  </si>
  <si>
    <t>http://www.nature.com/doifinder/10.1038/nclimate1628</t>
  </si>
  <si>
    <t>C. T. Baker-Austin, Joaquin; Gonzalez-Escalona, Narjol; Martinez-Urtaza, Jaime</t>
  </si>
  <si>
    <t>Camilo Mora, Daniele Spirandelli, Erik C. Franklin, John Lynham, Michael B. Kantar, Wendy Miles, Charlotte Z. Smith, Kelle Freel, Jade Moy, Leo V. Louis, Evan W. Barba, Keith Bettinger, Abby G. Frazier, John F. Colburn IX, Naota Hanasaki, Ed Hawkins, Yukiko Hirabayashi, Wolfgang Knorr, Christopher M. Little, Kerry Emanuel, Justin Sheffield, Jonathan A. Patz &amp; Cynthia L. Hunter</t>
  </si>
  <si>
    <t>Broad threat to humanity from cumulative climate hazards intensified by greenhouse gas emissions</t>
  </si>
  <si>
    <t>Cardenas, Rocio; Sandoval, Claudia M.; Rodriguez-Morales, Alfonso J.; Franco-Paredes, Carlos</t>
  </si>
  <si>
    <t>Impact of climate variability in the occurrence of leishmaniasis in northeastern colombia</t>
  </si>
  <si>
    <t>American Journal Of Tropical Medicine And Hygiene</t>
  </si>
  <si>
    <t>Carlson CJ, Dougherty ER, Getz W</t>
  </si>
  <si>
    <t>An Ecological Assessment of the Pandemic Threat of Zika Virus</t>
  </si>
  <si>
    <t>Carly Ray and Xue Ming</t>
  </si>
  <si>
    <t>Climate Change and Human Health: A Review ofAllergies, Autoimmunity and the Microbiome</t>
  </si>
  <si>
    <t>doi:10.3390/ijerph17134814</t>
  </si>
  <si>
    <t>Carver, S., Mills, J.N., Parmenter, C.A., Parmenter, R.R., Richardson, K.S., Harris, R.L., Douglass, R.J., Kuenzi, A.J. And Luis, A.D.</t>
  </si>
  <si>
    <t>Toward a mechanistic understanding of environmentally forced zoonotic disease emergence- sin nombre hantavirus</t>
  </si>
  <si>
    <t>Bioscience</t>
  </si>
  <si>
    <t>Casadevall, Arturo; Kontoyiannis, Dimitrios P; Robert, Vincent</t>
  </si>
  <si>
    <t>On the emergence of Candida auris: climate change, azoles, swamps, and birds</t>
  </si>
  <si>
    <t>MBio</t>
  </si>
  <si>
    <t>Cash, B.A., Rodó, X., Emch, M., Yunus, M., Faruque, A.S. And Pascual, M.</t>
  </si>
  <si>
    <t>Cholera and shigellosis: different epidemiology but similar responses to climate variability</t>
  </si>
  <si>
    <t>Plos One</t>
  </si>
  <si>
    <t>10.1371/journal.pone.0107223</t>
  </si>
  <si>
    <t>Celik, C., Gozel, M.G., Turkay, H., Bakici, M.Z., Güven, A.S. And Elaldi, N.</t>
  </si>
  <si>
    <t>Rotavirus and adenovirus gastroenteritis: time series analysis</t>
  </si>
  <si>
    <t>Pediatrics International</t>
  </si>
  <si>
    <t>Chae, Joon-Seok; Adjemian, Jennifer Zipser; Kim, Heung-Chul; Ko, Sungjin; Klein, Terry A.; Foley, Janet</t>
  </si>
  <si>
    <t>Predicting the Emergence of Tick-Borne Infections Based on Climatic Changes in Korea</t>
  </si>
  <si>
    <t>Vector-Borne and Zoonotic Diseases</t>
  </si>
  <si>
    <t>265-276</t>
  </si>
  <si>
    <t>Chakraborty, S.; Andrade, F. C. D.; Ghosh, S.; Uelmen, J.; Ruiz, M. O.</t>
  </si>
  <si>
    <t>Historical Expansion of Kyasanur Forest Disease in India From 1957 to 2017: A Retrospective Analysis</t>
  </si>
  <si>
    <t>GeoHealth</t>
  </si>
  <si>
    <t>44-55</t>
  </si>
  <si>
    <t>Chandiwana, S. K., Makaza, D., &amp; Taputaira, A.</t>
  </si>
  <si>
    <t>Variations in incidence of schistosomiasis in the highveld region of Zimbabwe</t>
  </si>
  <si>
    <t>Tropical Medicine and Parasitology</t>
  </si>
  <si>
    <t>38(4),</t>
  </si>
  <si>
    <t>313-319</t>
  </si>
  <si>
    <t>Chang, Christina; Chen, Sharon</t>
  </si>
  <si>
    <t>Colliding Epidemics and the Rise of Cryptococcosis</t>
  </si>
  <si>
    <t>Journal of Fungi</t>
  </si>
  <si>
    <t>Charles S. Barnes</t>
  </si>
  <si>
    <t>Charron, Dominique; Fleury, Manon; Lindsay, L Robbin; Ogden, Nicholas; Schuster, Corinne J</t>
  </si>
  <si>
    <t>The impacts of climate change on water-, food-, vector-and rodent-borne diseases</t>
  </si>
  <si>
    <t>Human Health in a Changing Climate</t>
  </si>
  <si>
    <t>Charron, Dominique; Waltner-Toews, David; Butt, Kelly; Maarouf, Abdel R</t>
  </si>
  <si>
    <t>Zoonoses: Climate change affects the modes by which diseases are passed from animals to humans</t>
  </si>
  <si>
    <t>Alternatives Journal</t>
  </si>
  <si>
    <t>24-29</t>
  </si>
  <si>
    <t>Chaves, L.F., Cohen, J.M., Pascual, M. And Wilson, M.L.</t>
  </si>
  <si>
    <t>Social exclusion modifies climate and deforestation impacts on a vector-borne disease</t>
  </si>
  <si>
    <t>Plos Negl Trop Dis</t>
  </si>
  <si>
    <t>10.1371/journal.pntd.0000176</t>
  </si>
  <si>
    <t>Checkley, William; Guzman-Cottrill, Judith; Epstein, Leonardo; Innocentini, Nancy; Patz, Jonathan; Shulman, Stanford</t>
  </si>
  <si>
    <t>Short-Term Weather Variability in Chicago and Hospitalizations for Kawasaki Disease</t>
  </si>
  <si>
    <t>Epidemiology</t>
  </si>
  <si>
    <t>194-201</t>
  </si>
  <si>
    <t>Chelsea G. Himsworth</t>
  </si>
  <si>
    <t>Anthrax in Saskatchewan 2006: An outbreak overview</t>
  </si>
  <si>
    <t>Can Vet J.</t>
  </si>
  <si>
    <t>235-237</t>
  </si>
  <si>
    <t>Chen, B., Sumi, A., Toyoda, S.I., Hu, Q., Zhou, D., Mise, K., Zhao, J. And Kobayashi, N.</t>
  </si>
  <si>
    <t>Time series analysis of reported cases of hand, foot, and mouth disease from 2010 to 2013 in wuhan, china</t>
  </si>
  <si>
    <t>Bmc Infectious Diseases</t>
  </si>
  <si>
    <t>Chien, L.C. And Yu, H.L.</t>
  </si>
  <si>
    <t>Impact of meteorological factors on the spatiotemporal patterns of dengue fever incidence</t>
  </si>
  <si>
    <t>Chretien JP, Anyamba A, Bedno SA, Breiman RF, Sang R, Sergon K, Powers AM, Onyango CO, Small J, Tucker CJ, Linthicum KJ.</t>
  </si>
  <si>
    <t>Drought-associated chikungunya emergence along coastal East Africa</t>
  </si>
  <si>
    <t>Am J Trop Med Hyg</t>
  </si>
  <si>
    <t>76(3)</t>
  </si>
  <si>
    <t>405–407</t>
  </si>
  <si>
    <t>https://www.ncbi.nlm.nih.gov/pubmed/17360859</t>
  </si>
  <si>
    <t>Christiansen-Jucht, C., Parham, P.E., Saddler, A., Koella, J.C. And Basáñez, M.G.</t>
  </si>
  <si>
    <t>Temperature during larval development and adult maintenance influences the survival of anopheles gambiae s.s.</t>
  </si>
  <si>
    <t>Christos Bezirtzoglou,Konstantinos Dekas,Ekatherina Charvalos</t>
  </si>
  <si>
    <t>Climate changes, environment and infection: Facts, scenarios and growing awareness from the public health community within Europe</t>
  </si>
  <si>
    <t>Anaerobe</t>
  </si>
  <si>
    <t>337-340</t>
  </si>
  <si>
    <t>Chu, C., Do, Y., Kim, Y., Saito, Y., Lee, S.D., Park, H. And Lee, J.K.</t>
  </si>
  <si>
    <t>Mathematical modeling of vibrio vulnificus infection in korea and the influence of global warming</t>
  </si>
  <si>
    <t>Public Health And Research Perspectives</t>
  </si>
  <si>
    <t>51-58</t>
  </si>
  <si>
    <t>Blair, D. M.</t>
  </si>
  <si>
    <t>The influence of acquired resistance in the epidemiology of bilharziasis</t>
  </si>
  <si>
    <t>Central African Journal of Medicine</t>
  </si>
  <si>
    <t>12(6, Suppl),</t>
  </si>
  <si>
    <t>30 pp.</t>
  </si>
  <si>
    <t>Clegg, James Christopher</t>
  </si>
  <si>
    <t>Impact of climate change on outbreaks of arenaviral infections</t>
  </si>
  <si>
    <t>Viral Infections and Global Change</t>
  </si>
  <si>
    <t>Clements, A. C. A., Kur, L. W., Gatpan, G., Ngondi, J. M., Emerson, P. M., Lado, M., ? Kolaczinski, J. H.</t>
  </si>
  <si>
    <t>Targeting trachoma control through risk mapping: the example of Southern Sudan.</t>
  </si>
  <si>
    <t>PLoS Neglected Tropical Diseases,</t>
  </si>
  <si>
    <t>4(8)</t>
  </si>
  <si>
    <t>https://doi.org/10.1371/journal.pntd.0000799</t>
  </si>
  <si>
    <t>Coates, Sarah J; Enbiale, Wendemagegn; Davis, Mark DP; Andersen, Louise K</t>
  </si>
  <si>
    <t>The effects of climate change on human health in Africa, a dermatologic perspective: a report from the International Society of Dermatology Climate Change Committee</t>
  </si>
  <si>
    <t>265-278</t>
  </si>
  <si>
    <t>Colin D Butler,David Harley</t>
  </si>
  <si>
    <t>Primary, secondary and tertiary effects of eco-climatic change: the medical response</t>
  </si>
  <si>
    <t>Colin R Howard &amp; Nicola F Fletcher</t>
  </si>
  <si>
    <t>Emerging virus diseases: can we ever expect the unexpected?</t>
  </si>
  <si>
    <t>Emerging Microbes &amp; Infections</t>
  </si>
  <si>
    <t>Colón-González, F.J., Fezzi, C., Lake, I.R. and Hunter, P.R.</t>
  </si>
  <si>
    <t>The effects of weather and climate change on dengue</t>
  </si>
  <si>
    <t>Colón-González, F.J., Lake, I.R. And Bentham, G.</t>
  </si>
  <si>
    <t>Climate variability and dengue fever in warm and humid mexico</t>
  </si>
  <si>
    <t>Colwell, Rita R.</t>
  </si>
  <si>
    <t>Global Climate and Infectious Disease : The Cholera Paradigm Published by : American Association for the Advancement of Science</t>
  </si>
  <si>
    <t>Science</t>
  </si>
  <si>
    <t>2025-2031</t>
  </si>
  <si>
    <t>http://www.jstor.org/stable/2891341</t>
  </si>
  <si>
    <t>Confalonieri, U., B. Menne, R. Akhtar, K.L. Ebi, M. Hauengue, R.S. Kovats, B. Revich and A. Woodward</t>
  </si>
  <si>
    <t>Human health</t>
  </si>
  <si>
    <t>https://books.google.com/books?hl=en&amp;lr=&amp;id=hs9Dp0DFA_MC&amp;oi=fnd&amp;pg=PA329&amp;ots=7pqdJ6-iSs&amp;sig=q77HDTosrH1tO-DQu809HTxSl-I#v=onepage&amp;q&amp;f=false</t>
  </si>
  <si>
    <t>Coral Salvador, Raquel Nieto, Cristina Linares, Julio Díaz, Luis Gimeno</t>
  </si>
  <si>
    <t>Effects of droughts on health: Diagnosis, repercussion, and adaptation in vulnerable regions under climate change. Challenges for future research - ScienceDirect</t>
  </si>
  <si>
    <t>Corea, Enoka M; De Silva, Aruna Dharshan; Thevanesam, Vasanthi</t>
  </si>
  <si>
    <t>Melioidosis in Sri Lanka</t>
  </si>
  <si>
    <t>Tropical medicine and infectious disease</t>
  </si>
  <si>
    <t>Craig Baker-Austin, Joaquin A. Trinanes, Saara Salmenlinna, Margareta Löfdahl, Anja Siitonen, Nick G.H. Taylor, Jaime Martinez-Urtaza</t>
  </si>
  <si>
    <t>Heat Wave–Associated Vibriosis, Sweden and Finland</t>
  </si>
  <si>
    <t>Emerging Infectious Diseases</t>
  </si>
  <si>
    <t>1216-1220</t>
  </si>
  <si>
    <t>Craig, M.H., Kleinschmidt, I., Nawn, J.B., Le Sueur, D. And Sharp, B.L.</t>
  </si>
  <si>
    <t>Exploring 30 years of malaria case data in kwazulu-natal, south africa: part i. the impact of climatic factors</t>
  </si>
  <si>
    <t>Tropical Medicine &amp; International Health</t>
  </si>
  <si>
    <t>Cruickshank, Abigail; Grover, Velma I</t>
  </si>
  <si>
    <t>Impact of Climate Change on Africa</t>
  </si>
  <si>
    <t>Impact of Climate Change on Water and Health</t>
  </si>
  <si>
    <t>364-368</t>
  </si>
  <si>
    <t>Csonka, G. W.</t>
  </si>
  <si>
    <t>Clinical Aspects of Bejel</t>
  </si>
  <si>
    <t>British Journal of Venereal Diseases</t>
  </si>
  <si>
    <t>95-103</t>
  </si>
  <si>
    <t>Currie, B. J.; Brewster, D. R.</t>
  </si>
  <si>
    <t>Childhood infections in the tropical north of Australia</t>
  </si>
  <si>
    <t>Journal of Paediatrics and Child Health</t>
  </si>
  <si>
    <t>326-330</t>
  </si>
  <si>
    <t>Currie, Bart J; Wieliczko, A; Staroniewicz, Z</t>
  </si>
  <si>
    <t>Environmental change, global warming and infectious diseases in Northern Australia; Impact of global warming on the spread of infectious diseases</t>
  </si>
  <si>
    <t>Curriero, FC, Patz, JA, Rose, JB, and Lele, S.</t>
  </si>
  <si>
    <t>The association between extreme precipitation and waterborne disease outbreaks in the United States, 1948-1994</t>
  </si>
  <si>
    <t>American Journal of Public Health</t>
  </si>
  <si>
    <t>Cyril Caminade, Marie McIntyre, and Anne E. Jones</t>
  </si>
  <si>
    <t>Impact of recent and future climate change on vector‐borne diseases</t>
  </si>
  <si>
    <t>Ann N Y Acad Sci.</t>
  </si>
  <si>
    <t>https://www.ncbi.nlm.nih.gov/pmc/articles/PMC6378404/</t>
  </si>
  <si>
    <t>D. C. Phung, Cordia; Rutherford, Shannon; Nguyen, Huong Lien Thi; Luong, Mai Anh; Do, Cuong Manh; Huang, Cunrui</t>
  </si>
  <si>
    <t>Heavy rainfall and risk of infectious intestinal diseases in the most populous city in Vietnam</t>
  </si>
  <si>
    <t>805-812</t>
  </si>
  <si>
    <t>D. D. C, Sohoulande; Singh, Vijay P.</t>
  </si>
  <si>
    <t>Impact of climate change on the hydrologic cycle and implications for society</t>
  </si>
  <si>
    <t>D. D. H. Saulnier, Claudia; Ir, Por; M?lsted Alvesson, Helle; Von Schreeb, Johan</t>
  </si>
  <si>
    <t>The Effect of Seasonal Floods on Health: Analysis of Six Years of National Health Data and Flood Maps</t>
  </si>
  <si>
    <t>D. D. R. Saulnier, Kim Brolin; Schreeb, Johan von</t>
  </si>
  <si>
    <t>No Calm After the Storm: A Systematic Review of Human Health Following Flood and Storm Disasters</t>
  </si>
  <si>
    <t>Prehospital and Disaster Medicine</t>
  </si>
  <si>
    <t>568-579</t>
  </si>
  <si>
    <t>D. F. T. Charron, M. Kathleen; Waltner-Toews, David; Aramini, Jeffery J.; Edge, Tom; Kent, Robert A.; Maarouf, Abdel R.; Wilson, Jeff</t>
  </si>
  <si>
    <t>Vulnerability of Waterborne Diseases to Climate Change in Canada: A Review</t>
  </si>
  <si>
    <t>Journal of Toxicology and Environmental Health, Part A</t>
  </si>
  <si>
    <t>1667-1677</t>
  </si>
  <si>
    <t>https://www.researchgate.net/profile/David_Waltner-Toews/publication/8344038_Vulnerability_of_waterborne_diseases_to_climate_change_in_Canada_a_review_J_Toxicol_Environ_Health_Part_A_6720-221667-1677/links/0fcfd508280a17bdb8000000.pdf</t>
  </si>
  <si>
    <t>D. G. Bhavnani, Jason E.; Cevallos, William; Trueba, Gabriel; Eisenberg, Joseph N. S.</t>
  </si>
  <si>
    <t>Impact of rainfall on diarrheal disease risk associated with unimproved water and sanitation</t>
  </si>
  <si>
    <t>705-711</t>
  </si>
  <si>
    <t>D. G. C. M. McCann, Ainsley; Walker, Mary-Elizabeth</t>
  </si>
  <si>
    <t>The water/health nexus in disaster medicine: I. Drought versus flood</t>
  </si>
  <si>
    <t>Current Opinion in Environmental Sustainability</t>
  </si>
  <si>
    <t>480-485</t>
  </si>
  <si>
    <t>D. H. N. Wall, Uffe N.; Six, Johan</t>
  </si>
  <si>
    <t>Soil biodiversity and human health</t>
  </si>
  <si>
    <t>Nature</t>
  </si>
  <si>
    <t>69-76</t>
  </si>
  <si>
    <t>D. K. S. Bonilla-Aldana, Jose Antonio; Franco-Paredes, Carlos; Vilcarromero, Stalin; Mattar, Salim; Gomez-Marin, Jorge E.; Villamil-Gomez, Wilmer E.; Ruiz-Saenz, Julian; Cardona-Ospina, Jaime A.; Idarraga-Bedoya, Samuel E.; Garcia-Bustos, Juan Javier; Jimenez-Posada, Erika V.; Rodriguez-Morales, Alfonso J.</t>
  </si>
  <si>
    <t>Brazil burning! What is the potential impact of the Amazon wildfires on vector-borne and zoonotic emerging diseases? - A statement from an international experts meeting</t>
  </si>
  <si>
    <t>Travel Medicine and Infectious Disease</t>
  </si>
  <si>
    <t>10.1016/j.tmaid.2019.101474</t>
  </si>
  <si>
    <t>D. L. A. Padmanabhan, Varun; Prabhu, Arpan V.</t>
  </si>
  <si>
    <t>Harvey, Irma, and Maria: The Dermatologic Risks of Hurricanes and Floods</t>
  </si>
  <si>
    <t>JAMA Dermatology</t>
  </si>
  <si>
    <t>187-187</t>
  </si>
  <si>
    <t>D. L. W. Paterson, Hugh; Harris, Patrick N. A.</t>
  </si>
  <si>
    <t>Health Risks of Flood Disasters</t>
  </si>
  <si>
    <t>Clinical Infectious Diseases</t>
  </si>
  <si>
    <t>1450-1454</t>
  </si>
  <si>
    <t>D. M. L. Berendes, Juan S.; Kirby, Amy E.; Clennon, Julie A.; Raj, Suraja J.; Yakubu, Habib; Robb, Katharine A.; Kartikeyan, Arun; Hemavathy, Priya; Gunasekaran, Annai; Roy, Sheela; Ghale, Ben Chirag; Kumar, J. Senthil; Mohan, Venkata Raghava; Kang, Gagandeep; Moe, Christine L.</t>
  </si>
  <si>
    <t>Associations between open drain flooding and pediatric enteric infections in the MAL-ED cohort in a low-income, urban neighborhood in Vellore, India</t>
  </si>
  <si>
    <t>BMC Public Health</t>
  </si>
  <si>
    <t>D. N. T. Fisman, Ashleigh R.; Brown, Kevin A.</t>
  </si>
  <si>
    <t>Impact of El Nino Southern Oscillation on infectious disease hospitalization risk in the United States</t>
  </si>
  <si>
    <t>14589-14594</t>
  </si>
  <si>
    <t>D. Q. W. Tong, Julian X. L.; Gill, Thomas E.; Lei, Hang; Wang, Binyu</t>
  </si>
  <si>
    <t>Intensified dust storm activity and Valley fever infection in the southwestern United States</t>
  </si>
  <si>
    <t>4304-4312</t>
  </si>
  <si>
    <t>10.1002/2017GL073524</t>
  </si>
  <si>
    <t>D. V. S. Canyon, Rick; Burkle, Frederick M.</t>
  </si>
  <si>
    <t>Forecasted Impact of Climate Change on Infectious Disease and Health Security in Hawaii by 2050</t>
  </si>
  <si>
    <t>Disaster Medicine and Public Health Preparedness</t>
  </si>
  <si>
    <t>797-804</t>
  </si>
  <si>
    <t>10.1017/dmp.2016.73</t>
  </si>
  <si>
    <t>D. W. K. Griffin, Christina A.</t>
  </si>
  <si>
    <t>Dust Storms and Their Impact on Ocean and Human Health: Dust in Earth's Atmosphere</t>
  </si>
  <si>
    <t>EcoHealth</t>
  </si>
  <si>
    <t>284-295</t>
  </si>
  <si>
    <t>Daniel, Milan; Danielova, Vlasta; Fialova, Alena; Maly, Marek; Kriz, Bohumir; Nuttall, Patricia A</t>
  </si>
  <si>
    <t>Increased relative risk of tick-borne encephalitis in warmer weather</t>
  </si>
  <si>
    <t>Frontiers in cellular and infection microbiology</t>
  </si>
  <si>
    <t>Danielová, V., Schwarzová, L., Materna, J., Daniel, M., Metelka, L., Holubová, J. And Kříž, B.</t>
  </si>
  <si>
    <t>Tick-borne encephalitis virus expansion to higher altitudes correlated with climate warming</t>
  </si>
  <si>
    <t>International Journal Of Medical Microbiology</t>
  </si>
  <si>
    <t>Danielova, Vlasta; Schwarzova, Lucie; Materna, Jan; Daniel, Milan; Metelka, Ladislav; Holubova, Jaroslava; Kriz, Bohumir</t>
  </si>
  <si>
    <t>Tick-borne encephalitis in sweden and climate change</t>
  </si>
  <si>
    <t>Dantas-Torres, Filipe; Otranto, Domenico</t>
  </si>
  <si>
    <t>Vector-borne zoonoses</t>
  </si>
  <si>
    <t>Zoonoses-Infections Affecting Humans and Animals</t>
  </si>
  <si>
    <t>683-695</t>
  </si>
  <si>
    <t>Datta, Kausik; Bartlett, Karen H.; Marr, Kieren A.</t>
  </si>
  <si>
    <t>Cryptococcus gattii: Emergence in Western North America: Exploitation of a Novel Ecological Niche</t>
  </si>
  <si>
    <t>Interdisciplinary Perspectives on Infectious Diseases</t>
  </si>
  <si>
    <t>Dawson, John</t>
  </si>
  <si>
    <t>ART. II.--Notes on the Scarlet Fever, as it appeared in Green County, Ohio</t>
  </si>
  <si>
    <t>The Western Journal of Medicine and Surgery (1840-1855)</t>
  </si>
  <si>
    <t>Dawson, Marc</t>
  </si>
  <si>
    <t>Socioeconomic change and disease: smallpox in colonial Kenya, 1880?1920</t>
  </si>
  <si>
    <t>The Social Basis of Health and Healing in Africa</t>
  </si>
  <si>
    <t>90-103</t>
  </si>
  <si>
    <t>Dayrit, Johannes F; Bintanjoyo, Lunardi; Andersen, Louise K; Davis, Mark Dennis P</t>
  </si>
  <si>
    <t>Impact of climate change on dermatological conditions related to flooding: update from the International Society of Dermatology Climate Change Committee</t>
  </si>
  <si>
    <t>International journal of dermatology</t>
  </si>
  <si>
    <t>901-910</t>
  </si>
  <si>
    <t>de Aquino, Ulysses Motta</t>
  </si>
  <si>
    <t>Yaws in Brazil</t>
  </si>
  <si>
    <t>Bulletin of the World Health Organization</t>
  </si>
  <si>
    <t>de Dios, Juan Ramon; de Goikoetxea, Ana Julia Lopez; Vesga, Juan Carlos</t>
  </si>
  <si>
    <t>Septic Arthritis Due to Meningococcus. Report of an Atypical Case Presentation</t>
  </si>
  <si>
    <t>Reumatologia Clinica (English Edition)</t>
  </si>
  <si>
    <t>117-118</t>
  </si>
  <si>
    <t>De Magny, G.C., Cazelles, B. And Guégan, J.F.</t>
  </si>
  <si>
    <t>Cholera threat to humans in ghana is influenced by both global and regional climatic variability</t>
  </si>
  <si>
    <t>Ecohealth</t>
  </si>
  <si>
    <t>De Magny, Guillaume Constantin; Murtugudde, Raghu; Sapiano, Mathew R. P.; Nizam, Azhar; Brown, Christopher W.; Busalacchi, Antonio J.; Yunus, Mohammad; Nair, G. Balakrish; Gil, Ana I.; Lanata, Claudio F.; Calkins, John; Manna, Byomkesh; Rajendran, Krishnan; Bhattacharya, Mihir Kumar; Huq, Anwar; Sack, R. Bradley; Colwell, Rita R.</t>
  </si>
  <si>
    <t>Environmental signatures associated with cholera epidemics</t>
  </si>
  <si>
    <t>Proceedings Of The National Academy Of Sciences Of The United States Of America</t>
  </si>
  <si>
    <t>de Oliveira, Stefan Vilges; Romero-Alvarez, Daniel; Martins, Thiago Fernandes; dos Santos, Janduhy Pereira; Labruna, Marcelo B; Gazeta, Gilberto Salles; Escobar, Luis E; Gurgel-Goncalves, Rodrigo</t>
  </si>
  <si>
    <t>Amblyomma ticks and future climate: Range contraction due to climate warming</t>
  </si>
  <si>
    <t>Acta tropica</t>
  </si>
  <si>
    <t>340-348</t>
  </si>
  <si>
    <t>De Sousa, Rita; Luz, Teresa; Parreira, Paulo; Santos-Silva, Margarida; Bacellar, Fatima</t>
  </si>
  <si>
    <t>Boutonneuse fever and climate variability</t>
  </si>
  <si>
    <t>162-169</t>
  </si>
  <si>
    <t>Delord, Marion; Socolovschi, Cristina; Parola, Philippe</t>
  </si>
  <si>
    <t>Rickettsioses and Q fever in travelers (2004-2013)</t>
  </si>
  <si>
    <t>443-458</t>
  </si>
  <si>
    <t>Deutz, A.; Guggenberger, T.; Gasteiner, J.; Steineck, T.; Bago, Z.; Hofer, E.; Auer, I.; Bhoem, R.</t>
  </si>
  <si>
    <t>Investigation of the prevalence of tularaemia under the aspect of climate change</t>
  </si>
  <si>
    <t>Wiener Tierarztliche Monatsschrift</t>
  </si>
  <si>
    <t>Dhama, Kuldeep; Tiwari, Ruchi; Chakraborty, Sandip; Kumar, Amit; Singh, Rajendra; Rai, Ram Bahal</t>
  </si>
  <si>
    <t>Global warming and emerging infectious diseases of animals and humans: Current scenario, challenges, solutions and future perspectives: a review</t>
  </si>
  <si>
    <t>Diboulo, E., Sié, A., Diadier, D.A., Voules, D.A.K., Yé, Y. And Vounatsou, P.</t>
  </si>
  <si>
    <t>Bayesian variable selection in modelling geographical heterogeneity in malaria transmission from sparse data: an application to nouna health and demographic surveillance system (hdss) data, burkina faso</t>
  </si>
  <si>
    <t>Diouf, I., Deme, A., Ndione, J.A., Gaye, A.T., Rodríguez-Fonseca, B. And Cissé, M.</t>
  </si>
  <si>
    <t>Climate and health: observation and modeling of malaria in the ferlo (senegal)</t>
  </si>
  <si>
    <t>Comptes Rendus Biologies</t>
  </si>
  <si>
    <t>Ditsuwan, T., Liabsuetrakul, T., Chongsuvivatwong, V., Thammapalo, S. And Mcneil, E.</t>
  </si>
  <si>
    <t>Assessing the spreading patterns of dengue infection and chikungunya fever outbreaks in lower southern thailand using a geographic information system</t>
  </si>
  <si>
    <t>Annals Of Epidemiology</t>
  </si>
  <si>
    <t>Dobler, Gerhard; Pfeffer, Martin; Socolovschi, C; Mediannikov, O; Raoult, Didier; Parola, P</t>
  </si>
  <si>
    <t>Spotted fever rickettsiae and rickettsioses in Germany; Update on tick-borne bacterial diseases in Europe</t>
  </si>
  <si>
    <t>Arthropods as Vectors of Emerging Diseases</t>
  </si>
  <si>
    <t>361-376</t>
  </si>
  <si>
    <t>Donald Davison</t>
  </si>
  <si>
    <t>Drought in Brazil: a hidden Public Health Disaster</t>
  </si>
  <si>
    <t>http://clinicalsocialwork.eu/wp-content/uploads/2016/08/csw-4-2016-cely.pdf#page=14</t>
  </si>
  <si>
    <t>Donaldson, G.C.</t>
  </si>
  <si>
    <t>Climate change and the end of the respiratory syncytial virus season</t>
  </si>
  <si>
    <t>Dorsch, Margaret M; Cameron, A Scott; Robinson, Bret S</t>
  </si>
  <si>
    <t>The epidemiology and control of primary amoebic meningoencephalitis with particular reference to South Australia</t>
  </si>
  <si>
    <t>372-377</t>
  </si>
  <si>
    <t>Drake, J.M. And Beier, J.C.</t>
  </si>
  <si>
    <t>Ecological niche and potential distribution of anopheles arabiensis in Africa in 2050</t>
  </si>
  <si>
    <t>Malaria Journal</t>
  </si>
  <si>
    <t>Du Prel, J.B., Puppe, W., Gröndahl, B., Knuf, M., Weigl, F., Schaaff, F. And Schmitt, H.J.</t>
  </si>
  <si>
    <t>Are meteorological parameters associated with acute respiratory tract infections?</t>
  </si>
  <si>
    <t>Du, Weiwei; FitzGerald, Gerard Joseph; Clark, Michele; Hou, Xiang-Yu</t>
  </si>
  <si>
    <t>Health impacts of floods</t>
  </si>
  <si>
    <t>Prehospital and disaster medicine</t>
  </si>
  <si>
    <t>265-272</t>
  </si>
  <si>
    <t>Duan, Yu; Huang, Xiao-lei; Wang, Yu-jie; Zhang, Jun-qing; Zhang, Qi; Dang, Yue-wen; Wang, Jing</t>
  </si>
  <si>
    <t>Impact of meteorological changes on the incidence of scarlet fever in Hefei City, China</t>
  </si>
  <si>
    <t>International journal of biometeorology</t>
  </si>
  <si>
    <t>1543-1550</t>
  </si>
  <si>
    <t>Duane J. Gubler, Paul Reiter, Kristie L. Ebi, Wendy Yap, Roger Nasci,and Jonathan A. Patz</t>
  </si>
  <si>
    <t>Climate Variability and Change in the United States: Potential Impacts on Vector and Rodent-Borne Diseases</t>
  </si>
  <si>
    <t>223-233</t>
  </si>
  <si>
    <t>duplicate</t>
  </si>
  <si>
    <t>Drought-associated chikungunya emergence along coastal East Africa.</t>
  </si>
  <si>
    <t>Dyer, Owen</t>
  </si>
  <si>
    <t>Illnesses caused by US ticks and mosquitoes tripled in recent years</t>
  </si>
  <si>
    <t>BMJ: British Medical Journal (Online)</t>
  </si>
  <si>
    <t>Dzingirai, V., Bett, B., Bukachi, S., Lawson, E., Mangwanya, L., Scoones, I., Waldman, L., Wilkinson, A., Leach, M., &amp; Winnebah, T.</t>
  </si>
  <si>
    <t>Zoonotic diseases: who gets sick, and why? Explorations from Africa.</t>
  </si>
  <si>
    <t>Critical Public Health,</t>
  </si>
  <si>
    <t>27(1),</t>
  </si>
  <si>
    <t>97-110.</t>
  </si>
  <si>
    <t>https://doi.org/10.1080/09581596.2016.1187260</t>
  </si>
  <si>
    <t>E. A. Gould,S Higgs</t>
  </si>
  <si>
    <t>Impact of climate change and other factors on emerging arbovirus diseases</t>
  </si>
  <si>
    <t>109-121</t>
  </si>
  <si>
    <t>10.1016/j.trstmh.2008.07.025</t>
  </si>
  <si>
    <t>E. A. Hernandez-Delgado</t>
  </si>
  <si>
    <t>The emerging threats of climate change on tropical coastal ecosystem services, public health, local economies and livelihood sustainability of small islands: Cumulative impacts and synergies</t>
  </si>
  <si>
    <t>Marine Pollution Bulletin</t>
  </si>
  <si>
    <t>10.1016/j.marpolbul.2015.09.018</t>
  </si>
  <si>
    <t>E. A. Lindgren, Yvonne; Suk, Jonathan E.; Sudre, Bertrand; Semenza, Jan C.</t>
  </si>
  <si>
    <t>Public health: Monitoring EU emerging infectious disease risk due to climate change</t>
  </si>
  <si>
    <t>418-419</t>
  </si>
  <si>
    <t>E. C. VanWormer, Tim E.; Singh, Purnendu; Shapiro, Karen; Wallender, Wesley W.; Conrad, Patricia A.; Largier, John L.; Maneta, Marco P.; Mazet, Jonna A. K.</t>
  </si>
  <si>
    <t>Coastal development and precipitation drive pathogen flow from land to sea: Evidence from a Toxoplasma gondii and felid host system</t>
  </si>
  <si>
    <t>Scientific Reports</t>
  </si>
  <si>
    <t>E. E. C. Short, Cyril; Thomas, Bolaji N.</t>
  </si>
  <si>
    <t>Climate Change Contribution to the Emergence or Re-Emergence of Parasitic Diseases</t>
  </si>
  <si>
    <t>Infectious Diseases: Research and Treatment</t>
  </si>
  <si>
    <t>E. K. H. Lipp, Anwar; Colwell, Rita R.</t>
  </si>
  <si>
    <t>Effects of Global Climate on Infectious Disease: the Cholera Model</t>
  </si>
  <si>
    <t>Clinical Microbiology Reviews</t>
  </si>
  <si>
    <t>757-770</t>
  </si>
  <si>
    <t>E. K. Togami, Mike; Goarant, Cyrille; Craig, Scott B.; Lau, Colleen; Ritter, Jana M.; Imrie, Allison; Ko, Albert I.; Nilles, Eric J.</t>
  </si>
  <si>
    <t>A Large Leptospirosis Outbreak following Successive Severe Floods in Fiji, 2012</t>
  </si>
  <si>
    <t>849-851</t>
  </si>
  <si>
    <t>E. S. P. Gudo, Gabriela; Weyer, Jacqueline; le Roux, Chantel; Mandlaze, Arcildo; Jose, Americo Feriano; Muianga, Argentina; Paweska, Janusz Tadeusz</t>
  </si>
  <si>
    <t>Serological evidence of rift valley fever virus among acute febrile patients in Southern Mozambique during and after the 2013 heavy rainfall and flooding: implication for the management of febrile illness</t>
  </si>
  <si>
    <t>Virology Journal</t>
  </si>
  <si>
    <t>E. W. G. Soverow Jonathan, A.; Fisman David, N.; Mittleman Murray, A.</t>
  </si>
  <si>
    <t>Infectious Disease in a Warming World: How Weather Influenced West Nile Virus in the United States (2001-2005)</t>
  </si>
  <si>
    <t>1049-1052</t>
  </si>
  <si>
    <t>Earnest, A., Tan, S.B. And Wilder-Smith, A.</t>
  </si>
  <si>
    <t>Meteorological factors and el nino southern oscillation are independently associated with dengue infections</t>
  </si>
  <si>
    <t>Epidemiology And Infection</t>
  </si>
  <si>
    <t>Ebi, K. L., &amp; Bowen, K.</t>
  </si>
  <si>
    <t>Extreme events as sources of health vulnerability: Drought as an example</t>
  </si>
  <si>
    <t>Weather and Climate Extremes</t>
  </si>
  <si>
    <t>https://www.sciencedirect.com/science/article/pii/S221209471530030X</t>
  </si>
  <si>
    <t>Ebi, K.L., Hartman, J., Chan, N., Mcconnell, J., Schlesinger, M. And Weyant, J.</t>
  </si>
  <si>
    <t>Climate suitability for stable malaria transmission in zimbabwe under different climate change scenarios</t>
  </si>
  <si>
    <t>Climatic Change</t>
  </si>
  <si>
    <t>El-Askary, Hesham; LaHaye, Nick; Linstead, Erik; Sprigg, William A.; Yacoub, Magdi</t>
  </si>
  <si>
    <t>Remote sensing observation of annual dust cycles and possible causality of Kawasaki disease outbreaks in Japan</t>
  </si>
  <si>
    <t>Global Cardiology Science &amp; Practice</t>
  </si>
  <si>
    <t>Eldredge, Elizabeth A</t>
  </si>
  <si>
    <t>Drought, famine and disease in nineteenth-century Lesotho</t>
  </si>
  <si>
    <t>African Economic History</t>
  </si>
  <si>
    <t>61-93</t>
  </si>
  <si>
    <t>El-Fadel, Mutasem; Ghanimeh, Sophia; Maroun, Rania; Alameddine, Ibrahim</t>
  </si>
  <si>
    <t>Climate change and temperature rise: Implications on food-and water-borne diseases</t>
  </si>
  <si>
    <t>Science of the Total Environment</t>
  </si>
  <si>
    <t>15-21</t>
  </si>
  <si>
    <t>Elisabet Lindgren, Rolf Gustafson</t>
  </si>
  <si>
    <t>Tick-borne encephalitis in Sweden and climate change</t>
  </si>
  <si>
    <t>Lancet</t>
  </si>
  <si>
    <t>Ellwanger, Joel Henrique; Kulmann-Leal, Bruna; Kaminski, Valeria L; Valverde-Villegas, Jacqueline; Veiga, Ana Beatriz G; Spilki, Fernando R; Fearnside, Philip M; Caesar, Lilian; Giatti, Leandro Luiz; Wallau, Gabriel L</t>
  </si>
  <si>
    <t>Beyond diversity loss and climate change: Impacts of Amazon deforestation on infectious diseases and public health</t>
  </si>
  <si>
    <t>Anais da Academia Brasileira de Ciencias</t>
  </si>
  <si>
    <t>https://www.scielo.br/scielo.php?script=sci_arttext&amp;pid=S0001-37652020000100724</t>
  </si>
  <si>
    <t>El-Sayed, Amr; Kamel, Mohamed</t>
  </si>
  <si>
    <t>Climatic changes and their role in emergence and re-emergence of diseases</t>
  </si>
  <si>
    <t>Environmental Science and Pollution Research International</t>
  </si>
  <si>
    <t>Emch, Michael; Feldacker, Caryl; Islam, M. Sirajul; Ali, Mohammad</t>
  </si>
  <si>
    <t>Seasonality of cholera from 1974 to 2005: a review of global patterns</t>
  </si>
  <si>
    <t>International Journal Of Health Geographics</t>
  </si>
  <si>
    <t>Emily K. Shuman,</t>
  </si>
  <si>
    <t>Global Climate Change and Infectious Diseases</t>
  </si>
  <si>
    <t>New England Journal of Medicine</t>
  </si>
  <si>
    <t>en, Ece</t>
  </si>
  <si>
    <t>Impacts of the global warming on tick-borne infections</t>
  </si>
  <si>
    <t>Epstein A, Benmarhnia T, Weiser SD.</t>
  </si>
  <si>
    <t>Drought and Illness among Young Children in Uganda, 2009-2012</t>
  </si>
  <si>
    <t>644 - 648</t>
  </si>
  <si>
    <t>https://www.ajtmh.org/content/journals/10.4269/ajtmh.19-0412</t>
  </si>
  <si>
    <t>Eric Ka, Wai Hui</t>
  </si>
  <si>
    <t>Reasons for the increase in emerging and re-emergingviral infectious diseases</t>
  </si>
  <si>
    <t>Microbes and Infection</t>
  </si>
  <si>
    <t>905-916</t>
  </si>
  <si>
    <t>Ermert, V; Fink, Ah; Morse Ap; Paeth H</t>
  </si>
  <si>
    <t>The impact of regional climate change on malaria risk due to greenhouse forcing and land-use changes in tropical africa</t>
  </si>
  <si>
    <t>Environ Health Perspect</t>
  </si>
  <si>
    <t>Escobar, L.E., Ryan, S.J., Stewart-Ibarra, A.M., Finkelstein, J.L., King, C.A., Qiao, H. And Polhemus, M.E.</t>
  </si>
  <si>
    <t>A global map of suitability for coastal vibrio cholerae under current and future climate conditions</t>
  </si>
  <si>
    <t>Acta Tropica</t>
  </si>
  <si>
    <t>Estrada-Pena, A.; Ruiz-Fons, F.; Acevedo, P.; Gortazar, C.; De La Fuente, J.</t>
  </si>
  <si>
    <t>Factors driving the circulation and possible expansion of crimean-congo haemorrhagic fever virus in the western palearctic</t>
  </si>
  <si>
    <t>Journal Of Applied Microbiology</t>
  </si>
  <si>
    <t>Evans, Andrew C; Markus, Miles B; Steyn, Ettienne</t>
  </si>
  <si>
    <t>A survey of the intestinal nematodes of Bushmen in Namibia</t>
  </si>
  <si>
    <t>The American journal of tropical medicine and hygiene</t>
  </si>
  <si>
    <t>243-247</t>
  </si>
  <si>
    <t>Eze, J.I., Scott, E.M., Pollock, K.G., Stidson, R., Miller, C.A. And Lee, D.</t>
  </si>
  <si>
    <t>The association of weather and bathing water quality on the incidence of gastrointestinal illness in the west of scotland</t>
  </si>
  <si>
    <t>Ezhova E., Orlov D., Malkhazova S., Drozdov D., Gennadinik V., Kaverin D., Zilitinkevich S., Kerminen V.-M,Petäjä T.,Kulmala M.</t>
  </si>
  <si>
    <t>Potential Links between Precipitation and Anthrax Outbreak at North-West Siberia</t>
  </si>
  <si>
    <t>16thInternational Conference on Environmental Science and Technology</t>
  </si>
  <si>
    <t>F Rivas 1 , L A Diaz, V M Cardenas, E Daza, L Bruzon, A Alcala, O De la Hoz, F M Caceres, G Aristizabal, J W Martinez, D Revelo, F De la Hoz, J Boshell, T Camacho, L Calderon, V A Olano, L I Villarreal, D Roselli, G Alvarez, G Ludwig, T Tsai</t>
  </si>
  <si>
    <t>Epidemic Venezuelan Equine Encephalitis in La Guajira, Colombia, 1995</t>
  </si>
  <si>
    <t>J Infect Dis</t>
  </si>
  <si>
    <t>828-32</t>
  </si>
  <si>
    <t>F. K. K. Jones, Albert I.; Becha, Chris; Joshua, Cynthia; Musto, Jennie; Thomas, Sarah; Ronsse, Axelle; Kirkwood, Carl D.; Sio, Alison; Aumua, Audrey; Nilles, Eric J.</t>
  </si>
  <si>
    <t>Increased Rotavirus Prevalence in Diarrheal Outbreak Precipitated by Localized Flooding, Solomon Islands, 2014</t>
  </si>
  <si>
    <t>875-879</t>
  </si>
  <si>
    <t>F. L. Ohemeng, Elaine T.; Ayivor, Jesse; Leach, Melissa; Waldman, Linda; Ntiamoa-Baidu, Yaa</t>
  </si>
  <si>
    <t>Socio-cultural Determinants of Human-Bat Interactions in Rural Ghana</t>
  </si>
  <si>
    <t>Anthrozooes</t>
  </si>
  <si>
    <t>181-194</t>
  </si>
  <si>
    <t>10.1080/08927936.2017.1310984</t>
  </si>
  <si>
    <t>F. L. Zhang, Z.; Gao, L.; Zhang, C.; Jiang, B.</t>
  </si>
  <si>
    <t>Short-term impacts of floods on enteric infectious disease in Qingdao, China, 2005-2011</t>
  </si>
  <si>
    <t>3278-3287</t>
  </si>
  <si>
    <t>F. L. Zhang, Zhidong; Zhang, Caixia; Jiang, Baofa</t>
  </si>
  <si>
    <t>Short-term effects of floods on Japanese encephalitis in Nanchong, China, 2007-2012: A time-stratified case-crossover study</t>
  </si>
  <si>
    <t>563-564</t>
  </si>
  <si>
    <t>1105-1110</t>
  </si>
  <si>
    <t>F. M. Ecke, Seyed Alireza Nematollahi; Evander, Magnus; H?rnfeldt, Birger; Khalil, Hussein</t>
  </si>
  <si>
    <t>Wildfire-induced short-term changes in a small mammal community increase prevalence of a zoonotic pathogen?</t>
  </si>
  <si>
    <t>Ecology and Evolution</t>
  </si>
  <si>
    <t>12459-12470</t>
  </si>
  <si>
    <t>F. O. O. Okaka, Beneah D. O.</t>
  </si>
  <si>
    <t>Relationship between Flooding and Out Break of Infectious Diseasesin Kenya: A Review of the Literature</t>
  </si>
  <si>
    <t>Journal of Environmental and Public Health</t>
  </si>
  <si>
    <t>F. R. Siegel</t>
  </si>
  <si>
    <t>Disease Protection in Sea Coast (and Inland) Cities: Problems in Dense Populations with Shantytowns/Slums</t>
  </si>
  <si>
    <t>Adaptations of Coastal Cities to Global Warming, Sea Level Rise, Climate Change and Endemic Hazards</t>
  </si>
  <si>
    <t>Faburay, Bonto</t>
  </si>
  <si>
    <t>The case for a "one health" approach to combating vector-borne diseases</t>
  </si>
  <si>
    <t>Infection ecology &amp; epidemiology</t>
  </si>
  <si>
    <t>Fatmi, Syed Soheb; Zehra, Rija; Carpenter, David O.</t>
  </si>
  <si>
    <t>Powassan Virus - A New Reemerging Tick-Borne Disease</t>
  </si>
  <si>
    <t>Frontiers in Public Health</t>
  </si>
  <si>
    <t>Feldmeier, Hermann; Jackson, Anne; Heukelbach, Joerg; Lins Calheiros, Claudia Maria; de Lima Soares, Valqueria; Harms, Gundel</t>
  </si>
  <si>
    <t>A Study in a Community in Brazil in Which Cutaneous Larva Migrans Is Endemic</t>
  </si>
  <si>
    <t>e13-e18</t>
  </si>
  <si>
    <t>Feldstein, L.R., Brownstein, J.S., Brady, O.J., Hay, S.I. And Johansson, M.A.</t>
  </si>
  <si>
    <t>Dengue on islands: a bayesian approach to understanding the global ecology of dengue viruses</t>
  </si>
  <si>
    <t>Transactions Of The Royal Society Of Tropical Medicine And Hygiene</t>
  </si>
  <si>
    <t>Fenollar, Florence; Mediannikov, Oleg; Bassene, Hubert; Raoult, Didier; Clarke, Sian; Mourembou, Gael; Sambou, Masse; Djiba, Sawdiatou; L. Y., Alioune Badara</t>
  </si>
  <si>
    <t>High Prevalence of Mansonella perstans Filariasis in Rural Senegal</t>
  </si>
  <si>
    <t>601-606</t>
  </si>
  <si>
    <t>Ferede, G., Tiruneh, M., Abate, E., Wondimeneh, Y., Damtie, D., Gadisa, E., Howe, R., Aseffa, A., &amp; Tessema, B.</t>
  </si>
  <si>
    <t>A serologic study of dengue in northwest Ethiopia: Suggesting preventive and control measures.</t>
  </si>
  <si>
    <t>PLOS Neglected Tropical Diseases,</t>
  </si>
  <si>
    <t>12(5)</t>
  </si>
  <si>
    <t>https://doi.org/ 10.1371/journal.pntd.0006430</t>
  </si>
  <si>
    <t>Fernandez-Salas, Ildefonso; Diaz-Gonzalez, Esteban E; Lopez-Gatell, Hugo; Alpuche-Aranda, Celia</t>
  </si>
  <si>
    <t>Chikugunya and zika virus dissemination in the Americas: different arboviruses reflecting the same spreading routes and poor vector-control policies</t>
  </si>
  <si>
    <t>Current opinion in infectious diseases</t>
  </si>
  <si>
    <t>467-475</t>
  </si>
  <si>
    <t>Few, Roger; Ahern, Mike; Matthies, Franziska; Kovats, Sari</t>
  </si>
  <si>
    <t>Floods, health and climate change: a strategic review</t>
  </si>
  <si>
    <t>Fischer, Dominik; Thomas, Stephanie M.; Beierkuhnlein, Carl</t>
  </si>
  <si>
    <t>Temperature-derived potential for the establishment of phlebotomine sandflies and visceral leishmaniasis in germany</t>
  </si>
  <si>
    <t>Geospatial Health</t>
  </si>
  <si>
    <t>Fisman, David N</t>
  </si>
  <si>
    <t>Seasonality of infectious diseases</t>
  </si>
  <si>
    <t>Annu. Rev. Public Health</t>
  </si>
  <si>
    <t>127-143</t>
  </si>
  <si>
    <t>Flahault, A; Viboud, C; Pakdaman, K; Boelle, Py; Wilson, Ml; Myers, M; Valleron, Aj</t>
  </si>
  <si>
    <t>Association of influenza epidemics in france and the usa with global climate variability</t>
  </si>
  <si>
    <t>Options For The Control Of Influenza V</t>
  </si>
  <si>
    <t>Flick, R; medicine, M Bouloy - Current molecular; 2005, undefined</t>
  </si>
  <si>
    <t>Rift Valley fever virus</t>
  </si>
  <si>
    <t>ingentaconnect.com</t>
  </si>
  <si>
    <t>Foley, Janet E; Nieto, Nathan C; Foley, Patrick; Wimberly, Michael C; Yabsley, Michael J; Baer, Adam D; Dugan, Vivien G; Davidson, William R</t>
  </si>
  <si>
    <t>Emergence of tick-borne granulocytic anaplasmosis associated with habitat type and forest change in northern California; Spatial heterogeneity of climate and land-cover constraints on distributions of tick?borne pathogens</t>
  </si>
  <si>
    <t>1132-1140</t>
  </si>
  <si>
    <t>Fong, IW</t>
  </si>
  <si>
    <t>Climate Change: Impact on Health and Infectious Diseases Globally</t>
  </si>
  <si>
    <t>Current Trends and Concerns in Infectious Diseases</t>
  </si>
  <si>
    <t>165-190</t>
  </si>
  <si>
    <t>Fontenille, Didier; Traore-Lamizana, Moumouni; Diallo, M; Thonnon, J; Digoutte, JP; Zeller, HG</t>
  </si>
  <si>
    <t>New vectors of Rift Valley fever in west Africa</t>
  </si>
  <si>
    <t>Emerging infectious diseases</t>
  </si>
  <si>
    <t>Fournier, Pierre-Edouard; Raoult, Didier</t>
  </si>
  <si>
    <t>Tick-Borne Spotted Fever Rickettsioses</t>
  </si>
  <si>
    <t>Hunter's Tropical Medicine and Emerging Infectious Diseases</t>
  </si>
  <si>
    <t>587-593</t>
  </si>
  <si>
    <t>Fred, A., Fianu, A., Beral, M., Guernier, V., Sissoko, D., Mechain, M., Gerardin, P.</t>
  </si>
  <si>
    <t>Individual and contextual risk factors for chikungunya virus infection: the SEROCHIK cross-sectional population-based study.</t>
  </si>
  <si>
    <t>Epidemiology and Infection,</t>
  </si>
  <si>
    <t>146(8)</t>
  </si>
  <si>
    <t>1056-1064</t>
  </si>
  <si>
    <t>https://doi.org/10.1017/S0950268818000341</t>
  </si>
  <si>
    <t>G. C. D'Amato, Lorenzo; D'Amato, Mariella; Annesi-Maesano, Isabella</t>
  </si>
  <si>
    <t>Climate change and respiratory diseases</t>
  </si>
  <si>
    <t>European Respiratory Review</t>
  </si>
  <si>
    <t>161-169</t>
  </si>
  <si>
    <t>G. J. C. Nagy, G.; Pasten, M.; Baez, J.; Monte-Domecq, R.; Galeano-Rojas, A.; Flores, L.; Ciganda, C.; Bidegain, M.; Aparicio-Effen, M.; Arana, I.</t>
  </si>
  <si>
    <t>Impacts on Well-Being and Health by Excessive Rainfall and Floods in Paraguay, Uruguay and Bolivia</t>
  </si>
  <si>
    <t>Climate Change and Health</t>
  </si>
  <si>
    <t>G. L. Ding, Xiaomei; Li, Xuewen; Zhang, Baofang; Jiang, Baofa; Li, Dong; Xing, Weijia; Liu, Qiyong; Liu, Xuena; Hou, Haifeng</t>
  </si>
  <si>
    <t>A time-trend ecological study for identifying flood-sensitive infectious diseases in Guangxi, China from 2005 to 2012</t>
  </si>
  <si>
    <t>Environmental Research</t>
  </si>
  <si>
    <t>G. M. Hallegraeff</t>
  </si>
  <si>
    <t>Ocean climate change, phytoplankton community responses, and harmful algal blooms: A formidable predictive challenge</t>
  </si>
  <si>
    <t>Journal of Phycology</t>
  </si>
  <si>
    <t>220-235</t>
  </si>
  <si>
    <t>https://onlinelibrary.wiley.com/doi/abs/10.1111/j.1529-8817.2010.00815.x</t>
  </si>
  <si>
    <t>G. M. K. Sarwar, Mamunul H.</t>
  </si>
  <si>
    <t>Sea level rise. A threat to the coast of Bangladesh</t>
  </si>
  <si>
    <t>Internationales Asienforum</t>
  </si>
  <si>
    <t>https://s3.amazonaws.com/academia.edu.documents/52495103/329-675-1-SM.pdf?response-content-disposition=inline%3B%20filename%3DSea_Level_Rise_A_Threat_to_the_Coast_of.pdf&amp;X-Amz-Algorithm=AWS4-HMAC-SHA256&amp;X-Amz-Credential=ASIATUSBJ6BAAV6CJTDD%2F20200420%2Fus-east-1%2Fs3%2Faws4_request&amp;X-Amz-Date=20200420T134534Z&amp;X-Amz-Expires=3600&amp;X-Amz-Security-Token=IQoJb3JpZ2luX2VjEO7%2F%2F%2F%2F%2F%2F%2F%2F%2F%2FwEaCXVzLWVhc3QtMSJHMEUCIEosl00YH3NKJsYPELEfTnQ65%2F5Ik6KMqiyQJ%2FkdmVZNAiEA9hZO10E2rBNVaTD1AXTjkmLVDir3fCcUY1WYmGo%2FBagqtAMIFhAAGgwyNTAzMTg4MTEyMDAiDFjCrHjFQ2qpJzDCGCqRAw7n%2BIKjSSIJaYl7r70HuArfa1GCtd1P1GzyCriuQedvQ%2BOJoQWjij9lmYzDjwtovnXMA8z58CEEThaEg0Yuv7bcFxLWy6GyzJ2zUYe0AA7s6kIxkUu9%2FVrazPfGjj46yTKFcvSBNYhkO9TUU85ogq9GuKEmkCyGWx4MzobZWyUi3Scn%2FG7%2BAjn7vSEOSPH3tQkliv9Lsy1VpijoDvwJJtP0cJ9Qv0OAUbqPzUkGDiyY%2Fa5dUbMfONjMXGUCkC%2F837KQ05XEQMHuculJFdVFoU9MABiJSUSprDG7uboGhC5M8njZhg2ePYTkmRNmBWqPRrRWoBhe8FEY%2BsOCj9bHuNhX6tcjDDOBlgCQF3S3T3jnt%2B5eHc%2F%2BruS0ZWeitu6TyFh12i6ApIvf1FfKGr8iK9RteCzS%2FuZPJJb2UetaYGht8vUHlGDhRLNKp74at%2FgCkFk5lqsS76QapVoURiW5SdV418Hylmb%2FWq%2B4ST4GlFajBsMlUJM4sq5RwnPsYhZkqUbzf%2BJXJMZbiamQSwA5oXilMKbD9vQFOusBCINMqqQ4d%2BGCHCCmytkKa1is3vrZPP5aPsT9wjhTzndxLV2mRQSvHG2xJcbW2Lq0FWHMrWzb1ZitMQ3Lp%2BYTMJ5kFZWAlWThnCCd9W4dvyseyBx2jGtes8vP5e3ACl5WcCE%2Fpjngq6CysoQf%2FIZkV9R85uA3GVVvfBynUkXGwUrpCw1YnqU3yZPqVGwCIOdepI7zo0fDgdKRMS95U2bJU8JrQxKEsKltjDn0iJ0QPNo1K3zlJo4yHoqLwOtO99XSZr%2BlDfEDUcd0MQcgDDgWxpq1sBY%2BtJWE7%2BPpSylbvnsS1yt%2BMrrUwfEDGQ%3D%3D&amp;X-Amz-SignedHeaders=host&amp;X-Amz-Signature=a32a3b2f2641cb45ad352d5365d6869c3853a1224bdd5429643d2a5c986eda80</t>
  </si>
  <si>
    <t>Gomez, J.; Guerrero, R.</t>
  </si>
  <si>
    <t>Environmental factors and the distribution of mansonelliases in Southern Venezuela</t>
  </si>
  <si>
    <t>Parasite</t>
  </si>
  <si>
    <t>71-76</t>
  </si>
  <si>
    <t>Gage, Kenneth L., Thomas R. Burkot, Rebecca J. Eisen, and Edward B. Hayes.</t>
  </si>
  <si>
    <t>Climate and Vectorborne Diseases</t>
  </si>
  <si>
    <t>Am J Prev Med</t>
  </si>
  <si>
    <t>436-450</t>
  </si>
  <si>
    <t>https://www.ajpmonline.org/article/S0749-3797%252808%252900706-X/fulltext</t>
  </si>
  <si>
    <t>Gage, Kenneth L; Burkot, Thomas R; Eisen, Rebecca J; Hayes, Edward B</t>
  </si>
  <si>
    <t>Climate and vectorborne diseases</t>
  </si>
  <si>
    <t>American journal of preventive medicine</t>
  </si>
  <si>
    <t>Gale, P.; Brouwer, A.; Ramnial, V.; Kelly, L.; Kosmider, R.; Fooks, A. R.; Snary, E. L.</t>
  </si>
  <si>
    <t>Assessing the impact of climate change on vector-borne viruses in the EU through the elicitation of expert opinion</t>
  </si>
  <si>
    <t>Gallana, Milena; Ryser-Degiorgis, Marie-Pierre; Wahli, Thomas; Segner, Helmut</t>
  </si>
  <si>
    <t>Climate change and infectious diseases of wildlife: altered interactions between pathogens, vectors and hosts</t>
  </si>
  <si>
    <t>Current Zoology</t>
  </si>
  <si>
    <t>427-437</t>
  </si>
  <si>
    <t>Galway, L.P., Allen, D.M., Parkes, M.W., Li, L. And Takaro, T.K.</t>
  </si>
  <si>
    <t>Hydroclimatic variables and acute gastro-intestinal illness in British Columbia, Canada: a time series analysis</t>
  </si>
  <si>
    <t>Ganiron Jr, Tomas U</t>
  </si>
  <si>
    <t>Environment and Natural Resources: Pump Station Flooding Impact Assessment</t>
  </si>
  <si>
    <t>World News of Natural Sciences</t>
  </si>
  <si>
    <t>47-71</t>
  </si>
  <si>
    <t>Garbarino, Chiara; Interisano, Maria; Chiatante, Alessandro; Marucci, Gianluca; Merli, Enrico; Arrigoni, Norma; Cammi, Giuliana; Ricchi, Matteo; Tonanzi, Daniele; Tamba, Marco</t>
  </si>
  <si>
    <t>Trichinella spiralis a new alien parasite in Italy and the increased risk of infection for domestic and wild swine</t>
  </si>
  <si>
    <t>Veterinary Parasitology</t>
  </si>
  <si>
    <t>Gardon, Jacques; Heraud, Jean-Michel; Laventure, Stephane; Ladam, Aelis; Capot, Philippe; Fouquet, Eric; Favre, Jacques; Weber, Sacha; Hommel, Didier; Hulin, Alain</t>
  </si>
  <si>
    <t>Suburban transmission of Q fever in French Guiana: evidence of a wild reservoir</t>
  </si>
  <si>
    <t>The Journal of infectious diseases</t>
  </si>
  <si>
    <t>278-284</t>
  </si>
  <si>
    <t>Gebre-Michael, T., Malone, J. B., &amp; McNally, K.</t>
  </si>
  <si>
    <t>Use of Geographic Information Systems in the development of prediction models for onchocerciasis control in Ethiopia.</t>
  </si>
  <si>
    <t>Parassitologia (Roma),</t>
  </si>
  <si>
    <t>47(1),</t>
  </si>
  <si>
    <t>135-144</t>
  </si>
  <si>
    <t>https://pubmed.ncbi.nlm.nih.gov/16044682/</t>
  </si>
  <si>
    <t>Ghanchi, Najia K; Jamil, Bushra; Khan, Erum; Ansar, Zeeshan; Samreen, Azra; Zafar, Afia; Hasan, Zahra</t>
  </si>
  <si>
    <t>Case series of Naegleria fowleri primary ameobic meningoencephalitis from Karachi, Pakistan</t>
  </si>
  <si>
    <t>1600-1602</t>
  </si>
  <si>
    <t>Ghenghesh, Khalifa Sifaw; Ahmed, Salwa F; El-Khalek, Rania Abdel; Al-Gendy, Atef; Klena, John</t>
  </si>
  <si>
    <t>Aeromonas-Associated Infections in Developing Countries</t>
  </si>
  <si>
    <t>The Journal of Infection in Developing Countries</t>
  </si>
  <si>
    <t>Githeko, Andrew K; Lindsay, Steve W; Confalonieri, Ulisses E; Patz, Jonathan A</t>
  </si>
  <si>
    <t>Climate change and vector-borne diseases: a regional analysis</t>
  </si>
  <si>
    <t>1136-1147</t>
  </si>
  <si>
    <t>Goldsmid, J. M. (1972).</t>
  </si>
  <si>
    <t>Ternidens deminutus (Railliet &amp; Henry, 1909) and hookworm in Rhodesia and a review of the treatment of human infections with T. deminutus.</t>
  </si>
  <si>
    <t>The Central African Journal of Medicine,</t>
  </si>
  <si>
    <t>18(11),</t>
  </si>
  <si>
    <t>Gonzalez, Camila; Wang, Ophelia; Strutz, Stavana E.; Gonzalez-Salazar, Constantino; Sanchez-Cordero, Victor; Sarkar, Sahotra</t>
  </si>
  <si>
    <t>Climate change and risk of leishmaniasis in north america: predictions from ecological niche models of vector and reservoir species</t>
  </si>
  <si>
    <t>Plos Neglected Tropical Diseases</t>
  </si>
  <si>
    <t>Gordon Nichols, Iain Lake and Clare Heaviside</t>
  </si>
  <si>
    <t>Climate Change and Water-Related Infectious Diseases</t>
  </si>
  <si>
    <t>Atmosphere</t>
  </si>
  <si>
    <t>Goswami, P., Murty, U.S., Mutheneni, S.R. And Krishnan, S.T.</t>
  </si>
  <si>
    <t>Relative roles of weather variables and change in human population in malaria: comparison over different states of India</t>
  </si>
  <si>
    <t>Gowrisankar, G; Chelliah, R; data, SR Ramakrishnan</t>
  </si>
  <si>
    <t>Chemical, microbial and antibiotic susceptibility analyses of groundwater after a major flood event in Chennai</t>
  </si>
  <si>
    <t>Scientific data</t>
  </si>
  <si>
    <t>Goyette, Monique; Bouchard, Jean; Poirier, Andre; Morrier, Eric; Artsob, Harvey; Corbeil, Francois</t>
  </si>
  <si>
    <t>Importance of Q fever in community acquired pneumonia</t>
  </si>
  <si>
    <t>Canadian Journal of Infectious Diseases</t>
  </si>
  <si>
    <t>Graves, P.M., Osgood, D.E., Thomson, M.C., Sereke, K., Araia, A., Zerom, M., Ceccato, P., Bell, M., Corral, J.D., Ghebreselassie, S. And Brantly, E.P.</t>
  </si>
  <si>
    <t>Effectiveness of malaria control during changing climate conditions in eritrea, 1998-2003</t>
  </si>
  <si>
    <t>Tropical Medicine &amp; International Healt</t>
  </si>
  <si>
    <t>Graves, S; Unsworth, N; Academy, J Stenos</t>
  </si>
  <si>
    <t>Rickettsioses in Australia</t>
  </si>
  <si>
    <t xml:space="preserve">Annals of the New York Academy of Sciences </t>
  </si>
  <si>
    <t>Gray, JS; Dautel, H; Estrada-Pena, A; Kahl, O; Lindgren, E</t>
  </si>
  <si>
    <t>Effects of climate change on ticks and tick-borne diseases in Europe</t>
  </si>
  <si>
    <t>Interdisciplinary perspectives on infectious diseases</t>
  </si>
  <si>
    <t>Greene, Mark H</t>
  </si>
  <si>
    <t>Impact of the Sahelian drought in Mauritania, west Africa</t>
  </si>
  <si>
    <t>Greene, Sharon K.; Schmidt, Mark A.; Stobierski, Mary Grace; Wilson, Mark L.</t>
  </si>
  <si>
    <t>Spatio-temporal pattern of viral meningitis in Michigan, 1993-2001</t>
  </si>
  <si>
    <t>Journal of Geographical Systems</t>
  </si>
  <si>
    <t>85-99</t>
  </si>
  <si>
    <t>Griffin, Dale W; Kellogg, Christina A; Shinn, Eugene A</t>
  </si>
  <si>
    <t>Dust in the wind: long range transport of dust in the atmosphere and its implications for global public and ecosystem health</t>
  </si>
  <si>
    <t>Global Change and Human Health</t>
  </si>
  <si>
    <t>20-33</t>
  </si>
  <si>
    <t>Grossi-Soyster, E. N., Cook, E. A. J., de Glanville, W. A., Thomas, L. F., Krystosik, A. R., Lee, J., Wamae, C., Njeri Kariuki, S., Fevre, E. M., &amp; LaBeaud, A. D.</t>
  </si>
  <si>
    <t>Serological and spatial analysis of alphavirus and flavivirus prevalence and risk factors in a rural community in western Kenya.</t>
  </si>
  <si>
    <t>11(10)</t>
  </si>
  <si>
    <t>https://doi.org/ 10.1371/journal.pntd.0005998</t>
  </si>
  <si>
    <t>Gubbay, Anna</t>
  </si>
  <si>
    <t>Pyomyositis in children</t>
  </si>
  <si>
    <t>Gubler, Duane J; Reiter, Paul; Ebi, Kristie L; Yap, Wendy; Nasci, Roger; Patz, Jonathan A</t>
  </si>
  <si>
    <t>Climate variability and change in the United States: potential impacts on vector-and rodent-borne diseases</t>
  </si>
  <si>
    <t>Environmental health perspectives</t>
  </si>
  <si>
    <t>Gurarie, D., King, C. H., Gurarie, D., Yoon, N., Wang, X., &amp; Alsallaq, R.</t>
  </si>
  <si>
    <t>Seasonal dynamics of snail populations in coastal Kenya: Model calibration and snail control.</t>
  </si>
  <si>
    <t>Advances in Water Resources</t>
  </si>
  <si>
    <t>108(S1)</t>
  </si>
  <si>
    <t>397-405</t>
  </si>
  <si>
    <t>Gyawali, Narayan; Bradbury, Richard S; Aaskov, John G; Taylor-Robinson, Andrew W</t>
  </si>
  <si>
    <t>Neglected Australian arboviruses: quam gravis?</t>
  </si>
  <si>
    <t>388-401</t>
  </si>
  <si>
    <t>H. D. Ali, Barlu; Hynie, Michaela; Idahosa, Pablo; Keil, Roger; Perkins, Patricia</t>
  </si>
  <si>
    <t>The Social and Political Dimensions of the Ebola Response: Global Inequality, Climate Change, and Infectious Disease</t>
  </si>
  <si>
    <t>Climate change and health</t>
  </si>
  <si>
    <t>H. D. G. Man, L. Mughini; Schimmer, B.; Friesema, I. H. M.; Husman, A. M. De Roda; Pelt, W. Van</t>
  </si>
  <si>
    <t>Gastrointestinal, influenza-like illness and dermatological complaints following exposure to floodwater: a cross-sectional survey in The Netherlands</t>
  </si>
  <si>
    <t>Epidemiology &amp; Infection</t>
  </si>
  <si>
    <t>1445-1454</t>
  </si>
  <si>
    <t>H. J. S. K. Fernando, Z. B.; McCulley, J. L.</t>
  </si>
  <si>
    <t>National security and human health implications of climate change</t>
  </si>
  <si>
    <t>NATO Science for Peace and Security Series C: Environmental Security</t>
  </si>
  <si>
    <t>https://books.google.com/books?hl=en&amp;lr=&amp;id=oOSrnhpnAgUC&amp;oi=fnd&amp;pg=PR5&amp;dq=National+security+and+human+health+implications+of+climate+change&amp;ots=7jq8BdkziZ&amp;sig=G82TnHOsUBdJcwRTX7k24vOpPmI#v=onepage&amp;q=National%20security%20and%20human%20health%20implications%20of%20climate%20change&amp;f=false</t>
  </si>
  <si>
    <t>H. J. S. Mayfield, Carl S.; Lowry, John H.; Watson, Conall H.; Baker, Michael G.; Kama, Mike; Nilles, Eric J.; Lau, Colleen L.</t>
  </si>
  <si>
    <t>Predictive risk mapping of an environmentally-driven infectious disease using spatial Bayesian networks: A case study of leptospirosis in Fiji</t>
  </si>
  <si>
    <t>H. Q. H. Nguyen, Thi Thao Nguyen; Pathirana, Assela; Van der Steen, Peter</t>
  </si>
  <si>
    <t>Microbial Risk Assessment of Tidal-Induced Urban Flooding in Can Tho City (Mekong Delta, Vietnam)</t>
  </si>
  <si>
    <t>10.3390/ijerph14121485</t>
  </si>
  <si>
    <t>H. R. N. Oskorouchi, Peng; Sousa-Poza, Alfonso</t>
  </si>
  <si>
    <t>The effect of floods on anemia among reproductive age women in Afghanistan</t>
  </si>
  <si>
    <t>1932-6203 (Online)</t>
  </si>
  <si>
    <t>H. T. C. Olds, Steven R.; Dila, Deborah K.; Halmo, Katherine M.; Bootsma, Melinda J.; McLellan, Sandra L.</t>
  </si>
  <si>
    <t>High levels of sewage contamination released from urban areas after storm events: A quantitative survey with sewage specific bacterial indicators</t>
  </si>
  <si>
    <t>PLoS Medicine</t>
  </si>
  <si>
    <t>H.-F. T. Chiu, Mao-Meng; Ho, Shu-Chen; Kuo, Hsin-Wei; Wu, Trong-Neng; Yang, Chun-Yuh</t>
  </si>
  <si>
    <t>Effects of Asian Dust Storm Events on Hospital Admissions for Chronic Obstructive Pulmonary Disease in Taipei, Taiwan</t>
  </si>
  <si>
    <t>Inhalation Toxicology</t>
  </si>
  <si>
    <t>777-781</t>
  </si>
  <si>
    <t>Hakeem, MJML; Morris, Allen K; Bhattacharyya, DN; Fox, Christopher</t>
  </si>
  <si>
    <t>Tungiasis - A cause of painful feet in a tropical traveller</t>
  </si>
  <si>
    <t>29-32</t>
  </si>
  <si>
    <t>Hales, S; De Wet, N; Maindonald, J; Woodward, A</t>
  </si>
  <si>
    <t>Potential effect of population and climate changes on global distribution of dengue fever: an empirical model</t>
  </si>
  <si>
    <t>Halimi, Mansour; Farajzadeh, Manuchehr; Delavari, Mahdi; Arbabi, Mohsen</t>
  </si>
  <si>
    <t>Developing a climate-based risk map of fascioliasis outbreaks in Iran</t>
  </si>
  <si>
    <t>Journal of Infection and Public Health</t>
  </si>
  <si>
    <t>481-486</t>
  </si>
  <si>
    <t>Hall, A., Latham, M. C., Crompton, D. W., Stephenson, L. S., &amp; Wolgemuth, J. C.</t>
  </si>
  <si>
    <t>Intestinal parasitic infections of men in four regions of rural Kenya.</t>
  </si>
  <si>
    <t>76(6)</t>
  </si>
  <si>
    <t>728-733</t>
  </si>
  <si>
    <t>Hall, G. V.; Hanigan, I. C.; Dear, K. B. G.; Vally, H.</t>
  </si>
  <si>
    <t>The influence of weather on community gastroenteritis in australia</t>
  </si>
  <si>
    <t>Han, Hui-Ju, Hong-ling Wen, Chuan-Min Zhou, Fang-Fang Chen, Li-Mei Luo, Jian-wei Liu, and Xue-Jie Yu</t>
  </si>
  <si>
    <t>Bats as reservoirs of severe emerging infectious diseases</t>
  </si>
  <si>
    <t>Virus research</t>
  </si>
  <si>
    <t>Haredasht, S. Amirpour; Taylor, C. J.; Maes, P.; Verstraeten, W. W.; Clement, J.; Barrios, M.; Lagrou, K.; Van Ranst, M.; Coppin, P.; Berckmans, D.; Aerts, J. -M.</t>
  </si>
  <si>
    <t>Model-based prediction of nephropathia epidemica outbreaks based on climatological and vegetation data and bank vole population dynamics</t>
  </si>
  <si>
    <t>Zoonoses And Public Health</t>
  </si>
  <si>
    <t>Harley, David; Swaminathan, Ashwin; McMichael, Anthony J</t>
  </si>
  <si>
    <t>Climate change and the geographical distribution of infectious diseases</t>
  </si>
  <si>
    <t>414-423</t>
  </si>
  <si>
    <t>Harrigan, R.J., Thomassen, H.A., Buermann, W. And Smith, T.B.</t>
  </si>
  <si>
    <t>A continental risk assessment of west nile virus under climate change</t>
  </si>
  <si>
    <t>Global Change Biology</t>
  </si>
  <si>
    <t>Hartelt, Kathrin; Pluta, Silvia; Oehme, Rainer; Kimmig, Peter</t>
  </si>
  <si>
    <t>Spread of ticks and tick-borne diseases in Germany due to global warming</t>
  </si>
  <si>
    <t>Parasitology Research</t>
  </si>
  <si>
    <t>Hedlund, Christina; Blomstedt, Yulia; Schumann, Barbara</t>
  </si>
  <si>
    <t>Global Health Action Association of climatic factors with infectious diseases in the Arctic and subarctic region-a systematic review Association of climatic factors with infectious diseases in the Arctic and subarctic region-a systematic review, Global Association of climatic factors with infectious diseases in the Arctic and subarctic region - a systematic review</t>
  </si>
  <si>
    <t>Health Action</t>
  </si>
  <si>
    <t>Heinrich, Norbert; Dill, Tatjana; Dobler, Gerhard; Clowes, Petra; Kroidl, Inge; Starke, Mandy; Ntinginya, Nyanda Elias; Maboko, Leonard; Loescher, Thomas; Hoelscher, Michael</t>
  </si>
  <si>
    <t>High seroprevalence for spotted fever group rickettsiae, is associated with higher temperatures and rural environment in Mbeya region, Southwestern Tanzania</t>
  </si>
  <si>
    <t>PLoS neglected tropical diseases</t>
  </si>
  <si>
    <t>Heng, Sing-Peng; Letchumanan, Vengadesh; Deng, Chuan-Yan; Ab Mutalib, Nurul-Syakima; Khan, Tahir M; Chuah, Lay-Hong; Chan, Kok-Gan; Goh, Bey-Hing; Pusparajah, Priyia; Lee, Learn-Han</t>
  </si>
  <si>
    <t>Vibrio vulnificus: an environmental and clinical burden</t>
  </si>
  <si>
    <t>Frontiers in microbiology</t>
  </si>
  <si>
    <t>Herrera-Martinez, A.D. And Rodriguez-Morales, A.J.</t>
  </si>
  <si>
    <t>Potential influence of climate variability on dengue incidence registered in a western pediatric hospital of venezuela</t>
  </si>
  <si>
    <t>Trop Biomed</t>
  </si>
  <si>
    <t>Hetron Mweemba Munang’andu, Fredrick Banda, Victor Mukulule Siamudaala, Musso Munyeme, Christopher Jacob Kasanga, Byman Hamududu</t>
  </si>
  <si>
    <t>The effect of seasonal variation on anthrax epidemiology in the upper Zambezi floodplain of western Zambia.</t>
  </si>
  <si>
    <t>J Vet Sci</t>
  </si>
  <si>
    <t>293-298</t>
  </si>
  <si>
    <t>Heukelbach, Joerg; Wilcke, Thomas; Harms, Gundel; Feldmeier, Hermann</t>
  </si>
  <si>
    <t>Seasonal variation of tungiasis in an endemic community</t>
  </si>
  <si>
    <t>145-149</t>
  </si>
  <si>
    <t>Heukelbach, Joerg; Wilcke, Thomas; Meier, Ariane; Saboia Moura, Romulo Cesar; Feldmeier, Hermann</t>
  </si>
  <si>
    <t>A longitudinal study on cutaneous larva migrans in an impoverished Brazilian township</t>
  </si>
  <si>
    <t>213-218</t>
  </si>
  <si>
    <t>Heukelbach, Jorg; Jackson, Anne; Ariza, Liana; Calheiros, CM; Soares, VL; Feldmeier, Hermann</t>
  </si>
  <si>
    <t>Epidemiology and clinical aspects of tungiasis (sand flea infestation) in Alagoas State, Brazil</t>
  </si>
  <si>
    <t>J Infect Dev Countries</t>
  </si>
  <si>
    <t>202-209</t>
  </si>
  <si>
    <t>Hill, Kenneth R</t>
  </si>
  <si>
    <t>Non-specific factors in the epidemiology of yaws</t>
  </si>
  <si>
    <t>Ho, Y.C., Su, B.H., Su, H.J., Chang, H.L., Lin, C.Y., Chen, H. And Chen, K.T.</t>
  </si>
  <si>
    <t>The association between the incidence of mumps and meteorological parameters in taiwan</t>
  </si>
  <si>
    <t>Human Vaccines &amp; Immunotherapeutics</t>
  </si>
  <si>
    <t>Hopp, Mj; Foley, Ja</t>
  </si>
  <si>
    <t>Global-scale relationships between climate and the dengue fever vector, aedes aegypti</t>
  </si>
  <si>
    <t>Horacio Riojas-Rodríguez, María Laura Quezada-Jiménez, Pamela Zúñiga-Bello, and Magali Hurtado-Díaz</t>
  </si>
  <si>
    <t>Climate Change and Potential Health Effects in Mexican Children</t>
  </si>
  <si>
    <t>https://www.ncbi.nlm.nih.gov/pmc/articles/PMC6748264/</t>
  </si>
  <si>
    <t>Hotez, Peter J; Savioli, Lorenzo; Fenwick, Alan</t>
  </si>
  <si>
    <t>Neglected tropical diseases of the Middle East and North Africa: review of their prevalence, distribution, and opportunities for control</t>
  </si>
  <si>
    <t>Hsiao, Ming-Hau; Yang, Mei-Chueh; Yan, Shu-Hua; Yang, Chia-Hui; Chou, Chu-Chung; Chang, Chin-Fu; Hsu, Hsiu-Ying; Lin, Yan-Ren</t>
  </si>
  <si>
    <t>Environmental factors associated with the prevalence of animal bites or stings in patients admitted to an emergency department</t>
  </si>
  <si>
    <t>Journal of Acute Medicine</t>
  </si>
  <si>
    <t>95-102</t>
  </si>
  <si>
    <t>Hsieh, Y. -H.; Chen, C. W. S.</t>
  </si>
  <si>
    <t>Turning points, reproduction number, and impact of climatological events for multi-wave dengue outbreaks</t>
  </si>
  <si>
    <t>Hubalek, Z</t>
  </si>
  <si>
    <t>North atlantic weather oscillation and human infectious diseases in the czech republic, 1951-2003</t>
  </si>
  <si>
    <t>European Journal Of Epidemiology</t>
  </si>
  <si>
    <t>Huidong Tiana, Chuan Yana, Lei Xua, Ulf Büntgenc, Nils C. Stensethb, and Zhibin Zhanga</t>
  </si>
  <si>
    <t>Scale-dependent climatic drivers of human epidemics in ancient China</t>
  </si>
  <si>
    <t>PNAS</t>
  </si>
  <si>
    <t>https://www.pnas.org/content/pnas/114/49/12970.full.pdf</t>
  </si>
  <si>
    <t>Hunter, Paul R</t>
  </si>
  <si>
    <t>Climate change and waterborne and vector-borne disease</t>
  </si>
  <si>
    <t>Journal of applied microbiology</t>
  </si>
  <si>
    <t>37-46</t>
  </si>
  <si>
    <t>I. S. Dumic, Edson</t>
  </si>
  <si>
    <t>Ticking Bomb: The impact of climate change on the incidence of lyme disease</t>
  </si>
  <si>
    <t>Canadian Journal of Infectious Diseases and Medical Microbiology</t>
  </si>
  <si>
    <t>Ichiro Kurane</t>
  </si>
  <si>
    <t>The Effect of Global Warming on Infectious Diseases</t>
  </si>
  <si>
    <t>Osong Public Health and Research Perspectives</t>
  </si>
  <si>
    <t>Impoinvil, D.E., Ooi, M.H., Diggle, P.J., Caminade, C., Cardosa, M.J., Morse, A.P., Baylis, M. And Solomon, T.</t>
  </si>
  <si>
    <t>The effect of vaccination coverage and climate on japanese encephalitis in Sarawak, Malaysia</t>
  </si>
  <si>
    <t>Riess, H., Clowes, P., Kroidl, I., Kowuor, D.O., Nsojo, A., Mangu, C., Schüle, S.A., Mansmann, U., Geldmacher, C., Mhina, S. and Maboko, L.</t>
  </si>
  <si>
    <t>Hookworm infection and environmental factors in mbeya region, Tanzania: a cross- sectional, population-based study</t>
  </si>
  <si>
    <t>7(9)</t>
  </si>
  <si>
    <t>https://doi.org/10.1371/journal.pntd.0002408</t>
  </si>
  <si>
    <t>Arseculeratne, S.N., Sumathipala, S. and Eriyagama, N.B.</t>
  </si>
  <si>
    <t>Patterns of rhinosporidiosis in sri lanka: Comparison with international data</t>
  </si>
  <si>
    <t>Southeast Asian journal of tropical medicine and public health</t>
  </si>
  <si>
    <t>Irina Teodorescu, Marian Ghervan Gogoase, Claudia Coipan</t>
  </si>
  <si>
    <t>Correlation between the incidence of human parasitic diseases and the values of annual mean temperature (Romania, 1989-2009)</t>
  </si>
  <si>
    <t>Romanian Journal of Biology</t>
  </si>
  <si>
    <t>Isaacson, Margaretha; Frean, John; He, Junkun; Seriwatana, Jitvimol; Innis, Bruce L</t>
  </si>
  <si>
    <t>An outbreak of hepatitis E in Northern Namibia, 1983</t>
  </si>
  <si>
    <t>619-625</t>
  </si>
  <si>
    <t>Islam, M.S., Sharker, M.A.Y., Rheman, S., Hossain, S., Mahmud, Z.H., Uddin, A.M.K., Yunus, M., Osman, M.S., Ernst, R., Rector, I. And Larson, C.P.</t>
  </si>
  <si>
    <t>Effects of local climate variability on transmission dynamics of cholera in matlab, bangladesh</t>
  </si>
  <si>
    <t>Israel Ropo Orimoloye, Sonwabo Perez Mazinyo, Ahmed Mukalazi Kalumba, Olapeju Yewande Ekundayo, Werner Nel</t>
  </si>
  <si>
    <t>Implications of climate variability and change on urban and human health: A review</t>
  </si>
  <si>
    <t>Cities</t>
  </si>
  <si>
    <t>213-223</t>
  </si>
  <si>
    <t>10.1016/j.cities.2019.01.009</t>
  </si>
  <si>
    <t>Ito, Edore Edwin; Egwunyenga, Andy Oguchukwu</t>
  </si>
  <si>
    <t>Schistosomiasis: the aftermath of 2012 floods in Delta State, southern Nigeria</t>
  </si>
  <si>
    <t>International Medical Journal</t>
  </si>
  <si>
    <t>218-223</t>
  </si>
  <si>
    <t>Ivers, Louise C; Ryan, Edward T</t>
  </si>
  <si>
    <t>Infectious diseases of severe weather-related and flood-related natural disasters</t>
  </si>
  <si>
    <t>408-414</t>
  </si>
  <si>
    <t>J A Patz,S H Olson</t>
  </si>
  <si>
    <t>Climate change and health: global to local influences on disease risk.</t>
  </si>
  <si>
    <t>J. A. E. Patz, David; Last, John</t>
  </si>
  <si>
    <t>The effects of changing weather on public health</t>
  </si>
  <si>
    <t>Annual review of public health</t>
  </si>
  <si>
    <t>271-307</t>
  </si>
  <si>
    <t>J. A. G. Patz, Thaddeus K.; Geller, Nina; Vittor, Amy Y.</t>
  </si>
  <si>
    <t>Effects of environmental change on emerging parasitic diseases</t>
  </si>
  <si>
    <t>International Journal for Parasitology</t>
  </si>
  <si>
    <t>1395-1405</t>
  </si>
  <si>
    <t>J. A. G. Tall, Michelle L.</t>
  </si>
  <si>
    <t>Flooding and Arboviral Disease: Predicting Ross River Virus Disease Outbreaks Across Inland Regions of South-Eastern Australia</t>
  </si>
  <si>
    <t>241-251</t>
  </si>
  <si>
    <t>J. B. H. Bender, William; Osterholm, Mike</t>
  </si>
  <si>
    <t>Recent animal disease outbreaks and their impact on human populations</t>
  </si>
  <si>
    <t>Journal of Agromedicine</t>
  </si>
  <si>
    <t>J. C. Clegg</t>
  </si>
  <si>
    <t>Influence of climate change on the incidence and impact of arenavirus diseases: A speculative assessment</t>
  </si>
  <si>
    <t>504-509</t>
  </si>
  <si>
    <t>J. C. H. Semenza, Susanne; Rechenburg, Andrea; Suk, Jonathan E.; Hoeser, Christoph; Schreiber, Christiane; Kistemann, Thomas</t>
  </si>
  <si>
    <t>Climate change impact assessment of food- and waterborne diseases</t>
  </si>
  <si>
    <t>Critical Reviews in Environmental Science and Technology</t>
  </si>
  <si>
    <t>857-890</t>
  </si>
  <si>
    <t>J. C. M. Semenza, Bettina</t>
  </si>
  <si>
    <t>Climate change and infectious diseases in Europe</t>
  </si>
  <si>
    <t>The Lancet Infectious Diseases</t>
  </si>
  <si>
    <t>365-375</t>
  </si>
  <si>
    <t>J. C. S. Burtis, Patrick; Levi, Taal; Oggenfuss, Kelly; Fahey, Timothy J.; Ostfeld, Richard S.</t>
  </si>
  <si>
    <t>The impact of temperature and precipitation on blacklegged tick activity and Lyme disease incidence in endemic and emerging regions</t>
  </si>
  <si>
    <t>J. E. L. Mellor, Karen; Zimmerman, Julie; Elliott, Mark; Bartram, Jamie; Carlton, Elizabeth; Clasen, Thomas; Dillingham, Rebecca; Eisenberg, Joseph; Guerrant, Richard; Lantagne, Daniele; Mihelcic, James; Nelson, Kara</t>
  </si>
  <si>
    <t>Planning for climate change: The need for mechanistic systems-based approaches to study climate change impacts on diarrheal diseases</t>
  </si>
  <si>
    <t>548-549</t>
  </si>
  <si>
    <t>82-90</t>
  </si>
  <si>
    <t>J. F. B. Dayrit, Lunardi; Andersen, Louise K.; Davis, Mark Dennis P.</t>
  </si>
  <si>
    <t>10.1111/ijd.13901</t>
  </si>
  <si>
    <t>J. F. Farrugia, Yanika; Vella, Chantal; Mallia Azzopardi, Charles</t>
  </si>
  <si>
    <t>Emerging infectious diseases and the effect of climate change</t>
  </si>
  <si>
    <t>J. G. F. Ayres, B.; Annesi-Maesano, I.; Dey, R.; Ebi, K. L.; Helms, P. J.; Medina-Ramon, M.; Windt, M.; Forastiere, F.</t>
  </si>
  <si>
    <t>Climate change and respiratory disease: European Respiratory Society position statement</t>
  </si>
  <si>
    <t>J. M. C. Brunkard, Enrique; Rothenberg, Stephen J.</t>
  </si>
  <si>
    <t>Assessing the roles of temperature, precipitation, and ENSO in dengue re-emergence on the Texas-Mexico border region</t>
  </si>
  <si>
    <t>Salud publica de Mexico</t>
  </si>
  <si>
    <t>227--234</t>
  </si>
  <si>
    <t>J. M. Kontra</t>
  </si>
  <si>
    <t>Zombie Infections and Other Infectious Disease Complications of Global Warming</t>
  </si>
  <si>
    <t>J. M. L. Medlock, Steve A.</t>
  </si>
  <si>
    <t>Effect of climate change on vector-borne disease risk in the UK</t>
  </si>
  <si>
    <t>721-730</t>
  </si>
  <si>
    <t>J. N. G. Mills, Kenneth L.; Khan, Ali S.</t>
  </si>
  <si>
    <t>Potential influence of climate change on vector-borne and zoonotic diseases: A review and proposed research plan</t>
  </si>
  <si>
    <t>1507-1514</t>
  </si>
  <si>
    <t>10.1289/ehp.0901389</t>
  </si>
  <si>
    <t>J. O. Wang, Nick H.; Zhu, Huaiping</t>
  </si>
  <si>
    <t>The Impact of Weather Conditions on Culex pipiens and Culex restuans (Diptera: Culicidae) Abundance: A Case Study in Peel Region</t>
  </si>
  <si>
    <t>468-475</t>
  </si>
  <si>
    <t>J. P. O. Colston, Maribel; Zaitchik, Benjamin; Pe?ataro Yori, Pablo; Kang, Gagandeep; Ahmed, Tahmeed; Bessong, Pascal; Mduma, Esto; Bhutta, Zulfiqar; Sunder Shrestha, Prakash; Lima, Aldo; Kosek, Margaret</t>
  </si>
  <si>
    <t>Pathogen-Specific Impacts of the 2011-2012 La Nina-Associated Floods on Enteric Infections in the MAL-ED Peru Cohort: A Comparative Interrupted Time Series Analysis</t>
  </si>
  <si>
    <t>https://www.mdpi.com/1660-4601/17/2/487/htm</t>
  </si>
  <si>
    <t>J. Ratto</t>
  </si>
  <si>
    <t>Notes from the Field: Ebola Virus Disease Response Activities During a Mass Displacement Event After Flooding - Freetown, Sierra Leone, September-November, 2015</t>
  </si>
  <si>
    <t>MMWR. Morbidity and Mortality Weekly Report</t>
  </si>
  <si>
    <t>https://www.ncbi.nlm.nih.gov/pubmed/26914633</t>
  </si>
  <si>
    <t>J. S. Gray,H. Dautel,A. Estrada-Pe ̃na,O. Kahl,and E. Lindgren</t>
  </si>
  <si>
    <t>Effects of Climate Change on Ticks and Tick-Borne Diseases in Europe</t>
  </si>
  <si>
    <t>J. S.-J. Yavarian, Nazanin Zahra; Mokhtari-Azad, Talat</t>
  </si>
  <si>
    <t>Possible viral infections in flood disasters: a review considering 2019 spring floods in Iran</t>
  </si>
  <si>
    <t>Iranian Journal of Microbiology</t>
  </si>
  <si>
    <t>85-89</t>
  </si>
  <si>
    <t>J.-P. A. Chretien, Assaf; Small, Jennifer; Britch, Seth; Sanchez, Jose L.; Halbach, Alaina C.; Tucker, Compton; Linthicum, Kenneth J.</t>
  </si>
  <si>
    <t>Global Climate Anomalies and Potential Infectious Disease Risks: 2014-2015</t>
  </si>
  <si>
    <t>10.1371/currents.outbreaks.95fbc4a8fb4695e049baabfc2fc8289f</t>
  </si>
  <si>
    <t>Jackson, Erwin K</t>
  </si>
  <si>
    <t>Climate change and global infectious disease threats</t>
  </si>
  <si>
    <t>Medical journal of Australia</t>
  </si>
  <si>
    <t>570-574</t>
  </si>
  <si>
    <t>Jackson, Monica C.; Johansen, Laura; Furlong, Cathy; Colson, Abigail; Sellers, Kimberly F.</t>
  </si>
  <si>
    <t>Modelling the effect of climate change on prevalence of malaria in western africa</t>
  </si>
  <si>
    <t>Statistica Neerlandica</t>
  </si>
  <si>
    <t>Jackson, Yves; Chappuis, Francois; Loutan, Louis</t>
  </si>
  <si>
    <t>African tick-bite fever: four cases among Swiss travelers returning from South Africa</t>
  </si>
  <si>
    <t>Journal of travel medicine</t>
  </si>
  <si>
    <t>225-230</t>
  </si>
  <si>
    <t>Jacups, S. P., Whelan, P. I., Markey, P. G., Cleland, S. J., Williamson, G. J., &amp; Currie, B. J.</t>
  </si>
  <si>
    <t>Predictive indicators for Ross River virus infection in the Darwin area of tropical northern Australia, using long-term mosquito trapping data.</t>
  </si>
  <si>
    <t>943-952</t>
  </si>
  <si>
    <t>10.1111/j.1365-3156.2008.02095.x</t>
  </si>
  <si>
    <t>Jaenson, Thomas GT; Hjertqvist, Marika; Bergstroem, Tomas; Lundkvist, Ake</t>
  </si>
  <si>
    <t>Why is tick-borne encephalitis increasing? A review of the key factors causing the increasing incidence of human TBE in Sweden</t>
  </si>
  <si>
    <t>Parasites &amp; vectors</t>
  </si>
  <si>
    <t>Jalava, Katri; Ollgren, Jukka</t>
  </si>
  <si>
    <t>Climatic, ecological and socioeconomic factors as predictors of Sindbis virus infections in Finland</t>
  </si>
  <si>
    <t>cambridge.org</t>
  </si>
  <si>
    <t>Jang, J.H., Lee, J.H., Je, M.K., Cho, M.J., Bae, Y.M., Son, H.S. And Ahn, I.</t>
  </si>
  <si>
    <t>Correlations between the incidence of national notifiable infectiousdiseases and public open data, including meteorological factors and medical facility resources</t>
  </si>
  <si>
    <t>Journal Of Preventive Medicine And Public Health</t>
  </si>
  <si>
    <t>203-215</t>
  </si>
  <si>
    <t>10.3961/jpmph.14.057</t>
  </si>
  <si>
    <t>Jaoko, W. G., Simonsen, P. E., Meyrowitsch, D. W., Pedersen, E. M., Rwegoshora, R. T., &amp; Michael, E.</t>
  </si>
  <si>
    <t>Wuchereria bancrofti in a community with seasonal transmission: stability of microfilaraemia, antigenaemia and filarial-specific antibody concentrations.</t>
  </si>
  <si>
    <t>Annals of Tropical Medicine and Parasitology,</t>
  </si>
  <si>
    <t>95(3),</t>
  </si>
  <si>
    <t>253-261</t>
  </si>
  <si>
    <t>https://doi.org/10.1080/0003498012004004</t>
  </si>
  <si>
    <t>Jason R. Rohr, Christopher B. Barrett, David J. Civitello, Meggan E. Craft , Bryan Delius, Giulio A. DeLeo, Peter J. Hudson, Nicolas Jouanard, Karena H. Nguyen , Richard S. Ostfeld, Justin V. Remais , Gilles Riveau, Susanne H. Sokolow and David Tilman</t>
  </si>
  <si>
    <t>Emerging human infectious diseases and the links to global food production</t>
  </si>
  <si>
    <t>Nature Sustainability</t>
  </si>
  <si>
    <t>445-456</t>
  </si>
  <si>
    <t>Jean Francois Trape, Bruno Godeluck, Georges Diatta, Christophe Rogier, Fabrice Legros, Jean Albergel, Yannick Pepin, Jean Marc Duplantier</t>
  </si>
  <si>
    <t>The spread of tick-borne borreliosis in West Africa and its relationship to sub-Saharan drought</t>
  </si>
  <si>
    <t>Jo Hendy, Dr Suzi Kerr, Angela Halliday, Sally Owen, Dr Anne-Gaelle Ausseil, Professor Rob Burton, Dr Kenny Bell, Neil Deans, Blair Dickie, Dr James Hale, Sophie Hale, Wageed Kamish, Dr Jane Kitson, Dr Brett Mullan, Rata Rodgers, Dr Suzanne Rosier, Belinda Storey, Dr Christian Zammit</t>
  </si>
  <si>
    <t>Drought and Climate Change Adaptation: Impacts and Projections</t>
  </si>
  <si>
    <t>https://motu.nz/assets/Documents/our-work/environment-and-agriculture/climate-change-impacts/Drought-Dialogue-Report.pdf</t>
  </si>
  <si>
    <t>Jochelson, Karen</t>
  </si>
  <si>
    <t>HIV and syphilis in the Republic of South Africa: the creation of an epidemic</t>
  </si>
  <si>
    <t>African Urban Quarterly</t>
  </si>
  <si>
    <t>20-34</t>
  </si>
  <si>
    <t>Johansson, M.A., Dominici, F. And Glass, G.E.</t>
  </si>
  <si>
    <t>Local and global effects of climate on dengue transmission in puerto rico</t>
  </si>
  <si>
    <t>John, Jeny Kalluvila; Kattoor, Jobin Jose; Nair, Anoopraj Rajappan; Bharathan, Aswathi Plantharayil; Valsala, Rekha; Sadanandan, Gurupriya Vijayasaraswathy; Sente, Celsus; Erume, Joseph; Naigaga, Irene; Mulindwa, Julius; Ochwo, Sylvester; Magambo, Phillip Kimuda; Namara, Benigna Gabriela; Kato, Charles Drago; Sebyatika, George; Muwonge, Kevin</t>
  </si>
  <si>
    <t>Prevalence of pathogenic free-living amoeba and other protozoa in natural and communal piped tap water from Queen Elizabeth protected area, Uganda</t>
  </si>
  <si>
    <t>Advances in Animal and Veterinary Sciences</t>
  </si>
  <si>
    <t>329-336</t>
  </si>
  <si>
    <t>Jones, Nicole E; Baker, Mark D</t>
  </si>
  <si>
    <t>Toxicologic exposures associated with natural disasters: Gases, kerosene, ash, and bites</t>
  </si>
  <si>
    <t>Clinical Pediatric Emergency Medicine</t>
  </si>
  <si>
    <t>317-323</t>
  </si>
  <si>
    <t>Jordan P. Emont, Albert I. Ko, Avanoa Homasi-Paelate, Nese Ituaso-Conway, and Eric J. Nilles</t>
  </si>
  <si>
    <t>Epidemiological Investigation of a Diarrhea Outbreak in the South Pacific Island Nation of Tuvalu during a Severe La Nina-Associated Drought Emergency in 2011</t>
  </si>
  <si>
    <t>Joshi, Yadav Prasad; Kim, Eun-Hye; Kim, Jong-Hun; Kim, Ho; Cheong, Hae-Kwan</t>
  </si>
  <si>
    <t>Associations between Meteorological Factors and Aseptic Meningitis in Six Metropolitan Provinces of the Republic of Korea</t>
  </si>
  <si>
    <t>Joshua Rosenthal</t>
  </si>
  <si>
    <t>Climate Change and the Geographic Distribution of Infectious Diseases</t>
  </si>
  <si>
    <t>489-495</t>
  </si>
  <si>
    <t>Jutla, A., Aldaach, H., Billian, H., Akanda, A., Huq, A., &amp; Colwell, R.</t>
  </si>
  <si>
    <t>Satellite based assessment of hydroclimatic conditions related to cholera in Zimbabwe</t>
  </si>
  <si>
    <t>10.1371/journal.pone.0137828</t>
  </si>
  <si>
    <t>K Koelle</t>
  </si>
  <si>
    <t>The impact of climate on the disease dynamics of cholera</t>
  </si>
  <si>
    <t>K. Cornell</t>
  </si>
  <si>
    <t>Climate Change and Infectious Disease Patterns in the United States: Public Health Preparation and Ecological Restoration as a Matter of Justice</t>
  </si>
  <si>
    <t>MS Thesis</t>
  </si>
  <si>
    <t>K. F. T. Cann, D. Rh; Salmon, R. L.; Wyn-Jones, A. P.; Kay, D.</t>
  </si>
  <si>
    <t>Extreme water-related weather events and waterborne disease</t>
  </si>
  <si>
    <t>671-686</t>
  </si>
  <si>
    <t>doi:10.1017/S0950268812001653</t>
  </si>
  <si>
    <t>https://www.cambridge.org/core/services/aop-cambridge-core/content/view/147591E319089012499B0982575C5561/S0950268812001653a.pdf/div-class-title-extreme-water-related-weather-events-and-waterborne-disease-div.pdf</t>
  </si>
  <si>
    <t>K. J. B. Linthicum, Seth C.; Anyamba, Assaf</t>
  </si>
  <si>
    <t>Rift Valley Fever: An Emerging Mosquito-Borne Disease</t>
  </si>
  <si>
    <t>Annual Review of Entomology</t>
  </si>
  <si>
    <t>395-415</t>
  </si>
  <si>
    <t>K. J. Linthicum</t>
  </si>
  <si>
    <t>Climate and Satellite Indicators to Forecast Rift Valley Fever Epidemics in Kenya</t>
  </si>
  <si>
    <t>K. L. L. Ebi, Elisabet; Suk, Jonathan E.; Semenza, Jan C.</t>
  </si>
  <si>
    <t>Adaptation to the infectious disease impacts of climate change</t>
  </si>
  <si>
    <t>355-365</t>
  </si>
  <si>
    <t>10.1007/s10584-012-0648-5</t>
  </si>
  <si>
    <t>K. P. Hueffer, Alan J.; Gerlach, Robert; Berner, James</t>
  </si>
  <si>
    <t>Zoonotic infections in Alaska: Disease prevalence, potential impact of climate change and recommended actions for earlier disease detection, research, prevention and control</t>
  </si>
  <si>
    <t>https://doi.org/10.3402/ijch.v72i0.19562</t>
  </si>
  <si>
    <t>https://www.tandfonline.com/loi/zich20</t>
  </si>
  <si>
    <t>K. P. S. Hacker, Gielson A.; Cruz, Jaqueline S.; de Oliveira, Daiana; Nery, Nivison; Lindow, Janet C.; Carvalho, Mayara; Hagan, Jose; Diggle, Peter J.; Begon, Mike; Reis, Mitermayer G.; Wunder, Elsio A.; Ko, Albert I.; Costa, Federico</t>
  </si>
  <si>
    <t>Influence of Rainfall on Leptospira Infection and Disease in a Tropical Urban Setting, Brazil</t>
  </si>
  <si>
    <t>311-314</t>
  </si>
  <si>
    <t>K. S. Holvoet, Imca; Seynnaeve, Marleen; Uyttendaele, Mieke</t>
  </si>
  <si>
    <t>Relationships among hygiene indicators and enteric pathogens in irrigation water, soil and lettuce and the impact of climatic conditions on contamination in the lettuce primary production</t>
  </si>
  <si>
    <t>21-31</t>
  </si>
  <si>
    <t>Kaffenberger, Benjamin H; Shetlar, David; Norton, Scott A; Rosenbach, Misha</t>
  </si>
  <si>
    <t>The effect of climate change on skin disease in North America</t>
  </si>
  <si>
    <t>Journal of the American Academy of Dermatology</t>
  </si>
  <si>
    <t>140-147</t>
  </si>
  <si>
    <t>Kalinda, C., Chimbari, M. J., &amp; Mukaratirwa, S.</t>
  </si>
  <si>
    <t>Schistosomiasis in Zambia: a systematic review of past and present experiences.</t>
  </si>
  <si>
    <t>Infectious Diseases of Poverty</t>
  </si>
  <si>
    <t>https://doi.org/10.1186/s40249-018-0424-5</t>
  </si>
  <si>
    <t>Kapoor, Rolly; Rho, Haedong; Sangha, Kinpritma; Sharma, Bhavyaa; Shenoy, Ajay; Xu, Guanghong</t>
  </si>
  <si>
    <t>God is in the Rain: The Impact of Rainfall-Induced Early Social Distancing on COVID-19 Outbreaks</t>
  </si>
  <si>
    <t>Karen Levy, Andrew P. Woster, Rebecca S. Goldstein, Elizabeth J. Carlton</t>
  </si>
  <si>
    <t>Untangling the impacts of climate change on waterborne diseases: A systematic review of relationships between diarrheal diseases and temperature, rainfall, flooding, and drought</t>
  </si>
  <si>
    <t>Environ Sci Technol</t>
  </si>
  <si>
    <t>4905-4922</t>
  </si>
  <si>
    <t>Katelaris, Constance H; Beggs, Paul J</t>
  </si>
  <si>
    <t>Climate change: allergens and allergic diseases</t>
  </si>
  <si>
    <t>Internal Medicine Journal</t>
  </si>
  <si>
    <t>129-134</t>
  </si>
  <si>
    <t>Kausrud, Kyrre Linne; Viljugrein, Hildegunn; Frigessi, Arnoldo; Begon, Mike; Davis, Stephen; Leirs, Herwig; Dubyanskiy, Vladimir; Stenseth, Nils Chr.</t>
  </si>
  <si>
    <t>Climatically driven synchrony of gerbil populations allows large-scale plague outbreaks</t>
  </si>
  <si>
    <t>1963-1969</t>
  </si>
  <si>
    <t>10.1098/rspb.2007.0568</t>
  </si>
  <si>
    <t>Kenneth L. Gage, Thomas R. Burkot, Rebecca J. Eisen, Edward B. Hayes</t>
  </si>
  <si>
    <t>Kerins, JL; Dorevitch, S; Dworkin, MS</t>
  </si>
  <si>
    <t>Spotted Fever Group Rickettsioses (SFGR): weather and incidence in Illinois</t>
  </si>
  <si>
    <t>2466-2472</t>
  </si>
  <si>
    <t>Kerleguer, A; Koeck, JL; Girard-Pipau, F; Nicand, E</t>
  </si>
  <si>
    <t>Outbreak of tropical phagedenic ulcers after the rainy season in Dijibouti</t>
  </si>
  <si>
    <t>Medecine tropicale: revue du Corps de sante colonial</t>
  </si>
  <si>
    <t>194-196</t>
  </si>
  <si>
    <t>Khan, M.A.H.N.A.</t>
  </si>
  <si>
    <t>Important vector-borne diseases with their zoonotic potential: present situation and future perspective</t>
  </si>
  <si>
    <t>Bangladesh Journal Of Veterinary Medicine</t>
  </si>
  <si>
    <t>Khan, Sami Ahmed</t>
  </si>
  <si>
    <t>Flood management in Bangladesh</t>
  </si>
  <si>
    <t>Khan, Stuart J; Deere, Daniel; Leusch, Frederic DL; Humpage, Andrew; Jenkins, Madeleine; Cunliffe, David; Jahangeer, Muhammad; Mahmood, Zahed; Munir, Naveed; Waraich, Umm?e?Amara; Tahir, Imtiaz Mahmood; Akram, Muhammad; Ali Shah, Syed Muhammad; Zulfqar, Ayesha; Zainab, Rida</t>
  </si>
  <si>
    <t>Extreme weather events: Should drinking water quality management systems adapt to changing risk profiles?; Naegleria fowleri: Sources of infection, pathophysiology, diagnosis, and management; a review</t>
  </si>
  <si>
    <t>Water research</t>
  </si>
  <si>
    <t>124-136</t>
  </si>
  <si>
    <t>Khasnis, Atul A; Nettleman, Mary D</t>
  </si>
  <si>
    <t>Khatchikian, Camilo E.; Prusinski, Melissa; Stone, Melissa; Backenson, P. Bryon; Wang, Ing-Nang; Levy, Michael Z.; Brisson, Dustin</t>
  </si>
  <si>
    <t>Geographical and environmental factors driving the increase in the lyme disease vector Ixodes scapularis</t>
  </si>
  <si>
    <t>Ecosphere</t>
  </si>
  <si>
    <t>10.1890/ES12-00134.1</t>
  </si>
  <si>
    <t>Kim, Y.S., Park, K.H., Chun, H.S., Choi, C. And Bahk, G.J.</t>
  </si>
  <si>
    <t>Correlations between climatic conditions and foodborne disease</t>
  </si>
  <si>
    <t>Food Research International</t>
  </si>
  <si>
    <t>Kimari, Anne Mwihaki</t>
  </si>
  <si>
    <t>Prevalence of bovine cysticercosis, taeniasis and associated zoonotic risk factors in Kajiado County, Kenya</t>
  </si>
  <si>
    <t>Kirpich, A., Weppelmann, T.A., Yang, Y., Ali, A., Morris Jr, J.G. And Longini, I.M.</t>
  </si>
  <si>
    <t>Cholera transmission in ouest department of haiti: dynamic modeling and the future of the epidemic</t>
  </si>
  <si>
    <t>Kloos, H., Lo, C. T., Birrie, H., Ayele, T., Tedla, S., &amp; Tsegay, F.</t>
  </si>
  <si>
    <t>Schistosomiasis in Ethiopia.</t>
  </si>
  <si>
    <t>Social Science &amp; Medicine</t>
  </si>
  <si>
    <t>26(8)</t>
  </si>
  <si>
    <t>803-827</t>
  </si>
  <si>
    <t>https://doi.org/10.1016/0277-9536(88)90174-8</t>
  </si>
  <si>
    <t>Koelle, K; Rodo, X; Pascual, M; Yunus, M; Mostafa, G</t>
  </si>
  <si>
    <t>Refractory periods and climate forcing in cholera dynamics</t>
  </si>
  <si>
    <t>Koenen, Frank; Pascucci, Ilaria; Jaenson, Thomas GT; Madder, Maxime; de Sousa, Rita; Estrada-Pena, Agustin; Farkas, Robert; Salman, Mo</t>
  </si>
  <si>
    <t>Tick-borne infections (including zoonoses) in Europe and the Mediterranean basin</t>
  </si>
  <si>
    <t>Ticks and tick-borne diseases; geographical distribution and control strategies in the Euro-Asian region</t>
  </si>
  <si>
    <t>Kolivras, Korine N.</t>
  </si>
  <si>
    <t>Changes in dengue risk potential in Hawaii, usa, due to climate variability and change</t>
  </si>
  <si>
    <t>Climate Research</t>
  </si>
  <si>
    <t>Korenberg, EI</t>
  </si>
  <si>
    <t>Recent epidemiology of tick-borne encephalitis: an effect of climate change?</t>
  </si>
  <si>
    <t>Advances in virus research</t>
  </si>
  <si>
    <t>123-144</t>
  </si>
  <si>
    <t>Kreppel, K. S., Caminade, C., Telfer, S., Rajerison, M., Rahalison, L., Morse, A., &amp; Baylis, M.</t>
  </si>
  <si>
    <t>A non-stationary relationship between global climate phenomena and human plague incidence in Madagascar</t>
  </si>
  <si>
    <t>10.1371/journal.pntd.0003155</t>
  </si>
  <si>
    <t>Kruse, Hilde; Kirkemo, Anne-Mette; Handeland, Kjell</t>
  </si>
  <si>
    <t>Wildlife as source of zoonotic infections</t>
  </si>
  <si>
    <t>Kulkarni, M.A., Desrochers, R.E. And Kerr, J.T.</t>
  </si>
  <si>
    <t>High resolution niche models of malaria vectors in northern tanzania: a new capacity to predict malaria risk?</t>
  </si>
  <si>
    <t>https://www.ncbi.nlm.nih.gov/pmc/articles/PMC2827547/</t>
  </si>
  <si>
    <t>Kun Liu, Zurong Yang, Weifeng Liang, Tianci Guo, Yong Long &amp; Zhongjun Shao</t>
  </si>
  <si>
    <t>Effect of climatic factors on the seasonal fluctuation of human brucellosis in Yulin, northern China</t>
  </si>
  <si>
    <t>BMC</t>
  </si>
  <si>
    <t>L. B. S. Bourque, Judith M.; Kano, Megumi; Wood, Michele M.</t>
  </si>
  <si>
    <t>Weathering the Storm: The Impact of Hurricanes on Physical and Mental Health</t>
  </si>
  <si>
    <t>The ANNALS of the American Academy of Political and Social Science</t>
  </si>
  <si>
    <t>129-151</t>
  </si>
  <si>
    <t>L. B. Sharifi, Saied</t>
  </si>
  <si>
    <t>Priorities in prevention and control of flood hazards in Iran 2019 massive flood</t>
  </si>
  <si>
    <t>80-84</t>
  </si>
  <si>
    <t>L. B. Vezzulli, Ingrid; Pezzati, Elisabetta; Reid, Philip C.; Colwell, Rita R.; Hoefle, Manfred G.; Pruzzo, Carla</t>
  </si>
  <si>
    <t>Long-term effects of ocean warming on the prokaryotic community: Evidence from the vibrios</t>
  </si>
  <si>
    <t>ISME Journal</t>
  </si>
  <si>
    <t>21-30</t>
  </si>
  <si>
    <t>L. C. Vezzulli, Rita R.; Pruzzo, Carla</t>
  </si>
  <si>
    <t>Ocean Warming and Spread of Pathogenic Vibrios in the Aquatic Environment</t>
  </si>
  <si>
    <t>Microbial Ecology</t>
  </si>
  <si>
    <t>817-825</t>
  </si>
  <si>
    <t>L. G. Liang, Peng</t>
  </si>
  <si>
    <t>Climate change and human infectious diseases: A synthesis of research findings from global and spatio-temporal perspectives</t>
  </si>
  <si>
    <t>99-108</t>
  </si>
  <si>
    <t>L. G. Vezzulli, Chiara; Reid, Philip C.; Helaouet, Pierre; Edwards, Martin; Hofle, Manfred G.; Brettar, Ingrid; Colwell, Rita R.; Pruzzo, Carla</t>
  </si>
  <si>
    <t>Climate influence on Vibrio and associated human diseases during the past half-century in the coastal North Atlantic</t>
  </si>
  <si>
    <t>E5062-E5071</t>
  </si>
  <si>
    <t>10.1073/pnas.1609157113</t>
  </si>
  <si>
    <t>L. H. Gong, Sai; Su, Bin; Miao, Kaichao; Zhang, Na; Liao, Wenmin; Zhong, Shuang; Wang, Zhe; Yang, Lianping; Huang, Cunrui</t>
  </si>
  <si>
    <t>Short-term effects of moderate and severe floods on infectious diarrheal diseases in Anhui Province, China</t>
  </si>
  <si>
    <t>420-428</t>
  </si>
  <si>
    <t>L. M. Bai, Lindsay Carol; Liu, Qiyong</t>
  </si>
  <si>
    <t>Climate change and mosquito-borne diseases in China: A review</t>
  </si>
  <si>
    <t>Globalization and Health</t>
  </si>
  <si>
    <t>L. M. H. Horn, Anjum; Sheppard, Lianne; Quinn, Colin; Colborn, James; Zermoglio, Maria Fernanda; Gudo, Eduardo S.; Marrufo, Tatiana; Ebi, Kristie L.</t>
  </si>
  <si>
    <t>Association between precipitation and diarrheal disease in Mozambique</t>
  </si>
  <si>
    <t>L. O. D. Andrade, J.; O'Neill, E.; Hynds, P.</t>
  </si>
  <si>
    <t>Surface water flooding, groundwater contamination, and enteric disease in developed countries: A scoping review of connections and consequences</t>
  </si>
  <si>
    <t>Environmental Pollution</t>
  </si>
  <si>
    <t>540-549</t>
  </si>
  <si>
    <t>L. O. M. Andrade, K.; Hynds, P.; O'Neill, E.; O'Dwyer, J.</t>
  </si>
  <si>
    <t>Assessment of two behavioural models (HBM and RANAS) for predicting health behaviours in response to environmental threats: Surface water flooding as a source of groundwater contamination and subsequent waterborne infection in the Republic of Ireland</t>
  </si>
  <si>
    <t>1019-1029</t>
  </si>
  <si>
    <t>10.1016/j.scitotenv.2019.06.249</t>
  </si>
  <si>
    <t>L. V. M. Weatherdon, Alexandre K.; Rogers, Alex D.; Sumaila, U. Rashid; Cheung, William W. L.</t>
  </si>
  <si>
    <t>Observed and projected impacts of climate change on marine fisheries, aquaculture, coastal tourism, and human health: An update</t>
  </si>
  <si>
    <t>Frontiers in Marine Science</t>
  </si>
  <si>
    <t>L. X. Yi, Xin; Ge, Wenxin; Xue, Haibin; Li, Jin; Li, Daoyuan; Wang, Chunping; Wu, Haixia; Liu, Xiaobo; Zheng, Dashan; Chen, Zhe; Liu, Qiyong; Bi, Peng; Li, Jing</t>
  </si>
  <si>
    <t>The impact of climate variability on infectious disease transmission in China: Current knowledge and further directions</t>
  </si>
  <si>
    <t>255-261</t>
  </si>
  <si>
    <t>Leger, Elsa; Vourc'h, Gwenael; Vial, Laurence; Chevillon, Christine; McCoy, Karen D</t>
  </si>
  <si>
    <t>Changing distributions of ticks: causes and consequences</t>
  </si>
  <si>
    <t>Experimental and Applied Acarology</t>
  </si>
  <si>
    <t>219-244</t>
  </si>
  <si>
    <t>Lachlan J. McIver, Vibol S. Chan, Kathyrn J. Bowen, Steven N. Iddings, Kol Hero, Piseth P. Raingsey</t>
  </si>
  <si>
    <t>Review of Climate Change and Water-Related Diseases in Cambodia and Findings From Stakeholder Knowledge Assessments</t>
  </si>
  <si>
    <t>Asia Pacific Journal of Public Health</t>
  </si>
  <si>
    <t>49S-58S</t>
  </si>
  <si>
    <t>doi: 10.1177/1010539514558059</t>
  </si>
  <si>
    <t>Ladeau, Shannon L.; Calder, Catherine A.; Doran, Patrick J.; Marra, Peter P.</t>
  </si>
  <si>
    <t>West nile virus impacts in american crow populations are associated with human land use and climate</t>
  </si>
  <si>
    <t>Ecological Research</t>
  </si>
  <si>
    <t>Lafferty, Kevin D</t>
  </si>
  <si>
    <t>The ecology of climate change and infectious diseases</t>
  </si>
  <si>
    <t>Ecology</t>
  </si>
  <si>
    <t>888-900</t>
  </si>
  <si>
    <t>Lake, I. R.; Gillespie, I. A.; Bentham, G.; Nichols, G. L.; Lane, C.; Adak, G. K.; Threlfall, E. J.</t>
  </si>
  <si>
    <t>A re-evaluation of the impact of temperature and climate change on foodborne illness</t>
  </si>
  <si>
    <t>Lal, A., Ikeda, T., French, N., Baker, M.G. And Hales, S.</t>
  </si>
  <si>
    <t>Climate variability, weather and enteric disease incidence in new zealand: time series analysis</t>
  </si>
  <si>
    <t>Lancien, J., Muguwa, J., Lannes, C., &amp; Bouvier, J. B.</t>
  </si>
  <si>
    <t>Tsetse and Human Trypanosomiasis Challenge in South Eastern Uganda.</t>
  </si>
  <si>
    <t>Insect Science and Its Application,</t>
  </si>
  <si>
    <t>11,</t>
  </si>
  <si>
    <t>411-416</t>
  </si>
  <si>
    <t>Lara, Ruben J.; Neogi, Sucharit B.; Islam, Mohammad S.; Mahmud, Zahid H.; Yamasaki, Shinji; Nair, Gopinath B.</t>
  </si>
  <si>
    <t>Influence of catastrophic climatic events and human waste on Vibrio distribution in the Karnaphuli estuary, Bangladesh</t>
  </si>
  <si>
    <t>Lashley, Felissa R</t>
  </si>
  <si>
    <t>Categories and highlights of significant current emerging infectious diseases</t>
  </si>
  <si>
    <t>Emerging infectious diseases: trends and issues</t>
  </si>
  <si>
    <t>43-71</t>
  </si>
  <si>
    <t>Factors contributing to the occurrence of emerging infectious diseases</t>
  </si>
  <si>
    <t>Biological Research for Nursing</t>
  </si>
  <si>
    <t>258-267</t>
  </si>
  <si>
    <t>Leckebusch, G.C. And Abdussalam, A.F.</t>
  </si>
  <si>
    <t>Climate and socioeconomic influences on interannual variability of cholera in Nigeria</t>
  </si>
  <si>
    <t>Health &amp; Place</t>
  </si>
  <si>
    <t>Leder, K; Torresi, J</t>
  </si>
  <si>
    <t>Australia and New Zealand</t>
  </si>
  <si>
    <t>Infectious diseases</t>
  </si>
  <si>
    <t>Lemonick, David M</t>
  </si>
  <si>
    <t>Epidemics after natural disasters</t>
  </si>
  <si>
    <t>American Journal of Clinical Medicine</t>
  </si>
  <si>
    <t>144-152</t>
  </si>
  <si>
    <t>Levine, H.; Mimouni, D.; Grotto, I.; Zahavi, A.; Ankol, O.; Huerta-Hartal, M.</t>
  </si>
  <si>
    <t>Secular and seasonal trends of infectious mononucleosis among young adults in Israel: 1978–2009</t>
  </si>
  <si>
    <t>European Journal of Clinical Microbiology &amp; Infectious Diseases</t>
  </si>
  <si>
    <t>757-760</t>
  </si>
  <si>
    <t>Levine, Hagai; Mimouni, Daniel; Zurel-Farber, Anat; Zahavi, Alon; Molina-Hazan, Vered; Bar-Zeev, Yael; Huerta-Hartal, Michael</t>
  </si>
  <si>
    <t>Time trends of viral meningitis among young adults in Israel: 1978-2012</t>
  </si>
  <si>
    <t>1149-1153</t>
  </si>
  <si>
    <t>Levy, K., Smith, S. M., &amp; Carlton, E. J.</t>
  </si>
  <si>
    <t>Climate Change Impacts on Waterborne Diseases: Moving Toward Designing Interventions</t>
  </si>
  <si>
    <t>Current Environmental Health Reports</t>
  </si>
  <si>
    <t>272-282</t>
  </si>
  <si>
    <t>10.1007/s40572-018-0199-7</t>
  </si>
  <si>
    <t>Li T, Yang Z, Wang M</t>
  </si>
  <si>
    <t>Correlation between clonorchiasis incidences and climatic factors in Guangzhou, China</t>
  </si>
  <si>
    <t>Li, G.Z., Shao, F.F., Zhang, H., Zou, C.P., Li, H.H. And Jin, J.</t>
  </si>
  <si>
    <t>High mean water vapour pressure promotes the transmission of bacillary dysentery</t>
  </si>
  <si>
    <t>Li, Z.J., Zhang, X.J., Hou, X.X., Xu, S., Zhang, J.S., Song, H.B. And Lin, H.L.</t>
  </si>
  <si>
    <t>Nonlinear and threshold of the association between meteorological factors and bacillary dysentery in Beijing, China</t>
  </si>
  <si>
    <t>Liang, Song; Kintziger, Kristina; Reaves, Phyllis; Ryan, Sadie J; Semenza, Jan C; Menne, Bettina</t>
  </si>
  <si>
    <t>Climate Change Impacts on human health; Climate change and infectious diseases in Europe</t>
  </si>
  <si>
    <t>Florida's Climate: Changes, Variations, &amp; Impacts</t>
  </si>
  <si>
    <t>Liang, Stephen Y; Messenger, Nicole; Doocy, Shannon; Daniels, Amy; Murray, Sarah; Kirsch, Thomas D</t>
  </si>
  <si>
    <t>Infectious diseases after hydrologic disasters</t>
  </si>
  <si>
    <t>Emergency Medicine Clinics</t>
  </si>
  <si>
    <t>835-851</t>
  </si>
  <si>
    <t>Ligon, B Lee</t>
  </si>
  <si>
    <t>Infectious diseases that pose specific challenges after natural disasters: a review</t>
  </si>
  <si>
    <t>Seminars in pediatric infectious diseases</t>
  </si>
  <si>
    <t>36-45</t>
  </si>
  <si>
    <t>Lin, C.Y., Chen, T.C., Dai, C.Y., Yu, M.L., Lu, P.L., Yen, J.H. And Chen, Y.H.</t>
  </si>
  <si>
    <t>Serological investigation to identify risk factors for post-flood infectious diseases- a longitudinal survey among people displaced by typhoon morakot in taiwan</t>
  </si>
  <si>
    <t>Bmj Open</t>
  </si>
  <si>
    <t>Lin, Zhijing; Meng, Xia; Chen, Renjie; Huang, Guoying; Ma, Xiaojing; Chen, Jingjing; Huang, Min; Huang, Meirong; Gui, Yonghao; Chu, Chen; Liu, Fang; Kan, Haidong</t>
  </si>
  <si>
    <t>Ambient air pollution, temperature and kawasaki disease in Shanghai, China</t>
  </si>
  <si>
    <t>Chemosphere</t>
  </si>
  <si>
    <t>817-822</t>
  </si>
  <si>
    <t>Lindblade, K. A., Walker, E. D., Onapa, A. W., Katungu, J., &amp; Wilson, M. L.</t>
  </si>
  <si>
    <t>Highland malaria in Uganda: prospective analysis of an epidemic associated with El Niño</t>
  </si>
  <si>
    <t>480-487</t>
  </si>
  <si>
    <t>10.1016/s0035-9203(99)90344-9</t>
  </si>
  <si>
    <t>Lindgren, Elisabet</t>
  </si>
  <si>
    <t>Climate and tickborne encephalitis</t>
  </si>
  <si>
    <t>Conservation ecology</t>
  </si>
  <si>
    <t>Lindtjorn, B.</t>
  </si>
  <si>
    <t>Kala-azar in south-west Ethiopia: seasonal variation in disease occurrence.</t>
  </si>
  <si>
    <t>Transactions of the Royal Society of Tropical Medicine and Hygiene,</t>
  </si>
  <si>
    <t>78,</t>
  </si>
  <si>
    <t>790-791</t>
  </si>
  <si>
    <t>Liu, J., Xue, F.Z., Wang, J.Z. And Liu, Q.Y.</t>
  </si>
  <si>
    <t>Association of haemorrhagic fever with renal syndrome and weather factors in Junan county, China: a case-crossover study</t>
  </si>
  <si>
    <t>Liu, K., Zhou, H., Sun, R.X., Yao, H.W., Li, Y., Wang, L.P., Mu, D., Li, X.L., Yang, Y., Gray, G.C. And Cui, N.</t>
  </si>
  <si>
    <t>A national assessment of the epidemiology of severe fever with thrombocytopenia syndrome, china</t>
  </si>
  <si>
    <t>Liu, X., Jiang, B., Gu, W. And Liu, Q.</t>
  </si>
  <si>
    <t>Temporal trend and climate factors of hemorrhagic fever with renal syndrome epidemic in Shenyang City, China</t>
  </si>
  <si>
    <t>Liu-Helmersson, J., Stenlund, H., Wilder-Smith, A. And Rocklöv, J.</t>
  </si>
  <si>
    <t>Vectorial capacity of aedes aegypti: effects of temperature and implications for global dengue epidemic potential</t>
  </si>
  <si>
    <t>Llorente, OL; Vazquez, RS; Inigo, MG; Rojo, CP; Gonzalez, TM</t>
  </si>
  <si>
    <t>Pyomyositis in children: not only a tropical disease</t>
  </si>
  <si>
    <t>Anales de pediatria</t>
  </si>
  <si>
    <t>Loevinsohn, M.E.</t>
  </si>
  <si>
    <t>Climatic warming and increased malaria incidence in rwanda</t>
  </si>
  <si>
    <t>The Lancet</t>
  </si>
  <si>
    <t>Longcope, Warfield T</t>
  </si>
  <si>
    <t>Variations in manifestations of rheumatic fever in relation to climate</t>
  </si>
  <si>
    <t>Annals of Internal Medicine</t>
  </si>
  <si>
    <t>401-407</t>
  </si>
  <si>
    <t>Longstreth, Janice; Wiseman, Joseph</t>
  </si>
  <si>
    <t>The potential impact of climate change on patterns of infectious disease in the United States</t>
  </si>
  <si>
    <t>The Potential Effects of Global Climate Change in the United States</t>
  </si>
  <si>
    <t>Louis VR, Russek-Cohen E, Choopun N, Rivera IN, Gangle B, Jiang SC, Rubin A, Patz JA, Huq A, Colwell RR.</t>
  </si>
  <si>
    <t>Predictability of Vibrio cholerae in Chesapeake Bay.</t>
  </si>
  <si>
    <t>Applied and environmental microbiology.</t>
  </si>
  <si>
    <t>Lowe, Dianne; Ebi, Kristie L; Forsberg, Bertil</t>
  </si>
  <si>
    <t>Factors increasing vulnerability to health effects before, during and after floods</t>
  </si>
  <si>
    <t>7015-7067</t>
  </si>
  <si>
    <t>Lu Liang, Peng Gong</t>
  </si>
  <si>
    <t>10.1016/j.envint.2017.03.011</t>
  </si>
  <si>
    <t>Lucy, Frances E.; Graczyk, Thaddeus K.; Tamang, Leena; Miraflor, Allen; Minchin, Dan</t>
  </si>
  <si>
    <t>Biomonitoring of surface and coastal water for Cryptosporidium, Giardia, and human-virulent microsporidia using molluscan shellfish</t>
  </si>
  <si>
    <t>Ludwig, George V; Iacono-Connors, Lauren C</t>
  </si>
  <si>
    <t>Insect-transmitted vertebrate viruses: Flaviviridae</t>
  </si>
  <si>
    <t>In Vitro Cellular &amp; Developmental Biology-Animal</t>
  </si>
  <si>
    <t>296-309</t>
  </si>
  <si>
    <t>Luque Fernandez, Miguel Angel; Bauernfeind, Ariane; Diaz Jimenez, Julio; Linares Gil, Cristina; El Omeiri, Nathalie; Herrera Guibert, Dionisio</t>
  </si>
  <si>
    <t>Influence of temperature and rainfall on the evolution of cholera epidemics in lusaka, zambia, 2003-2006: analysis of a time series</t>
  </si>
  <si>
    <t>Lv, Shan; Zhang, Yi; Steinmann, Peter; Yang, Guo-Jing; Yang, Kun; Zhou, Xiao-Nong; Utzinger, Juerg</t>
  </si>
  <si>
    <t>The emergence of angiostrongyliasis in the people's republic of china the interplay between invasive snails, climate change and transmission dynamics</t>
  </si>
  <si>
    <t>Freshwater Biology</t>
  </si>
  <si>
    <t>Lwambo, N. J.</t>
  </si>
  <si>
    <t>Transmission of urinary schistosomiasis in Sukumaland, Tanzania. 1. Snail infection rates and incidence of infection in school children.</t>
  </si>
  <si>
    <t>Journal of Helminthology,</t>
  </si>
  <si>
    <t>62,</t>
  </si>
  <si>
    <t>213-217</t>
  </si>
  <si>
    <t>M. A. C. Abedin, Andrew E.; Habiba, Umma; Shaw, Rajib</t>
  </si>
  <si>
    <t>Climate Change, Water Scarcity, and Health Adaptation in Southwestern Coastal Bangladesh</t>
  </si>
  <si>
    <t>International Journal of Disaster Risk Science</t>
  </si>
  <si>
    <t>28-42</t>
  </si>
  <si>
    <t>M. A. H. B. Ana Maria de Roda Husman</t>
  </si>
  <si>
    <t>Dimensions of Effects of Climate Change on Water-Transmitted Infectious Diseases</t>
  </si>
  <si>
    <t>Air &amp; Water Borne Diseases</t>
  </si>
  <si>
    <t>https://www.researchgate.net/profile/Marieta_Braks/publication/259460931_Air_Water_Borne_Diseases/links/0c96052bca0c30335e000000/Air-Water-Borne-Diseases.pdf</t>
  </si>
  <si>
    <t>M. A. T. Alhoot, Wen Ting; Low, Wah Yun; Sekaran, Shamala Devi</t>
  </si>
  <si>
    <t>Climate Change and Health: The Malaysia Scenario</t>
  </si>
  <si>
    <t>Climate Change and Human Health Scenario in South and Southeast Asia</t>
  </si>
  <si>
    <t>M. B. M. Hahn, Andrew J.; Hayden, Mary H.; Eisen, Rebecca J.; Delorey, Mark J.; Lindsey, Nicole P.; Nasci, Roger S.; Fischer, Marc</t>
  </si>
  <si>
    <t>Meteorological conditions associated with increased incidence of West Nile virus disease in the United States, 2004-2012</t>
  </si>
  <si>
    <t>1013-1022</t>
  </si>
  <si>
    <t>https://www.ncbi.nlm.nih.gov/pubmed/25802435</t>
  </si>
  <si>
    <t>M. Booth</t>
  </si>
  <si>
    <t>Chapter Three - Climate Change and the Neglected Tropical Diseases</t>
  </si>
  <si>
    <t>Advances in Parasitology</t>
  </si>
  <si>
    <t>M. C. Abu, Samuel Nii Ardey</t>
  </si>
  <si>
    <t>Experience and Future Perceived Risk of Floods and Diarrheal Disease in Urban Poor Communities in Accra, Ghana</t>
  </si>
  <si>
    <t>M. C. C. Thomson, Stephen J.; Ward, Neil; Molyneux, David</t>
  </si>
  <si>
    <t>Impact of Climate Variability on Infectious Disease in West Africa</t>
  </si>
  <si>
    <t>138-150</t>
  </si>
  <si>
    <t>https://www.researchgate.net/profile/Madeleine_Thomson/publication/227075670_Impact_of_Climate_Variability_on_Infectious_Disease_in_West_Africa/links/5bb639a8a6fdcc9552d3bbaf/Impact-of-Climate-Variability-on-Infectious-Disease-in-West-Africa.pdf</t>
  </si>
  <si>
    <t>M. C. C. Tirado, R.; Jaykus, L. A.; McQuatters-Gollop, A.; Frank, J. M.</t>
  </si>
  <si>
    <t>Climate change and food safety: A review</t>
  </si>
  <si>
    <t>1745-1765</t>
  </si>
  <si>
    <t>http://climateknowledge.org/Food_Water_Illness_Models/Tirade_Climate_Food_Safety_Review_FoodResInt_2010.pdf</t>
  </si>
  <si>
    <t>M. D. C. Schweitzer, Andrew S.; Salamo, Oriana; Sharifi, Arash; Kumar, Naresh; Holt, Gregory; Campos, Michael; Mirsaeidi, Mehdi</t>
  </si>
  <si>
    <t>Lung health in era of climate change and dust storms</t>
  </si>
  <si>
    <t>36-42</t>
  </si>
  <si>
    <t>M. D. P. d. L. Esteve-Gassent, Adalberto A.; Romero-Salas, Dora; Feria-Arroyo, Teresa P.; Patino, Ramiro; Castro-Arellano, Ivan; Gordillo-P?rez, Guadalupe; Auclair, Allan; Goolsby, John; Rodriguez-Vivas, Roger Ivan; Estrada-Franco, Jose Guillermo</t>
  </si>
  <si>
    <t>Pathogenic landscape of transboundary zoonotic diseases in the Mexico-US border along the Rio Grande</t>
  </si>
  <si>
    <t>10.3389/fpubh.2014.00177</t>
  </si>
  <si>
    <t>M. Greene</t>
  </si>
  <si>
    <t>Impact of the Sahelian drought in Mauritania, West Africa</t>
  </si>
  <si>
    <t>1093-1097</t>
  </si>
  <si>
    <t>M. H. Pal, Angesom</t>
  </si>
  <si>
    <t>Leptospirosis: An Infectious Emerging Waterborne Zoonosis of Global Significance</t>
  </si>
  <si>
    <t>M. L. H. Hossain, Mohammed Kamal</t>
  </si>
  <si>
    <t>Climate change, sea level rise and coastal vulnerabilities of Bangladesh with adaptation options</t>
  </si>
  <si>
    <t>M. L. K. Sohail, Muhammad Sarwar; Ijaz, Muhammad; Naseer, Omer; Fatima, Zahida; Ahmad, Abdullah Saghir; Ahmad, Waqas</t>
  </si>
  <si>
    <t>Seroprevalence and risk factor analysis of human leptospirosis in distinct climatic regions of Pakistan</t>
  </si>
  <si>
    <t>79-83</t>
  </si>
  <si>
    <t>M. M. Mirsaeidi, Hooman; Taghizadeh Khamesi, Mojdeh; Sharifi, Arash; Campos, Michael; Schraufnagel, Dean E.</t>
  </si>
  <si>
    <t>Climate Change and Respiratory Infections</t>
  </si>
  <si>
    <t>Annals of the American Thoracic Society</t>
  </si>
  <si>
    <t>1223-1230</t>
  </si>
  <si>
    <t>https://www.atsjournals.org/doi/pdf/10.1513/AnnalsATS.201511-729PS</t>
  </si>
  <si>
    <t>M. R.-R. Hurtado-Diaz, H.; Rothenberg, S. J.; Gomez-Dantes, H.; Cifuentes, E.</t>
  </si>
  <si>
    <t>Short communication: Impact of climate variability on the incidence of dengue in Mexico</t>
  </si>
  <si>
    <t>Tropical Medicine and International Health</t>
  </si>
  <si>
    <t>1327-1337</t>
  </si>
  <si>
    <t>M. Rosales-Rueda</t>
  </si>
  <si>
    <t>The impact of early life shocks on human capital formation: evidence from El Ni?o floods in Ecuador</t>
  </si>
  <si>
    <t>Journal of Health Economics</t>
  </si>
  <si>
    <t>13-44</t>
  </si>
  <si>
    <t>M. S. E. Shah, M.; Ahmed, S.; Shah, A. A.; Hameed, A.; Hasan, F.</t>
  </si>
  <si>
    <t>Flooding adds pathogenic Escherichia coli strains to the water sources in southern Khyber Pakhtunkhwa, Pakistan</t>
  </si>
  <si>
    <t>Indian Journal of Medical Microbiology</t>
  </si>
  <si>
    <t>http://www.ijmm.org/article.asp?issn=0255-0857;year=2016;volume=34;issue=4;spage=483;epage=488;aulast=Shah</t>
  </si>
  <si>
    <t>M. S. P. Bloom, Jillian; Saiyed, Nazia; Lauper, Ursula; Lin, Shao</t>
  </si>
  <si>
    <t>Food and Waterborne Disease in the Greater New York City Area Following Hurricane Sandy in 2012</t>
  </si>
  <si>
    <t>503-511</t>
  </si>
  <si>
    <t>M., Cooney Catherine</t>
  </si>
  <si>
    <t>Climate Change and Infectious Disease: Is the Future Here?</t>
  </si>
  <si>
    <t>a394-a397</t>
  </si>
  <si>
    <t>M.-J. L. Chen, Chuan-Yao; Wu, Yi-Ting; Wu, Pei-Chih; Lung, Shih-Chun; Su, Huey-Jen</t>
  </si>
  <si>
    <t>Effects of extreme precipitation to the distribution of infectious diseases in Taiwan, 1994?2008</t>
  </si>
  <si>
    <t>PloS one</t>
  </si>
  <si>
    <t>https://www.ncbi.nlm.nih.gov/pmc/articles/PMC3380951/</t>
  </si>
  <si>
    <t>Ma, E., Lam, T., Wong, C. And Chuang, S.K.</t>
  </si>
  <si>
    <t>Is hand, foot and mouth disease associated with meteorological parameters?</t>
  </si>
  <si>
    <t>1779-1788</t>
  </si>
  <si>
    <t>10.1017/s0950268810002256</t>
  </si>
  <si>
    <t>Ma, Wei; Jiang, Baofa</t>
  </si>
  <si>
    <t>Health impacts due to major climate and weather extremes</t>
  </si>
  <si>
    <t>Ambient Temperature and Health in China</t>
  </si>
  <si>
    <t>59-73</t>
  </si>
  <si>
    <t>Makaula, P., Sadalaki, J. R., Muula, A. S., Kayuni, S., Jemu, S., &amp; Bloch, P.</t>
  </si>
  <si>
    <t>Schistosomiasis in Malawi: a systematic review.</t>
  </si>
  <si>
    <t>Parasites &amp; Vectors,</t>
  </si>
  <si>
    <t>https://doi.org/10.1186/s13071-014-0570-y</t>
  </si>
  <si>
    <t>Maksimovic Z, Cornwell MS, Semren O, Rifatbegovic M</t>
  </si>
  <si>
    <t>The apparent role of climate change in a recent anthrax outbreak in cattle</t>
  </si>
  <si>
    <t>Revue Scientifique et Technique</t>
  </si>
  <si>
    <t>959-963</t>
  </si>
  <si>
    <t>DOI: 10.20506/rst.36.3.2727</t>
  </si>
  <si>
    <t>Manz, K., Clowes, P., Kroidl, I., Kowuor, D. O., Geldmacher, C., Ntinginya, N. E., Maboko, L., Hoelscher, M., Saathoff, E.</t>
  </si>
  <si>
    <t>Trichuris trichiura infection and its relation to environmental factors in Mbeya region, Tanzania: A cross-sectional, population-based study.</t>
  </si>
  <si>
    <t>PLOS One,</t>
  </si>
  <si>
    <t>https://doi.org/ 10.1371/journal.pone.0175137</t>
  </si>
  <si>
    <t>Manzione, Nuris de; Salas, Rosa Alba; Paredes, Hector; Godoy, Oswaldo; Rojas, Luis; Araoz, Francisco; Fulhorst, Charles F; Ksiazek, Thomas G; Mills, James N; Ellis, Barbara A</t>
  </si>
  <si>
    <t>Venezuelan hemorrhagic fever: clinical and epidemiological studies of 165 cases</t>
  </si>
  <si>
    <t>Clinical infectious diseases</t>
  </si>
  <si>
    <t>308-313</t>
  </si>
  <si>
    <t>Marcheggiani, Stefania, Camilla Puccinelli, Simone Ciadamidaro, Valentina Della Bella, Mario Carere, Monica Francesca Blasi, Nic Pacini, Enzo Funari, and Laura Mancini</t>
  </si>
  <si>
    <t>Risks of water-borne disease outbreaks after extreme events</t>
  </si>
  <si>
    <t>Toxicological &amp; Environmental Chemistry</t>
  </si>
  <si>
    <t>593-599</t>
  </si>
  <si>
    <t>https://www.tandfonline.com/doi/abs/10.1080/02772240903252140</t>
  </si>
  <si>
    <t>Maria Cristina Schneider,Phyllis Catharina Romijn, Wilson Uieda,Hugo Tamayo,Daniela Fernandes da Silva,Albino Belotto,Jarbas Barbosa da Silva,and Luis Fernando Leanes</t>
  </si>
  <si>
    <t>Rabies transmitted by vampire bats to humans: an emerging zoonotic disease in Latin America?</t>
  </si>
  <si>
    <t>Revista Panamericana de Salud Pública</t>
  </si>
  <si>
    <t>260-269</t>
  </si>
  <si>
    <t>Marieta AH Braks and Ana Maria de Roda Husman</t>
  </si>
  <si>
    <t>Marlet, M. V. L., Ritmeijer, K., Muga, R. O., Onsongo, J., &amp; Davidson, R. N.</t>
  </si>
  <si>
    <t>Emergence or re-emergence of visceral leishmaniasis in areas of Somalia, northeastern Kenya, and south-eastern Ethiopia in 2000-01.</t>
  </si>
  <si>
    <t>515-518</t>
  </si>
  <si>
    <t>https://doi.org/10.1016/S0035- 9203(03)80012-3</t>
  </si>
  <si>
    <t>Martens, Pim</t>
  </si>
  <si>
    <t>How Will Climate Change Affect Human Health? The question poses a huge challenge to scientists. Yet the consequences of global warming of public health remain largely unexplored</t>
  </si>
  <si>
    <t>American scientist</t>
  </si>
  <si>
    <t>534-541</t>
  </si>
  <si>
    <t>Masciopinto C, De Giglio O, Scrascia M, Fortunato F, La Rosa G, Suffredini E, Pazzani C, Prato R, Montagna MT.</t>
  </si>
  <si>
    <t>Human health risk assessment for the occurrence of enteric viruses in drinking water from wells: Role of flood runoff injections</t>
  </si>
  <si>
    <t xml:space="preserve"> Science of The Total Environment</t>
  </si>
  <si>
    <t>Mas-Coma, S; Valero, M A; Bargues, M D</t>
  </si>
  <si>
    <t>Effects of climate change on animal and zoonotic helminthiases</t>
  </si>
  <si>
    <t>Mas-Coma, S; Valero, MA; Bargues, MD</t>
  </si>
  <si>
    <t>Rev Sci Tech</t>
  </si>
  <si>
    <t>443-57</t>
  </si>
  <si>
    <t>Massad, Eduardo; Coutinho, Francisco Antonio Bezerra; Lopez, Luis Fernandez; Da Silva, Daniel Rodrigues</t>
  </si>
  <si>
    <t>Modeling the impact of global warming on vector-borne infections</t>
  </si>
  <si>
    <t>Physics of Life Reviews</t>
  </si>
  <si>
    <t>169-199</t>
  </si>
  <si>
    <t>McFarlane, Rosemary A.; Sleigh, Adrian C.; McMichael, Anthony J.</t>
  </si>
  <si>
    <t>Land-Use Change and Emerging Infectious Disease on an Island Continent</t>
  </si>
  <si>
    <t>2699-2719</t>
  </si>
  <si>
    <t>Mcfarlane, Rosemary; Becker, Niels; Field, Hume</t>
  </si>
  <si>
    <t>Investigation of the climatic and environmental context of hendra virus spillover events 1994-2010</t>
  </si>
  <si>
    <t>McIver, L., Hashizume, M., Kim, H., Honda, Y., Pretrick, M., Iddings, S., &amp; Pavlin, B.</t>
  </si>
  <si>
    <t>Assessment of climate-sensitive infectious diseases in the federated states of Micronesia</t>
  </si>
  <si>
    <t>Tropical Medicine And Health</t>
  </si>
  <si>
    <t>29-40</t>
  </si>
  <si>
    <t>10.2149/tmh.2014-17</t>
  </si>
  <si>
    <t>McMichael, Anthony J., and Rosalie E. Woodruff</t>
  </si>
  <si>
    <t>Climate change and infectious diseases</t>
  </si>
  <si>
    <t>378-407</t>
  </si>
  <si>
    <t>Medeiros, Jansen Fernandes de; Py-Daniel, Victor</t>
  </si>
  <si>
    <t>Seasonality, parity rates and transmission indices of Mansonella ozzardi (Manson) (Nematoda: Onchocercidae) by Cerqueirellum argentiscutum (Shelley &amp; Luna Dias) (Diptera: Simulidae) in a lower Solimoes River community, Amazonas, Brazil</t>
  </si>
  <si>
    <t>Acta Amazonica</t>
  </si>
  <si>
    <t>201-207</t>
  </si>
  <si>
    <t>Meerburg, Bastiaan G; Singleton, Grant R; Kijlstra, Aize</t>
  </si>
  <si>
    <t>Rodent-borne diseases and their risks for public health</t>
  </si>
  <si>
    <t>Critical reviews in microbiology</t>
  </si>
  <si>
    <t>221-270</t>
  </si>
  <si>
    <t>Meier, Patricia A; Mathers, William D; Sutphin, John E; Folberg, Robert; Hwang, Taekyu; Wenzel, Richard P</t>
  </si>
  <si>
    <t>An epidemic of presumed Acanthamoeba keratitis that followed regional flooding: results of a case-control investigation</t>
  </si>
  <si>
    <t>Archives of ophthalmology</t>
  </si>
  <si>
    <t>1090-1094</t>
  </si>
  <si>
    <t>Meinking, Terri L; Burkhart, Craig N; Burkhart, Craig G</t>
  </si>
  <si>
    <t>Changing paradigms in parasitic infections: common dermatological helminthic infections and cutaneous myiasis</t>
  </si>
  <si>
    <t>Clinics in dermatology</t>
  </si>
  <si>
    <t>407-416</t>
  </si>
  <si>
    <t>Miller, T. A.</t>
  </si>
  <si>
    <t>Studies on the incidence of hookworm infection in East Africa.</t>
  </si>
  <si>
    <t>East African Medical Journal,</t>
  </si>
  <si>
    <t>47,</t>
  </si>
  <si>
    <t>354-363</t>
  </si>
  <si>
    <t>https://www.cabdirect.org/cabdirect/abstract/19710800048</t>
  </si>
  <si>
    <t>Mirsaeidi, M., Motahari, H., Taghizadeh Khamesi, M., Sharifi, A., Campos, M., &amp; Schraufnagel, D. E.</t>
  </si>
  <si>
    <t>10.1513/annalsats.201511-729ps</t>
  </si>
  <si>
    <t>Mirsaeidi, Mehdi; Motahari, Hooman; Khamesi, Mojdeh Taghizadeh; Sharifi, Arash; Campos, Michael; Schraufnagel, Dean E</t>
  </si>
  <si>
    <t>Ann Am Thorac Soc</t>
  </si>
  <si>
    <t>Mishra, Vandita; Patel, Pankaj Kumar; Bhoomika, Anjali; Shukla, Ankit; Sharma, Anshuk; Patel, Brijesh</t>
  </si>
  <si>
    <t>Climate change and its impacts on global health: A Review</t>
  </si>
  <si>
    <t>Moesker, Fleur M; Fraaij, Pieter LA; Osterhaus, Albert DME</t>
  </si>
  <si>
    <t>New, Emerging, and Reemerging Respiratory Viruses</t>
  </si>
  <si>
    <t>355-375</t>
  </si>
  <si>
    <t>Mogi, M.</t>
  </si>
  <si>
    <t>Relationship between number of human japanese encephalitis cases and summer meteorological conditions in Nagasaki, Japan</t>
  </si>
  <si>
    <t>170-174</t>
  </si>
  <si>
    <t>10.4269/ajtmh.1983.32.170</t>
  </si>
  <si>
    <t>Moore, S. M., Monaghan, A., Griffith, K. S., Apangu, T., Mead, P. S., &amp; Eisen, R. J.</t>
  </si>
  <si>
    <t xml:space="preserve">Improvement of disease prediction and modeling through the use of meteorological ensembles: human plague in Uganda </t>
  </si>
  <si>
    <t>e44431</t>
  </si>
  <si>
    <t>10.1371/journal.pone.0044431</t>
  </si>
  <si>
    <t>Moore, Sean; Shrestha, Sourya; Tomlinson, Kyle W.; Vuong, Holly</t>
  </si>
  <si>
    <t>Predicting the effect of climate change on african trypanosomiasis: integrating epidemiology with parasite and vector biology</t>
  </si>
  <si>
    <t>Journal Of The Royal Society Interface</t>
  </si>
  <si>
    <t>Morand, Serge; Owers, Katharine A; Waret-Szkuta, Agnes; McIntyre, K Marie; Baylis, Matthew</t>
  </si>
  <si>
    <t>Climate variability and outbreaks of infectious diseases in Europe</t>
  </si>
  <si>
    <t>Scientific reports</t>
  </si>
  <si>
    <t>Morrill, J. C.; McClain, D. J.</t>
  </si>
  <si>
    <t>Epidemiology and Pathogenesis of Rift Valley Fever and Other Phleboviruses</t>
  </si>
  <si>
    <t>The Bunyaviridae</t>
  </si>
  <si>
    <t>281-293</t>
  </si>
  <si>
    <t>Morris, A., Gozlan, R.E., Hassani, H., Andreou, D., Couppié, P. And Guégan, J.F.</t>
  </si>
  <si>
    <t>Complex temporal climate signals drive the emergence of human water-borne disease</t>
  </si>
  <si>
    <t>Morris, K. R. S.</t>
  </si>
  <si>
    <t>The epidemiology of sleeping sickness in East Africa. Part I. A sleeping sickness outbreak in Uganda in 1957.</t>
  </si>
  <si>
    <t>53(5),</t>
  </si>
  <si>
    <t>384-393</t>
  </si>
  <si>
    <t>https://doi.org/10.1016/0035-920390039-2</t>
  </si>
  <si>
    <t>Moses, JS; Balachandran, C; Mycopathologia, S Sandhanam; Ratnasamy, N.; Thanappan, S.; Rajaswar, J.; Moses, D.</t>
  </si>
  <si>
    <t>Ocular rhinosporidiosis in Tamil Nadu, India</t>
  </si>
  <si>
    <t>Mycopathologia </t>
  </si>
  <si>
    <t xml:space="preserve">Mota KCP, Grama DF, Fava NMN, Úngari LP, Faria ESM, Cury MC. </t>
  </si>
  <si>
    <t>Distribution and risk factors of Ascarididae and other geohelminths in the soil of Uberlandia, Minas Gerais, Brazil</t>
  </si>
  <si>
    <t>Revista do Instituto de Medicina Tropical de Sao Paulo</t>
  </si>
  <si>
    <t>Mubanga, Mwenya</t>
  </si>
  <si>
    <t>Climate Change and infectious diseases nexus: evidence from Sweden</t>
  </si>
  <si>
    <t>Mwai, J., Njenga, S., &amp; Barasa, M.</t>
  </si>
  <si>
    <t>Knowledge, attitude and practices in relation to prevention and control of schistosomiasis infection in Mwea Kirinyaga county, Kenya.</t>
  </si>
  <si>
    <t>BMC Public Health,</t>
  </si>
  <si>
    <t>https://doi.org/10.1186/s12889-016-3494-y</t>
  </si>
  <si>
    <t>Mwase, E. T., Stensgaard, A.-S., Nsakashalo-Senkwe, M., Mubila, L., Mwansa, J., Songolo, P., Shawa, S.T., Simonsen, P. E.</t>
  </si>
  <si>
    <t>Mapping the geographical distribution of lymphatic filariasis in Zambia.</t>
  </si>
  <si>
    <t>e2714</t>
  </si>
  <si>
    <t>https://doi.org/10.1371/journal.pntd.0002714</t>
  </si>
  <si>
    <t>Mweya, C. N., Kimera, S. I., Stanley, G., Misinzo, G., &amp; Mboera, L. E. G.</t>
  </si>
  <si>
    <t>Climate Change Influences Potential Distribution of Infected Aedes aegypti Co-Occurrence with Dengue Epidemics Risk Areas in Tanzania.</t>
  </si>
  <si>
    <t>PLOS ONE,</t>
  </si>
  <si>
    <t>11(9)</t>
  </si>
  <si>
    <t>https://doi.org/10.1371/journal.pone.0162649</t>
  </si>
  <si>
    <t>N. Ashbolt</t>
  </si>
  <si>
    <t>Flood and Infectious Disease Risk Assessment</t>
  </si>
  <si>
    <t>https://www.researchgate.net/publication/329248672_Flood_and_Infectious_Disease_Risk_Assessment</t>
  </si>
  <si>
    <t>N. J. Ashbolt</t>
  </si>
  <si>
    <t>Global Warming and Trans-Boundary Movement of Waterborne Microbial Pathogens</t>
  </si>
  <si>
    <t>Adaptation and Mitigation Strategies for Climate Change</t>
  </si>
  <si>
    <t>71-82</t>
  </si>
  <si>
    <t>https://link.springer.com/chapter/10.1007/978-4-431-99798-6_5</t>
  </si>
  <si>
    <t>N. M. Miller, David; Zou, Eric</t>
  </si>
  <si>
    <t>Blowing Smoke: Health Impacts of Wildfire Plume Dynamics</t>
  </si>
  <si>
    <t>https://static1.squarespace.com/static/56034c20e4b047f1e0c1bfca/t/59e2e4fe0100271556d54e1a/1508041986866/smoke_MMZ_201710.pdf</t>
  </si>
  <si>
    <t>N. N. Matsushita, Chris Fook Sheng; Kim, Yoonhee; Suzuki, Motoi; Saito, Nobuo; Ariyoshi, Koya; Salva, Eumelia P.; Dimaano, Efren M.; Villarama, Jose B.; Go, Winston S.; Hashizume, Masahiro</t>
  </si>
  <si>
    <t>The non-linear and lagged short-term relationship between rainfall and leptospirosis and the intermediate role of floods in the Philippines</t>
  </si>
  <si>
    <t>https://journals.plos.org/plosntds/article?rev=1&amp;id=10.1371/journal.pntd.0006331</t>
  </si>
  <si>
    <t>N. S. Zhang, Dandan; Zhang, Jin; Liao, Wenmin; Miao, Kaichao; Zhong, Shuang; Lin, Shao; Hajat, Shakoor; Yang, Lianping; Huang, Cunrui</t>
  </si>
  <si>
    <t>The impact of the 2016 flood event in Anhui Province, China on infectious diarrhea disease: An interrupted time-series study</t>
  </si>
  <si>
    <t>801-809</t>
  </si>
  <si>
    <t>N.-T. C. Chen, Mu-Jean; Guo, Chao-Yu; Chen, Kow-Tong; Su, Huey-Jen</t>
  </si>
  <si>
    <t>Precipitation increases the occurrence of sporadic legionnaires disease in Taiwan</t>
  </si>
  <si>
    <t>https://journals.plos.org/plosone/article?id=10.1371/journal.pone.0114337</t>
  </si>
  <si>
    <t>Najjar, Raymond G; Pyke, Christopher R; Adams, Mary Beth; Breitburg, Denise; Hershner, Carl; Kemp, Michael; Howarth, Robert; Mulholland, Margaret R; Paolisso, Michael; Secor, David</t>
  </si>
  <si>
    <t>Potential climate-change impacts on the Chesapeake Bay</t>
  </si>
  <si>
    <t>Estuarine, Coastal and Shelf Science</t>
  </si>
  <si>
    <t>National Academies of Sciences, Engineering, and Medicine</t>
  </si>
  <si>
    <t>Global Health Impacts of Vector-Borne Diseases: Workshop Summary</t>
  </si>
  <si>
    <t>The National Academies Press</t>
  </si>
  <si>
    <t>10.17226/21792</t>
  </si>
  <si>
    <t>Nava, A., Shimabukuro, J. S., Chmura, A. A., &amp; Luz, S. L. B.</t>
  </si>
  <si>
    <t>Impact of Global Environmental Changes on Infectious Disease Emergence with a Focus on Risks for Brazil | ILAR Journal | Oxford Academic</t>
  </si>
  <si>
    <t>https://academic.oup.com/ilarjournal/article/58/3/393/4745724</t>
  </si>
  <si>
    <t>Neghina, Raul; Dumitrascu, Victor; Neghina, Adriana Maria; Vlad, Daliborca Cristina; Petrica, Ligia; Vermesan, Dinu; Tirnea, Livius; Mazilu, Octavian; Olariu, Tudor Rares</t>
  </si>
  <si>
    <t>Epidemiology of ascariasis, enterobiasis and giardiasis in a Romanian western county (Timis), 1993-2006</t>
  </si>
  <si>
    <t>98-101</t>
  </si>
  <si>
    <t>Ngoi, C. N., Price, M. A., Fields, B., Bonventure, J., Ochieng, C., Mwashigadi, G., Hassan, A.S., Thiong'o, A.N., Micheni, M., Mugo, P., Graham, S., Sanders,E. J.</t>
  </si>
  <si>
    <t>Dengue and Chikungunya Virus Infections among Young Febrile Adults Evaluated for Acute HIV-1 Infection in Coastal Kenya.</t>
  </si>
  <si>
    <t>PloS One,</t>
  </si>
  <si>
    <t>11(12),</t>
  </si>
  <si>
    <t>https://doi.org/10.1371/journal.pone.0167508</t>
  </si>
  <si>
    <t>Ngongeh, Lucas Atehmengo; Idika, Idika Kalu; Agbede, Rowland Ibrahim Shehu</t>
  </si>
  <si>
    <t>Climate change/global warming and its impacts on parasitology/entomology</t>
  </si>
  <si>
    <t>Biological Membranes</t>
  </si>
  <si>
    <t>Nicky McCreesh, Mark Booth</t>
  </si>
  <si>
    <t>Challenges in predicting the effects of climate change on Schistosoma mansoni and Schistosoma haematobium transmission potential</t>
  </si>
  <si>
    <t>Trends in Parasitology</t>
  </si>
  <si>
    <t>548-555</t>
  </si>
  <si>
    <t>https://www.sciencedirect.com/science/article/abs/pii/S1471492213001438</t>
  </si>
  <si>
    <t>Niyyati, Maryam; Lorenzo-Morales, Jacob; Rezaeian, Mostafa; Martin-Navarro, Carmen M; Haghi, Afsaneh Motevalli; Maciver, Sutherland K; Valladares, Basilio</t>
  </si>
  <si>
    <t>Isolation of Balamuthia mandrillaris from urban dust, free of known infectious involvement</t>
  </si>
  <si>
    <t>Parasitology research</t>
  </si>
  <si>
    <t>279-281</t>
  </si>
  <si>
    <t>Nn, K F C A; Thomas, D Rh; Salmon, R L; Wyn-Jones, A P; Ka, A N D D</t>
  </si>
  <si>
    <t>Nsuami, M Jacques; Taylor, Stephanie N; Smith, Barbara S; Martin, David H</t>
  </si>
  <si>
    <t>Increases in gonorrhea among high school students following hurricane Katrina</t>
  </si>
  <si>
    <t>Sexually transmitted infections</t>
  </si>
  <si>
    <t>194-198</t>
  </si>
  <si>
    <t>O. I. E. Who Fao</t>
  </si>
  <si>
    <t>Report of the WHO / FAO / OIE joint consultation on in collaboration with the Health Council of the Netherlands</t>
  </si>
  <si>
    <t>http://apps.who.int/iris/bitstream/10665/68899/1/WHO_CDS_CPE_ZFK_2004.9.pdf</t>
  </si>
  <si>
    <t>https://apps.who.int/iris/bitstream/handle/10665/68899/WHO_CDS_CPE_ZFK_2004.9.pdf</t>
  </si>
  <si>
    <t>O. J. Mark, C.; Hammond, M.; Khan, D.; Tjener, R.; Erichsen, A.; Helwigh, B.</t>
  </si>
  <si>
    <t>A new methodology for modelling of health risk from urban flooding exemplified by cholera - case Dhaka, Bangladesh</t>
  </si>
  <si>
    <t>Journal of Flood Risk Management</t>
  </si>
  <si>
    <t>S28-S42</t>
  </si>
  <si>
    <t>https://onlinelibrary.wiley.com/doi/pdf/10.1111/jfr3.12182</t>
  </si>
  <si>
    <t>Ogden, N. H.</t>
  </si>
  <si>
    <t>Climate change and vector-borne diseases of public health significance</t>
  </si>
  <si>
    <t>FEMS Microbiology Letters</t>
  </si>
  <si>
    <t>10.1093/femsle/fnx186</t>
  </si>
  <si>
    <t>Ogden, N.H., Radojevic, M., Wu, X., Duvvuri, V.R., Leighton, P.A. And Wu, J.</t>
  </si>
  <si>
    <t>Estimated effects of projected climate change on the basic reproductive number of the lyme disease vector ixodes scapularis</t>
  </si>
  <si>
    <t>Ohtomo, K.; Kobayashi, N.; Sumi, A.; Ohtomo, N.</t>
  </si>
  <si>
    <t>Relationship of cholera incidence to el nino and solar activity elucidated by time-series analysis</t>
  </si>
  <si>
    <t>99-107</t>
  </si>
  <si>
    <t>10.1017/S0950268809990203</t>
  </si>
  <si>
    <t>Okaka, F. O., &amp; Odhiambo, B. D.</t>
  </si>
  <si>
    <t>Households? perception of flood risk and health impact of exposure to flooding in flood-prone informal settlements in the coastal city of Mombasa | Emerald Insight</t>
  </si>
  <si>
    <t>https://www.emerald.com/insight/content/doi/10.1108/IJCCSM-03-2018-0026/full/html</t>
  </si>
  <si>
    <t>Olago, Daniel; Marshall, Michael; Wandiga, Shem O.</t>
  </si>
  <si>
    <t>Climatic, socio-economic, and health factors affecting human vulnerability to cholera in the Lake Victoria basin, East Africa</t>
  </si>
  <si>
    <t>Ambio</t>
  </si>
  <si>
    <t>Olano, Juan P; Walker, David H</t>
  </si>
  <si>
    <t>Agents of emerging infectious diseases</t>
  </si>
  <si>
    <t>Vaccines for Biodefense and Emerging and Neglected Diseases</t>
  </si>
  <si>
    <t>Olson, S. H., Gangnon, R., Elguero, E., Durieux, L., Guégan, J.-F., Foley, J. A., &amp; Patz, J. A.</t>
  </si>
  <si>
    <t>Links between climate, malaria, and wetlands in the Amazon basin</t>
  </si>
  <si>
    <t>Emerging Infectious Disease</t>
  </si>
  <si>
    <t>659-662</t>
  </si>
  <si>
    <t>10.3201/eid1504.080822</t>
  </si>
  <si>
    <t>https://besjournals.onlinelibrary.wiley.com/doi/full/10.1111/j.1365-2664.2007.01305.x</t>
  </si>
  <si>
    <t>Omumbo, Judith A.; Lyon, Bradfield; Waweru, Samuel M.; Connor, Stephen J.; Thomson, Madeleine C.</t>
  </si>
  <si>
    <t>Raised temperatures over the kericho tea estates: revisiting the climate in the East African highlands malaria debate</t>
  </si>
  <si>
    <t>Onishchenko, GG; Saldan, IP; Tribunsky, SI; Kolyado, VB; Kolyado, EV</t>
  </si>
  <si>
    <t>Longitudinal analysis of the epidemiological situation of zoonotic infectious diseases in the flood-affected territories of Siberia</t>
  </si>
  <si>
    <t>Bulletin of Medical Science</t>
  </si>
  <si>
    <t>Onozuka, Daisuke; Hashizume, Masahiro</t>
  </si>
  <si>
    <t>The influence of temperature and humidity on the incidence of hand, foot, and mouth disease in Japan</t>
  </si>
  <si>
    <t>Science Of The Total Environment</t>
  </si>
  <si>
    <t>Oong, X.Y., Ng, K.T., Lam, T.T.Y., Pang, Y.K., Chan, K.G., Hanafi, N.S., Kamarulzaman, A. And Tee, K.K.</t>
  </si>
  <si>
    <t>Epidemiological and evolutionary dynamics of influenza b viruses in Malaysia, 2012-2014</t>
  </si>
  <si>
    <t>Opal, S M; Saxon, J R</t>
  </si>
  <si>
    <t>Intracranial infection by Vibrio alginolyticus following injury in salt water.</t>
  </si>
  <si>
    <t>Journal of Clinical Microbiology</t>
  </si>
  <si>
    <t>373-374</t>
  </si>
  <si>
    <t>P Gale,T Drew,L. P. Phipps,G David,M. Wooldridge,</t>
  </si>
  <si>
    <t>The effect of climate change on the occurrence and prevalence of livestock diseases in Great Britain</t>
  </si>
  <si>
    <t xml:space="preserve">Michelozzi P, de Donato F, Bisanti L, Russo A, Cadum E, DeMaria M, D'Ovidio M, Costa G, Perucci CA. </t>
  </si>
  <si>
    <t>The impact of the summer 2003 heat waves on mortality in four Italian cities</t>
  </si>
  <si>
    <t>Euro Surveillance</t>
  </si>
  <si>
    <t>https://www.eurosurveillance.org/content/10.2807/esm.10.07.00556-en</t>
  </si>
  <si>
    <t>P. C. Medone, Soledad; Parham, Paul E.; Figuera, Andreina; Rabinovich, Jorge E.</t>
  </si>
  <si>
    <t>The impact of climate change on the geographical distribution of two vectors of chagas disease: Implications for the force of infection</t>
  </si>
  <si>
    <t>Philosophical Transactions of the Royal Society B: Biological Sciences</t>
  </si>
  <si>
    <t>https://royalsocietypublishing.org/doi/pdf/10.1098/rstb.2013.0560</t>
  </si>
  <si>
    <t>P. Epstein</t>
  </si>
  <si>
    <t>The ecology of climate change and infectious diseases: comment</t>
  </si>
  <si>
    <t>925-928</t>
  </si>
  <si>
    <t>P. J. Hotez</t>
  </si>
  <si>
    <t>Southern Europe's Coming Plagues: Vector-Borne Neglected Tropical Diseases</t>
  </si>
  <si>
    <t>https://www.ncbi.nlm.nih.gov/pmc/articles/PMC4928793/</t>
  </si>
  <si>
    <t>P. K. Loebach, Kim</t>
  </si>
  <si>
    <t>Disaster vulnerability, displacement, and infectious disease: Nicaragua and Hurricane Mitch</t>
  </si>
  <si>
    <t>Population and Environment</t>
  </si>
  <si>
    <t>434-455</t>
  </si>
  <si>
    <t>https://link.springer.com/article/10.1007/s11111-019-00319-4</t>
  </si>
  <si>
    <t>P. Napoleão-Pego, L. Pinto Gomes, D. W. Provance-Jr and S. G. De-Simone</t>
  </si>
  <si>
    <t>Journal of Human Virology &amp; Retrovirology</t>
  </si>
  <si>
    <t>P. R. Epstein</t>
  </si>
  <si>
    <t>Climate change and emerging infectious diseases</t>
  </si>
  <si>
    <t>747-754</t>
  </si>
  <si>
    <t>http://www.geo.umass.edu/courses/geo458/Readings/Epstein_2001.pdf</t>
  </si>
  <si>
    <t>P. R. Hunter</t>
  </si>
  <si>
    <t>37--46</t>
  </si>
  <si>
    <t>P. Reither</t>
  </si>
  <si>
    <t>Climate Change and mosquito-borne disease</t>
  </si>
  <si>
    <t>141-161</t>
  </si>
  <si>
    <t>P. Z.-T. Daszak, C.; Bogich, T. L.; Fernandez, M.; Epstein, J. H.; Murray, K. A.; Hamilton, H.</t>
  </si>
  <si>
    <t>Interdisciplinary approaches to understanding disease emergence: The past, present, and future drivers of Nipah virus emergence</t>
  </si>
  <si>
    <t>Proceedings of the National Academy of Sciences</t>
  </si>
  <si>
    <t>3681-3688</t>
  </si>
  <si>
    <t>https://www.pnas.org/content/110/Supplement_1/3681.short</t>
  </si>
  <si>
    <t>Paaijmans, Krijn P.; Read, Andrew F.; Thomas, Matthew B.</t>
  </si>
  <si>
    <t>Understanding the link between malaria risk and climate</t>
  </si>
  <si>
    <t>Pal, S; Sharma, M; Kotian, S; Juyal, D.; Singh, A.; Sharma, N.</t>
  </si>
  <si>
    <t>Post-disaster outbreak of scrub typhus in Sub-Himalayan region of Uttarakhand</t>
  </si>
  <si>
    <t>Journal off the Academy of Clinical Microbiologists</t>
  </si>
  <si>
    <t>Panés-Rodríguez A, Piera-Tuneu L, López-Pestaña A, Ormaetxea-Pérez N, Gutiérrez-Támara P, Ibarbia-Oruezabal S, Tuneu-Valls A.</t>
  </si>
  <si>
    <t>Autochthonous Cutaneous Larva Migrans Infection in Guipuzcoa</t>
  </si>
  <si>
    <t>Actas Dermo-Sifiliograficas</t>
  </si>
  <si>
    <t>407-413</t>
  </si>
  <si>
    <t>Papa, Anna</t>
  </si>
  <si>
    <t>Emerging arboviruses of medical importance in the Mediterranean region</t>
  </si>
  <si>
    <t>Journal of Clinical Virology</t>
  </si>
  <si>
    <t>Parham, Paul Edward; Michael, Edwin</t>
  </si>
  <si>
    <t>Modeling the effects of weather and climate change on malaria transmission</t>
  </si>
  <si>
    <t>Parise, Ivan</t>
  </si>
  <si>
    <t>A brief review of global climate change and the public health consequences</t>
  </si>
  <si>
    <t>Australian journal of general practice</t>
  </si>
  <si>
    <t>451-456</t>
  </si>
  <si>
    <t>Park, B.J., Sigel, K., Vaz, V., Komatsu, K., Mcrill, C., Phelan, M., Colman, T., Comrie, A.C., Warnock, D.W., Galgiani, J.N. And Hajjeh, R.A.</t>
  </si>
  <si>
    <t>An epidemic of coccidioidomycosis in arizona associated with climatic changes, 1998-2001</t>
  </si>
  <si>
    <t>Journal Of Infectious Diseases</t>
  </si>
  <si>
    <t>1981-1987</t>
  </si>
  <si>
    <t>Parker, Dennis J; Thompson, Paul M</t>
  </si>
  <si>
    <t>Floods in Africa: vulnerability, impacts and mitigation</t>
  </si>
  <si>
    <t>Floods. London: Routledge</t>
  </si>
  <si>
    <t>188-203</t>
  </si>
  <si>
    <t>Parkinson, Alan J; Bruce, Michael G; Zulz, Tammy; International Circumpolar Surveillance Steering Committee</t>
  </si>
  <si>
    <t>International Circumpolar Surveillance, an Arctic network for the surveillance of infectious diseases</t>
  </si>
  <si>
    <t>Parkinson, Alan J; Eveng?rd, Birgitta</t>
  </si>
  <si>
    <t>Parkinson, Alan J; Evengard, Birgitta</t>
  </si>
  <si>
    <t>Climate Change and Health in the Arctic</t>
  </si>
  <si>
    <t>Climate Change and Global Health</t>
  </si>
  <si>
    <t>Parola, Philippe; Socolovschi, Cristina; Jeanjean, Luc; Bitam, Idir; Fournier, Pierre-Edouard; Sotto, Albert; Labauge, Pierre; Raoult, Didier</t>
  </si>
  <si>
    <t>Warmer weather linked to tick attack and emergence of severe rickettsioses</t>
  </si>
  <si>
    <t>e338</t>
  </si>
  <si>
    <t>Patz, J. A., Olson, S. H., Uejio, C. K., &amp; Gibbs, H. K.</t>
  </si>
  <si>
    <t>Disease emergence from global climate and land use change</t>
  </si>
  <si>
    <t>Medical Clinics of North America</t>
  </si>
  <si>
    <t>1473–1491</t>
  </si>
  <si>
    <t>10.1016/j.mcna.2008.07.007</t>
  </si>
  <si>
    <t>Patz, J.A., Martens, W.J., Focks, D.A. And Jetten, T.H.</t>
  </si>
  <si>
    <t>Dengue fever epidemic potential as projected by general circulation models of global climate change</t>
  </si>
  <si>
    <t>Patz, Jonathan A; Graczyk, Thaddeus K; Geller, Nina; Vittor, Amy Y</t>
  </si>
  <si>
    <t>International journal for parasitology</t>
  </si>
  <si>
    <t>Paul R. Epstein,Henry F. Diaz,Scott Elias,Georg Grabherr,Nicholas E. Graham,Willem J. M. Martens,Ellen Mosley-Thompson,Joel Susskind</t>
  </si>
  <si>
    <t>Biological and Physical Signs of Climate Change: Focus on Mosquito-borne Diseases</t>
  </si>
  <si>
    <t>Paul, B. And Tham, W.L.</t>
  </si>
  <si>
    <t>Interrelation between climate and dengue in Malaysia</t>
  </si>
  <si>
    <t>Health</t>
  </si>
  <si>
    <t>https://www.scirp.org/html/3-8203321_57094.htm</t>
  </si>
  <si>
    <t>Paull SH, Horton DE, Ashfaq M, Rastogi D, Kramer LD, Diffenbaugh NS, Kilpatrick AM</t>
  </si>
  <si>
    <t>Drought and immunity determine the intensity of West Nile virus epidemics and climate change impacts</t>
  </si>
  <si>
    <t>Proceedings of the Royal Society B: Biological Sciences</t>
  </si>
  <si>
    <t>10.1098/rspb.2016.2078</t>
  </si>
  <si>
    <t>Paz, S.; Bisharat, N.; Paz, E.; Kidar, O.; Cohen, D.</t>
  </si>
  <si>
    <t>Climate change and the emergence of vibrio vulnificus disease in Israel</t>
  </si>
  <si>
    <t>Pei-Chen Lin, Hung-Jung Lin, How-Ran Guo, and Kuo-Tai Chen</t>
  </si>
  <si>
    <t>Epidemiological Characteristics of Lower Extremity Cellulitis after a Typhoon Flood</t>
  </si>
  <si>
    <t>PLoS One.</t>
  </si>
  <si>
    <t>e65655</t>
  </si>
  <si>
    <t>Pelling, Mark</t>
  </si>
  <si>
    <t>What determines vulnerability to floods; a case study in Georgetown, Guyana</t>
  </si>
  <si>
    <t>Environment and Urbanization</t>
  </si>
  <si>
    <t>203-226</t>
  </si>
  <si>
    <t>Pérez Armengol C1, Ariza Astolfi C, Ubeda Ontiveros JM, Guevara Benítez DC, de Rojas Alvarez M, Lozano Serrano C</t>
  </si>
  <si>
    <t>Epidemiology of children's intestinal parasitism in the Guadalquivir Valley, Spain</t>
  </si>
  <si>
    <t>Revista Espanola de Salud Publico</t>
  </si>
  <si>
    <t>https://europepmc.org/article/med/9477709</t>
  </si>
  <si>
    <t>Gross, Michael.</t>
  </si>
  <si>
    <t>Permafrost thaw releases problems</t>
  </si>
  <si>
    <t>Current Biology</t>
  </si>
  <si>
    <t>R39-R41</t>
  </si>
  <si>
    <t>Npr</t>
  </si>
  <si>
    <t>https://www.npr.org/sections/goatsandsoda/2016/08/03/488400947/anthrax-outbreak-in-russia-thought-to-be-result-of-thawing-permafrost</t>
  </si>
  <si>
    <t>Pfukenyi, D. M., Pawandiwa, D., Makaya, P. V, &amp; Ushewokunze-Obatolu, U.</t>
  </si>
  <si>
    <t>A retrospective study of rabies in humans in Zimbabwe, between 1992 and 2003.</t>
  </si>
  <si>
    <t>Acta Tropica,</t>
  </si>
  <si>
    <t>102(3),</t>
  </si>
  <si>
    <t>190-196</t>
  </si>
  <si>
    <t>https://doi.org/10.1016/j.actatropica.2007.04.013</t>
  </si>
  <si>
    <t>Pherez, Francisco Miled</t>
  </si>
  <si>
    <t>Factors affecting the emergence and prevalence of vector borne infections (VBI) and the role of vertical transmission (VT)</t>
  </si>
  <si>
    <t>Journal of vector borne diseases</t>
  </si>
  <si>
    <t>Philipsborn, R. P., &amp; Chan, K.</t>
  </si>
  <si>
    <t>Climate Change and Global Child Health</t>
  </si>
  <si>
    <t>Pediatrics</t>
  </si>
  <si>
    <t>10.1542/peds.2017-3774</t>
  </si>
  <si>
    <t>Phiri I, Manangazira P, Macleod CK, Mduluza T, Dhobbie T, Chaora SG, Chigwena C, Katiyo J, Willis R, Bakhtiari A, Bare P, Courtright P, Macheka B, Midzi N, Solomon AAW; Global Trachoma Mapping Project.</t>
  </si>
  <si>
    <t>The Burden of and Risk Factors for Trachoma in Selected Districts of Zimbabwe: Results of 16 Population-Based Prevalence Surveys.</t>
  </si>
  <si>
    <t>Ophthalmic Epidemiology,</t>
  </si>
  <si>
    <t>25(S1), 1</t>
  </si>
  <si>
    <t>81-191</t>
  </si>
  <si>
    <t>https://doi.org/ 10.1080/09286586.2017.1298823</t>
  </si>
  <si>
    <t>Phung, D., Huang, C., Rutherford, S., Chu, C., Wang, X., Nguyen, M., Nguyen, N.H., Do Manh, C. And Nguyen, T.H.</t>
  </si>
  <si>
    <t>Association between climate factors and diarrhoea in a Mekong delta area</t>
  </si>
  <si>
    <t>International Journal Of Biometeorology</t>
  </si>
  <si>
    <t>Phung, D., Huang, C., Rutherford, S., Chu, C., Wang, X., Nguyen, M., Nguyen, N.H., Do, C.M. And Nguyen, T.H.</t>
  </si>
  <si>
    <t>Temporal and spatial patterns of diarrhoea in the Mekong delta area, Vietnam</t>
  </si>
  <si>
    <t>https://www.cambridge.org/core/journals/epidemiology-and-infection/article/temporal-and-spatial-patterns-of-diarrhoea-in-the-mekong-delta-area-vietnam/75D3B979BD4C6E27FAA3EA2B016E01AD</t>
  </si>
  <si>
    <t>Pinto, E., Coelho, M., Oliver, L. And Massad, E.</t>
  </si>
  <si>
    <t>The influence of climate variables on dengue in Singapore</t>
  </si>
  <si>
    <t>International Journal Of Environmental Health Research</t>
  </si>
  <si>
    <t>415-426</t>
  </si>
  <si>
    <t>10.1080/09603123.2011.572279</t>
  </si>
  <si>
    <t>Platonov, A.E., Fedorova, M.V., Karan, L.S., Shopenskaya, T.A., Platonova, O.V. And Zhuravlev, V.I.</t>
  </si>
  <si>
    <t>Epidemiology of West Nile infection in volgograd, russia, in relation to climate change and mosquito (diptera: culicidae) bionomics</t>
  </si>
  <si>
    <t xml:space="preserve">Plowright Raina K., Eby Peggy, Hudson Peter J., Smith Ina L., Westcott David, Bryden Wayne L., Middleton Deborah, Reid Peter A., McFarlane Rosemary A., Martin Gerardo, Tabor Gary M., Skerratt Lee F., Anderson Dale L., Crameri Gary, Quammen David, Jordan David, Freeman Paul, Wang Lin-Fa, Epstein Jonathan H., Marsh Glenn A., Kung Nina Y. and McCallum Hamish </t>
  </si>
  <si>
    <t>Ecological dynamics of emerging bat virus spillover</t>
  </si>
  <si>
    <t>Proc. R. Soc. B</t>
  </si>
  <si>
    <t>Polley, Lydden; Thompson, RC Andrew</t>
  </si>
  <si>
    <t>Parasite zoonoses and climate change: molecular tools for tracking shifting boundaries</t>
  </si>
  <si>
    <t>Pozio, Edoardo</t>
  </si>
  <si>
    <t>How globalization and climate change could affect foodborne parasites</t>
  </si>
  <si>
    <t>Experimental parasitology</t>
  </si>
  <si>
    <t>Pullan, R. L., Gething, P. W., Smith, J. L., Mwandawiro, C. S., Sturrock, H. J. W., Gitonga, C. W., Hay, S.I., Brooker, S.</t>
  </si>
  <si>
    <t>Spatial Modelling of Soil-Transmitted Helminth Infections in Kenya: A Disease Control Planning Tool.</t>
  </si>
  <si>
    <t>5(2).</t>
  </si>
  <si>
    <t>https://doi.org/10.1371/journal.pntd.0000958</t>
  </si>
  <si>
    <t>Purse, Bethan V.; Darshan, Narayanaswamy; Kasabi, Gudadappa S.; Gerard, France; Samrat, Abhishek; George, Charles; Vanak, Abi T.; Oommen, Meera; Rahman, Mujeeb; Burthe, Sarah J.; Young, Juliette C.; Srinivas, Prashanth N.; Sch?fer, Stefanie M.; Henrys, Peter A.; Sandhya, Vijay K.; Chanda, M. Mudassar; Murhekar, Manoj V.; Hoti, Subhash L.; Kiran, Shivani K.</t>
  </si>
  <si>
    <t>Predicting disease risk areas through co-production of spatial models: The example of Kyasanur Forest Disease in India's forest landscapes</t>
  </si>
  <si>
    <t>Puspa, Kartika Dewi; Pangesti, Krisna Nur A; Setiawaty, Vivi</t>
  </si>
  <si>
    <t>Effects of climate change on the distribution of influenza virus in Indonesia in 2012-2013</t>
  </si>
  <si>
    <t>Health Science Journal of Indonesia</t>
  </si>
  <si>
    <t>78-82</t>
  </si>
  <si>
    <t>Q. A. M. Ahmed, Ziad A.</t>
  </si>
  <si>
    <t>The public health planners' perfect storm: Hurricane Matthew and Zika virus</t>
  </si>
  <si>
    <t>63-66</t>
  </si>
  <si>
    <t>https://www.sciencedirect.com/science/article/abs/pii/S1477893916302113</t>
  </si>
  <si>
    <t>Quarles, William</t>
  </si>
  <si>
    <t>Global warming means more pests</t>
  </si>
  <si>
    <t>The IPM Practitioner</t>
  </si>
  <si>
    <t>Global warming means more pathogens</t>
  </si>
  <si>
    <t>IPM Practitioner</t>
  </si>
  <si>
    <t>Quinn, HE, Gatton, ML, Hall, G, Young, M, Ryan PA</t>
  </si>
  <si>
    <t>Analysis of Barmah Forest Virus Disease Activity in Queensland, Australia, 1993–2003: Identification of a Large, Isolated Outbreak of Disease</t>
  </si>
  <si>
    <t>J. Med. Entomol.</t>
  </si>
  <si>
    <t>882-890</t>
  </si>
  <si>
    <t>R. A. Bissell</t>
  </si>
  <si>
    <t>Delayed-impact infectious disease after a natural disaster</t>
  </si>
  <si>
    <t>The Journal of Emergency Medicine</t>
  </si>
  <si>
    <t>59-66</t>
  </si>
  <si>
    <t>R. B. H. Singh, Simon; De Wet, Neil; Raj, Rishi; Hearnden, Mark; Weinstein, Phil</t>
  </si>
  <si>
    <t>The influence of climate variation and change on diarrheal disease in the Pacific Islands</t>
  </si>
  <si>
    <t>155--159</t>
  </si>
  <si>
    <t>R. C. Russell</t>
  </si>
  <si>
    <t>Mosquito-borne arboviruses in Australia: The current scene and implications of climate change for human health</t>
  </si>
  <si>
    <t>955-969</t>
  </si>
  <si>
    <t>https://www.sciencedirect.com/science/article/abs/pii/S0020751998000538</t>
  </si>
  <si>
    <t>R. H. T. Chisholm, James M.; Curnoe, Darren; Tanaka, Mark M.</t>
  </si>
  <si>
    <t>Controlled fire use in early humans might have triggered the evolutionary emergence of tuberculosis</t>
  </si>
  <si>
    <t>9051-9056</t>
  </si>
  <si>
    <t>R. K. Craig</t>
  </si>
  <si>
    <t>A public health perspective on sea-level rise: starting points for climate change adaptation</t>
  </si>
  <si>
    <t>Widener Law Review</t>
  </si>
  <si>
    <t>521--540</t>
  </si>
  <si>
    <t>R. K. Zell, Andi; Wutzler, Peter</t>
  </si>
  <si>
    <t>Impact of global warming on viral diseases: what is the evidence?</t>
  </si>
  <si>
    <t>Current Opinion in Biotechnology</t>
  </si>
  <si>
    <t>652-660</t>
  </si>
  <si>
    <t>R. R. Colwell</t>
  </si>
  <si>
    <t>Cholera outbreaks and ocean climate</t>
  </si>
  <si>
    <t>Social Research</t>
  </si>
  <si>
    <t>753-760</t>
  </si>
  <si>
    <t>R. S. C. Hellberg, Eric</t>
  </si>
  <si>
    <t>Effects of climate change on the persistence and dispersal of foodborne bacterial pathogens in the outdoor environment: A review</t>
  </si>
  <si>
    <t>Critical Reviews in Microbiology</t>
  </si>
  <si>
    <t>548-572</t>
  </si>
  <si>
    <t>R. S. C. Ostfeld, Charles D.; Oggenfuss, Kelly; Winchcombe, Raymond J.; Keesing, Felicia</t>
  </si>
  <si>
    <t>Climate, deer, rodents, and acorns as determinants of variation in Lyme-disease risk</t>
  </si>
  <si>
    <t>PLoS Biology</t>
  </si>
  <si>
    <t>1058-1068</t>
  </si>
  <si>
    <t>R. S. Cardenas, Claudia M.; Rodriguez-Morales, Alfonso J.; Vivas, Paul</t>
  </si>
  <si>
    <t>Zoonoses and climate variability: The example of leishmaniasis in southern departments of Colombia</t>
  </si>
  <si>
    <t>R. S. Kovats, D. H. Campbell-Lendrum, A. J. McMichael, A. Woodward and J. StH. Cox</t>
  </si>
  <si>
    <t>Early effects of climate change: do they include changes in vector-borne disease?</t>
  </si>
  <si>
    <t>Philosophical Transactions: Biological Sciences</t>
  </si>
  <si>
    <t>1057-1068</t>
  </si>
  <si>
    <t>https://www.jstor.org/stable/pdf/3066696.pdf?refreqid=excelsior%3A9d61d80a0900c87c09d7526490abc892</t>
  </si>
  <si>
    <t>R. Yonson</t>
  </si>
  <si>
    <t>Floods and Pestilence: Diseases in Philippine Urban Areas</t>
  </si>
  <si>
    <t>Economics of Disasters and Climate Change</t>
  </si>
  <si>
    <t>107-135</t>
  </si>
  <si>
    <t>https://link.springer.com/article/10.1007/s41885-017-0021-2</t>
  </si>
  <si>
    <t>R. Zell</t>
  </si>
  <si>
    <t>Global climate change and the emergence/re-emergence of infectious diseases</t>
  </si>
  <si>
    <t>International Journal of Medical Microbiology Supplements</t>
  </si>
  <si>
    <t>16-26</t>
  </si>
  <si>
    <t>R.M.M. Roijackers and M.F.L.L.W. Lürling Wageningen</t>
  </si>
  <si>
    <t>Climate Change and Bathing Water Quality</t>
  </si>
  <si>
    <t>Wageningen</t>
  </si>
  <si>
    <t>Rachel E. Baker, Ayesha S. Mahmud, Caroline E. Wagner, Wenchang Yang, Virginia E. Pitzer, Cecile Viboud, Gabriel A. Vecchi, C. Jessica E. Metcalf &amp; Bryan T. Grenfell</t>
  </si>
  <si>
    <t>Epidemic dynamics of respiratory syncytial virus in current and future climates</t>
  </si>
  <si>
    <t>Nature Communications</t>
  </si>
  <si>
    <t>https://www.nature.com/articles/s41467-019-13562-y</t>
  </si>
  <si>
    <t>Rajtar B, Majek M, Polański Ł, Polz-Dacewicz M.</t>
  </si>
  <si>
    <t>Enteroviruses in water environment-a potential threat to public health</t>
  </si>
  <si>
    <t>Annals of Agricultural and Environmental Medicine</t>
  </si>
  <si>
    <t>Ramesh, A., Kovats, S., Haslam, D., Schmidt, E., &amp; Gilbert, C. E.</t>
  </si>
  <si>
    <t>The impact of climatic risk factors on the prevalence, distribution, and severity of acute and chronic trachoma.</t>
  </si>
  <si>
    <t>7(11),</t>
  </si>
  <si>
    <t>https://doi.org/10.1371/journal.pntd.0002513</t>
  </si>
  <si>
    <t>Ramírez, I.J.</t>
  </si>
  <si>
    <t>Cholera resurgence in piura, peru: examining climate associations during the 1997–1998 el niño</t>
  </si>
  <si>
    <t>Geojournal</t>
  </si>
  <si>
    <t>Randolph, S E</t>
  </si>
  <si>
    <t>The shifting landscape of tick-borne zoonoses: tick-borne encephalitis and Lyme borreliosis in Europe.</t>
  </si>
  <si>
    <t>1045-1056</t>
  </si>
  <si>
    <t>Ranjan Ramasamy, Sinnathamby N Surendran</t>
  </si>
  <si>
    <t>Possible impact of rising sea levels on vector-borne infectious diseases</t>
  </si>
  <si>
    <t>BMC Infectious Diseases</t>
  </si>
  <si>
    <t>Reichert, Felix; Pilger, Daniel; Schuster, Angela; Lesshafft, Hannah; Oliveira, Silas Guedes de; Ignatius, Ralf; Feldmeier, Hermann</t>
  </si>
  <si>
    <t>Epidemiology and morbidity of hookworm-related cutaneous larva migrans (HrCLM): Results of a cohort study over a period of six months in a resource-poor community in Manaus, Brazil</t>
  </si>
  <si>
    <t>Reiner, R.C., King, A.A., Emch, M., Yunus, M., Faruque, A.S.G. And Pascual, M.</t>
  </si>
  <si>
    <t>Highly localized sensitivity to climate forcing drives endemic cholera in a megacity</t>
  </si>
  <si>
    <t>Proceedings Of The National Academy Of Sciences</t>
  </si>
  <si>
    <t>Reis, Jacques; Handschumacher, Pascal; Palmer, Valerie S; Spencer, Peter S</t>
  </si>
  <si>
    <t>Climatic Factors Under the Tropics</t>
  </si>
  <si>
    <t>Neuroepidemiology in Tropical Health</t>
  </si>
  <si>
    <t>25-39</t>
  </si>
  <si>
    <t>Revich, Boris; Tokarevich, Nikolai; Parkinson, Alan J</t>
  </si>
  <si>
    <t>Rios, M.</t>
  </si>
  <si>
    <t>Climate change and vector-borne viral diseases potentially transmitted by transfusion</t>
  </si>
  <si>
    <t>ISBT Science Series</t>
  </si>
  <si>
    <t>87-94</t>
  </si>
  <si>
    <t>Robertson, D. H. H., &amp; Baker, J. R.</t>
  </si>
  <si>
    <t>Human trypanosomiasis in south-east Uganda. I. A study of the epidemiology and present virulence of the disease.</t>
  </si>
  <si>
    <t>52(4),</t>
  </si>
  <si>
    <t>337-348</t>
  </si>
  <si>
    <t>https://doi.org/10.1016/0035- 9203(58)90047-6</t>
  </si>
  <si>
    <t>Rod?, Xavier; Ballester, Joan; Cayan, Dan; Melish, Marian E.; Nakamura, Yoshikazu; Uehara, Ritei; Burns, Jane C.</t>
  </si>
  <si>
    <t>Association of Kawasaki disease with tropospheric wind patterns</t>
  </si>
  <si>
    <t>Rodo, Xavier; Ballester, Joan; Curcoll, Roger; Boyard-Micheau, Joseph; Borras, Silvia; Morgui, Josep-Anton</t>
  </si>
  <si>
    <t>Revisiting the role of environmental and climate factors on the epidemiology of Kawasaki disease: Environment and climate in Kawasaki disease</t>
  </si>
  <si>
    <t>84-98</t>
  </si>
  <si>
    <t>Rodo, X; Pascual, M; Fuchs, G; Faruque, Asg</t>
  </si>
  <si>
    <t>Enso and cholera: a nonstationary link related to climate change?</t>
  </si>
  <si>
    <t>12901-12906</t>
  </si>
  <si>
    <t>10.1073/pnas.182203999</t>
  </si>
  <si>
    <t>Rodolfo Acuna-Soto, David W. Stahle, Malcolm K. Cleaveland, Matthew D. Therrell</t>
  </si>
  <si>
    <t>Megadrought and Megadeath in 16th Century Mexico</t>
  </si>
  <si>
    <t>360-362</t>
  </si>
  <si>
    <t>Rodriguez-Morales, Alfonso J.; Delgado-Lopez, Carlos A.</t>
  </si>
  <si>
    <t>Impact of Climate Change on Zoonotic Diseases in Latin America</t>
  </si>
  <si>
    <t>Human and Social Dimensions of Climate Change</t>
  </si>
  <si>
    <t>Rodriguez-Morales, Alfonso J; Delgado-Lopez, Carlos A; Howard, Colin R; Fletcher, Nicola F</t>
  </si>
  <si>
    <t>Impact of climate change on zoonotic diseases in Latin America; Emerging virus diseases: can we ever expect the unexpected?</t>
  </si>
  <si>
    <t>Human and social dimensions of climate change</t>
  </si>
  <si>
    <t>265-86</t>
  </si>
  <si>
    <t>Rodriguez-Morales, Alfonso J; Risquez, Alejandro; Echezuria, Luis</t>
  </si>
  <si>
    <t>Impact of climate change on health and disease in Latin America</t>
  </si>
  <si>
    <t>Climate Change and Variability. Croatia: Sciyo</t>
  </si>
  <si>
    <t>463-486</t>
  </si>
  <si>
    <t>Roger S. Nasci and Chester G. Moore</t>
  </si>
  <si>
    <t>Vector-borne Disease Surveillance and Natural Disaster</t>
  </si>
  <si>
    <t>333-334</t>
  </si>
  <si>
    <t>Rogers, D. J.</t>
  </si>
  <si>
    <t>Satellites, space, time and the African trypanosomiases.</t>
  </si>
  <si>
    <t>Advances in Parasitology,</t>
  </si>
  <si>
    <t>129-171</t>
  </si>
  <si>
    <t>Ruiz-Saenz, Julian; Bonilla-Aldana, Katterine; Suarez, Jose Antonio; Franco-Paredes, Carlos; Vilcarromero, Stalin; Mattar, Salim; Gomez-Marin, Jorge; Villamil-Gomez, Wilmer; Cardona-Ospina, Jaime Andres; Idarraga-Bedoya, Samuel</t>
  </si>
  <si>
    <t>Brazil burning! What is the potential impact of the Amazon wildfires on vector-borne and zoonotic emerging diseases?-A statement from an international experts meeting</t>
  </si>
  <si>
    <t>Travel medicine and infectious disease</t>
  </si>
  <si>
    <t>Ruszkiewicz, Joanna A; Tinkov, Alexey A; Skalny, Anatoly V; Siokas, Vasileios; Dardiotis, Efthimios; Tsatsakis, Aristidis; Bowman, Aaron B; da Rocha, Joao BT; Aschner, Michael</t>
  </si>
  <si>
    <t>Brain diseases in changing climate</t>
  </si>
  <si>
    <t>Environmental research</t>
  </si>
  <si>
    <t>Rwegoshora, R. T., Pedersen, E. M., Mukoko, D. A., Meyrowitsch, D. W., Masese, N.,Malecela-Lazaro, M. N., Ouma, J.H., Michael, E., Simonsen, P. E.</t>
  </si>
  <si>
    <t>Bancroftian filariasis: patterns of vector abundance and transmission in two East African communities with different levels of endemicity.</t>
  </si>
  <si>
    <t>99(3),</t>
  </si>
  <si>
    <t>253-265</t>
  </si>
  <si>
    <t>https://doi.org/10.1179/136485905X29675</t>
  </si>
  <si>
    <t>Ryan Lasha,NathanielA.Brunsellaand A. Townsend Peterso</t>
  </si>
  <si>
    <t>Spatiotemporal environmental triggers of Ebola and Marburg virus transmission .</t>
  </si>
  <si>
    <t>Geocarto International</t>
  </si>
  <si>
    <t>251-266</t>
  </si>
  <si>
    <t>Ryan, S.J., Mcnally, A., Johnson, L.R., Mordecai, E.A., Ben-Horin, T., Paaijmans, K. And Lafferty, K.D.</t>
  </si>
  <si>
    <t>Mapping physiological suitability limits for malaria in africa under climate change</t>
  </si>
  <si>
    <t>Vector-Borne And Zoonotic Diseases</t>
  </si>
  <si>
    <t>Ryden, Patrik; Sjostedt, Anders; Johansson, Anders</t>
  </si>
  <si>
    <t>Effects of climate change on tularaemia disease activity in Sweden</t>
  </si>
  <si>
    <t>https://www.tandfonline.com/doi/full/10.3402/gha.v2i0.2063%40zgha20.2009.2.issue-s1</t>
  </si>
  <si>
    <t>S Paz</t>
  </si>
  <si>
    <t>Effects of climate change on vector-borne diseases: an updated focus on West Nile virus in humans</t>
  </si>
  <si>
    <t>Emerging Topics in Life Sciences</t>
  </si>
  <si>
    <t>https://portlandpress.com/emergtoplifesci/article-abstract/3/2/143/219709</t>
  </si>
  <si>
    <t>S. A. N. Mahani</t>
  </si>
  <si>
    <t>Prevalence of Puumala virus (PUUV) in bank voles (Myodes glareolus) after a major boreal forest fire</t>
  </si>
  <si>
    <t>S. B. Harrus, G.</t>
  </si>
  <si>
    <t>Drivers for the emergence and re-emergence of vector-borne protozoal and bacterial diseases</t>
  </si>
  <si>
    <t>1309-1318</t>
  </si>
  <si>
    <t>S. D. Dave, Pratibha; Pal, Mahendra</t>
  </si>
  <si>
    <t>The Impact of Climate Change on Emergence and Re-emergence of Vector-borne Human Diseases</t>
  </si>
  <si>
    <t>International Journal of Livestock Research</t>
  </si>
  <si>
    <t>S. D. Vardoulakis, Chrysanthi; Thornes, John; Lai, Ka-Man; Taylor, Jonathon; Myers, Isabella; Heaviside, Clare; Mavrogianni, Anna; Shrubsole, Clive; Chalabi, Zaid; Davies, Michael; Wilkinson, Paul</t>
  </si>
  <si>
    <t>Impact of climate change on the domestic indoor environment and associated health risks in the UK</t>
  </si>
  <si>
    <t>299-313</t>
  </si>
  <si>
    <t>S. E. P. Hrudey, P.; Huck, P. M.; Gillham, R. W.; Hrudey, E. J.</t>
  </si>
  <si>
    <t>A fatal waterborne disease epidemic in Walkerton, Ontario: comparison with other waterborne outbreaks in the developed world</t>
  </si>
  <si>
    <t>Water Science and Technology</t>
  </si>
  <si>
    <t>7--14</t>
  </si>
  <si>
    <t>S. E. Randolph</t>
  </si>
  <si>
    <t>Is expert opinion enough? A critical assessment of the evidence for potential impacts of climate change on tick-borne diseases</t>
  </si>
  <si>
    <t>Animal health research reviews / Conference of Research Workers in Animal Diseases</t>
  </si>
  <si>
    <t>133-137</t>
  </si>
  <si>
    <t>The shifting landscape of tick-borne zoonoses: Tick-borne encephalitis and Lyme borreliosis in Europe</t>
  </si>
  <si>
    <t>10.1098/rstb.2001.0893</t>
  </si>
  <si>
    <t>S. J. O. Yoon, I. H.; Seo, H. Y.; Kim, E.J.</t>
  </si>
  <si>
    <t>Measuring the burden of disease due to climate change and developing a forecast model in South Korea</t>
  </si>
  <si>
    <t>Public Health</t>
  </si>
  <si>
    <t>S. K. Ram Dhital, Madhu</t>
  </si>
  <si>
    <t>Climate Change and Its Impacts on Human Health in Nepal</t>
  </si>
  <si>
    <t>Journal of Health Education Research &amp; Development</t>
  </si>
  <si>
    <t>S. L. Lohmann, Tobias</t>
  </si>
  <si>
    <t>The Effect of Drought on Health Outcomes and Health Expenditures in Rural Vietnam</t>
  </si>
  <si>
    <t>World Development</t>
  </si>
  <si>
    <t>432-448</t>
  </si>
  <si>
    <t>S. L. S. Shrestha, Iswori Lal; Shrestha, Niraj; Joshi, Rajesh Dhoj</t>
  </si>
  <si>
    <t>Statistical Modeling of Health Effects on Climate-Sensitive Variables and Assessment of Environmental Burden of Diseases Attributable to Climate Change in Nepal</t>
  </si>
  <si>
    <t>Environmental Modeling &amp; Assessment</t>
  </si>
  <si>
    <t>459-472</t>
  </si>
  <si>
    <t>10.1007/s10666-017-9547-5</t>
  </si>
  <si>
    <t>S. M. Y. Hsu, A. M. F.; Chen, T. H. H.</t>
  </si>
  <si>
    <t>The impact of climate on Japanese encephalitis</t>
  </si>
  <si>
    <t>980-987</t>
  </si>
  <si>
    <t>https://www.cambridge.org/core/journals/epidemiology-and-infection/article/impact-of-climate-on-japanese-encephalitis/FE3D2FDFD13516CB4058DC800C4B99DE</t>
  </si>
  <si>
    <t>S. O. Altizer, Richard S.; Johnson, Pieter T. J.; Kutz, Susan; Harvell, C. Drew</t>
  </si>
  <si>
    <t>Climate change and infectious diseases: From evidence to a predictive framework</t>
  </si>
  <si>
    <t>514-519</t>
  </si>
  <si>
    <t>S. P. Ahdoot, Susan E.; Health, The Council on Environmental</t>
  </si>
  <si>
    <t>Global Climate Change and Children's Health</t>
  </si>
  <si>
    <t>e1468-e1484</t>
  </si>
  <si>
    <t>S. Paz</t>
  </si>
  <si>
    <t>Climate change impacts on West Nile virus transmission in a global context</t>
  </si>
  <si>
    <t>https://www.ncbi.nlm.nih.gov/pmc/articles/PMC4342965/</t>
  </si>
  <si>
    <t>The West Nile Virus outbreak in Israel (2000) from a new perspective: The regional impact of climate change</t>
  </si>
  <si>
    <t>International Journal of Environmental Health Research</t>
  </si>
  <si>
    <t>https://www.researchgate.net/profile/Shlomit_Paz/publication/7271233_The_West_Nile_Virus_outbreak_in_Israel_2000_from_a_new_perspective_The_regional_impact_of_climate_change/links/573579fa08ae298602df122b/The-West-Nile-Virus-outbreak-in-Israel-2000-from-a-new-perspective-The-regional-impact-of-climate-change.pdf</t>
  </si>
  <si>
    <t>S. S. G. Myers, L.; Golden, Christopher D.; Ostfeld, Richard S.; Redford, Kent H.; Ricketts, Taylor H.; Turner, Will R.; Osofsky, Steven A.</t>
  </si>
  <si>
    <t>Human health impacts of ecosystem alteration</t>
  </si>
  <si>
    <t>18753-18760</t>
  </si>
  <si>
    <t>S. W. Hales, Phil; Souares, Yvan; Woodward, Alistair</t>
  </si>
  <si>
    <t>El Nino and the dynamics of vectorborne disease transmission</t>
  </si>
  <si>
    <t>99-102</t>
  </si>
  <si>
    <t>S. Y. M. Liang, Nicole</t>
  </si>
  <si>
    <t>Infectious Diseases After Hydrologic Disasters</t>
  </si>
  <si>
    <t>10.1016/j.emc.2018.07.002</t>
  </si>
  <si>
    <t>Suss, Jochen; Klaus, Christine; Gerstengarbe, Friedrich-Wilhelm; Werner, Peter C.</t>
  </si>
  <si>
    <t>What Makes Ticks Tick? Climate Change, Ticks, and Tick-Borne Diseases</t>
  </si>
  <si>
    <t>Journal of Travel Medicine</t>
  </si>
  <si>
    <t>39-45</t>
  </si>
  <si>
    <t>Sachse, Svea; Frangoulidis, Dimitrios; Pletz, Mathias; Rohde, Gernot; Schack, M; Sachse, S; Rodel, J; Frangoulidis, D; Pletz, M W; Rohde, G U; Straube, E; Boden, K</t>
  </si>
  <si>
    <t>Coxiella burnetii (Q fever) as a cause of community-acquired pneumonia during the warm season in Germany</t>
  </si>
  <si>
    <t>Article in Epidemiology and Infection</t>
  </si>
  <si>
    <t>Saptashwa Datta</t>
  </si>
  <si>
    <t xml:space="preserve">A systematic study on the recent crisis in public health in Kerala </t>
  </si>
  <si>
    <t>Asian Journal of Health Sciences</t>
  </si>
  <si>
    <t>http://ajhs.biomedpress.org/index.php/ajhs/article/view/444</t>
  </si>
  <si>
    <t>Sari Kovats, S., Edwards, S.J., Charron, D., Cowden, J., D’Souza, R.M., Ebi, K.L., Gauci, C., Gerner-Smidt, P., Hajat, S., Hales, S. And Pezzi, G.H.</t>
  </si>
  <si>
    <t>Climate variability and campylobacter infection: an international study</t>
  </si>
  <si>
    <t>207-214</t>
  </si>
  <si>
    <t>10.1007/s00484-004-0241-3</t>
  </si>
  <si>
    <t>Sasaki, Satoshi; Suzuki, Hiroshi; Fujino, Yasuyuki; Kimura, Yoshinari; Cheelo, Meetwell</t>
  </si>
  <si>
    <t>Impact of drainage networks on cholera outbreaks in Lusaka, Zambia</t>
  </si>
  <si>
    <t>American Journal Of Public Health</t>
  </si>
  <si>
    <t>https://ajph.aphapublications.org/doi/full/10.2105/AJPH.2008.151076</t>
  </si>
  <si>
    <t>Scasta JD</t>
  </si>
  <si>
    <t>Fire and parasites: an under-recognized form of anthropogenic land use change and mechanism of disease exposure</t>
  </si>
  <si>
    <t>398–403</t>
  </si>
  <si>
    <t>10.1007/s10393-015-1024-5</t>
  </si>
  <si>
    <t>Schauffler, Marina</t>
  </si>
  <si>
    <t>Climate Trends in the Casco Bay Region</t>
  </si>
  <si>
    <t>Schindler, Stefan; Rabitsch, Wolfgang; Essl, Franz</t>
  </si>
  <si>
    <t>Invasive Species and Human Health - Climate change and increase of impacts on human health by alien species</t>
  </si>
  <si>
    <t>Invasive Species and Human Health; CABI: Wallingford, UK</t>
  </si>
  <si>
    <t>151-166</t>
  </si>
  <si>
    <t>Schüle, S. A., Clowes, P., Kroidl, I., Kowuor, D. O., Nsojo, A., Mangu, C., Saathoff, E.</t>
  </si>
  <si>
    <t>Ascaris lumbricoides Infection and Its Relation to Environmental Factors in the Mbeya Region of Tanzania, a Cross-Sectional, Population-Based Study.</t>
  </si>
  <si>
    <t>9(3),</t>
  </si>
  <si>
    <t>https://doi.org/10.1371/journal.pone.0092032</t>
  </si>
  <si>
    <t>Schur, N., Hurlimann, E., Stensgaard, A.-S., Chimfwembe, K., Mushinge, G., Simoonga, C., ? Vounatsou, P.</t>
  </si>
  <si>
    <t>Spatially explicit Schistosoma infection risk in eastern Africa using Bayesian geostatistical modelling.</t>
  </si>
  <si>
    <t>Acta Tropica, 1</t>
  </si>
  <si>
    <t>28(2),</t>
  </si>
  <si>
    <t>365-377</t>
  </si>
  <si>
    <t>https://doi.org/10.1016/j.actatropica.2011.10.006</t>
  </si>
  <si>
    <t>Schvoerer, Evelyne, Jean-Pierre Massue, Hsiao-Ling Chang, Jean-Pierre Gut, and Françoise Stoll-Keller</t>
  </si>
  <si>
    <t>Climate change: Impact on viral diseases</t>
  </si>
  <si>
    <t>The Open Epidemiology Journal</t>
  </si>
  <si>
    <t>https://benthamopen.com/contents/pdf/TOEPIJ/TOEPIJ-1-53.pdf</t>
  </si>
  <si>
    <t>Seid, A., Gadisa, E., Tsegaw, T., Abera, A., Teshome, A., Mulugeta, A., Herrero, M., Argaw, D., Jorge, A., Kebede, A., Aseffa, A.</t>
  </si>
  <si>
    <t>Risk map for cutaneous leishmaniasis in Ethiopia based on environmental factors as revealed by geographical information systems and statistics.</t>
  </si>
  <si>
    <t>Geospatial Health,</t>
  </si>
  <si>
    <t>8(2),</t>
  </si>
  <si>
    <t>377-387</t>
  </si>
  <si>
    <t>https://doi.org/10.4081/gh.2014.27</t>
  </si>
  <si>
    <t>Shah, Syed Z; Jabbar, Basit; Ahmed, Nadeem; Rehman, Anum; Nasir, Hira; Nadeem, Sarooj; Jabbar, Iqra; Azam, Shafiq</t>
  </si>
  <si>
    <t>Epidemiology, pathogenesis, and control of a tick-borne disease-Kyasanur forest disease: current status and future directions</t>
  </si>
  <si>
    <t>Shahira A. Ahmed, Milena Guerrero Flórez, Panagiotis Karanis</t>
  </si>
  <si>
    <t>The impact of water crises and climate changes on the transmission of protozoan parasites in Africa</t>
  </si>
  <si>
    <t>Pathogens and Global Health</t>
  </si>
  <si>
    <t>https://www.ncbi.nlm.nih.gov/pmc/articles/PMC6381522/</t>
  </si>
  <si>
    <t>Shi, H., Qu, B., Guo, H., Guan, P., &amp; Zhou, B. S.</t>
  </si>
  <si>
    <t>Effect of meteorological factors on epidemic situation of aspiratory infectious diseases in drought area</t>
  </si>
  <si>
    <t>Chinese Journal of Public Health</t>
  </si>
  <si>
    <t>http://en.cnki.com.cn/Article_en/CJFDTotal-ZGGW200604021.htm</t>
  </si>
  <si>
    <t>Shiff, C. J., Coutts, W. C., Yiannakis, C., &amp; Holmes, R. W.</t>
  </si>
  <si>
    <t>Seasonal patterns in the transmission of Schistosoma haematobium in Rhodesia, and its control by winter application of molluscicide.</t>
  </si>
  <si>
    <t>73(4),</t>
  </si>
  <si>
    <t>375-380</t>
  </si>
  <si>
    <t>Shokri, Azar; Sabzevari, Sadaf; Hashemi, Seyed Ahmad</t>
  </si>
  <si>
    <t>Impacts of flood on health of Iranian population: Infectious diseases with an emphasis on parasitic infections</t>
  </si>
  <si>
    <t>Parasite epidemiology and control</t>
  </si>
  <si>
    <t>e00144</t>
  </si>
  <si>
    <t>Shortridge, KF</t>
  </si>
  <si>
    <t>Aquatic Birds: An Evolutionary Repository of Ortho-and Paramyxoviruses?</t>
  </si>
  <si>
    <t>Viruses of Lower Vertebrates</t>
  </si>
  <si>
    <t>499-518</t>
  </si>
  <si>
    <t>Siebielec, Grzegorz; Suszek-topatka, Beata; Maring, Linda</t>
  </si>
  <si>
    <t>The impact of soil degradation on human health</t>
  </si>
  <si>
    <t>374-392</t>
  </si>
  <si>
    <t>Simon, J.A., Marrotte, R.R., Desrosiers, N., Fiset, J., Gaitan, J., Gonzalez, A., Koffi, J.K., Lapointe, F.J., Leighton, P.A., Lindsay, L.R. And Logan, T.</t>
  </si>
  <si>
    <t>Climate change and habitat fragmentation drive the occurrence of borrelia burgdorferi, the agent of lyme disease, at the northeastern limit of its distribution</t>
  </si>
  <si>
    <t>Evolutionary Applications</t>
  </si>
  <si>
    <t>Sing, A., Schmoldt, S., Laubender, R.P., Heesemann, J., Sing, D. And Wildner, M.</t>
  </si>
  <si>
    <t>Seasonal variation of pneumocystis jirovecii infection: analysis of underlying climatic factors</t>
  </si>
  <si>
    <t>Clinical Microbiology And Infection</t>
  </si>
  <si>
    <t>Singh, BB; Sharma, R; Gill, JPS; Aulakh, RS; Banga, HS</t>
  </si>
  <si>
    <t>Climate change, zoonoses and India</t>
  </si>
  <si>
    <t>Revue Scientifique et Technique-OIE</t>
  </si>
  <si>
    <t>Siraj, A.S., Santos-Vega, M., Bouma, M.J., Yadeta, D., Carrascal, D.R. And Pascual, M.</t>
  </si>
  <si>
    <t>Altitudinal changes in malaria incidence in highlands of Ethiopia and Colombia</t>
  </si>
  <si>
    <t>Slater, H., &amp; Michael, E.</t>
  </si>
  <si>
    <t>Predicting the current and future potential distributions of lymphatic filariasis in Africa using maximum entropy ecological niche modelling.</t>
  </si>
  <si>
    <t>7(2),</t>
  </si>
  <si>
    <t>https://doi.org/10.1371/journal.pone.0032202</t>
  </si>
  <si>
    <t>Mapping, bayesian geostatistical analysis and spatial prediction of lymphatic filariasis prevalence in Africa.</t>
  </si>
  <si>
    <t>8(8),</t>
  </si>
  <si>
    <t>https://doi.org/10.1371/journal.pone.0071574</t>
  </si>
  <si>
    <t>Slater, Hannah; Michael, Edwin</t>
  </si>
  <si>
    <t>Predicting the current and future potential distributions of lymphatic filariasis in africa using maximum entropy ecological niche modelling</t>
  </si>
  <si>
    <t>Snier, Zachary J; Patz, Jonathan A; Confalonieri, Ulisses EC; Amerasinghe, Felix P; Chua, Kaw Bing; Daszak, Peter; Hyatt, Alex D; Molyneux, David; Thomson, M; Yameogo, L; Lazaro, MM</t>
  </si>
  <si>
    <t>Climate Change and Infectious Disease: A Public Health Issue; Human health: ecosystem regulation of infectious diseases</t>
  </si>
  <si>
    <t>Global Consensus on Climate Change: Paris Agreement and the Path Beyond</t>
  </si>
  <si>
    <t>73-80</t>
  </si>
  <si>
    <t>Soebiyanto, R.P., Gross, D., Jorgensen, P., Buda, S., Bromberg, M., Kaufman, Z., Prosenc, K., Socan, M., Alonso, T.V., Widdowson, M.A. And Kiang, R.K.</t>
  </si>
  <si>
    <t>Associations between meteorological parameters and influenza activity in Berlin (Germany), Ljubljana (Slovenia), Castile and Leon (Spain) and Israeli districts</t>
  </si>
  <si>
    <t>https://www.ncbi.nlm.nih.gov/pmc/articles/PMC4550247/</t>
  </si>
  <si>
    <t>Solary, Julie; Socolovschi, Cristina; Aubry, Camille; Brouqui, Philippe; Raoult, Didier; Parola, Philippe</t>
  </si>
  <si>
    <t>Detection of Rickettsia sibirica mongolitimonae by using cutaneous swab samples and quantitative PCR</t>
  </si>
  <si>
    <t>Soldan, Samantha; Gonz?lez-Scarano, Francisco</t>
  </si>
  <si>
    <t>Emerging infectious diseases: The Bunyaviridae</t>
  </si>
  <si>
    <t>Journal of NeuroVirology</t>
  </si>
  <si>
    <t>412-423</t>
  </si>
  <si>
    <t>Song Liang, Kristina Kintziger, Phyllis Reaves, and Sadie J. Ryan</t>
  </si>
  <si>
    <t>Climate Change Impacts on Human Health</t>
  </si>
  <si>
    <t>Florida's Climate: Changes, Variations, &amp; Impacts.</t>
  </si>
  <si>
    <t>Sriprom, M., Chalvet-Monfray, K., Chaimane, T., Vongsawat, K. And Bicout, D.J.</t>
  </si>
  <si>
    <t>Monthly district level risk of dengue occurrences in sakon nakhon province, thailand</t>
  </si>
  <si>
    <t>Stanke, Carla; Kerac, Marko; Prudhomme, Christel; Medlock, Jolyon; Murray, Virginia</t>
  </si>
  <si>
    <t>Health effects of drought: a systematic review of the evidence</t>
  </si>
  <si>
    <t>PLoS currents</t>
  </si>
  <si>
    <t>Stenseth, Nils Chr.; Samia, Noelle I.; Viljugrein, Hildegunn; Kausrud, Kyrre Linne; Begon, Mike; Davis, Stephen; Leirs, Herwig; Dubyanskiy, V. M.; Esper, Jan; Ageyev, Vladimir S.; Klassovskiy, Nikolay L.; Pole, Sergey B.; Chan, Kung-Sik</t>
  </si>
  <si>
    <t>Plague dynamics are driven by climate variation</t>
  </si>
  <si>
    <t>Stensgaard, A.-S., Booth, M., Nikulin, G., &amp; McCreesh, N.</t>
  </si>
  <si>
    <t>Combining process-based and correlative models improves predictions of climate change effects on Schistosoma mansoni transmission in eastern Africa.</t>
  </si>
  <si>
    <t>11(1 Suppl),</t>
  </si>
  <si>
    <t>https://doi.org/10.4081/gh.2016.406</t>
  </si>
  <si>
    <t>Sterne, J. A., Ponnighaus, J. M., Fine, P. E., &amp; Malema, S. S.</t>
  </si>
  <si>
    <t>Geographic determinants of leprosy in Karonga District, Northern Malawi.</t>
  </si>
  <si>
    <t>International Journal of Epidemiology,</t>
  </si>
  <si>
    <t>24(6),</t>
  </si>
  <si>
    <t>1211-1222</t>
  </si>
  <si>
    <t>Stewart-Ibarra, A.M., Muñoz, Á.G., Ryan, S.J., Ayala, E.B., Borbor-Cordova, M.J., Finkelstein, J.L., Mejía, R., Ordoñez, T., Recalde-Coronel, G.C. And Rivero, K.</t>
  </si>
  <si>
    <t>Spatiotemporal clustering, climate periodicity, and social-ecological risk factors for dengue during an outbreak in Machala, Ecuador, in 2010</t>
  </si>
  <si>
    <t>Stricker, JB; Hurley, DL;  Slovacek, K.J.; McCombs III, W.B.</t>
  </si>
  <si>
    <t>Pathologic quiz case: an unusual infection in a human immunodeficiency virus-positive man</t>
  </si>
  <si>
    <t>Archives of Pathology &amp; Laboratory Medicine</t>
  </si>
  <si>
    <t>Stuen, S; Bergstrom, K</t>
  </si>
  <si>
    <t>Human anaplasmosis--a hidden disease in Norway?</t>
  </si>
  <si>
    <t>Tidsskrift for den Norske laegeforening</t>
  </si>
  <si>
    <t>2579-2581</t>
  </si>
  <si>
    <t>Sturrock, R. F.</t>
  </si>
  <si>
    <t>Hookworm studies in Tanganyika (Tanzania): the results of a series of surveys on a group of primary schoolchildren and observations on the survival of hookworm infective larvae exposed to simulated field conditions.</t>
  </si>
  <si>
    <t>East African Medical Journal</t>
  </si>
  <si>
    <t>142-9</t>
  </si>
  <si>
    <t>https://www.cabdirect.org/cabdirect/abstract/19672902685</t>
  </si>
  <si>
    <t>44(3),</t>
  </si>
  <si>
    <t>142-149</t>
  </si>
  <si>
    <t>Su, Glenn L. Sla</t>
  </si>
  <si>
    <t>Correlation of climatic factors and dengue incidence in metro Manila, Philippines</t>
  </si>
  <si>
    <t>Sudre, B.</t>
  </si>
  <si>
    <t>Mapping environmental suitability for malaria transmission, Greece</t>
  </si>
  <si>
    <t>784-786</t>
  </si>
  <si>
    <t>T. E. C. Ford, Rita R.; Rose, Joan B.; Morse, Stephen S.; Rogers, David J.; Yates, Terry L.</t>
  </si>
  <si>
    <t>Using Satellite Images of Environmental Changes to Predict Infectious Disease Outbreaks</t>
  </si>
  <si>
    <t>1341-1346</t>
  </si>
  <si>
    <t>T. G. Ben Ari, Alexander; Tristan, Rouyer; Cazelles, Bernard; Gage, Kenneth; Stenseth, Nils C.</t>
  </si>
  <si>
    <t>Interannual variability of human plague occurrence in the Western United States explained by tropical and North Pacific Ocean climate variability</t>
  </si>
  <si>
    <t>624-632</t>
  </si>
  <si>
    <t>10.4269/ajtmh.2010.09-0775</t>
  </si>
  <si>
    <t>T. G. T. Veenema, Clifton P.; Lavin, Roberta Proffitt; Bender, Annah K.; Seal, Stella; Corley, Andrew</t>
  </si>
  <si>
    <t>Climate Change-Related Water Disasters' Impact on Population Health</t>
  </si>
  <si>
    <t>Journal of Nursing Scholarship</t>
  </si>
  <si>
    <t>625-634</t>
  </si>
  <si>
    <t>T. L. M. Yates, James N.; Parmenter, Cheryl A.; Ksiazek, Thomas G.; Parmenter, Robert R.; Vande Castle, John R.; Calisher, Charles H.; Nichol, Stuart T.; Abbott, Kenneth D.; Young, Joni C.</t>
  </si>
  <si>
    <t>The ecology and evolutionary history of an emergent disease: hantavirus pulmonary syndrome</t>
  </si>
  <si>
    <t>989--998</t>
  </si>
  <si>
    <t>T. M. McMichael, Anthony J.</t>
  </si>
  <si>
    <t>Population, environment, disease, and survival: past patterns,uncertain futures</t>
  </si>
  <si>
    <t>1145–48</t>
  </si>
  <si>
    <t>T. T. Myaing</t>
  </si>
  <si>
    <t>Climate change and emerging zoonotic diseases</t>
  </si>
  <si>
    <t>KKU Veterinary Journal</t>
  </si>
  <si>
    <t>172-182</t>
  </si>
  <si>
    <t>Tedla, D. G., Bariagabr, F. H., &amp; Abreha, H. H.</t>
  </si>
  <si>
    <t>Incidence and Trends of Leishmaniasis and its Risk Factors in Humera, Western Tigray.</t>
  </si>
  <si>
    <t>Journal of Parasitology Research,</t>
  </si>
  <si>
    <t>2018. htt</t>
  </si>
  <si>
    <t>ps://doi.org/10.1155/2018/8463097.</t>
  </si>
  <si>
    <t>Teurlai, M., Menkès, C.E., Cavarero, V., Degallier, N., Descloux, E., Grangeon, J.P., Guillaumot, L., Libourel, T., Lucio, P.S., Mathieu-Daudé, F. And Mangeas, M.</t>
  </si>
  <si>
    <t>Socio-economic and climate factors associated with dengue fever spatial heterogeneity: a worked example in New Caledonia</t>
  </si>
  <si>
    <t>Web-page</t>
  </si>
  <si>
    <t>The Historic-Memphis website</t>
  </si>
  <si>
    <t>Yellow Fever - the Plague of Memphis</t>
  </si>
  <si>
    <t>http://historic-memphis.com/memphis-historic/yellow-fever/yellow-fever.html</t>
  </si>
  <si>
    <t>Thomas, Stephanie Margarete; Fischer, Dominik; Fleischmann, Stefanie; Bittner, Torsten; Beierkuhnlein, Carl</t>
  </si>
  <si>
    <t>Risk assessment of dengue virus amplification in europe based on spatio-temporal high resolution climate change projections</t>
  </si>
  <si>
    <t>Erdkunde</t>
  </si>
  <si>
    <t>https://www.researchgate.net/profile/Carl_Beierkuhnlein/publication/229142433_Risk_assessment_of_dengue_virus_amplification_in_Europe_based_on_spatio-temporal_high_resolution_climate_change_projections/links/0deec51e4e5c3578db000000.pdf</t>
  </si>
  <si>
    <t>Thomas, Stephen J; Martinez, Luis J; Endy, Timothy P</t>
  </si>
  <si>
    <t>Flaviviruses: Yellow Fever, Japanese B, West Nile, and Others</t>
  </si>
  <si>
    <t>Viral Infections of Humans</t>
  </si>
  <si>
    <t>383-415</t>
  </si>
  <si>
    <t>Threats, Fungal Catastrophic</t>
  </si>
  <si>
    <t>Global Catastrophic Threats from the Fungal Kingdom</t>
  </si>
  <si>
    <t>Global Catastrophic Biological Risks</t>
  </si>
  <si>
    <t>21-32</t>
  </si>
  <si>
    <t>Tian, H.Y., Yu, P.B., Luis, A.D., Bi, P., Cazelles, B., Laine, M., Huang, S.Q., Ma, C.F., Zhou, S., Wei, J. And Li, S.</t>
  </si>
  <si>
    <t>Changes in rodent abundance and weather conditions potentially drive hemorrhagic fever with renal syndrome outbreaks in Xi’an, China, 2005–2012</t>
  </si>
  <si>
    <t>Timothy B. Erickson, Julia Brooks, Eric J. Nilles, Phuong N. Pham &amp; PatrickVinck</t>
  </si>
  <si>
    <t>Environmental health effects attributed to toxic and infectious agents following hurricanes, cyclones, flash floods and major hydrometeorological events</t>
  </si>
  <si>
    <t>Journal of Toxicology and Environmental Health, Part B</t>
  </si>
  <si>
    <t>10.1080/10937404.2019.1654422</t>
  </si>
  <si>
    <t>Tolnai, Z., Széll, Z. And Sréter, T.</t>
  </si>
  <si>
    <t>Environmental determinants of the spatial distribution ofechinococcus multilocularis in hungary</t>
  </si>
  <si>
    <t>292– 297</t>
  </si>
  <si>
    <t>Tong, Sl; Hu, Wb; Mcmichael, Aj</t>
  </si>
  <si>
    <t>Climate variability and ross river virus transmission in townsville region, australia, 1985-1996</t>
  </si>
  <si>
    <t>Tony McMichael,Hugh Montgomery,Anthony Costello</t>
  </si>
  <si>
    <t>Health risks, present and future, from global climate change</t>
  </si>
  <si>
    <t>Tsegaw, T., Gadisa, E., Seid, A., Abera, A., Teshome, A., Mulugeta, A., ? Aseffa, A.</t>
  </si>
  <si>
    <t>Identification of environmental parameters and risk mapping of visceral leishmaniasis in Ethiopia by using geographical information systems and a statistical approach.</t>
  </si>
  <si>
    <t>299-308</t>
  </si>
  <si>
    <t>https://doi.org/10.4081/gh.2013.88</t>
  </si>
  <si>
    <t>Tseng, Wei-Chun; Chen, Chi-Chung; Chang, Ching-Cheng; Chu, Yu-Hsien</t>
  </si>
  <si>
    <t>Estimating the economic impacts of climate change on infectious diseases: a case study on dengue fever in taiwan</t>
  </si>
  <si>
    <t>Turchetto, Margherita; Vanin, Stefano</t>
  </si>
  <si>
    <t>Climate change and forensic entomology</t>
  </si>
  <si>
    <t>Current concepts in forensic entomology</t>
  </si>
  <si>
    <t>327-351</t>
  </si>
  <si>
    <t>Tvedebrink, T., Lundbye‐Christensen, S., Thomsen, R.W., Dethlefsen, C. And Schønheyder, H.C.</t>
  </si>
  <si>
    <t>Seasonal changes in climatic parameters and their relationship with the incidence of pneumococcal bacteraemia in denmark</t>
  </si>
  <si>
    <t>Uejio, C.K., Kemp, A. And Comrie, A.C.</t>
  </si>
  <si>
    <t>Climatic controls on west nile virus and sindbis virus transmission and outbreaks in South Africa</t>
  </si>
  <si>
    <t>Utaaker, Kjersti Selstad; Robertson, Lucy J</t>
  </si>
  <si>
    <t>Climate change and foodborne transmission of parasites: A consideration of possible interactions and impacts for selected parasites</t>
  </si>
  <si>
    <t>16-23</t>
  </si>
  <si>
    <t>V. B. Dzingirai, Bernard; Bukachi, Sally; Lawson, Elaine; Mangwanya, Lindiwe; Scoones, Ian; Waldman, Linda; Wilkinson, Annie; Leach, Melissa; Winnebah, Tom</t>
  </si>
  <si>
    <t>Zoonotic diseases: who gets sick, and why? Explorations from Africa</t>
  </si>
  <si>
    <t>Critical Public Health</t>
  </si>
  <si>
    <t>97-110</t>
  </si>
  <si>
    <t>Vaghela, Joyce Felicia; Mangal, Abha</t>
  </si>
  <si>
    <t>Climate Change and its effects on Vector Borne Diseases in India</t>
  </si>
  <si>
    <t>Int. J Preven. Curat. Comm. Med</t>
  </si>
  <si>
    <t>Vaid, RK; Virmani, N</t>
  </si>
  <si>
    <t>Global Warming and Climate Change: Health Implications</t>
  </si>
  <si>
    <t>Valderrama-Ardila, C., Alexander, N., Ferro, C., Cadena, H., Marín, D., Holford, T.R., Munstermann, L.E. And Ocampo, C.B.</t>
  </si>
  <si>
    <t>Environmental risk factors for the incidence of american cutaneous leishmaniasis in a sub-andean zone of Colombia (Chaparral, Tolima)</t>
  </si>
  <si>
    <t>Vallianou N, Gounari P, Skourtis A, Kougias M, Sioula E.</t>
  </si>
  <si>
    <t>Lower extremities and iliopsoas pyomyositis with concurrent septic arthritis and spinal epidural abscess in a diabetic patient</t>
  </si>
  <si>
    <t xml:space="preserve">Diabetes Res Clin Pract. </t>
  </si>
  <si>
    <t>van der Hoek, Wim; Hunink, Johannes; Vellema, Piet; Droogers, Peter; Eldin, Carole; Mahamat, Aba; Demar, Magalie; Abboud, Philippe; Djossou, F?lix; Raoult, Didier</t>
  </si>
  <si>
    <t>Q fever in The Netherlands: the role of local environmental conditions; Q fever in French Guiana</t>
  </si>
  <si>
    <t>International journal of environmental health research</t>
  </si>
  <si>
    <t>441-451</t>
  </si>
  <si>
    <t>Van Kleef, Esther; Bambrick, Hilary; Hales, Simon</t>
  </si>
  <si>
    <t>The geographic distribution of dengue fever and the potential influence of global climate change</t>
  </si>
  <si>
    <t>TropIKA. net</t>
  </si>
  <si>
    <t>Viboud, C; Pakdaman, K; Boelle, Py; Wilson, Ml; Myers, Mf; Valleron, Aj; Pakdaman, K</t>
  </si>
  <si>
    <t>Association of influenza epidemics with global climate variability</t>
  </si>
  <si>
    <t>Vogl, Ursula Maria; Presterl, Elisabeth; Stanek, Gerold; Ramharter, Michael; Gattringer, Klaus-Bernhard; Graninger, Wolfgang</t>
  </si>
  <si>
    <t>First described case of human granulocytic anaplasmosis in a patient in Eastern Austria</t>
  </si>
  <si>
    <t>Wiener Medizinische Wochenschrift</t>
  </si>
  <si>
    <t>91-93</t>
  </si>
  <si>
    <t>Vonesch, Nicoletta; D?Ovidio, Maria Concetta; Melis, Paola; Remoli, Maria Elena; grazia Ciufolini, Maria; Tomao, Paola; Klimpel, Sven; Palm, Harry W</t>
  </si>
  <si>
    <t>Climate change, vector-borne diseases and working population; Anisakid nematode (Ascaridoidea) life cycles and distribution: increasing zoonotic potential in the time of climate change?</t>
  </si>
  <si>
    <t>Annali dell'Istituto superiore di sanita</t>
  </si>
  <si>
    <t>W. A. Enbiale, Ashenafi</t>
  </si>
  <si>
    <t>Investigation of a Scabies Outbreak in Drought-Affected Areas in Ethiopia</t>
  </si>
  <si>
    <t>Tropical Medicine and Infectious Disease</t>
  </si>
  <si>
    <t>W. B. D. Karesh, Andy; Lloyd-Smith, James O.; Lubroth, Juan; Dixon, Matthew A.; Bennett, Malcolm; Aldrich, Stephen; Harrington, Todd; Formenty, Pierre; Loh, Elizabeth H.; MacHalaba, Catherine C.; Thomas, Mathew Jason; Heymann, David L.</t>
  </si>
  <si>
    <t>Ecology of zoonoses: Natural and unnatural histories</t>
  </si>
  <si>
    <t>1936-1945</t>
  </si>
  <si>
    <t>W. J. A. Landesman, Brian F.; Langerhans, R. Brian; Knight, Tiffany M.; Chase, Jonathan M.</t>
  </si>
  <si>
    <t>Inter-annual associations between precipitation and human incidence of West Nile virus in the United States</t>
  </si>
  <si>
    <t>337-343</t>
  </si>
  <si>
    <t>W. P. Thongtaeparak, Walai-orn; Kotanivong, Settha; Sirithanakit, Nimit; Thunyaharn, Sudaluck; Rangsin, Ram; Chaikaew, Phachara; Wongyongsin, Pitee; Pinyoboon, Pongpak; Sutthiwan, Phatcharaphan; Theethansiri, Witchwaree; Janthayanont, Dusit; Mungthin, Mathirut</t>
  </si>
  <si>
    <t>Prevalence of and Risk Factors for Skin Diseases Among Army Personnel and Flood Victims During the 2011 Floods in Thailand</t>
  </si>
  <si>
    <t>570-575</t>
  </si>
  <si>
    <t>Wade, T.J., Lin, C.J., Jagai, J.S. And Hilborn, E.D.</t>
  </si>
  <si>
    <t>Flooding and emergency room visits for gastrointestinal illness in massachusetts: a case-crossover study</t>
  </si>
  <si>
    <t>Wade, T.J., Sandhu, S.K., Levy, D., Lee, S., Lechevallier, M.W., Katz, L. And Colford, J.M.</t>
  </si>
  <si>
    <t>Did a severe flood in the midwest cause an increase in the incidence of gastrointestinal symptoms?</t>
  </si>
  <si>
    <t>Waits, A., Emelyanova, A., Oksanen, A., Abass, K., &amp; Rautio, A.</t>
  </si>
  <si>
    <t>Human infectious diseases and the changing climate in the Arctic</t>
  </si>
  <si>
    <t>Walzer PD, Judson FN, Murphy KB, Healy GR, English DK, Schultz MG</t>
  </si>
  <si>
    <t>Balantidiasis outbreak in Truk</t>
  </si>
  <si>
    <t>33-41</t>
  </si>
  <si>
    <t>Wandiga, S.O., Opondo, M., Olago, D., Githeko, A., Githui, F., Marshall, M., Downs, T., Opere, A., Oludhe, C., Ouma, G.O. And Yanda, P.Z.</t>
  </si>
  <si>
    <t>Vulnerability to epidemic malaria in the highlands of lake victoria basin: the role of climate change/variability, hydrology and socio-economic factors</t>
  </si>
  <si>
    <t>473–497</t>
  </si>
  <si>
    <t>10.1007/s10584-009-9670-7</t>
  </si>
  <si>
    <t>WANG, Bing-xiang; PENG, Wen-jia; YAN, Jun-wei; WAN, Ya-nan; WANG, Jing</t>
  </si>
  <si>
    <t>Negative binomial regression analysis of the scarlet fever incidence and meteorological factors</t>
  </si>
  <si>
    <t>Chinese Journal of Disease Control &amp; Prevention</t>
  </si>
  <si>
    <t>http://en.cnki.com.cn/Article_en/CJFDTotal-JBKZ201402021.htm</t>
  </si>
  <si>
    <t>Wang, C., Jiang, B., Fan, J., Wang, F. And Liu, Q.</t>
  </si>
  <si>
    <t>A study of the dengue epidemic and meteorological factors in guangzhou, china, by using a zero-inflated poisson regression model</t>
  </si>
  <si>
    <t>Asia Pacific Journal Of Public Health</t>
  </si>
  <si>
    <t>Wang, Guiming; Minnis, Richard B.; Belant, Jerrold L.; Wax, Charles L.</t>
  </si>
  <si>
    <t>Dry weather induces outbreaks of human West Nile virus infections</t>
  </si>
  <si>
    <t>https://link.springer.com/article/10.1186/1471-2334-10-38</t>
  </si>
  <si>
    <t>Wang, H., Du, Z., Wang, X., Liu, Y., Yuan, Z., Liu, Y. And Xue, F</t>
  </si>
  <si>
    <t>Detecting the association between meteorological factors and hand, foot, and mouth disease using spatial panel data models</t>
  </si>
  <si>
    <t>International Journal Of Infectious Diseases</t>
  </si>
  <si>
    <t>66-70</t>
  </si>
  <si>
    <t>Wang, Y., Li, J., Gu, J., Zhou, Z. And Wang, Z.</t>
  </si>
  <si>
    <t>Artificial neural networks for infectious diarrhea prediction using meteorological factors in Shanghai (China)</t>
  </si>
  <si>
    <t>Applied Soft Computing</t>
  </si>
  <si>
    <t>501-506</t>
  </si>
  <si>
    <t>Wang, Y., Rao, Y., Wu, X., Zhao, H. And Chen, J.</t>
  </si>
  <si>
    <t>A method for screening climate change-sensitive infectious diseases</t>
  </si>
  <si>
    <t>International Journal Of Environmental Research And Public Health</t>
  </si>
  <si>
    <t>767-783</t>
  </si>
  <si>
    <t>10.3390/ijerph120100767</t>
  </si>
  <si>
    <t>Wannasan, Anchalee; Uparanukraw, Pichart; Songsangchun, Apichart; Morakote, Nimit</t>
  </si>
  <si>
    <t>Potentially pathogenic free-living amoebae in some flood-affected areas during 2011 Chiang Mai flood</t>
  </si>
  <si>
    <t>Revista do Instituto de Medicina Tropical de S?o Paulo</t>
  </si>
  <si>
    <t>Warner, G Scott</t>
  </si>
  <si>
    <t>Increased incidence of domestic animal bites following a disaster due to natural hazards</t>
  </si>
  <si>
    <t>Prehosp Disaster Med</t>
  </si>
  <si>
    <t>188-190</t>
  </si>
  <si>
    <t>Wasinski, Bernard; Sroka, Jacek; Wojcik-Fatla, Angelina; Zajac, Violetta; Cisak, Ewa; Knap, Jozef P; Sawczyn, Anna; Dutkiewicz, Jacek</t>
  </si>
  <si>
    <t>Seroprevalence of leptospirosis in rural populations inhabiting areas exposed andnot exposed to floods in eastern Poland</t>
  </si>
  <si>
    <t>Watanabe, Masanari; Yamasaki, Akira; Burioka, Naoto; Kurai, Jun; Yoneda, Kazuhiko; Yoshida, Atsushi; Igishi, Tadashi; Fukuoka, Yasushi; Nakamoto, Masaki; Takeuchi, Hiromi</t>
  </si>
  <si>
    <t>Correlation between Asian dust storms and worsening asthma in Western Japan</t>
  </si>
  <si>
    <t>Allergology International</t>
  </si>
  <si>
    <t>267-275</t>
  </si>
  <si>
    <t>Watson, H. J.</t>
  </si>
  <si>
    <t>The epidemiology of human sleeping sickness in the Lambwe Valley, South Nyanza, Kenya.</t>
  </si>
  <si>
    <t>Bulletin of the World Health Organization,</t>
  </si>
  <si>
    <t>47(6),</t>
  </si>
  <si>
    <t>719-726</t>
  </si>
  <si>
    <t>Weaver, Haylee J; Hawdon, John M; Hoberg, Eric P</t>
  </si>
  <si>
    <t>Soil-transmitted helminthiases: implications of climate change and human behavior</t>
  </si>
  <si>
    <t>Trends in parasitology</t>
  </si>
  <si>
    <t>574-581</t>
  </si>
  <si>
    <t>Wei, J., Hansen, A., Liu, Q., Sun, Y., Weinstein, P. And Bi, P.</t>
  </si>
  <si>
    <t>The effect of meteorological variables on the transmission of hand, foot and mouth disease in four major cities of Shanxi province, China: a time series data analysis (2009-2013)</t>
  </si>
  <si>
    <t xml:space="preserve">Wellde BT, Chumo DA, Reardon MJ, Waema D, Smith DH, Gibson WC, Wanyama L, Siongok TA. </t>
  </si>
  <si>
    <t>Epidemiology of Rhodesian sleeping sickness in the Lambwe Valley, Kenya.</t>
  </si>
  <si>
    <t>Suppl 1, 43?62.</t>
  </si>
  <si>
    <t>Werner, A.K., Goater, S., Carver, S., Robertson, G., Allen, G.R. And Weinstein, P.</t>
  </si>
  <si>
    <t>Environmental drivers of ross river virus in southeastern tasmania, australia: towards strengthening public health interventions</t>
  </si>
  <si>
    <t>Weyer, Jacqueline; Kemp, Alan; Thomas, Juno; Leman, Patricia; Grobbelaar, Antoinette; Birkhead, Monica; Paweska, Janusz</t>
  </si>
  <si>
    <t>Human Cases of Wesselsbron Disease, South Africa 2010–2011</t>
  </si>
  <si>
    <t>VECTOR-BORNE AND ZOONOTIC DISEASES</t>
  </si>
  <si>
    <t>Volume 13, Number 5</t>
  </si>
  <si>
    <t>10.1089/vbz.2012.1181</t>
  </si>
  <si>
    <t>White, Rebekah J.; Razgour, Orly</t>
  </si>
  <si>
    <t>Emerging zoonotic diseases originating in mammals: a systematic review of effects of anthropogenic land-use change</t>
  </si>
  <si>
    <t>Mammal Review</t>
  </si>
  <si>
    <t>n/a</t>
  </si>
  <si>
    <t>Whitley, Richard J; Gnann, John W</t>
  </si>
  <si>
    <t>Viral encephalitis: familiar infections and emerging pathogens</t>
  </si>
  <si>
    <t>507-513</t>
  </si>
  <si>
    <t>Wijers, D. J.</t>
  </si>
  <si>
    <t>Bancroftian filariasis in Kenya. IV. Disease distribution and transmission dynamics.</t>
  </si>
  <si>
    <t>71(4),</t>
  </si>
  <si>
    <t>452-463</t>
  </si>
  <si>
    <t>https://doi.org/10.1080/00034983.1977.11687211</t>
  </si>
  <si>
    <t>Wijers, D. J. B., &amp; Minter, D. M</t>
  </si>
  <si>
    <t>Studies on the vector of kala-azar in Kenya. V. The outbreak in Mem district.</t>
  </si>
  <si>
    <t>Ann. Trop. Med. Parasit.,</t>
  </si>
  <si>
    <t>60(1),</t>
  </si>
  <si>
    <t>11-21</t>
  </si>
  <si>
    <t>https://www.tandfonline.com/doi/abs/10.1080/00034983.1966.11686379?journalCode=ypgh19</t>
  </si>
  <si>
    <t>Wilcox, Bruce A; Gubler, Duane J</t>
  </si>
  <si>
    <t>Williamson, C. E., Madronich, S., Lal, A., Zepp, R. G., Lucas, R. M., Overholt, E. P., Lee-Taylor, J.</t>
  </si>
  <si>
    <t xml:space="preserve">Climate change-induced increases in precipitation are reducing the potential for solar ultraviolet radiation to inactivate pathogens in surface waters </t>
  </si>
  <si>
    <t>https://www.nature.com/articles/s41598-017-13392-2</t>
  </si>
  <si>
    <t>Wilson, Mary E</t>
  </si>
  <si>
    <t>Infectious diseases: an ecological perspective</t>
  </si>
  <si>
    <t>BMJ</t>
  </si>
  <si>
    <t>1681-1684</t>
  </si>
  <si>
    <t>Woodhall, D. M., Wiegand, R. E., Wellman, M., Matey, E., Abudho, B., Karanja, D. M. S., ? Secor, W. E.</t>
  </si>
  <si>
    <t>Use of geospatial modeling to predict Schistosoma mansoni prevalence in Nyanza Province, Kenya.</t>
  </si>
  <si>
    <t>https://doi.org/10.1371/journal.pone.0071635</t>
  </si>
  <si>
    <t>Wu, Pei-Chih; Guo, How-Ran; Lung, Shih-Chun; Lin, Chuan-Yao; Su, Huey-Jen</t>
  </si>
  <si>
    <t>Weather as an effective predictor for occurrence of dengue fever in Taiwan</t>
  </si>
  <si>
    <t>https://www.sciencedirect.com/science/article/abs/pii/S0001706X07001271</t>
  </si>
  <si>
    <t>Wu, X., Lu, Y., Zhou, S., Chen, L., &amp; Xu, B.</t>
  </si>
  <si>
    <t xml:space="preserve">Impact of climate change on human infectious diseases: Empirical evidence and human adaptation </t>
  </si>
  <si>
    <t>ScienceDirect</t>
  </si>
  <si>
    <t>https://www.sciencedirect.com/science/article/pii/S0160412015300489</t>
  </si>
  <si>
    <t>Wu, XiaoXu; Tian, HuaiYu; Zhou, Sen; Chen, LiFan; Xu, Bing</t>
  </si>
  <si>
    <t>Impact of global change on transmission of human infectious diseases</t>
  </si>
  <si>
    <t>Science China Earth Sciences</t>
  </si>
  <si>
    <t>189-203</t>
  </si>
  <si>
    <t>X. D. Hu, Guoyong; Zhang, Ying; Liu, Qiyong; Jiang, Baofa; Ni, Wei</t>
  </si>
  <si>
    <t>Assessment on the burden of bacillary dysentery associated with floods during 2005?2009 in Zhengzhou City, China, using a time-series analysis</t>
  </si>
  <si>
    <t>500-506</t>
  </si>
  <si>
    <t>X. D. Xu, Guoyong; Zhang, Ying; Liu, Zhidong; Liu, Qiyong; Jiang, Baofa</t>
  </si>
  <si>
    <t>Quantifying the Impact of Floods on Bacillary Dysentery in Dalian City, China, From 2004 to 2010</t>
  </si>
  <si>
    <t>190-195</t>
  </si>
  <si>
    <t>https://www.ncbi.nlm.nih.gov/pubmed/27229186</t>
  </si>
  <si>
    <t>X. J. Hu, Fachun; Ni, Wei</t>
  </si>
  <si>
    <t>Floods Increase the Risks of Hand-Foot-Mouth Disease in Qingdao, China, 2009-2013: A Quantitative Analysis</t>
  </si>
  <si>
    <t>723-729</t>
  </si>
  <si>
    <t>https://www.cambridge.org/core/journals/disaster-medicine-and-public-health-preparedness/article/floods-increase-the-risks-of-handfootmouth-disease-in-qingdao-china-20092013-a-quantitative-analysis/7860D62D76D5B5315665A69DF520501C</t>
  </si>
  <si>
    <t>X. L. Liu, Zhidong; Zhang, Ying; Jiang, Baofa</t>
  </si>
  <si>
    <t>Quantitative analysis of burden of bacillary dysentery associated with floods in Hunan, China</t>
  </si>
  <si>
    <t>10.1016/j.scitotenv.2015.12.160</t>
  </si>
  <si>
    <t>The Effects of Floods on the Incidence of Bacillary Dysentery in Baise (Guangxi Province, China) from 2004 to 2012</t>
  </si>
  <si>
    <t>X. L. Wu, Yongmei; Zhou, Sen; Chen, Lifan; Xu, Bing</t>
  </si>
  <si>
    <t>Impact of climate change on human infectious diseases: Empirical evidence and human adaptation</t>
  </si>
  <si>
    <t>14-23</t>
  </si>
  <si>
    <t>X. P. Rodo, Mercedes; Fuchs, George; Faruque, A. S. G.</t>
  </si>
  <si>
    <t>ENSO and cholera: A nonstationary link related to climate change?</t>
  </si>
  <si>
    <t>X. T. Wu, HuaiYu; Zhou, Sen; Chen, LiFan; Xu, Bing</t>
  </si>
  <si>
    <t>10.1007/s11430-013-4635-0</t>
  </si>
  <si>
    <t>X. Yu</t>
  </si>
  <si>
    <t>The impact of heat waves on children's health: a systematic review</t>
  </si>
  <si>
    <t>International Journal of Biometeorology</t>
  </si>
  <si>
    <t>239-247</t>
  </si>
  <si>
    <t>https://link.springer.com/article/10.1007/s00484-013-0655-x</t>
  </si>
  <si>
    <t>Xiao, H., Gao, L.D., Li, X.J., Lin, X.L., Dai, X.Y., Zhu, P.J., Chen, B.Y., Zhang, X.X., Zhao, J. and Tian, H.Y.</t>
  </si>
  <si>
    <t>Environmental variability and the transmission of haemorrhagic fever with renal syndrome in Changsha, People's Republic of China</t>
  </si>
  <si>
    <t>Epidemiology and infection</t>
  </si>
  <si>
    <t>Xu, H.Y., Fu, X., Lee, L.K.H., Ma, S., Goh, K.T., Wong, J., Habibullah, M.S., Lee, G.K.K., Lim, T.K., Tambyah, P.A. And Lim, C.L.</t>
  </si>
  <si>
    <t>Statistical modeling reveals the effect of absolute humidity on dengue in Singapore</t>
  </si>
  <si>
    <t>https://www.ncbi.nlm.nih.gov/pmc/articles/PMC4006725/</t>
  </si>
  <si>
    <t>Xu, L., Liu, Q., Stige, L.C., Ari, T.B., Fang, X., Chan, K.S., Wang, S., Stenseth, N.C. And Zhang, Z.</t>
  </si>
  <si>
    <t>Nonlinear effect of climate on plague during the third pandemic in China</t>
  </si>
  <si>
    <t>Xu, L., Schmid, B.V., Liu, J., Si, X., Stenseth, N.C. And Zhang, Z.</t>
  </si>
  <si>
    <t>The trophic responses of two different rodent–vector–plague systems to climate change</t>
  </si>
  <si>
    <t>Proceedings Of The Royal Society Of London B: Biological Sciences</t>
  </si>
  <si>
    <t>Xu, L., Stige, L.C., Kausrud, K.L., Ari, T.B., Wang, S., Fang, X., Schmid, B.V., Liu, Q., Stenseth, N.C. And Zhang, Z.</t>
  </si>
  <si>
    <t>Wet climate and transportation routes accelerate spread of human plague</t>
  </si>
  <si>
    <t>https://royalsocietypublishing.org/doi/full/10.1098/rspb.2013.3159</t>
  </si>
  <si>
    <t>Xu; Liu; Yang; Ma; Zongwei; Li, &amp;; Tong</t>
  </si>
  <si>
    <t>Impact of temperature on childhood pneumonia estimated from satellite remote sensing</t>
  </si>
  <si>
    <t>Xue, Z., Gebremichael, M., Ahmad, R., Weldu, M. L., &amp; Bagtzoglou, A. C.</t>
  </si>
  <si>
    <t>Impact of temperature and precipitation on propagation of intestinal schistosomiasis in an irrigated region in Ethiopia: suitability of satellite datasets.</t>
  </si>
  <si>
    <t>Tropical Medicine &amp; International Health : TM &amp; IH,</t>
  </si>
  <si>
    <t>16(9),</t>
  </si>
  <si>
    <t>1104-1111</t>
  </si>
  <si>
    <t>https://doi.org/10.1111/j.1365-3156.2011.02820.x</t>
  </si>
  <si>
    <t>Y. E. A. E. Elsanousi, Abbas Suleiman; Pereira, Irene; Debacker, Michel</t>
  </si>
  <si>
    <t>Impact of the 2013 Floods on the Incidence of Malaria in Almanagil Locality, Gezira State, Sudan</t>
  </si>
  <si>
    <t>Y. Q. Shi, Juan; Li, Rendong; Shen, Qiang; Huang, Duan</t>
  </si>
  <si>
    <t>Identification of Potential High-Risk Habitats within the Transmission Reach of Oncomelania hupensis after Floods Based on SAR Techniques in a Plane Region in China</t>
  </si>
  <si>
    <t>Y. W. Wang, Ruoyu; Ming, Jing; Liu, Guangxiu; Chen, Tuo; Liu, Xinfeng; Liu, Haixia; Zhen, Yunhe; Cheng, Guodong</t>
  </si>
  <si>
    <t>Effects of dust storm events on weekly clinic visits related to pulmonary tuberculosis disease in Minqin, China</t>
  </si>
  <si>
    <t>Atmospheric Environment</t>
  </si>
  <si>
    <t>205-212</t>
  </si>
  <si>
    <t>Y.-S. Y. Chen, Chun-Yuh</t>
  </si>
  <si>
    <t>Effects of Asian Dust Storm Events On Daily Hospital Admissions For Cardiovascular Disease In Taipei, Taiwan</t>
  </si>
  <si>
    <t>1457-1464</t>
  </si>
  <si>
    <t>https://www.tandfonline.com/doi/abs/10.1080/15287390590967388</t>
  </si>
  <si>
    <t>Yagupsky, Pablo; Sarov, Batia; Sarov, Israel</t>
  </si>
  <si>
    <t>A cluster of cases of spotted fever in a kibbutz in southern Israel</t>
  </si>
  <si>
    <t>Scandinavian journal of infectious diseases</t>
  </si>
  <si>
    <t>155-160</t>
  </si>
  <si>
    <t>Yang, Guo-Jing; Utzinger, J?rg; Lv, Shan; Qian, Ying-Jun; Li, Shi-Zhu; Wang, Qiang; Bergquist, Robert; Vounatsou, Penelope; Li, Wei; Yang, Kun</t>
  </si>
  <si>
    <t>The Regional Network for Asian Schistosomiasis and Other Helminth Zoonoses (RNAS+): target diseases in face of climate change</t>
  </si>
  <si>
    <t>101-135</t>
  </si>
  <si>
    <t>10.1016/S0065-308X(10)73005-0</t>
  </si>
  <si>
    <t>Yang, L.P., Liu, J., Wang, X.J., Ma, W., Jia, C.X. And Jiang, B.F.</t>
  </si>
  <si>
    <t>Effects of meteorological factors on scrub typhus in a temperate region of china</t>
  </si>
  <si>
    <t>York, E.M., Butler, C.J. And Lord, W.D.</t>
  </si>
  <si>
    <t>Global decline in suitable habitat for angiostrongylus (= parastrongylus) cantonensis: the role of climate change</t>
  </si>
  <si>
    <t>https://www.ncbi.nlm.nih.gov/pmc/articles/PMC4133392/</t>
  </si>
  <si>
    <t>Yoshinori Nakazawa, Richard Williams, A. Townsend Peterson, Paul Mead, Erin Staples, Kenneth L. Gage</t>
  </si>
  <si>
    <t>Climate Change Effects on Plague and Tularemia in the United States</t>
  </si>
  <si>
    <t>Vector-Borne and Zoonotic disease</t>
  </si>
  <si>
    <t>Young, Paul R; Ng, Lisa FP; Hall, Roy A; Smith, David W; Johansen, Cheryl A</t>
  </si>
  <si>
    <t>Arbovirus infection</t>
  </si>
  <si>
    <t>Manson's Tropical Infectious Diseases</t>
  </si>
  <si>
    <t>129-161</t>
  </si>
  <si>
    <t>Yusof, Nurfadhilah; Hamid, Nurhazwani; Ma, Zheng Feei; Lawenko, Rona Marie; Wan Mohammad, Wan Mohd Zahiruddin; Collins, Deirdre A.; Liong, Min Tze; Odamaki, Toshitaka; Xiao, Jinzhong; Lee, Yeong Yeh</t>
  </si>
  <si>
    <t>Exposure to environmental microbiota explains persistent abdominal pain and irritable bowel syndrome after a major flood</t>
  </si>
  <si>
    <t>Gut Pathogens</t>
  </si>
  <si>
    <t>Z. D. Liu, Guoyong; Zhang, Ying; Lao, Jiahui; Liu, Yanyu; Zhang, Jing; Lu, Liang; Liu, Qiyong; Jiang, Baofa</t>
  </si>
  <si>
    <t>Identifying different types of flood-sensitive diarrheal diseases from 2006 to 2010 in Guangxi, China</t>
  </si>
  <si>
    <t>359-365</t>
  </si>
  <si>
    <t>Z. F. Xu, Gerard; Guo, Yuming; Tong, Shilu</t>
  </si>
  <si>
    <t xml:space="preserve">Impact of heatwave on mortality under different heatwave definitions: A systematic review and meta-analysis </t>
  </si>
  <si>
    <t>https://www.researchgate.net/profile/Zhiwei_Xu4/publication/294577192_Impact_of_heatwave_on_mortality_under_different_heatwave_definitions_A_systematic_review_and_meta-analysis/links/5a6ecf29a6fdcc317b19349d/Impact-of-heatwave-on-mortality-under-different-heatwave-definitions-A-systematic-review-and-meta-analysis.pdf</t>
  </si>
  <si>
    <t>Z. L. Liu, Jiahui; Zhang, Ying; Liu, Yanyu; Zhang, Jing; Wang, Hui; Jiang, Baofa</t>
  </si>
  <si>
    <t>Association between floods and typhoid fever in Yongzhou, China: Effects and vulnerable groups</t>
  </si>
  <si>
    <t>718-724</t>
  </si>
  <si>
    <t>Z. Z. Liu, Feifei; Zhang, Ying; Li, Jing; Liu, Xuena; Ding, Guoyong; Zhang, Caixia; Liu, Qiyong; Jiang, Baofa</t>
  </si>
  <si>
    <t>Association between floods and infectious diarrhea and their effect modifiers in Hunan province, China: A two-stage model</t>
  </si>
  <si>
    <t>630-637</t>
  </si>
  <si>
    <t>Z.-D. L. Liu, Jing; Zhang, Ying; Ding, Guo-Yong; Xu, Xin; Gao, Lu; Liu, Xue-Na; Liu, Qi-Yong; Jiang, Bao-Fa</t>
  </si>
  <si>
    <t>Distributed lag effects and vulnerable groups of floods on bacillary dysentery in Huaihua, China</t>
  </si>
  <si>
    <t>Zambrano, L.I., Reyes García, S.Z., Sierra, M., Kafati, R. And Rodríguez Morales, A.J.</t>
  </si>
  <si>
    <t>Potential impacts of climate variability on dengue hemorrhagic fever in honduras, 2010</t>
  </si>
  <si>
    <t>Tropical Biomedicine</t>
  </si>
  <si>
    <t>https://core.ac.uk/download/pdf/71397384.pdf</t>
  </si>
  <si>
    <t>Zein, Z. A.</t>
  </si>
  <si>
    <t>Spontaneous reduction in Schistosoma mansoni infection in endemic communities of the lake Tana basin, north-western Ethiopia.</t>
  </si>
  <si>
    <t>83(5),</t>
  </si>
  <si>
    <t>656-658</t>
  </si>
  <si>
    <t>Zeman, P; Benes, C</t>
  </si>
  <si>
    <t>A tick-borne encephalitis ceiling in central europe has moved upwards during the last 30 years: possible impact of global warming?</t>
  </si>
  <si>
    <t>https://www.sciencedirect.com/science/article/abs/pii/S1433112804800081</t>
  </si>
  <si>
    <t>Zhang, D.S., He, J., Gao, S.H., Hu, B.K. And Ma, S.L.</t>
  </si>
  <si>
    <t>Correlation analysis for the attack of respiratory diseases and meteorological factors</t>
  </si>
  <si>
    <t>Chinese Journal Of Integrative Medicine</t>
  </si>
  <si>
    <t>Zhang, Y., Bi, P. And Hiller, J.E.</t>
  </si>
  <si>
    <t>Projected burden of disease for salmonella infection due to increased temperature in Australian temperate and subtropical regions</t>
  </si>
  <si>
    <t>http://www.climateknowledge.org/Food_Water_Illness_Models/Zhang_Salmonella_Austral_Temp_Subtrop_EnvironInt_2012.pdf</t>
  </si>
  <si>
    <t>Zheng, H; Sun, Y; Lin, S; Mao, Z; Jiang, B</t>
  </si>
  <si>
    <t>Yersinia enterocolitica infection in diarrheal patients</t>
  </si>
  <si>
    <t>Zhou, G., Minakawa, N., Githeko, A.K. And Yan, G.</t>
  </si>
  <si>
    <t>Association between climate variability and malaria epidemics in the East African highlands</t>
  </si>
  <si>
    <t>2375–2380</t>
  </si>
  <si>
    <t>Zhou, Xiao-Nong; Yang, Guo-Jing; Yang, Kun; Wang, Xian-Hong; Hong, Qing-Biao; Sun, Le-Ping; Malone, John B.; Kristensen, Thomas K.; Bergquist, N. Robert; Utzinger, Juerg</t>
  </si>
  <si>
    <t>Potential impact of climate change on schistosomiasis transmission in China</t>
  </si>
  <si>
    <t>Zolotokrylin, A.; Cherenkova, E.</t>
  </si>
  <si>
    <t>Seasonal changes in precipitation extremes in Russia for the last several decades and their impact on vital activities of the human population</t>
  </si>
  <si>
    <t>Geography, Environment, Sustainability</t>
  </si>
  <si>
    <t>69-82</t>
  </si>
  <si>
    <t>Zonta, Maria L; Cociancic, Paola; Oyhenart, Evelia E; Navone, Graciela T</t>
  </si>
  <si>
    <t>Intestinal parasitosis, undernutrition and socio-environmental factors in schoolchildren from Clorinda Formosa, Argentina</t>
  </si>
  <si>
    <t>Revista de Salud Publica</t>
  </si>
  <si>
    <t>224-231</t>
  </si>
  <si>
    <t>the Impacts of Urban Wetlands on Mosquito Population</t>
  </si>
  <si>
    <r>
      <t>A.</t>
    </r>
    <r>
      <rPr>
        <b/>
        <sz val="7"/>
        <color rgb="FF000000"/>
        <rFont val="Times New Roman"/>
        <family val="1"/>
      </rPr>
      <t xml:space="preserve">    </t>
    </r>
    <r>
      <rPr>
        <b/>
        <sz val="14"/>
        <color rgb="FF000000"/>
        <rFont val="Calibri"/>
        <family val="2"/>
      </rPr>
      <t>PRISMA Manuscript Checklist</t>
    </r>
  </si>
  <si>
    <t xml:space="preserve">Section and Topic </t>
  </si>
  <si>
    <t>Item #</t>
  </si>
  <si>
    <t xml:space="preserve">Checklist item </t>
  </si>
  <si>
    <t>Location where item is reported (page#: line#)</t>
  </si>
  <si>
    <t xml:space="preserve">TITLE </t>
  </si>
  <si>
    <t xml:space="preserve">Title </t>
  </si>
  <si>
    <t>Identify the report as a systematic review.</t>
  </si>
  <si>
    <r>
      <t>No</t>
    </r>
    <r>
      <rPr>
        <vertAlign val="superscript"/>
        <sz val="9"/>
        <color rgb="FF000000"/>
        <rFont val="Arial"/>
        <family val="2"/>
      </rPr>
      <t>1</t>
    </r>
  </si>
  <si>
    <t xml:space="preserve">ABSTRACT </t>
  </si>
  <si>
    <t xml:space="preserve">Abstract </t>
  </si>
  <si>
    <t>See the PRISMA 2020 for Abstracts checklist (Table S3 Part B)</t>
  </si>
  <si>
    <t>This document</t>
  </si>
  <si>
    <t xml:space="preserve">INTRODUCTION </t>
  </si>
  <si>
    <t xml:space="preserve">Rationale </t>
  </si>
  <si>
    <t>Describe the rationale for the review in the context of existing knowledge.</t>
  </si>
  <si>
    <t>43-62</t>
  </si>
  <si>
    <t xml:space="preserve">Objectives </t>
  </si>
  <si>
    <t>Provide an explicit statement of the objective(s) or question(s) the review addresses.</t>
  </si>
  <si>
    <t>63-64</t>
  </si>
  <si>
    <t xml:space="preserve">METHODS </t>
  </si>
  <si>
    <t xml:space="preserve">Eligibility criteria </t>
  </si>
  <si>
    <t>Specify the inclusion and exclusion criteria for the review and how studies were grouped for the syntheses.</t>
  </si>
  <si>
    <t>79-81</t>
  </si>
  <si>
    <t xml:space="preserve">Information sources </t>
  </si>
  <si>
    <t>Specify all databases, registers, websites, organisations, reference lists and other sources searched or consulted to identify studies. Specify the date when each source was last searched or consulted.</t>
  </si>
  <si>
    <t>77-79</t>
  </si>
  <si>
    <t>Search strategy</t>
  </si>
  <si>
    <t>Present the full search strategies for all databases, registers and websites, including any filters and limits used.</t>
  </si>
  <si>
    <t>68-94; Supplement 1</t>
  </si>
  <si>
    <t>Selection process</t>
  </si>
  <si>
    <t>Specify the methods used to decide whether a study met the inclusion criteria of the review, including how many reviewers screened each record and each report retrieved, whether they worked independently, and if applicable, details of automation tools used in the process.</t>
  </si>
  <si>
    <t xml:space="preserve">Data collection process </t>
  </si>
  <si>
    <t>Specify the methods used to collect data from reports, including how many reviewers collected data from each report, whether they worked independently, any processes for obtaining or confirming data from study investigators, and if applicable, details of automation tools used in the process.</t>
  </si>
  <si>
    <t xml:space="preserve">Data items </t>
  </si>
  <si>
    <t>10a</t>
  </si>
  <si>
    <t>List and define all outcomes for which data were sought. Specify whether all results that were compatible with each outcome domain in each study were sought (e.g. for all measures, time points, analyses), and if not, the methods used to decide which results to collect.</t>
  </si>
  <si>
    <t>Supplement 1</t>
  </si>
  <si>
    <t>10b</t>
  </si>
  <si>
    <t>List and define all other variables for which data were sought (e.g. participant and intervention characteristics, funding sources). Describe any assumptions made about any missing or unclear information.</t>
  </si>
  <si>
    <t>Study risk of bias assessment</t>
  </si>
  <si>
    <t>Specify the methods used to assess risk of bias in the included studies, including details of the tool(s) used, how many reviewers assessed each study and whether they worked independently, and if applicable, details of automation tools used in the process.</t>
  </si>
  <si>
    <t>262-331</t>
  </si>
  <si>
    <t xml:space="preserve">Effect measures </t>
  </si>
  <si>
    <t>Specify for each outcome the effect measure(s) (e.g. risk ratio, mean difference) used in the synthesis or presentation of results.</t>
  </si>
  <si>
    <t>*</t>
  </si>
  <si>
    <t>Synthesis methods</t>
  </si>
  <si>
    <t>13a</t>
  </si>
  <si>
    <t>Describe the processes used to decide which studies were eligible for each synthesis (e.g. tabulating the study intervention characteristics and comparing against the planned groups for each synthesis (item #5)).</t>
  </si>
  <si>
    <t>13b</t>
  </si>
  <si>
    <t>Describe any methods required to prepare the data for presentation or synthesis, such as handling of missing summary statistics, or data conversions.</t>
  </si>
  <si>
    <t>68-77, Fig. 2</t>
  </si>
  <si>
    <t>13c</t>
  </si>
  <si>
    <t>Describe any methods used to tabulate or visually display results of individual studies and syntheses.</t>
  </si>
  <si>
    <t>123-124</t>
  </si>
  <si>
    <t>13d</t>
  </si>
  <si>
    <t>Describe any methods used to synthesize results and provide a rationale for the choice(s). If meta-analysis was performed, describe the model(s), method(s) to identify the presence and extent of statistical heterogeneity, and software package(s) used.</t>
  </si>
  <si>
    <t>13e</t>
  </si>
  <si>
    <t>Describe any methods used to explore possible causes of heterogeneity among study results (e.g. subgroup analysis, meta-regression).</t>
  </si>
  <si>
    <t>**</t>
  </si>
  <si>
    <t>13f</t>
  </si>
  <si>
    <t>Describe any sensitivity analyses conducted to assess robustness of the synthesized results.</t>
  </si>
  <si>
    <t>***</t>
  </si>
  <si>
    <t>Reporting bias assessment</t>
  </si>
  <si>
    <t>Describe any methods used to assess risk of bias due to missing results in a synthesis (arising from reporting biases).</t>
  </si>
  <si>
    <t>Certainty assessment</t>
  </si>
  <si>
    <t>Describe any methods used to assess certainty (or confidence) in the body of evidence for an outcome.</t>
  </si>
  <si>
    <t xml:space="preserve">RESULTS </t>
  </si>
  <si>
    <t xml:space="preserve">Study selection </t>
  </si>
  <si>
    <t>16a</t>
  </si>
  <si>
    <t>Describe the results of the search and selection process, from the number of records identified in the search to the number of studies included in the review, ideally using a flow diagram.</t>
  </si>
  <si>
    <t>97-116;</t>
  </si>
  <si>
    <t>Fig. 2</t>
  </si>
  <si>
    <t>16b</t>
  </si>
  <si>
    <t>Cite studies that might appear to meet the inclusion criteria, but which were excluded, and explain why they were excluded.</t>
  </si>
  <si>
    <t xml:space="preserve">Study characteristics </t>
  </si>
  <si>
    <t>Cite each included study and present its characteristics.</t>
  </si>
  <si>
    <t>Table S2;</t>
  </si>
  <si>
    <t>Online page</t>
  </si>
  <si>
    <t xml:space="preserve">Risk of bias in studies </t>
  </si>
  <si>
    <t>Present assessments of risk of bias for each included study.</t>
  </si>
  <si>
    <t xml:space="preserve">Results of individual studies </t>
  </si>
  <si>
    <t>For all outcomes, present, for each study: (a) summary statistics for each group (where appropriate) and (b) an effect estimate and its precision (e.g. confidence/credible interval), ideally using structured tables or plots.</t>
  </si>
  <si>
    <t>Results of syntheses</t>
  </si>
  <si>
    <t>20a</t>
  </si>
  <si>
    <t>For each synthesis, briefly summarise the characteristics and risk of bias among contributing studies.</t>
  </si>
  <si>
    <t>20b</t>
  </si>
  <si>
    <t>Present results of all statistical syntheses conducted. If meta-analysis was done, present for each the summary estimate and its precision (e.g. confidence/credible interval) and measures of statistical heterogeneity. If comparing groups, describe the direction of the effect.</t>
  </si>
  <si>
    <t>20c</t>
  </si>
  <si>
    <t>Present results of all investigations of possible causes of heterogeneity among study results.</t>
  </si>
  <si>
    <t>20d</t>
  </si>
  <si>
    <t>Present results of all sensitivity analyses conducted to assess the robustness of the synthesized results.</t>
  </si>
  <si>
    <t>N</t>
  </si>
  <si>
    <t>Reporting biases</t>
  </si>
  <si>
    <t>Present assessments of risk of bias due to missing results (arising from reporting biases) for each synthesis assessed.</t>
  </si>
  <si>
    <t>262-331; Supplement 1</t>
  </si>
  <si>
    <t xml:space="preserve">Certainty of evidence </t>
  </si>
  <si>
    <t>Present assessments of certainty (or confidence) in the body of evidence for each outcome assessed.</t>
  </si>
  <si>
    <t xml:space="preserve">DISCUSSION </t>
  </si>
  <si>
    <t xml:space="preserve">Discussion </t>
  </si>
  <si>
    <t>23a</t>
  </si>
  <si>
    <t>Provide a general interpretation of the results in the context of other evidence.</t>
  </si>
  <si>
    <t>97-241</t>
  </si>
  <si>
    <t>23b</t>
  </si>
  <si>
    <t>Discuss any limitations of the evidence included in the review.</t>
  </si>
  <si>
    <t>23c</t>
  </si>
  <si>
    <t>Discuss any limitations of the review processes used.</t>
  </si>
  <si>
    <t>23d</t>
  </si>
  <si>
    <t>Discuss implications of the results for practice, policy, and future research.</t>
  </si>
  <si>
    <t>244-259</t>
  </si>
  <si>
    <t>OTHER INFORMATION</t>
  </si>
  <si>
    <t>Registration and protocol</t>
  </si>
  <si>
    <t>24a</t>
  </si>
  <si>
    <t>Provide registration information for the review, including register name and registration number, or state that the review was not registered.</t>
  </si>
  <si>
    <t>24b</t>
  </si>
  <si>
    <t>Indicate where the review protocol can be accessed, or state that a protocol was not prepared.</t>
  </si>
  <si>
    <t>24c</t>
  </si>
  <si>
    <t>Describe and explain any amendments to information provided at registration or in the protocol.</t>
  </si>
  <si>
    <t>N/A</t>
  </si>
  <si>
    <t>Support</t>
  </si>
  <si>
    <t>Describe sources of financial or non-financial support for the review, and the role of the funders or sponsors in the review.</t>
  </si>
  <si>
    <t>Competing interests</t>
  </si>
  <si>
    <t>Declare any competing interests of review authors.</t>
  </si>
  <si>
    <t>Availability of data, code and other materials</t>
  </si>
  <si>
    <t>Report which of the following are publicly available and where they can be found: template data collection forms; data extracted from included studies; data used for all analyses; analytic code; any other materials used in the review.</t>
  </si>
  <si>
    <t>600-602; Online page</t>
  </si>
  <si>
    <t>* Our review did not quantify an effect size from paper. We collected only data on case examples where a hazard affected a pathogenic disease.</t>
  </si>
  <si>
    <t>** We outlined several case examples in which diseases were affected positively and negatively by climatic hazards (sect.  Diseases diminished by climatic hazards) but we did not perform a deeper search into why such results may be different.</t>
  </si>
  <si>
    <t>*** We carried out a third search of the literature using alternative names of diseases and pathogens, over the combinations of hazards and diseases for which case examples were not found. This third search was to ensure robustness in the gaps. In other words, the gaps were unlikely the results of limited literature search.</t>
  </si>
  <si>
    <r>
      <t>B.</t>
    </r>
    <r>
      <rPr>
        <b/>
        <sz val="7"/>
        <color rgb="FF000000"/>
        <rFont val="Times New Roman"/>
        <family val="1"/>
      </rPr>
      <t xml:space="preserve">     </t>
    </r>
    <r>
      <rPr>
        <b/>
        <sz val="14"/>
        <color rgb="FF000000"/>
        <rFont val="Calibri"/>
        <family val="2"/>
      </rPr>
      <t>PRISMA Abstract Checklist</t>
    </r>
    <r>
      <rPr>
        <b/>
        <vertAlign val="superscript"/>
        <sz val="14"/>
        <color rgb="FF000000"/>
        <rFont val="Calibri"/>
        <family val="2"/>
      </rPr>
      <t>2</t>
    </r>
  </si>
  <si>
    <t xml:space="preserve">Reported (Yes/No) </t>
  </si>
  <si>
    <t xml:space="preserve">BACKGROUND </t>
  </si>
  <si>
    <t>Provide an explicit statement of the main objective(s) or question(s) the review addresses.</t>
  </si>
  <si>
    <t>Yes</t>
  </si>
  <si>
    <t>Specify the inclusion and exclusion criteria for the review.</t>
  </si>
  <si>
    <t>Specify the information sources (e.g. databases, registers) used to identify studies and the date when each was last searched.</t>
  </si>
  <si>
    <t>No</t>
  </si>
  <si>
    <t>Risk of bias</t>
  </si>
  <si>
    <t>Specify the methods used to assess risk of bias in the included studies.</t>
  </si>
  <si>
    <t xml:space="preserve">Synthesis of results </t>
  </si>
  <si>
    <t>Specify the methods used to present and synthesise results.</t>
  </si>
  <si>
    <t xml:space="preserve">Included studies </t>
  </si>
  <si>
    <t>Give the total number of included studies and participants and summarise relevant characteristics of studies.</t>
  </si>
  <si>
    <t>Present results for main outcomes, preferably indicating the number of included studies and participants for each. If meta-analysis was done, report the summary estimate and confidence/credible interval. If comparing groups, indicate the direction of the effect (i.e. which group is favoured).</t>
  </si>
  <si>
    <t>Limitations of evidence</t>
  </si>
  <si>
    <t>Provide a brief summary of the limitations of the evidence included in the review (e.g. study risk of bias, inconsistency and imprecision).</t>
  </si>
  <si>
    <t>Interpretation</t>
  </si>
  <si>
    <t>Provide a general interpretation of the results and important implications.</t>
  </si>
  <si>
    <t xml:space="preserve">OTHER </t>
  </si>
  <si>
    <t>Funding</t>
  </si>
  <si>
    <t>Specify the primary source of funding for the review.</t>
  </si>
  <si>
    <t>Registration</t>
  </si>
  <si>
    <t>Provide the register name and registration number.</t>
  </si>
  <si>
    <r>
      <t>1)</t>
    </r>
    <r>
      <rPr>
        <sz val="7"/>
        <rFont val="Times New Roman"/>
        <family val="1"/>
      </rPr>
      <t xml:space="preserve">     </t>
    </r>
    <r>
      <rPr>
        <sz val="9"/>
        <rFont val="Arial"/>
        <family val="2"/>
      </rPr>
      <t>Identifying the manuscript as a “systematic review” was removed from the title due to journal title character limits</t>
    </r>
  </si>
  <si>
    <r>
      <t>2)</t>
    </r>
    <r>
      <rPr>
        <sz val="7"/>
        <rFont val="Times New Roman"/>
        <family val="1"/>
      </rPr>
      <t xml:space="preserve">     </t>
    </r>
    <r>
      <rPr>
        <sz val="9"/>
        <rFont val="Arial"/>
        <family val="2"/>
      </rPr>
      <t>Journal</t>
    </r>
    <r>
      <rPr>
        <i/>
        <sz val="9"/>
        <rFont val="Arial"/>
        <family val="2"/>
      </rPr>
      <t xml:space="preserve"> </t>
    </r>
    <r>
      <rPr>
        <sz val="9"/>
        <rFont val="Arial"/>
        <family val="2"/>
      </rPr>
      <t>policies for abstract word counts prevented some PRISMA abstract checklist items from being included.</t>
    </r>
  </si>
  <si>
    <r>
      <t xml:space="preserve">From: </t>
    </r>
    <r>
      <rPr>
        <sz val="9"/>
        <rFont val="Arial"/>
        <family val="2"/>
      </rPr>
      <t xml:space="preserve"> Page MJ, McKenzie JE, Bossuyt PM, Boutron I, Hoffmann TC, Mulrow CD, et al. The PRISMA 2020 statement: an updated guideline for reporting systematic reviews. BMJ 2021;372:n71. doi: 10.1136/bmj.n71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</si>
</sst>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font>
    <font>
      <sz val="11"/>
      <color theme="1"/>
      <name val="Arial"/>
      <family val="2"/>
    </font>
    <font>
      <b/>
      <sz val="11"/>
      <color rgb="FF000000"/>
      <name val="Calibri"/>
      <family val="2"/>
      <scheme val="minor"/>
    </font>
    <font>
      <b/>
      <sz val="11"/>
      <color theme="1"/>
      <name val="Calibri"/>
      <family val="2"/>
      <scheme val="minor"/>
    </font>
    <font>
      <b/>
      <sz val="11"/>
      <color theme="1"/>
      <name val="Calibri"/>
      <family val="2"/>
    </font>
    <font>
      <b/>
      <sz val="11"/>
      <color theme="1"/>
      <name val="Arial"/>
      <family val="2"/>
    </font>
    <font>
      <u/>
      <sz val="11"/>
      <color theme="1"/>
      <name val="Calibri"/>
      <family val="2"/>
      <scheme val="minor"/>
    </font>
    <font>
      <sz val="11"/>
      <color rgb="FF000000"/>
      <name val="Calibri"/>
      <family val="2"/>
    </font>
    <font>
      <u/>
      <sz val="11"/>
      <color theme="10"/>
      <name val="Arial"/>
    </font>
    <font>
      <sz val="12"/>
      <color rgb="FF000000"/>
      <name val="Calibri"/>
      <family val="2"/>
    </font>
    <font>
      <b/>
      <sz val="14"/>
      <color rgb="FF000000"/>
      <name val="Calibri"/>
      <family val="2"/>
    </font>
    <font>
      <b/>
      <sz val="7"/>
      <color rgb="FF000000"/>
      <name val="Times New Roman"/>
      <family val="1"/>
    </font>
    <font>
      <sz val="12"/>
      <color theme="1"/>
      <name val="Times New Roman"/>
      <family val="1"/>
    </font>
    <font>
      <b/>
      <sz val="9"/>
      <color rgb="FFFFFFFF"/>
      <name val="Arial"/>
      <family val="2"/>
    </font>
    <font>
      <b/>
      <sz val="9"/>
      <color rgb="FF000000"/>
      <name val="Arial"/>
      <family val="2"/>
    </font>
    <font>
      <sz val="9"/>
      <color rgb="FF000000"/>
      <name val="Arial"/>
      <family val="2"/>
    </font>
    <font>
      <sz val="9"/>
      <name val="Arial"/>
      <family val="2"/>
    </font>
    <font>
      <vertAlign val="superscript"/>
      <sz val="9"/>
      <color rgb="FF000000"/>
      <name val="Arial"/>
      <family val="2"/>
    </font>
    <font>
      <i/>
      <sz val="8"/>
      <name val="Arial"/>
      <family val="2"/>
    </font>
    <font>
      <b/>
      <vertAlign val="superscript"/>
      <sz val="14"/>
      <color rgb="FF000000"/>
      <name val="Calibri"/>
      <family val="2"/>
    </font>
    <font>
      <sz val="7"/>
      <name val="Times New Roman"/>
      <family val="1"/>
    </font>
    <font>
      <i/>
      <sz val="9"/>
      <name val="Arial"/>
      <family val="2"/>
    </font>
  </fonts>
  <fills count="7">
    <fill>
      <patternFill patternType="none"/>
    </fill>
    <fill>
      <patternFill patternType="gray125"/>
    </fill>
    <fill>
      <patternFill patternType="solid">
        <fgColor rgb="FFFFC000"/>
        <bgColor indexed="64"/>
      </patternFill>
    </fill>
    <fill>
      <patternFill patternType="solid">
        <fgColor theme="7"/>
        <bgColor indexed="64"/>
      </patternFill>
    </fill>
    <fill>
      <patternFill patternType="solid">
        <fgColor rgb="FFFFFF00"/>
        <bgColor indexed="64"/>
      </patternFill>
    </fill>
    <fill>
      <patternFill patternType="solid">
        <fgColor rgb="FF63639A"/>
        <bgColor indexed="64"/>
      </patternFill>
    </fill>
    <fill>
      <patternFill patternType="solid">
        <fgColor rgb="FFFFFFCC"/>
        <bgColor indexed="64"/>
      </patternFill>
    </fill>
  </fills>
  <borders count="29">
    <border>
      <left/>
      <right/>
      <top/>
      <bottom/>
      <diagonal/>
    </border>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medium">
        <color rgb="FF000000"/>
      </left>
      <right style="medium">
        <color rgb="FF000000"/>
      </right>
      <top style="double">
        <color rgb="FF000000"/>
      </top>
      <bottom style="double">
        <color rgb="FFFFFFCC"/>
      </bottom>
      <diagonal/>
    </border>
    <border>
      <left/>
      <right style="medium">
        <color rgb="FF000000"/>
      </right>
      <top style="double">
        <color rgb="FF000000"/>
      </top>
      <bottom style="double">
        <color rgb="FFFFFFCC"/>
      </bottom>
      <diagonal/>
    </border>
    <border>
      <left/>
      <right style="medium">
        <color rgb="FF000000"/>
      </right>
      <top style="double">
        <color rgb="FF000000"/>
      </top>
      <bottom style="double">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double">
        <color rgb="FFFFFFCC"/>
      </bottom>
      <diagonal/>
    </border>
    <border>
      <left/>
      <right style="medium">
        <color rgb="FF000000"/>
      </right>
      <top/>
      <bottom style="double">
        <color rgb="FFFFFFCC"/>
      </bottom>
      <diagonal/>
    </border>
    <border>
      <left/>
      <right style="medium">
        <color rgb="FF000000"/>
      </right>
      <top/>
      <bottom style="double">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rgb="FF000000"/>
      </right>
      <top/>
      <bottom style="double">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s>
  <cellStyleXfs count="6">
    <xf numFmtId="0" fontId="0" fillId="0" borderId="0"/>
    <xf numFmtId="9" fontId="7" fillId="0" borderId="0" applyFont="0" applyFill="0" applyBorder="0" applyAlignment="0" applyProtection="0"/>
    <xf numFmtId="0" fontId="5" fillId="0" borderId="1"/>
    <xf numFmtId="0" fontId="4" fillId="0" borderId="1"/>
    <xf numFmtId="0" fontId="3" fillId="0" borderId="1"/>
    <xf numFmtId="0" fontId="14" fillId="0" borderId="0" applyNumberFormat="0" applyFill="0" applyBorder="0" applyAlignment="0" applyProtection="0"/>
  </cellStyleXfs>
  <cellXfs count="110">
    <xf numFmtId="0" fontId="0" fillId="0" borderId="0" xfId="0" applyFont="1" applyAlignment="1"/>
    <xf numFmtId="0" fontId="6" fillId="0" borderId="0" xfId="0" applyFont="1" applyAlignment="1">
      <alignment wrapText="1"/>
    </xf>
    <xf numFmtId="0" fontId="6" fillId="0" borderId="0" xfId="0" applyFont="1" applyAlignment="1">
      <alignment horizontal="right" wrapText="1"/>
    </xf>
    <xf numFmtId="0" fontId="7" fillId="0" borderId="0" xfId="0" applyFont="1" applyAlignment="1">
      <alignment wrapText="1"/>
    </xf>
    <xf numFmtId="0" fontId="0" fillId="0" borderId="0" xfId="0" applyFont="1" applyAlignment="1">
      <alignment wrapText="1"/>
    </xf>
    <xf numFmtId="0" fontId="6" fillId="0" borderId="0" xfId="0" applyFont="1" applyFill="1" applyAlignment="1">
      <alignment wrapText="1"/>
    </xf>
    <xf numFmtId="0" fontId="0" fillId="0" borderId="0" xfId="0" applyFont="1" applyFill="1" applyAlignment="1">
      <alignment wrapText="1"/>
    </xf>
    <xf numFmtId="0" fontId="7" fillId="0" borderId="0" xfId="0" applyFont="1" applyFill="1" applyAlignment="1">
      <alignment wrapText="1"/>
    </xf>
    <xf numFmtId="0" fontId="7" fillId="0" borderId="1" xfId="0" applyFont="1" applyFill="1" applyBorder="1" applyAlignment="1">
      <alignment wrapText="1"/>
    </xf>
    <xf numFmtId="0" fontId="3" fillId="0" borderId="1" xfId="0" applyFont="1" applyBorder="1" applyAlignment="1">
      <alignment horizontal="left" vertical="top" wrapText="1"/>
    </xf>
    <xf numFmtId="0" fontId="9" fillId="0" borderId="1" xfId="0" applyFont="1" applyBorder="1" applyAlignment="1">
      <alignment horizontal="left" vertical="top" wrapText="1"/>
    </xf>
    <xf numFmtId="0" fontId="10" fillId="0" borderId="0" xfId="0" applyFont="1" applyAlignment="1">
      <alignment wrapText="1"/>
    </xf>
    <xf numFmtId="0" fontId="9" fillId="0" borderId="1" xfId="4" applyFont="1"/>
    <xf numFmtId="0" fontId="3" fillId="0" borderId="1" xfId="4" applyFont="1"/>
    <xf numFmtId="0" fontId="3" fillId="0" borderId="1" xfId="0" applyFont="1" applyFill="1" applyBorder="1" applyAlignment="1">
      <alignment horizontal="left" vertical="top" wrapText="1"/>
    </xf>
    <xf numFmtId="0" fontId="3" fillId="0" borderId="0" xfId="0" applyFont="1" applyAlignment="1"/>
    <xf numFmtId="0" fontId="9" fillId="0" borderId="0" xfId="0" applyFont="1" applyAlignment="1"/>
    <xf numFmtId="0" fontId="11" fillId="0" borderId="0" xfId="0" applyFont="1" applyAlignment="1">
      <alignment wrapText="1"/>
    </xf>
    <xf numFmtId="0" fontId="9" fillId="2" borderId="2" xfId="0" applyFont="1" applyFill="1" applyBorder="1" applyAlignment="1"/>
    <xf numFmtId="0" fontId="9" fillId="2" borderId="3" xfId="0" applyFont="1" applyFill="1" applyBorder="1" applyAlignment="1"/>
    <xf numFmtId="0" fontId="8" fillId="2" borderId="5" xfId="0" applyFont="1" applyFill="1" applyBorder="1" applyAlignment="1">
      <alignment horizontal="right"/>
    </xf>
    <xf numFmtId="0" fontId="9" fillId="2" borderId="7" xfId="0" applyFont="1" applyFill="1" applyBorder="1" applyAlignment="1"/>
    <xf numFmtId="0" fontId="10" fillId="0" borderId="8" xfId="0" applyFont="1" applyFill="1" applyBorder="1" applyAlignment="1">
      <alignment wrapText="1"/>
    </xf>
    <xf numFmtId="0" fontId="10" fillId="0" borderId="1" xfId="0" applyFont="1" applyBorder="1" applyAlignment="1">
      <alignment wrapText="1"/>
    </xf>
    <xf numFmtId="0" fontId="9" fillId="0" borderId="1" xfId="0" applyFont="1" applyFill="1" applyBorder="1" applyAlignment="1">
      <alignment horizontal="left" vertical="top" wrapText="1"/>
    </xf>
    <xf numFmtId="0" fontId="3" fillId="0" borderId="0" xfId="0" applyFont="1" applyAlignment="1">
      <alignment wrapText="1"/>
    </xf>
    <xf numFmtId="0" fontId="12" fillId="0" borderId="1" xfId="0" applyFont="1" applyFill="1" applyBorder="1" applyAlignment="1">
      <alignment horizontal="left" vertical="top" wrapText="1"/>
    </xf>
    <xf numFmtId="0" fontId="9" fillId="0" borderId="0" xfId="0" applyFont="1" applyAlignment="1">
      <alignment wrapText="1"/>
    </xf>
    <xf numFmtId="0" fontId="9" fillId="0" borderId="1" xfId="4" applyFont="1" applyBorder="1"/>
    <xf numFmtId="0" fontId="3" fillId="0" borderId="1" xfId="4" applyFont="1" applyBorder="1"/>
    <xf numFmtId="0" fontId="8" fillId="2" borderId="4" xfId="0" applyFont="1" applyFill="1" applyBorder="1" applyAlignment="1">
      <alignment wrapText="1"/>
    </xf>
    <xf numFmtId="0" fontId="8" fillId="2" borderId="6" xfId="0" applyFont="1" applyFill="1" applyBorder="1" applyAlignment="1">
      <alignment wrapText="1"/>
    </xf>
    <xf numFmtId="0" fontId="9" fillId="2" borderId="4" xfId="0" applyFont="1" applyFill="1" applyBorder="1" applyAlignment="1">
      <alignment horizontal="left" vertical="center" wrapText="1"/>
    </xf>
    <xf numFmtId="0" fontId="3" fillId="0" borderId="0" xfId="0" applyFont="1" applyFill="1" applyAlignment="1">
      <alignment wrapText="1"/>
    </xf>
    <xf numFmtId="0" fontId="6" fillId="0" borderId="0" xfId="0" applyFont="1" applyFill="1"/>
    <xf numFmtId="0" fontId="3" fillId="0" borderId="0" xfId="0" applyFont="1" applyFill="1" applyAlignment="1"/>
    <xf numFmtId="0" fontId="3" fillId="0" borderId="1" xfId="4" applyFont="1" applyFill="1"/>
    <xf numFmtId="0" fontId="3" fillId="0" borderId="1" xfId="4" applyFont="1" applyFill="1" applyBorder="1"/>
    <xf numFmtId="0" fontId="3" fillId="0" borderId="1" xfId="4" applyFont="1" applyFill="1" applyAlignment="1">
      <alignment wrapText="1"/>
    </xf>
    <xf numFmtId="0" fontId="3" fillId="0" borderId="1" xfId="4" applyFont="1" applyFill="1" applyAlignment="1">
      <alignment horizontal="center" wrapText="1"/>
    </xf>
    <xf numFmtId="0" fontId="9" fillId="2" borderId="6" xfId="0" applyFont="1" applyFill="1" applyBorder="1" applyAlignment="1">
      <alignment horizontal="left" vertical="center" wrapText="1"/>
    </xf>
    <xf numFmtId="0" fontId="9" fillId="2" borderId="5" xfId="0" applyFont="1" applyFill="1" applyBorder="1" applyAlignment="1">
      <alignment vertical="center" wrapText="1"/>
    </xf>
    <xf numFmtId="164" fontId="9" fillId="2" borderId="7" xfId="1" applyNumberFormat="1" applyFont="1" applyFill="1" applyBorder="1" applyAlignment="1">
      <alignment vertical="center" wrapText="1"/>
    </xf>
    <xf numFmtId="0" fontId="9" fillId="2" borderId="5" xfId="0" applyFont="1" applyFill="1" applyBorder="1" applyAlignment="1">
      <alignment horizontal="right" vertical="center" wrapText="1"/>
    </xf>
    <xf numFmtId="0" fontId="2" fillId="0" borderId="1" xfId="4" applyFont="1"/>
    <xf numFmtId="0" fontId="2" fillId="0" borderId="1" xfId="4" applyFont="1" applyBorder="1"/>
    <xf numFmtId="0" fontId="13" fillId="0" borderId="1" xfId="0" applyFont="1" applyBorder="1" applyAlignment="1"/>
    <xf numFmtId="0" fontId="9" fillId="3" borderId="2" xfId="4" applyFont="1" applyFill="1" applyBorder="1"/>
    <xf numFmtId="0" fontId="9" fillId="3" borderId="3" xfId="4" applyFont="1" applyFill="1" applyBorder="1"/>
    <xf numFmtId="0" fontId="9" fillId="3" borderId="5" xfId="4" applyFont="1" applyFill="1" applyBorder="1"/>
    <xf numFmtId="0" fontId="9" fillId="3" borderId="7" xfId="4" applyFont="1" applyFill="1" applyBorder="1"/>
    <xf numFmtId="0" fontId="9" fillId="3" borderId="4" xfId="4" applyFont="1" applyFill="1" applyBorder="1" applyAlignment="1">
      <alignment wrapText="1"/>
    </xf>
    <xf numFmtId="0" fontId="9" fillId="3" borderId="6" xfId="4" applyFont="1" applyFill="1" applyBorder="1" applyAlignment="1">
      <alignment wrapText="1"/>
    </xf>
    <xf numFmtId="0" fontId="2" fillId="0" borderId="0" xfId="0" applyFont="1" applyAlignment="1">
      <alignment vertical="center" wrapText="1"/>
    </xf>
    <xf numFmtId="0" fontId="1" fillId="0" borderId="0" xfId="0" applyFont="1" applyAlignment="1">
      <alignmen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0" borderId="0" xfId="0" applyFont="1" applyAlignment="1">
      <alignment horizontal="center" vertical="center" wrapText="1"/>
    </xf>
    <xf numFmtId="0" fontId="0" fillId="0" borderId="0" xfId="0"/>
    <xf numFmtId="0" fontId="0" fillId="0" borderId="0" xfId="0" applyAlignment="1">
      <alignment vertical="center" wrapText="1"/>
    </xf>
    <xf numFmtId="0" fontId="14" fillId="0" borderId="0" xfId="5" applyAlignment="1">
      <alignment vertical="center" wrapText="1"/>
    </xf>
    <xf numFmtId="16" fontId="0" fillId="0" borderId="0" xfId="0" applyNumberFormat="1" applyAlignment="1">
      <alignment vertical="center" wrapText="1"/>
    </xf>
    <xf numFmtId="0" fontId="0" fillId="4" borderId="0" xfId="0" applyFill="1" applyAlignment="1">
      <alignment vertical="center" wrapText="1"/>
    </xf>
    <xf numFmtId="0" fontId="14" fillId="4" borderId="0" xfId="5" applyFill="1" applyAlignment="1">
      <alignment vertical="center" wrapText="1"/>
    </xf>
    <xf numFmtId="0" fontId="0" fillId="4" borderId="0" xfId="0" applyFill="1"/>
    <xf numFmtId="0" fontId="0" fillId="0" borderId="0" xfId="0" applyFont="1"/>
    <xf numFmtId="17" fontId="0" fillId="0" borderId="0" xfId="0" applyNumberFormat="1" applyAlignment="1">
      <alignment vertical="center" wrapText="1"/>
    </xf>
    <xf numFmtId="49" fontId="0" fillId="0" borderId="0" xfId="0" applyNumberFormat="1" applyAlignment="1">
      <alignment vertical="center" wrapText="1"/>
    </xf>
    <xf numFmtId="0" fontId="16" fillId="0" borderId="0" xfId="0" applyFont="1" applyAlignment="1">
      <alignment horizontal="left" vertical="center" indent="4"/>
    </xf>
    <xf numFmtId="0" fontId="18" fillId="0" borderId="0" xfId="0" applyFont="1" applyAlignment="1">
      <alignment vertical="center"/>
    </xf>
    <xf numFmtId="0" fontId="19" fillId="5" borderId="9" xfId="0" applyFont="1" applyFill="1" applyBorder="1" applyAlignment="1">
      <alignment vertical="center" wrapText="1"/>
    </xf>
    <xf numFmtId="0" fontId="19" fillId="5" borderId="10" xfId="0" applyFont="1" applyFill="1" applyBorder="1" applyAlignment="1">
      <alignment vertical="center" wrapText="1"/>
    </xf>
    <xf numFmtId="0" fontId="19" fillId="5" borderId="11" xfId="0" applyFont="1" applyFill="1" applyBorder="1" applyAlignment="1">
      <alignment vertical="center" wrapText="1"/>
    </xf>
    <xf numFmtId="0" fontId="22" fillId="6" borderId="15" xfId="0" applyFont="1" applyFill="1" applyBorder="1" applyAlignment="1">
      <alignment horizontal="right" vertical="center" wrapText="1"/>
    </xf>
    <xf numFmtId="0" fontId="21" fillId="0" borderId="16" xfId="0" applyFont="1" applyBorder="1" applyAlignment="1">
      <alignment vertical="center" wrapText="1"/>
    </xf>
    <xf numFmtId="0" fontId="21" fillId="0" borderId="17" xfId="0" applyFont="1" applyBorder="1" applyAlignment="1">
      <alignment horizontal="right" vertical="center" wrapText="1"/>
    </xf>
    <xf numFmtId="0" fontId="21" fillId="0" borderId="18" xfId="0" applyFont="1" applyBorder="1" applyAlignment="1">
      <alignment vertical="center" wrapText="1"/>
    </xf>
    <xf numFmtId="0" fontId="21" fillId="6" borderId="15" xfId="0" applyFont="1" applyFill="1" applyBorder="1" applyAlignment="1">
      <alignment horizontal="right" vertical="center" wrapText="1"/>
    </xf>
    <xf numFmtId="0" fontId="21" fillId="0" borderId="12" xfId="0" applyFont="1" applyBorder="1" applyAlignment="1">
      <alignment vertical="center" wrapText="1"/>
    </xf>
    <xf numFmtId="0" fontId="21" fillId="0" borderId="15" xfId="0" applyFont="1" applyBorder="1" applyAlignment="1">
      <alignment horizontal="right" vertical="center" wrapText="1"/>
    </xf>
    <xf numFmtId="0" fontId="21" fillId="0" borderId="15" xfId="0" applyFont="1" applyBorder="1" applyAlignment="1">
      <alignment vertical="center" wrapText="1"/>
    </xf>
    <xf numFmtId="0" fontId="22" fillId="0" borderId="15" xfId="0" applyFont="1" applyBorder="1" applyAlignment="1">
      <alignment vertical="center" wrapText="1"/>
    </xf>
    <xf numFmtId="0" fontId="22" fillId="6" borderId="15" xfId="0" applyFont="1" applyFill="1" applyBorder="1" applyAlignment="1">
      <alignment horizontal="center" vertical="center" wrapText="1"/>
    </xf>
    <xf numFmtId="0" fontId="21" fillId="0" borderId="20" xfId="0" applyFont="1" applyBorder="1" applyAlignment="1">
      <alignment vertical="center" wrapText="1"/>
    </xf>
    <xf numFmtId="0" fontId="21" fillId="0" borderId="22" xfId="0" applyFont="1" applyBorder="1" applyAlignment="1">
      <alignment horizontal="right" vertical="center" wrapText="1"/>
    </xf>
    <xf numFmtId="0" fontId="21" fillId="0" borderId="7" xfId="0" applyFont="1" applyBorder="1" applyAlignment="1">
      <alignment horizontal="right" vertical="center" wrapText="1"/>
    </xf>
    <xf numFmtId="0" fontId="22" fillId="0" borderId="18" xfId="0" applyFont="1" applyBorder="1" applyAlignment="1">
      <alignment vertical="center" wrapText="1"/>
    </xf>
    <xf numFmtId="0" fontId="21" fillId="0" borderId="23" xfId="0" applyFont="1" applyBorder="1" applyAlignment="1">
      <alignment vertical="center" wrapText="1"/>
    </xf>
    <xf numFmtId="0" fontId="21" fillId="0" borderId="18" xfId="0" applyFont="1" applyBorder="1" applyAlignment="1">
      <alignment horizontal="right" vertical="center" wrapText="1"/>
    </xf>
    <xf numFmtId="0" fontId="20" fillId="6" borderId="13" xfId="0" applyFont="1" applyFill="1" applyBorder="1" applyAlignment="1">
      <alignment vertical="center" wrapText="1"/>
    </xf>
    <xf numFmtId="0" fontId="20" fillId="6" borderId="14" xfId="0" applyFont="1" applyFill="1" applyBorder="1" applyAlignment="1">
      <alignment vertical="center" wrapText="1"/>
    </xf>
    <xf numFmtId="0" fontId="20" fillId="6" borderId="15" xfId="0" applyFont="1" applyFill="1" applyBorder="1" applyAlignment="1">
      <alignment vertical="center" wrapText="1"/>
    </xf>
    <xf numFmtId="0" fontId="21" fillId="0" borderId="19" xfId="0" applyFont="1" applyBorder="1" applyAlignment="1">
      <alignment vertical="center" wrapText="1"/>
    </xf>
    <xf numFmtId="0" fontId="21" fillId="0" borderId="24" xfId="0" applyFont="1" applyBorder="1" applyAlignment="1">
      <alignment vertical="center" wrapText="1"/>
    </xf>
    <xf numFmtId="0" fontId="21" fillId="0" borderId="12" xfId="0" applyFont="1" applyBorder="1" applyAlignment="1">
      <alignment vertical="center" wrapText="1"/>
    </xf>
    <xf numFmtId="0" fontId="20" fillId="6" borderId="25" xfId="0" applyFont="1" applyFill="1" applyBorder="1" applyAlignment="1">
      <alignment vertical="center" wrapText="1"/>
    </xf>
    <xf numFmtId="0" fontId="20" fillId="6" borderId="26" xfId="0" applyFont="1" applyFill="1" applyBorder="1" applyAlignment="1">
      <alignment vertical="center" wrapText="1"/>
    </xf>
    <xf numFmtId="0" fontId="20" fillId="6" borderId="27" xfId="0" applyFont="1" applyFill="1" applyBorder="1" applyAlignment="1">
      <alignment vertical="center" wrapText="1"/>
    </xf>
    <xf numFmtId="0" fontId="21" fillId="0" borderId="24" xfId="0" applyFont="1" applyBorder="1" applyAlignment="1">
      <alignment horizontal="right" vertical="center" wrapText="1"/>
    </xf>
    <xf numFmtId="0" fontId="21" fillId="0" borderId="12" xfId="0" applyFont="1" applyBorder="1" applyAlignment="1">
      <alignment horizontal="right" vertical="center" wrapText="1"/>
    </xf>
    <xf numFmtId="0" fontId="21" fillId="0" borderId="21" xfId="0" applyFont="1" applyBorder="1" applyAlignment="1">
      <alignment vertical="center" wrapText="1"/>
    </xf>
    <xf numFmtId="0" fontId="24" fillId="0" borderId="0" xfId="0" applyFont="1" applyAlignment="1">
      <alignment horizontal="justify" vertical="center"/>
    </xf>
    <xf numFmtId="0" fontId="15" fillId="0" borderId="0" xfId="0" applyFont="1" applyAlignment="1">
      <alignment vertical="center"/>
    </xf>
    <xf numFmtId="0" fontId="21" fillId="6" borderId="15" xfId="0" applyFont="1" applyFill="1" applyBorder="1" applyAlignment="1">
      <alignment horizontal="center" vertical="center" wrapText="1"/>
    </xf>
    <xf numFmtId="0" fontId="21" fillId="0" borderId="28" xfId="0" applyFont="1" applyBorder="1" applyAlignment="1">
      <alignment vertical="center" wrapText="1"/>
    </xf>
    <xf numFmtId="0" fontId="22" fillId="0" borderId="0" xfId="0" applyFont="1" applyAlignment="1">
      <alignment vertical="center"/>
    </xf>
    <xf numFmtId="0" fontId="22" fillId="0" borderId="0" xfId="0" applyFont="1" applyAlignment="1">
      <alignment horizontal="left" vertical="center"/>
    </xf>
    <xf numFmtId="0" fontId="22" fillId="0" borderId="0" xfId="0" applyFont="1" applyAlignment="1">
      <alignment horizontal="left" vertical="center"/>
    </xf>
    <xf numFmtId="0" fontId="0" fillId="0" borderId="0" xfId="0" applyFont="1" applyAlignment="1">
      <alignment horizontal="left"/>
    </xf>
    <xf numFmtId="0" fontId="27" fillId="0" borderId="0" xfId="0" applyFont="1" applyAlignment="1">
      <alignment horizontal="left" vertical="center"/>
    </xf>
  </cellXfs>
  <cellStyles count="6">
    <cellStyle name="Hyperlink" xfId="5" builtinId="8"/>
    <cellStyle name="Normal" xfId="0" builtinId="0"/>
    <cellStyle name="Normal 2" xfId="2" xr:uid="{BA88C380-5908-2E4C-8714-4C57CCE10A7C}"/>
    <cellStyle name="Normal 3" xfId="3" xr:uid="{0E58049C-6B1E-8942-A637-51FBFF2D752B}"/>
    <cellStyle name="Normal 4" xfId="4" xr:uid="{88767499-61D8-499B-98EE-F9DACD96204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web.gideononline.com/web/epidemiology/" TargetMode="External"/><Relationship Id="rId299" Type="http://schemas.openxmlformats.org/officeDocument/2006/relationships/hyperlink" Target="https://web.gideononline.com/web/epidemiology/" TargetMode="External"/><Relationship Id="rId21" Type="http://schemas.openxmlformats.org/officeDocument/2006/relationships/hyperlink" Target="https://web.gideononline.com/web/epidemiology/" TargetMode="External"/><Relationship Id="rId63" Type="http://schemas.openxmlformats.org/officeDocument/2006/relationships/hyperlink" Target="https://wwwn.cdc.gov/nndss/conditions/shiga-toxin-producing-escherichia-coli/" TargetMode="External"/><Relationship Id="rId159" Type="http://schemas.openxmlformats.org/officeDocument/2006/relationships/hyperlink" Target="https://web.gideononline.com/web/epidemiology/" TargetMode="External"/><Relationship Id="rId324" Type="http://schemas.openxmlformats.org/officeDocument/2006/relationships/hyperlink" Target="https://web.gideononline.com/web/epidemiology/" TargetMode="External"/><Relationship Id="rId366" Type="http://schemas.openxmlformats.org/officeDocument/2006/relationships/hyperlink" Target="https://web.gideononline.com/web/epidemiology/" TargetMode="External"/><Relationship Id="rId170" Type="http://schemas.openxmlformats.org/officeDocument/2006/relationships/hyperlink" Target="https://web.gideononline.com/web/epidemiology/" TargetMode="External"/><Relationship Id="rId226" Type="http://schemas.openxmlformats.org/officeDocument/2006/relationships/hyperlink" Target="https://web.gideononline.com/web/epidemiology/" TargetMode="External"/><Relationship Id="rId268" Type="http://schemas.openxmlformats.org/officeDocument/2006/relationships/hyperlink" Target="https://web.gideononline.com/web/epidemiology/" TargetMode="External"/><Relationship Id="rId32" Type="http://schemas.openxmlformats.org/officeDocument/2006/relationships/hyperlink" Target="https://web.gideononline.com/web/epidemiology/" TargetMode="External"/><Relationship Id="rId74" Type="http://schemas.openxmlformats.org/officeDocument/2006/relationships/hyperlink" Target="https://web.gideononline.com/web/epidemiology/" TargetMode="External"/><Relationship Id="rId128" Type="http://schemas.openxmlformats.org/officeDocument/2006/relationships/hyperlink" Target="https://web.gideononline.com/web/epidemiology/" TargetMode="External"/><Relationship Id="rId335" Type="http://schemas.openxmlformats.org/officeDocument/2006/relationships/hyperlink" Target="https://web.gideononline.com/web/epidemiology/" TargetMode="External"/><Relationship Id="rId5" Type="http://schemas.openxmlformats.org/officeDocument/2006/relationships/hyperlink" Target="https://web.gideononline.com/web/epidemiology/" TargetMode="External"/><Relationship Id="rId181" Type="http://schemas.openxmlformats.org/officeDocument/2006/relationships/hyperlink" Target="https://web.gideononline.com/web/epidemiology/" TargetMode="External"/><Relationship Id="rId237" Type="http://schemas.openxmlformats.org/officeDocument/2006/relationships/hyperlink" Target="https://web.gideononline.com/web/epidemiology/" TargetMode="External"/><Relationship Id="rId279" Type="http://schemas.openxmlformats.org/officeDocument/2006/relationships/hyperlink" Target="https://web.gideononline.com/web/epidemiology/" TargetMode="External"/><Relationship Id="rId43" Type="http://schemas.openxmlformats.org/officeDocument/2006/relationships/hyperlink" Target="https://web.gideononline.com/web/epidemiology/" TargetMode="External"/><Relationship Id="rId139" Type="http://schemas.openxmlformats.org/officeDocument/2006/relationships/hyperlink" Target="https://web.gideononline.com/web/epidemiology/" TargetMode="External"/><Relationship Id="rId290" Type="http://schemas.openxmlformats.org/officeDocument/2006/relationships/hyperlink" Target="https://web.gideononline.com/web/epidemiology/" TargetMode="External"/><Relationship Id="rId304" Type="http://schemas.openxmlformats.org/officeDocument/2006/relationships/hyperlink" Target="https://web.gideononline.com/web/epidemiology/" TargetMode="External"/><Relationship Id="rId346" Type="http://schemas.openxmlformats.org/officeDocument/2006/relationships/hyperlink" Target="https://web.gideononline.com/web/epidemiology/" TargetMode="External"/><Relationship Id="rId85" Type="http://schemas.openxmlformats.org/officeDocument/2006/relationships/hyperlink" Target="https://web.gideononline.com/web/epidemiology/" TargetMode="External"/><Relationship Id="rId150" Type="http://schemas.openxmlformats.org/officeDocument/2006/relationships/hyperlink" Target="https://web.gideononline.com/web/epidemiology/" TargetMode="External"/><Relationship Id="rId192" Type="http://schemas.openxmlformats.org/officeDocument/2006/relationships/hyperlink" Target="https://web.gideononline.com/web/epidemiology/" TargetMode="External"/><Relationship Id="rId206" Type="http://schemas.openxmlformats.org/officeDocument/2006/relationships/hyperlink" Target="https://web.gideononline.com/web/epidemiology/" TargetMode="External"/><Relationship Id="rId248" Type="http://schemas.openxmlformats.org/officeDocument/2006/relationships/hyperlink" Target="https://web.gideononline.com/web/epidemiology/" TargetMode="External"/><Relationship Id="rId12" Type="http://schemas.openxmlformats.org/officeDocument/2006/relationships/hyperlink" Target="https://web.gideononline.com/web/epidemiology/" TargetMode="External"/><Relationship Id="rId108" Type="http://schemas.openxmlformats.org/officeDocument/2006/relationships/hyperlink" Target="https://web.gideononline.com/web/epidemiology/" TargetMode="External"/><Relationship Id="rId315" Type="http://schemas.openxmlformats.org/officeDocument/2006/relationships/hyperlink" Target="https://web.gideononline.com/web/epidemiology/" TargetMode="External"/><Relationship Id="rId357" Type="http://schemas.openxmlformats.org/officeDocument/2006/relationships/hyperlink" Target="https://web.gideononline.com/web/epidemiology/" TargetMode="External"/><Relationship Id="rId54" Type="http://schemas.openxmlformats.org/officeDocument/2006/relationships/hyperlink" Target="https://web.gideononline.com/web/epidemiology/" TargetMode="External"/><Relationship Id="rId96" Type="http://schemas.openxmlformats.org/officeDocument/2006/relationships/hyperlink" Target="https://web.gideononline.com/web/epidemiology/" TargetMode="External"/><Relationship Id="rId161" Type="http://schemas.openxmlformats.org/officeDocument/2006/relationships/hyperlink" Target="https://web.gideononline.com/web/epidemiology/" TargetMode="External"/><Relationship Id="rId217" Type="http://schemas.openxmlformats.org/officeDocument/2006/relationships/hyperlink" Target="https://web.gideononline.com/web/epidemiology/" TargetMode="External"/><Relationship Id="rId259" Type="http://schemas.openxmlformats.org/officeDocument/2006/relationships/hyperlink" Target="https://web.gideononline.com/web/epidemiology/" TargetMode="External"/><Relationship Id="rId23" Type="http://schemas.openxmlformats.org/officeDocument/2006/relationships/hyperlink" Target="https://web.gideononline.com/web/epidemiology/" TargetMode="External"/><Relationship Id="rId119" Type="http://schemas.openxmlformats.org/officeDocument/2006/relationships/hyperlink" Target="https://web.gideononline.com/web/epidemiology/" TargetMode="External"/><Relationship Id="rId270" Type="http://schemas.openxmlformats.org/officeDocument/2006/relationships/hyperlink" Target="https://web.gideononline.com/web/epidemiology/" TargetMode="External"/><Relationship Id="rId326" Type="http://schemas.openxmlformats.org/officeDocument/2006/relationships/hyperlink" Target="https://web.gideononline.com/web/epidemiology/" TargetMode="External"/><Relationship Id="rId65" Type="http://schemas.openxmlformats.org/officeDocument/2006/relationships/hyperlink" Target="https://web.gideononline.com/web/epidemiology/" TargetMode="External"/><Relationship Id="rId130" Type="http://schemas.openxmlformats.org/officeDocument/2006/relationships/hyperlink" Target="https://web.gideononline.com/web/epidemiology/" TargetMode="External"/><Relationship Id="rId368" Type="http://schemas.openxmlformats.org/officeDocument/2006/relationships/hyperlink" Target="https://web.gideononline.com/web/epidemiology/" TargetMode="External"/><Relationship Id="rId172" Type="http://schemas.openxmlformats.org/officeDocument/2006/relationships/hyperlink" Target="https://web.gideononline.com/web/epidemiology/" TargetMode="External"/><Relationship Id="rId228" Type="http://schemas.openxmlformats.org/officeDocument/2006/relationships/hyperlink" Target="https://web.gideononline.com/web/epidemiology/" TargetMode="External"/><Relationship Id="rId281" Type="http://schemas.openxmlformats.org/officeDocument/2006/relationships/hyperlink" Target="https://web.gideononline.com/web/epidemiology/" TargetMode="External"/><Relationship Id="rId337" Type="http://schemas.openxmlformats.org/officeDocument/2006/relationships/hyperlink" Target="https://web.gideononline.com/web/epidemiology/" TargetMode="External"/><Relationship Id="rId34" Type="http://schemas.openxmlformats.org/officeDocument/2006/relationships/hyperlink" Target="https://web.gideononline.com/web/epidemiology/" TargetMode="External"/><Relationship Id="rId76" Type="http://schemas.openxmlformats.org/officeDocument/2006/relationships/hyperlink" Target="https://web.gideononline.com/web/epidemiology/" TargetMode="External"/><Relationship Id="rId141" Type="http://schemas.openxmlformats.org/officeDocument/2006/relationships/hyperlink" Target="https://web.gideononline.com/web/epidemiology/" TargetMode="External"/><Relationship Id="rId7" Type="http://schemas.openxmlformats.org/officeDocument/2006/relationships/hyperlink" Target="https://web.gideononline.com/web/epidemiology/" TargetMode="External"/><Relationship Id="rId183" Type="http://schemas.openxmlformats.org/officeDocument/2006/relationships/hyperlink" Target="https://web.gideononline.com/web/epidemiology/" TargetMode="External"/><Relationship Id="rId239" Type="http://schemas.openxmlformats.org/officeDocument/2006/relationships/hyperlink" Target="https://web.gideononline.com/web/epidemiology/" TargetMode="External"/><Relationship Id="rId250" Type="http://schemas.openxmlformats.org/officeDocument/2006/relationships/hyperlink" Target="https://web.gideononline.com/web/epidemiology/" TargetMode="External"/><Relationship Id="rId292" Type="http://schemas.openxmlformats.org/officeDocument/2006/relationships/hyperlink" Target="https://web.gideononline.com/web/epidemiology/" TargetMode="External"/><Relationship Id="rId306" Type="http://schemas.openxmlformats.org/officeDocument/2006/relationships/hyperlink" Target="https://web.gideononline.com/web/epidemiology/" TargetMode="External"/><Relationship Id="rId45" Type="http://schemas.openxmlformats.org/officeDocument/2006/relationships/hyperlink" Target="https://web.gideononline.com/web/epidemiology/" TargetMode="External"/><Relationship Id="rId87" Type="http://schemas.openxmlformats.org/officeDocument/2006/relationships/hyperlink" Target="https://web.gideononline.com/web/epidemiology/" TargetMode="External"/><Relationship Id="rId110" Type="http://schemas.openxmlformats.org/officeDocument/2006/relationships/hyperlink" Target="https://web.gideononline.com/web/epidemiology/" TargetMode="External"/><Relationship Id="rId348" Type="http://schemas.openxmlformats.org/officeDocument/2006/relationships/hyperlink" Target="https://web.gideononline.com/web/epidemiology/" TargetMode="External"/><Relationship Id="rId152" Type="http://schemas.openxmlformats.org/officeDocument/2006/relationships/hyperlink" Target="https://web.gideononline.com/web/epidemiology/" TargetMode="External"/><Relationship Id="rId194" Type="http://schemas.openxmlformats.org/officeDocument/2006/relationships/hyperlink" Target="https://web.gideononline.com/web/epidemiology/" TargetMode="External"/><Relationship Id="rId208" Type="http://schemas.openxmlformats.org/officeDocument/2006/relationships/hyperlink" Target="https://web.gideononline.com/web/epidemiology/" TargetMode="External"/><Relationship Id="rId261" Type="http://schemas.openxmlformats.org/officeDocument/2006/relationships/hyperlink" Target="https://web.gideononline.com/web/epidemiology/" TargetMode="External"/><Relationship Id="rId14" Type="http://schemas.openxmlformats.org/officeDocument/2006/relationships/hyperlink" Target="https://web.gideononline.com/web/epidemiology/" TargetMode="External"/><Relationship Id="rId56" Type="http://schemas.openxmlformats.org/officeDocument/2006/relationships/hyperlink" Target="https://web.gideononline.com/web/epidemiology/" TargetMode="External"/><Relationship Id="rId317" Type="http://schemas.openxmlformats.org/officeDocument/2006/relationships/hyperlink" Target="https://web.gideononline.com/web/epidemiology/" TargetMode="External"/><Relationship Id="rId359" Type="http://schemas.openxmlformats.org/officeDocument/2006/relationships/hyperlink" Target="https://web.gideononline.com/web/epidemiology/" TargetMode="External"/><Relationship Id="rId98" Type="http://schemas.openxmlformats.org/officeDocument/2006/relationships/hyperlink" Target="https://web.gideononline.com/web/epidemiology/" TargetMode="External"/><Relationship Id="rId121" Type="http://schemas.openxmlformats.org/officeDocument/2006/relationships/hyperlink" Target="https://web.gideononline.com/web/epidemiology/" TargetMode="External"/><Relationship Id="rId163" Type="http://schemas.openxmlformats.org/officeDocument/2006/relationships/hyperlink" Target="https://web.gideononline.com/web/epidemiology/" TargetMode="External"/><Relationship Id="rId219" Type="http://schemas.openxmlformats.org/officeDocument/2006/relationships/hyperlink" Target="https://wwwn.cdc.gov/nndss/conditions/vibriosis/" TargetMode="External"/><Relationship Id="rId370" Type="http://schemas.openxmlformats.org/officeDocument/2006/relationships/hyperlink" Target="https://web.gideononline.com/web/epidemiology/" TargetMode="External"/><Relationship Id="rId230" Type="http://schemas.openxmlformats.org/officeDocument/2006/relationships/hyperlink" Target="https://web.gideononline.com/web/epidemiology/" TargetMode="External"/><Relationship Id="rId25" Type="http://schemas.openxmlformats.org/officeDocument/2006/relationships/hyperlink" Target="https://web.gideononline.com/web/epidemiology/" TargetMode="External"/><Relationship Id="rId67" Type="http://schemas.openxmlformats.org/officeDocument/2006/relationships/hyperlink" Target="https://web.gideononline.com/web/epidemiology/" TargetMode="External"/><Relationship Id="rId272" Type="http://schemas.openxmlformats.org/officeDocument/2006/relationships/hyperlink" Target="https://web.gideononline.com/web/epidemiology/" TargetMode="External"/><Relationship Id="rId328" Type="http://schemas.openxmlformats.org/officeDocument/2006/relationships/hyperlink" Target="https://wwwn.cdc.gov/nndss/conditions/candida-auris-clinical/" TargetMode="External"/><Relationship Id="rId132" Type="http://schemas.openxmlformats.org/officeDocument/2006/relationships/hyperlink" Target="https://web.gideononline.com/web/epidemiology/" TargetMode="External"/><Relationship Id="rId174" Type="http://schemas.openxmlformats.org/officeDocument/2006/relationships/hyperlink" Target="https://web.gideononline.com/web/epidemiology/" TargetMode="External"/><Relationship Id="rId241" Type="http://schemas.openxmlformats.org/officeDocument/2006/relationships/hyperlink" Target="https://web.gideononline.com/web/epidemiology/" TargetMode="External"/><Relationship Id="rId36" Type="http://schemas.openxmlformats.org/officeDocument/2006/relationships/hyperlink" Target="https://web.gideononline.com/web/epidemiology/" TargetMode="External"/><Relationship Id="rId283" Type="http://schemas.openxmlformats.org/officeDocument/2006/relationships/hyperlink" Target="https://web.gideononline.com/web/epidemiology/" TargetMode="External"/><Relationship Id="rId339" Type="http://schemas.openxmlformats.org/officeDocument/2006/relationships/hyperlink" Target="https://web.gideononline.com/web/epidemiology/" TargetMode="External"/><Relationship Id="rId78" Type="http://schemas.openxmlformats.org/officeDocument/2006/relationships/hyperlink" Target="https://web.gideononline.com/web/epidemiology/" TargetMode="External"/><Relationship Id="rId99" Type="http://schemas.openxmlformats.org/officeDocument/2006/relationships/hyperlink" Target="https://web.gideononline.com/web/epidemiology/" TargetMode="External"/><Relationship Id="rId101" Type="http://schemas.openxmlformats.org/officeDocument/2006/relationships/hyperlink" Target="https://web.gideononline.com/web/epidemiology/" TargetMode="External"/><Relationship Id="rId122" Type="http://schemas.openxmlformats.org/officeDocument/2006/relationships/hyperlink" Target="https://web.gideononline.com/web/epidemiology/" TargetMode="External"/><Relationship Id="rId143" Type="http://schemas.openxmlformats.org/officeDocument/2006/relationships/hyperlink" Target="https://web.gideononline.com/web/epidemiology/" TargetMode="External"/><Relationship Id="rId164" Type="http://schemas.openxmlformats.org/officeDocument/2006/relationships/hyperlink" Target="https://web.gideononline.com/web/epidemiology/" TargetMode="External"/><Relationship Id="rId185" Type="http://schemas.openxmlformats.org/officeDocument/2006/relationships/hyperlink" Target="https://web.gideononline.com/web/epidemiology/" TargetMode="External"/><Relationship Id="rId350" Type="http://schemas.openxmlformats.org/officeDocument/2006/relationships/hyperlink" Target="https://web.gideononline.com/web/epidemiology/" TargetMode="External"/><Relationship Id="rId371" Type="http://schemas.openxmlformats.org/officeDocument/2006/relationships/hyperlink" Target="https://web.gideononline.com/web/epidemiology/" TargetMode="External"/><Relationship Id="rId9" Type="http://schemas.openxmlformats.org/officeDocument/2006/relationships/hyperlink" Target="https://web.gideononline.com/web/epidemiology/" TargetMode="External"/><Relationship Id="rId210" Type="http://schemas.openxmlformats.org/officeDocument/2006/relationships/hyperlink" Target="https://web.gideononline.com/web/epidemiology/" TargetMode="External"/><Relationship Id="rId26" Type="http://schemas.openxmlformats.org/officeDocument/2006/relationships/hyperlink" Target="https://web.gideononline.com/web/epidemiology/" TargetMode="External"/><Relationship Id="rId231" Type="http://schemas.openxmlformats.org/officeDocument/2006/relationships/hyperlink" Target="https://web.gideononline.com/web/epidemiology/" TargetMode="External"/><Relationship Id="rId252" Type="http://schemas.openxmlformats.org/officeDocument/2006/relationships/hyperlink" Target="https://web.gideononline.com/web/epidemiology/" TargetMode="External"/><Relationship Id="rId273" Type="http://schemas.openxmlformats.org/officeDocument/2006/relationships/hyperlink" Target="https://web.gideononline.com/web/epidemiology/" TargetMode="External"/><Relationship Id="rId294" Type="http://schemas.openxmlformats.org/officeDocument/2006/relationships/hyperlink" Target="https://web.gideononline.com/web/epidemiology/" TargetMode="External"/><Relationship Id="rId308" Type="http://schemas.openxmlformats.org/officeDocument/2006/relationships/hyperlink" Target="https://web.gideononline.com/web/epidemiology/" TargetMode="External"/><Relationship Id="rId329" Type="http://schemas.openxmlformats.org/officeDocument/2006/relationships/hyperlink" Target="https://web.gideononline.com/web/epidemiology/" TargetMode="External"/><Relationship Id="rId47" Type="http://schemas.openxmlformats.org/officeDocument/2006/relationships/hyperlink" Target="https://web.gideononline.com/web/epidemiology/" TargetMode="External"/><Relationship Id="rId68" Type="http://schemas.openxmlformats.org/officeDocument/2006/relationships/hyperlink" Target="https://web.gideononline.com/web/epidemiology/" TargetMode="External"/><Relationship Id="rId89" Type="http://schemas.openxmlformats.org/officeDocument/2006/relationships/hyperlink" Target="https://web.gideononline.com/web/epidemiology/" TargetMode="External"/><Relationship Id="rId112" Type="http://schemas.openxmlformats.org/officeDocument/2006/relationships/hyperlink" Target="https://web.gideononline.com/web/epidemiology/" TargetMode="External"/><Relationship Id="rId133" Type="http://schemas.openxmlformats.org/officeDocument/2006/relationships/hyperlink" Target="https://web.gideononline.com/web/epidemiology/" TargetMode="External"/><Relationship Id="rId154" Type="http://schemas.openxmlformats.org/officeDocument/2006/relationships/hyperlink" Target="https://web.gideononline.com/web/epidemiology/" TargetMode="External"/><Relationship Id="rId175" Type="http://schemas.openxmlformats.org/officeDocument/2006/relationships/hyperlink" Target="https://web.gideononline.com/web/epidemiology/" TargetMode="External"/><Relationship Id="rId340" Type="http://schemas.openxmlformats.org/officeDocument/2006/relationships/hyperlink" Target="https://web.gideononline.com/web/epidemiology/" TargetMode="External"/><Relationship Id="rId361" Type="http://schemas.openxmlformats.org/officeDocument/2006/relationships/hyperlink" Target="https://web.gideononline.com/web/epidemiology/" TargetMode="External"/><Relationship Id="rId196" Type="http://schemas.openxmlformats.org/officeDocument/2006/relationships/hyperlink" Target="https://web.gideononline.com/web/epidemiology/" TargetMode="External"/><Relationship Id="rId200" Type="http://schemas.openxmlformats.org/officeDocument/2006/relationships/hyperlink" Target="https://web.gideononline.com/web/epidemiology/" TargetMode="External"/><Relationship Id="rId16" Type="http://schemas.openxmlformats.org/officeDocument/2006/relationships/hyperlink" Target="https://web.gideononline.com/web/epidemiology/" TargetMode="External"/><Relationship Id="rId221" Type="http://schemas.openxmlformats.org/officeDocument/2006/relationships/hyperlink" Target="https://web.gideononline.com/web/epidemiology/" TargetMode="External"/><Relationship Id="rId242" Type="http://schemas.openxmlformats.org/officeDocument/2006/relationships/hyperlink" Target="https://web.gideononline.com/web/epidemiology/" TargetMode="External"/><Relationship Id="rId263" Type="http://schemas.openxmlformats.org/officeDocument/2006/relationships/hyperlink" Target="https://web.gideononline.com/web/epidemiology/" TargetMode="External"/><Relationship Id="rId284" Type="http://schemas.openxmlformats.org/officeDocument/2006/relationships/hyperlink" Target="https://web.gideononline.com/web/epidemiology/" TargetMode="External"/><Relationship Id="rId319" Type="http://schemas.openxmlformats.org/officeDocument/2006/relationships/hyperlink" Target="https://web.gideononline.com/web/epidemiology/" TargetMode="External"/><Relationship Id="rId37" Type="http://schemas.openxmlformats.org/officeDocument/2006/relationships/hyperlink" Target="https://web.gideononline.com/web/epidemiology/" TargetMode="External"/><Relationship Id="rId58" Type="http://schemas.openxmlformats.org/officeDocument/2006/relationships/hyperlink" Target="https://web.gideononline.com/web/epidemiology/" TargetMode="External"/><Relationship Id="rId79" Type="http://schemas.openxmlformats.org/officeDocument/2006/relationships/hyperlink" Target="https://wwwn.cdc.gov/nndss/conditions/hemolytic-uremic-syndrome-post-diarrheal/" TargetMode="External"/><Relationship Id="rId102" Type="http://schemas.openxmlformats.org/officeDocument/2006/relationships/hyperlink" Target="https://web.gideononline.com/web/epidemiology/" TargetMode="External"/><Relationship Id="rId123" Type="http://schemas.openxmlformats.org/officeDocument/2006/relationships/hyperlink" Target="https://web.gideononline.com/web/epidemiology/" TargetMode="External"/><Relationship Id="rId144" Type="http://schemas.openxmlformats.org/officeDocument/2006/relationships/hyperlink" Target="https://web.gideononline.com/web/epidemiology/" TargetMode="External"/><Relationship Id="rId330" Type="http://schemas.openxmlformats.org/officeDocument/2006/relationships/hyperlink" Target="https://web.gideononline.com/web/epidemiology/" TargetMode="External"/><Relationship Id="rId90" Type="http://schemas.openxmlformats.org/officeDocument/2006/relationships/hyperlink" Target="https://web.gideononline.com/web/epidemiology/" TargetMode="External"/><Relationship Id="rId165" Type="http://schemas.openxmlformats.org/officeDocument/2006/relationships/hyperlink" Target="https://web.gideononline.com/web/epidemiology/" TargetMode="External"/><Relationship Id="rId186" Type="http://schemas.openxmlformats.org/officeDocument/2006/relationships/hyperlink" Target="https://web.gideononline.com/web/epidemiology/" TargetMode="External"/><Relationship Id="rId351" Type="http://schemas.openxmlformats.org/officeDocument/2006/relationships/hyperlink" Target="https://web.gideononline.com/web/epidemiology/" TargetMode="External"/><Relationship Id="rId372" Type="http://schemas.openxmlformats.org/officeDocument/2006/relationships/hyperlink" Target="https://web.gideononline.com/web/epidemiology/" TargetMode="External"/><Relationship Id="rId211" Type="http://schemas.openxmlformats.org/officeDocument/2006/relationships/hyperlink" Target="https://web.gideononline.com/web/epidemiology/" TargetMode="External"/><Relationship Id="rId232" Type="http://schemas.openxmlformats.org/officeDocument/2006/relationships/hyperlink" Target="https://web.gideononline.com/web/epidemiology/" TargetMode="External"/><Relationship Id="rId253" Type="http://schemas.openxmlformats.org/officeDocument/2006/relationships/hyperlink" Target="https://web.gideononline.com/web/epidemiology/" TargetMode="External"/><Relationship Id="rId274" Type="http://schemas.openxmlformats.org/officeDocument/2006/relationships/hyperlink" Target="https://web.gideononline.com/web/epidemiology/" TargetMode="External"/><Relationship Id="rId295" Type="http://schemas.openxmlformats.org/officeDocument/2006/relationships/hyperlink" Target="https://web.gideononline.com/web/epidemiology/" TargetMode="External"/><Relationship Id="rId309" Type="http://schemas.openxmlformats.org/officeDocument/2006/relationships/hyperlink" Target="https://web.gideononline.com/web/epidemiology/" TargetMode="External"/><Relationship Id="rId27" Type="http://schemas.openxmlformats.org/officeDocument/2006/relationships/hyperlink" Target="https://web.gideononline.com/web/epidemiology/" TargetMode="External"/><Relationship Id="rId48" Type="http://schemas.openxmlformats.org/officeDocument/2006/relationships/hyperlink" Target="https://web.gideononline.com/web/epidemiology/" TargetMode="External"/><Relationship Id="rId69" Type="http://schemas.openxmlformats.org/officeDocument/2006/relationships/hyperlink" Target="https://web.gideononline.com/web/epidemiology/" TargetMode="External"/><Relationship Id="rId113" Type="http://schemas.openxmlformats.org/officeDocument/2006/relationships/hyperlink" Target="https://web.gideononline.com/web/epidemiology/" TargetMode="External"/><Relationship Id="rId134" Type="http://schemas.openxmlformats.org/officeDocument/2006/relationships/hyperlink" Target="https://web.gideononline.com/web/epidemiology/" TargetMode="External"/><Relationship Id="rId320" Type="http://schemas.openxmlformats.org/officeDocument/2006/relationships/hyperlink" Target="https://web.gideononline.com/web/epidemiology/" TargetMode="External"/><Relationship Id="rId80" Type="http://schemas.openxmlformats.org/officeDocument/2006/relationships/hyperlink" Target="https://web.gideononline.com/web/epidemiology/" TargetMode="External"/><Relationship Id="rId155" Type="http://schemas.openxmlformats.org/officeDocument/2006/relationships/hyperlink" Target="https://web.gideononline.com/web/epidemiology/" TargetMode="External"/><Relationship Id="rId176" Type="http://schemas.openxmlformats.org/officeDocument/2006/relationships/hyperlink" Target="https://web.gideononline.com/web/epidemiology/" TargetMode="External"/><Relationship Id="rId197" Type="http://schemas.openxmlformats.org/officeDocument/2006/relationships/hyperlink" Target="https://web.gideononline.com/web/epidemiology/" TargetMode="External"/><Relationship Id="rId341" Type="http://schemas.openxmlformats.org/officeDocument/2006/relationships/hyperlink" Target="https://web.gideononline.com/web/epidemiology/" TargetMode="External"/><Relationship Id="rId362" Type="http://schemas.openxmlformats.org/officeDocument/2006/relationships/hyperlink" Target="https://web.gideononline.com/web/epidemiology/" TargetMode="External"/><Relationship Id="rId201" Type="http://schemas.openxmlformats.org/officeDocument/2006/relationships/hyperlink" Target="https://web.gideononline.com/web/epidemiology/" TargetMode="External"/><Relationship Id="rId222" Type="http://schemas.openxmlformats.org/officeDocument/2006/relationships/hyperlink" Target="https://web.gideononline.com/web/epidemiology/" TargetMode="External"/><Relationship Id="rId243" Type="http://schemas.openxmlformats.org/officeDocument/2006/relationships/hyperlink" Target="https://web.gideononline.com/web/epidemiology/" TargetMode="External"/><Relationship Id="rId264" Type="http://schemas.openxmlformats.org/officeDocument/2006/relationships/hyperlink" Target="https://web.gideononline.com/web/epidemiology/" TargetMode="External"/><Relationship Id="rId285" Type="http://schemas.openxmlformats.org/officeDocument/2006/relationships/hyperlink" Target="https://web.gideononline.com/web/epidemiology/" TargetMode="External"/><Relationship Id="rId17" Type="http://schemas.openxmlformats.org/officeDocument/2006/relationships/hyperlink" Target="https://web.gideononline.com/web/epidemiology/" TargetMode="External"/><Relationship Id="rId38" Type="http://schemas.openxmlformats.org/officeDocument/2006/relationships/hyperlink" Target="https://web.gideononline.com/web/epidemiology/" TargetMode="External"/><Relationship Id="rId59" Type="http://schemas.openxmlformats.org/officeDocument/2006/relationships/hyperlink" Target="https://web.gideononline.com/web/epidemiology/" TargetMode="External"/><Relationship Id="rId103" Type="http://schemas.openxmlformats.org/officeDocument/2006/relationships/hyperlink" Target="https://web.gideononline.com/web/epidemiology/" TargetMode="External"/><Relationship Id="rId124" Type="http://schemas.openxmlformats.org/officeDocument/2006/relationships/hyperlink" Target="https://web.gideononline.com/web/epidemiology/" TargetMode="External"/><Relationship Id="rId310" Type="http://schemas.openxmlformats.org/officeDocument/2006/relationships/hyperlink" Target="https://web.gideononline.com/web/epidemiology/" TargetMode="External"/><Relationship Id="rId70" Type="http://schemas.openxmlformats.org/officeDocument/2006/relationships/hyperlink" Target="https://web.gideononline.com/web/epidemiology/" TargetMode="External"/><Relationship Id="rId91" Type="http://schemas.openxmlformats.org/officeDocument/2006/relationships/hyperlink" Target="https://wwwn.cdc.gov/nndss/conditions/novel-influenza-a-virus-infections/" TargetMode="External"/><Relationship Id="rId145" Type="http://schemas.openxmlformats.org/officeDocument/2006/relationships/hyperlink" Target="https://web.gideononline.com/web/epidemiology/" TargetMode="External"/><Relationship Id="rId166" Type="http://schemas.openxmlformats.org/officeDocument/2006/relationships/hyperlink" Target="https://web.gideononline.com/web/epidemiology/" TargetMode="External"/><Relationship Id="rId187" Type="http://schemas.openxmlformats.org/officeDocument/2006/relationships/hyperlink" Target="https://web.gideononline.com/web/epidemiology/" TargetMode="External"/><Relationship Id="rId331" Type="http://schemas.openxmlformats.org/officeDocument/2006/relationships/hyperlink" Target="https://web.gideononline.com/web/epidemiology/" TargetMode="External"/><Relationship Id="rId352" Type="http://schemas.openxmlformats.org/officeDocument/2006/relationships/hyperlink" Target="https://web.gideononline.com/web/epidemiology/" TargetMode="External"/><Relationship Id="rId373" Type="http://schemas.openxmlformats.org/officeDocument/2006/relationships/printerSettings" Target="../printerSettings/printerSettings3.bin"/><Relationship Id="rId1" Type="http://schemas.openxmlformats.org/officeDocument/2006/relationships/hyperlink" Target="https://web.gideononline.com/web/epidemiology/" TargetMode="External"/><Relationship Id="rId212" Type="http://schemas.openxmlformats.org/officeDocument/2006/relationships/hyperlink" Target="https://web.gideononline.com/web/epidemiology/" TargetMode="External"/><Relationship Id="rId233" Type="http://schemas.openxmlformats.org/officeDocument/2006/relationships/hyperlink" Target="https://web.gideononline.com/web/epidemiology/" TargetMode="External"/><Relationship Id="rId254" Type="http://schemas.openxmlformats.org/officeDocument/2006/relationships/hyperlink" Target="https://web.gideononline.com/web/epidemiology/" TargetMode="External"/><Relationship Id="rId28" Type="http://schemas.openxmlformats.org/officeDocument/2006/relationships/hyperlink" Target="https://web.gideononline.com/web/epidemiology/" TargetMode="External"/><Relationship Id="rId49" Type="http://schemas.openxmlformats.org/officeDocument/2006/relationships/hyperlink" Target="https://web.gideononline.com/web/epidemiology/" TargetMode="External"/><Relationship Id="rId114" Type="http://schemas.openxmlformats.org/officeDocument/2006/relationships/hyperlink" Target="https://web.gideononline.com/web/epidemiology/" TargetMode="External"/><Relationship Id="rId275" Type="http://schemas.openxmlformats.org/officeDocument/2006/relationships/hyperlink" Target="https://web.gideononline.com/web/epidemiology/" TargetMode="External"/><Relationship Id="rId296" Type="http://schemas.openxmlformats.org/officeDocument/2006/relationships/hyperlink" Target="https://web.gideononline.com/web/epidemiology/" TargetMode="External"/><Relationship Id="rId300" Type="http://schemas.openxmlformats.org/officeDocument/2006/relationships/hyperlink" Target="https://web.gideononline.com/web/epidemiology/" TargetMode="External"/><Relationship Id="rId60" Type="http://schemas.openxmlformats.org/officeDocument/2006/relationships/hyperlink" Target="https://web.gideononline.com/web/epidemiology/" TargetMode="External"/><Relationship Id="rId81" Type="http://schemas.openxmlformats.org/officeDocument/2006/relationships/hyperlink" Target="https://web.gideononline.com/web/epidemiology/" TargetMode="External"/><Relationship Id="rId135" Type="http://schemas.openxmlformats.org/officeDocument/2006/relationships/hyperlink" Target="https://web.gideononline.com/web/epidemiology/" TargetMode="External"/><Relationship Id="rId156" Type="http://schemas.openxmlformats.org/officeDocument/2006/relationships/hyperlink" Target="https://web.gideononline.com/web/epidemiology/" TargetMode="External"/><Relationship Id="rId177" Type="http://schemas.openxmlformats.org/officeDocument/2006/relationships/hyperlink" Target="https://web.gideononline.com/web/epidemiology/" TargetMode="External"/><Relationship Id="rId198" Type="http://schemas.openxmlformats.org/officeDocument/2006/relationships/hyperlink" Target="https://web.gideononline.com/web/epidemiology/" TargetMode="External"/><Relationship Id="rId321" Type="http://schemas.openxmlformats.org/officeDocument/2006/relationships/hyperlink" Target="https://web.gideononline.com/web/epidemiology/" TargetMode="External"/><Relationship Id="rId342" Type="http://schemas.openxmlformats.org/officeDocument/2006/relationships/hyperlink" Target="https://web.gideononline.com/web/epidemiology/" TargetMode="External"/><Relationship Id="rId363" Type="http://schemas.openxmlformats.org/officeDocument/2006/relationships/hyperlink" Target="https://web.gideononline.com/web/epidemiology/" TargetMode="External"/><Relationship Id="rId202" Type="http://schemas.openxmlformats.org/officeDocument/2006/relationships/hyperlink" Target="https://web.gideononline.com/web/epidemiology/" TargetMode="External"/><Relationship Id="rId223" Type="http://schemas.openxmlformats.org/officeDocument/2006/relationships/hyperlink" Target="https://web.gideononline.com/web/epidemiology/" TargetMode="External"/><Relationship Id="rId244" Type="http://schemas.openxmlformats.org/officeDocument/2006/relationships/hyperlink" Target="https://web.gideononline.com/web/epidemiology/" TargetMode="External"/><Relationship Id="rId18" Type="http://schemas.openxmlformats.org/officeDocument/2006/relationships/hyperlink" Target="https://web.gideononline.com/web/epidemiology/" TargetMode="External"/><Relationship Id="rId39" Type="http://schemas.openxmlformats.org/officeDocument/2006/relationships/hyperlink" Target="https://web.gideononline.com/web/epidemiology/" TargetMode="External"/><Relationship Id="rId265" Type="http://schemas.openxmlformats.org/officeDocument/2006/relationships/hyperlink" Target="https://web.gideononline.com/web/epidemiology/" TargetMode="External"/><Relationship Id="rId286" Type="http://schemas.openxmlformats.org/officeDocument/2006/relationships/hyperlink" Target="https://web.gideononline.com/web/epidemiology/" TargetMode="External"/><Relationship Id="rId50" Type="http://schemas.openxmlformats.org/officeDocument/2006/relationships/hyperlink" Target="https://web.gideononline.com/web/epidemiology/" TargetMode="External"/><Relationship Id="rId104" Type="http://schemas.openxmlformats.org/officeDocument/2006/relationships/hyperlink" Target="https://web.gideononline.com/web/epidemiology/" TargetMode="External"/><Relationship Id="rId125" Type="http://schemas.openxmlformats.org/officeDocument/2006/relationships/hyperlink" Target="https://web.gideononline.com/web/epidemiology/" TargetMode="External"/><Relationship Id="rId146" Type="http://schemas.openxmlformats.org/officeDocument/2006/relationships/hyperlink" Target="https://web.gideononline.com/web/epidemiology/" TargetMode="External"/><Relationship Id="rId167" Type="http://schemas.openxmlformats.org/officeDocument/2006/relationships/hyperlink" Target="https://web.gideononline.com/web/epidemiology/" TargetMode="External"/><Relationship Id="rId188" Type="http://schemas.openxmlformats.org/officeDocument/2006/relationships/hyperlink" Target="https://wwwn.cdc.gov/nndss/conditions/vancomycin-intermediate-staphylococcus-aureus-and-vancomycin-resistant-staphylococcus-aureus/" TargetMode="External"/><Relationship Id="rId311" Type="http://schemas.openxmlformats.org/officeDocument/2006/relationships/hyperlink" Target="https://web.gideononline.com/web/epidemiology/" TargetMode="External"/><Relationship Id="rId332" Type="http://schemas.openxmlformats.org/officeDocument/2006/relationships/hyperlink" Target="https://web.gideononline.com/web/epidemiology/" TargetMode="External"/><Relationship Id="rId353" Type="http://schemas.openxmlformats.org/officeDocument/2006/relationships/hyperlink" Target="https://web.gideononline.com/web/epidemiology/" TargetMode="External"/><Relationship Id="rId71" Type="http://schemas.openxmlformats.org/officeDocument/2006/relationships/hyperlink" Target="https://web.gideononline.com/web/epidemiology/" TargetMode="External"/><Relationship Id="rId92" Type="http://schemas.openxmlformats.org/officeDocument/2006/relationships/hyperlink" Target="https://web.gideononline.com/web/epidemiology/" TargetMode="External"/><Relationship Id="rId213" Type="http://schemas.openxmlformats.org/officeDocument/2006/relationships/hyperlink" Target="https://web.gideononline.com/web/epidemiology/" TargetMode="External"/><Relationship Id="rId234" Type="http://schemas.openxmlformats.org/officeDocument/2006/relationships/hyperlink" Target="https://web.gideononline.com/web/epidemiology/" TargetMode="External"/><Relationship Id="rId2" Type="http://schemas.openxmlformats.org/officeDocument/2006/relationships/hyperlink" Target="https://web.gideononline.com/web/epidemiology/" TargetMode="External"/><Relationship Id="rId29" Type="http://schemas.openxmlformats.org/officeDocument/2006/relationships/hyperlink" Target="https://web.gideononline.com/web/epidemiology/" TargetMode="External"/><Relationship Id="rId255" Type="http://schemas.openxmlformats.org/officeDocument/2006/relationships/hyperlink" Target="https://web.gideononline.com/web/epidemiology/" TargetMode="External"/><Relationship Id="rId276" Type="http://schemas.openxmlformats.org/officeDocument/2006/relationships/hyperlink" Target="https://web.gideononline.com/web/epidemiology/" TargetMode="External"/><Relationship Id="rId297" Type="http://schemas.openxmlformats.org/officeDocument/2006/relationships/hyperlink" Target="https://web.gideononline.com/web/epidemiology/" TargetMode="External"/><Relationship Id="rId40" Type="http://schemas.openxmlformats.org/officeDocument/2006/relationships/hyperlink" Target="https://web.gideononline.com/web/epidemiology/" TargetMode="External"/><Relationship Id="rId115" Type="http://schemas.openxmlformats.org/officeDocument/2006/relationships/hyperlink" Target="https://web.gideononline.com/web/epidemiology/" TargetMode="External"/><Relationship Id="rId136" Type="http://schemas.openxmlformats.org/officeDocument/2006/relationships/hyperlink" Target="https://web.gideononline.com/web/epidemiology/" TargetMode="External"/><Relationship Id="rId157" Type="http://schemas.openxmlformats.org/officeDocument/2006/relationships/hyperlink" Target="https://web.gideononline.com/web/epidemiology/" TargetMode="External"/><Relationship Id="rId178" Type="http://schemas.openxmlformats.org/officeDocument/2006/relationships/hyperlink" Target="https://web.gideononline.com/web/epidemiology/" TargetMode="External"/><Relationship Id="rId301" Type="http://schemas.openxmlformats.org/officeDocument/2006/relationships/hyperlink" Target="https://web.gideononline.com/web/epidemiology/" TargetMode="External"/><Relationship Id="rId322" Type="http://schemas.openxmlformats.org/officeDocument/2006/relationships/hyperlink" Target="https://web.gideononline.com/web/epidemiology/" TargetMode="External"/><Relationship Id="rId343" Type="http://schemas.openxmlformats.org/officeDocument/2006/relationships/hyperlink" Target="https://web.gideononline.com/web/epidemiology/" TargetMode="External"/><Relationship Id="rId364" Type="http://schemas.openxmlformats.org/officeDocument/2006/relationships/hyperlink" Target="https://web.gideononline.com/web/epidemiology/" TargetMode="External"/><Relationship Id="rId61" Type="http://schemas.openxmlformats.org/officeDocument/2006/relationships/hyperlink" Target="https://web.gideononline.com/web/epidemiology/" TargetMode="External"/><Relationship Id="rId82" Type="http://schemas.openxmlformats.org/officeDocument/2006/relationships/hyperlink" Target="https://web.gideononline.com/web/epidemiology/" TargetMode="External"/><Relationship Id="rId199" Type="http://schemas.openxmlformats.org/officeDocument/2006/relationships/hyperlink" Target="https://web.gideononline.com/web/epidemiology/" TargetMode="External"/><Relationship Id="rId203" Type="http://schemas.openxmlformats.org/officeDocument/2006/relationships/hyperlink" Target="https://web.gideononline.com/web/epidemiology/" TargetMode="External"/><Relationship Id="rId19" Type="http://schemas.openxmlformats.org/officeDocument/2006/relationships/hyperlink" Target="https://web.gideononline.com/web/epidemiology/" TargetMode="External"/><Relationship Id="rId224" Type="http://schemas.openxmlformats.org/officeDocument/2006/relationships/hyperlink" Target="https://web.gideononline.com/web/epidemiology/" TargetMode="External"/><Relationship Id="rId245" Type="http://schemas.openxmlformats.org/officeDocument/2006/relationships/hyperlink" Target="https://web.gideononline.com/web/epidemiology/" TargetMode="External"/><Relationship Id="rId266" Type="http://schemas.openxmlformats.org/officeDocument/2006/relationships/hyperlink" Target="https://web.gideononline.com/web/epidemiology/" TargetMode="External"/><Relationship Id="rId287" Type="http://schemas.openxmlformats.org/officeDocument/2006/relationships/hyperlink" Target="https://web.gideononline.com/web/epidemiology/" TargetMode="External"/><Relationship Id="rId30" Type="http://schemas.openxmlformats.org/officeDocument/2006/relationships/hyperlink" Target="https://web.gideononline.com/web/epidemiology/" TargetMode="External"/><Relationship Id="rId105" Type="http://schemas.openxmlformats.org/officeDocument/2006/relationships/hyperlink" Target="https://web.gideononline.com/web/epidemiology/" TargetMode="External"/><Relationship Id="rId126" Type="http://schemas.openxmlformats.org/officeDocument/2006/relationships/hyperlink" Target="https://web.gideononline.com/web/epidemiology/" TargetMode="External"/><Relationship Id="rId147" Type="http://schemas.openxmlformats.org/officeDocument/2006/relationships/hyperlink" Target="https://web.gideononline.com/web/epidemiology/" TargetMode="External"/><Relationship Id="rId168" Type="http://schemas.openxmlformats.org/officeDocument/2006/relationships/hyperlink" Target="https://web.gideononline.com/web/epidemiology/" TargetMode="External"/><Relationship Id="rId312" Type="http://schemas.openxmlformats.org/officeDocument/2006/relationships/hyperlink" Target="https://web.gideononline.com/web/epidemiology/" TargetMode="External"/><Relationship Id="rId333" Type="http://schemas.openxmlformats.org/officeDocument/2006/relationships/hyperlink" Target="https://web.gideononline.com/web/epidemiology/" TargetMode="External"/><Relationship Id="rId354" Type="http://schemas.openxmlformats.org/officeDocument/2006/relationships/hyperlink" Target="https://web.gideononline.com/web/epidemiology/" TargetMode="External"/><Relationship Id="rId51" Type="http://schemas.openxmlformats.org/officeDocument/2006/relationships/hyperlink" Target="https://web.gideononline.com/web/epidemiology/" TargetMode="External"/><Relationship Id="rId72" Type="http://schemas.openxmlformats.org/officeDocument/2006/relationships/hyperlink" Target="https://web.gideononline.com/web/epidemiology/" TargetMode="External"/><Relationship Id="rId93" Type="http://schemas.openxmlformats.org/officeDocument/2006/relationships/hyperlink" Target="https://web.gideononline.com/web/epidemiology/" TargetMode="External"/><Relationship Id="rId189" Type="http://schemas.openxmlformats.org/officeDocument/2006/relationships/hyperlink" Target="https://web.gideononline.com/web/epidemiology/" TargetMode="External"/><Relationship Id="rId3" Type="http://schemas.openxmlformats.org/officeDocument/2006/relationships/hyperlink" Target="https://web.gideononline.com/web/epidemiology/" TargetMode="External"/><Relationship Id="rId214" Type="http://schemas.openxmlformats.org/officeDocument/2006/relationships/hyperlink" Target="https://web.gideononline.com/web/epidemiology/" TargetMode="External"/><Relationship Id="rId235" Type="http://schemas.openxmlformats.org/officeDocument/2006/relationships/hyperlink" Target="https://web.gideononline.com/web/epidemiology/" TargetMode="External"/><Relationship Id="rId256" Type="http://schemas.openxmlformats.org/officeDocument/2006/relationships/hyperlink" Target="https://web.gideononline.com/web/epidemiology/" TargetMode="External"/><Relationship Id="rId277" Type="http://schemas.openxmlformats.org/officeDocument/2006/relationships/hyperlink" Target="https://web.gideononline.com/web/epidemiology/" TargetMode="External"/><Relationship Id="rId298" Type="http://schemas.openxmlformats.org/officeDocument/2006/relationships/hyperlink" Target="https://web.gideononline.com/web/epidemiology/" TargetMode="External"/><Relationship Id="rId116" Type="http://schemas.openxmlformats.org/officeDocument/2006/relationships/hyperlink" Target="https://web.gideononline.com/web/epidemiology/" TargetMode="External"/><Relationship Id="rId137" Type="http://schemas.openxmlformats.org/officeDocument/2006/relationships/hyperlink" Target="https://wwwn.cdc.gov/nndss/conditions/invasive-pneumococcal-disease/" TargetMode="External"/><Relationship Id="rId158" Type="http://schemas.openxmlformats.org/officeDocument/2006/relationships/hyperlink" Target="https://web.gideononline.com/web/epidemiology/" TargetMode="External"/><Relationship Id="rId302" Type="http://schemas.openxmlformats.org/officeDocument/2006/relationships/hyperlink" Target="https://web.gideononline.com/web/epidemiology/" TargetMode="External"/><Relationship Id="rId323" Type="http://schemas.openxmlformats.org/officeDocument/2006/relationships/hyperlink" Target="https://web.gideononline.com/web/epidemiology/" TargetMode="External"/><Relationship Id="rId344" Type="http://schemas.openxmlformats.org/officeDocument/2006/relationships/hyperlink" Target="https://web.gideononline.com/web/epidemiology/" TargetMode="External"/><Relationship Id="rId20" Type="http://schemas.openxmlformats.org/officeDocument/2006/relationships/hyperlink" Target="https://web.gideononline.com/web/epidemiology/" TargetMode="External"/><Relationship Id="rId41" Type="http://schemas.openxmlformats.org/officeDocument/2006/relationships/hyperlink" Target="https://web.gideononline.com/web/epidemiology/" TargetMode="External"/><Relationship Id="rId62" Type="http://schemas.openxmlformats.org/officeDocument/2006/relationships/hyperlink" Target="https://wwwn.cdc.gov/nndss/conditions/carbapenemase-producing-carbapenem-resistant-enterobacteriaceae/" TargetMode="External"/><Relationship Id="rId83" Type="http://schemas.openxmlformats.org/officeDocument/2006/relationships/hyperlink" Target="https://web.gideononline.com/web/epidemiology/" TargetMode="External"/><Relationship Id="rId179" Type="http://schemas.openxmlformats.org/officeDocument/2006/relationships/hyperlink" Target="https://web.gideononline.com/web/epidemiology/" TargetMode="External"/><Relationship Id="rId365" Type="http://schemas.openxmlformats.org/officeDocument/2006/relationships/hyperlink" Target="https://web.gideononline.com/web/epidemiology/" TargetMode="External"/><Relationship Id="rId190" Type="http://schemas.openxmlformats.org/officeDocument/2006/relationships/hyperlink" Target="https://web.gideononline.com/web/epidemiology/" TargetMode="External"/><Relationship Id="rId204" Type="http://schemas.openxmlformats.org/officeDocument/2006/relationships/hyperlink" Target="https://web.gideononline.com/web/epidemiology/" TargetMode="External"/><Relationship Id="rId225" Type="http://schemas.openxmlformats.org/officeDocument/2006/relationships/hyperlink" Target="https://web.gideononline.com/web/epidemiology/" TargetMode="External"/><Relationship Id="rId246" Type="http://schemas.openxmlformats.org/officeDocument/2006/relationships/hyperlink" Target="https://web.gideononline.com/web/epidemiology/" TargetMode="External"/><Relationship Id="rId267" Type="http://schemas.openxmlformats.org/officeDocument/2006/relationships/hyperlink" Target="https://web.gideononline.com/web/epidemiology/" TargetMode="External"/><Relationship Id="rId288" Type="http://schemas.openxmlformats.org/officeDocument/2006/relationships/hyperlink" Target="https://web.gideononline.com/web/epidemiology/" TargetMode="External"/><Relationship Id="rId106" Type="http://schemas.openxmlformats.org/officeDocument/2006/relationships/hyperlink" Target="https://web.gideononline.com/web/epidemiology/" TargetMode="External"/><Relationship Id="rId127" Type="http://schemas.openxmlformats.org/officeDocument/2006/relationships/hyperlink" Target="https://web.gideononline.com/web/epidemiology/" TargetMode="External"/><Relationship Id="rId313" Type="http://schemas.openxmlformats.org/officeDocument/2006/relationships/hyperlink" Target="https://web.gideononline.com/web/epidemiology/" TargetMode="External"/><Relationship Id="rId10" Type="http://schemas.openxmlformats.org/officeDocument/2006/relationships/hyperlink" Target="https://web.gideononline.com/web/epidemiology/" TargetMode="External"/><Relationship Id="rId31" Type="http://schemas.openxmlformats.org/officeDocument/2006/relationships/hyperlink" Target="https://web.gideononline.com/web/epidemiology/" TargetMode="External"/><Relationship Id="rId52" Type="http://schemas.openxmlformats.org/officeDocument/2006/relationships/hyperlink" Target="https://web.gideononline.com/web/epidemiology/" TargetMode="External"/><Relationship Id="rId73" Type="http://schemas.openxmlformats.org/officeDocument/2006/relationships/hyperlink" Target="https://web.gideononline.com/web/epidemiology/" TargetMode="External"/><Relationship Id="rId94" Type="http://schemas.openxmlformats.org/officeDocument/2006/relationships/hyperlink" Target="https://web.gideononline.com/web/epidemiology/" TargetMode="External"/><Relationship Id="rId148" Type="http://schemas.openxmlformats.org/officeDocument/2006/relationships/hyperlink" Target="https://web.gideononline.com/web/epidemiology/" TargetMode="External"/><Relationship Id="rId169" Type="http://schemas.openxmlformats.org/officeDocument/2006/relationships/hyperlink" Target="https://web.gideononline.com/web/epidemiology/" TargetMode="External"/><Relationship Id="rId334" Type="http://schemas.openxmlformats.org/officeDocument/2006/relationships/hyperlink" Target="https://web.gideononline.com/web/epidemiology/" TargetMode="External"/><Relationship Id="rId355" Type="http://schemas.openxmlformats.org/officeDocument/2006/relationships/hyperlink" Target="https://web.gideononline.com/web/epidemiology/" TargetMode="External"/><Relationship Id="rId4" Type="http://schemas.openxmlformats.org/officeDocument/2006/relationships/hyperlink" Target="https://web.gideononline.com/web/epidemiology/" TargetMode="External"/><Relationship Id="rId180" Type="http://schemas.openxmlformats.org/officeDocument/2006/relationships/hyperlink" Target="https://web.gideononline.com/web/epidemiology/" TargetMode="External"/><Relationship Id="rId215" Type="http://schemas.openxmlformats.org/officeDocument/2006/relationships/hyperlink" Target="https://web.gideononline.com/web/epidemiology/" TargetMode="External"/><Relationship Id="rId236" Type="http://schemas.openxmlformats.org/officeDocument/2006/relationships/hyperlink" Target="https://web.gideononline.com/web/epidemiology/" TargetMode="External"/><Relationship Id="rId257" Type="http://schemas.openxmlformats.org/officeDocument/2006/relationships/hyperlink" Target="https://web.gideononline.com/web/epidemiology/" TargetMode="External"/><Relationship Id="rId278" Type="http://schemas.openxmlformats.org/officeDocument/2006/relationships/hyperlink" Target="https://web.gideononline.com/web/epidemiology/" TargetMode="External"/><Relationship Id="rId303" Type="http://schemas.openxmlformats.org/officeDocument/2006/relationships/hyperlink" Target="https://wwwn.cdc.gov/nndss/conditions/psittacosis/" TargetMode="External"/><Relationship Id="rId42" Type="http://schemas.openxmlformats.org/officeDocument/2006/relationships/hyperlink" Target="https://web.gideononline.com/web/epidemiology/" TargetMode="External"/><Relationship Id="rId84" Type="http://schemas.openxmlformats.org/officeDocument/2006/relationships/hyperlink" Target="https://web.gideononline.com/web/epidemiology/" TargetMode="External"/><Relationship Id="rId138" Type="http://schemas.openxmlformats.org/officeDocument/2006/relationships/hyperlink" Target="https://web.gideononline.com/web/epidemiology/" TargetMode="External"/><Relationship Id="rId345" Type="http://schemas.openxmlformats.org/officeDocument/2006/relationships/hyperlink" Target="https://web.gideononline.com/web/epidemiology/" TargetMode="External"/><Relationship Id="rId191" Type="http://schemas.openxmlformats.org/officeDocument/2006/relationships/hyperlink" Target="https://web.gideononline.com/web/epidemiology/" TargetMode="External"/><Relationship Id="rId205" Type="http://schemas.openxmlformats.org/officeDocument/2006/relationships/hyperlink" Target="https://web.gideononline.com/web/epidemiology/" TargetMode="External"/><Relationship Id="rId247" Type="http://schemas.openxmlformats.org/officeDocument/2006/relationships/hyperlink" Target="https://web.gideononline.com/web/epidemiology/" TargetMode="External"/><Relationship Id="rId107" Type="http://schemas.openxmlformats.org/officeDocument/2006/relationships/hyperlink" Target="https://web.gideononline.com/web/epidemiology/" TargetMode="External"/><Relationship Id="rId289" Type="http://schemas.openxmlformats.org/officeDocument/2006/relationships/hyperlink" Target="https://web.gideononline.com/web/epidemiology/" TargetMode="External"/><Relationship Id="rId11" Type="http://schemas.openxmlformats.org/officeDocument/2006/relationships/hyperlink" Target="https://web.gideononline.com/web/epidemiology/" TargetMode="External"/><Relationship Id="rId53" Type="http://schemas.openxmlformats.org/officeDocument/2006/relationships/hyperlink" Target="https://web.gideononline.com/web/epidemiology/" TargetMode="External"/><Relationship Id="rId149" Type="http://schemas.openxmlformats.org/officeDocument/2006/relationships/hyperlink" Target="https://web.gideononline.com/web/epidemiology/" TargetMode="External"/><Relationship Id="rId314" Type="http://schemas.openxmlformats.org/officeDocument/2006/relationships/hyperlink" Target="https://web.gideononline.com/web/epidemiology/" TargetMode="External"/><Relationship Id="rId356" Type="http://schemas.openxmlformats.org/officeDocument/2006/relationships/hyperlink" Target="https://wwwn.cdc.gov/nndss/conditions/haemophilus-influenzae-invasive-disease/" TargetMode="External"/><Relationship Id="rId95" Type="http://schemas.openxmlformats.org/officeDocument/2006/relationships/hyperlink" Target="https://web.gideononline.com/web/epidemiology/" TargetMode="External"/><Relationship Id="rId160" Type="http://schemas.openxmlformats.org/officeDocument/2006/relationships/hyperlink" Target="https://web.gideononline.com/web/epidemiology/" TargetMode="External"/><Relationship Id="rId216" Type="http://schemas.openxmlformats.org/officeDocument/2006/relationships/hyperlink" Target="https://web.gideononline.com/web/epidemiology/" TargetMode="External"/><Relationship Id="rId258" Type="http://schemas.openxmlformats.org/officeDocument/2006/relationships/hyperlink" Target="https://web.gideononline.com/web/epidemiology/" TargetMode="External"/><Relationship Id="rId22" Type="http://schemas.openxmlformats.org/officeDocument/2006/relationships/hyperlink" Target="https://web.gideononline.com/web/epidemiology/" TargetMode="External"/><Relationship Id="rId64" Type="http://schemas.openxmlformats.org/officeDocument/2006/relationships/hyperlink" Target="https://web.gideononline.com/web/epidemiology/" TargetMode="External"/><Relationship Id="rId118" Type="http://schemas.openxmlformats.org/officeDocument/2006/relationships/hyperlink" Target="https://web.gideononline.com/web/epidemiology/" TargetMode="External"/><Relationship Id="rId325" Type="http://schemas.openxmlformats.org/officeDocument/2006/relationships/hyperlink" Target="https://web.gideononline.com/web/epidemiology/" TargetMode="External"/><Relationship Id="rId367" Type="http://schemas.openxmlformats.org/officeDocument/2006/relationships/hyperlink" Target="https://web.gideononline.com/web/epidemiology/" TargetMode="External"/><Relationship Id="rId171" Type="http://schemas.openxmlformats.org/officeDocument/2006/relationships/hyperlink" Target="https://web.gideononline.com/web/epidemiology/" TargetMode="External"/><Relationship Id="rId227" Type="http://schemas.openxmlformats.org/officeDocument/2006/relationships/hyperlink" Target="https://web.gideononline.com/web/epidemiology/" TargetMode="External"/><Relationship Id="rId269" Type="http://schemas.openxmlformats.org/officeDocument/2006/relationships/hyperlink" Target="https://web.gideononline.com/web/epidemiology/" TargetMode="External"/><Relationship Id="rId33" Type="http://schemas.openxmlformats.org/officeDocument/2006/relationships/hyperlink" Target="https://web.gideononline.com/web/epidemiology/" TargetMode="External"/><Relationship Id="rId129" Type="http://schemas.openxmlformats.org/officeDocument/2006/relationships/hyperlink" Target="https://web.gideononline.com/web/epidemiology/" TargetMode="External"/><Relationship Id="rId280" Type="http://schemas.openxmlformats.org/officeDocument/2006/relationships/hyperlink" Target="https://web.gideononline.com/web/epidemiology/" TargetMode="External"/><Relationship Id="rId336" Type="http://schemas.openxmlformats.org/officeDocument/2006/relationships/hyperlink" Target="https://web.gideononline.com/web/epidemiology/" TargetMode="External"/><Relationship Id="rId75" Type="http://schemas.openxmlformats.org/officeDocument/2006/relationships/hyperlink" Target="https://wwwn.cdc.gov/nndss/conditions/hantavirus-infection-non-hantavirus-pulmonary-syndrome/" TargetMode="External"/><Relationship Id="rId140" Type="http://schemas.openxmlformats.org/officeDocument/2006/relationships/hyperlink" Target="https://web.gideononline.com/web/epidemiology/" TargetMode="External"/><Relationship Id="rId182" Type="http://schemas.openxmlformats.org/officeDocument/2006/relationships/hyperlink" Target="https://web.gideononline.com/web/epidemiology/" TargetMode="External"/><Relationship Id="rId6" Type="http://schemas.openxmlformats.org/officeDocument/2006/relationships/hyperlink" Target="https://web.gideononline.com/web/epidemiology/" TargetMode="External"/><Relationship Id="rId238" Type="http://schemas.openxmlformats.org/officeDocument/2006/relationships/hyperlink" Target="https://web.gideononline.com/web/epidemiology/" TargetMode="External"/><Relationship Id="rId291" Type="http://schemas.openxmlformats.org/officeDocument/2006/relationships/hyperlink" Target="https://web.gideononline.com/web/epidemiology/" TargetMode="External"/><Relationship Id="rId305" Type="http://schemas.openxmlformats.org/officeDocument/2006/relationships/hyperlink" Target="https://web.gideononline.com/web/epidemiology/" TargetMode="External"/><Relationship Id="rId347" Type="http://schemas.openxmlformats.org/officeDocument/2006/relationships/hyperlink" Target="https://web.gideononline.com/web/epidemiology/" TargetMode="External"/><Relationship Id="rId44" Type="http://schemas.openxmlformats.org/officeDocument/2006/relationships/hyperlink" Target="https://web.gideononline.com/web/epidemiology/" TargetMode="External"/><Relationship Id="rId86" Type="http://schemas.openxmlformats.org/officeDocument/2006/relationships/hyperlink" Target="https://web.gideononline.com/web/epidemiology/" TargetMode="External"/><Relationship Id="rId151" Type="http://schemas.openxmlformats.org/officeDocument/2006/relationships/hyperlink" Target="https://web.gideononline.com/web/epidemiology/" TargetMode="External"/><Relationship Id="rId193" Type="http://schemas.openxmlformats.org/officeDocument/2006/relationships/hyperlink" Target="https://web.gideononline.com/web/epidemiology/" TargetMode="External"/><Relationship Id="rId207" Type="http://schemas.openxmlformats.org/officeDocument/2006/relationships/hyperlink" Target="https://web.gideononline.com/web/epidemiology/" TargetMode="External"/><Relationship Id="rId249" Type="http://schemas.openxmlformats.org/officeDocument/2006/relationships/hyperlink" Target="https://web.gideononline.com/web/epidemiology/" TargetMode="External"/><Relationship Id="rId13" Type="http://schemas.openxmlformats.org/officeDocument/2006/relationships/hyperlink" Target="https://web.gideononline.com/web/epidemiology/" TargetMode="External"/><Relationship Id="rId109" Type="http://schemas.openxmlformats.org/officeDocument/2006/relationships/hyperlink" Target="https://web.gideononline.com/web/epidemiology/" TargetMode="External"/><Relationship Id="rId260" Type="http://schemas.openxmlformats.org/officeDocument/2006/relationships/hyperlink" Target="https://web.gideononline.com/web/epidemiology/" TargetMode="External"/><Relationship Id="rId316" Type="http://schemas.openxmlformats.org/officeDocument/2006/relationships/hyperlink" Target="https://web.gideononline.com/web/epidemiology/" TargetMode="External"/><Relationship Id="rId55" Type="http://schemas.openxmlformats.org/officeDocument/2006/relationships/hyperlink" Target="https://web.gideononline.com/web/epidemiology/" TargetMode="External"/><Relationship Id="rId97" Type="http://schemas.openxmlformats.org/officeDocument/2006/relationships/hyperlink" Target="https://web.gideononline.com/web/epidemiology/" TargetMode="External"/><Relationship Id="rId120" Type="http://schemas.openxmlformats.org/officeDocument/2006/relationships/hyperlink" Target="https://web.gideononline.com/web/epidemiology/" TargetMode="External"/><Relationship Id="rId358" Type="http://schemas.openxmlformats.org/officeDocument/2006/relationships/hyperlink" Target="https://web.gideononline.com/web/epidemiology/" TargetMode="External"/><Relationship Id="rId162" Type="http://schemas.openxmlformats.org/officeDocument/2006/relationships/hyperlink" Target="https://web.gideononline.com/web/epidemiology/" TargetMode="External"/><Relationship Id="rId218" Type="http://schemas.openxmlformats.org/officeDocument/2006/relationships/hyperlink" Target="https://web.gideononline.com/web/epidemiology/" TargetMode="External"/><Relationship Id="rId271" Type="http://schemas.openxmlformats.org/officeDocument/2006/relationships/hyperlink" Target="https://web.gideononline.com/web/epidemiology/" TargetMode="External"/><Relationship Id="rId24" Type="http://schemas.openxmlformats.org/officeDocument/2006/relationships/hyperlink" Target="https://web.gideononline.com/web/epidemiology/" TargetMode="External"/><Relationship Id="rId66" Type="http://schemas.openxmlformats.org/officeDocument/2006/relationships/hyperlink" Target="https://web.gideononline.com/web/epidemiology/" TargetMode="External"/><Relationship Id="rId131" Type="http://schemas.openxmlformats.org/officeDocument/2006/relationships/hyperlink" Target="https://web.gideononline.com/web/epidemiology/" TargetMode="External"/><Relationship Id="rId327" Type="http://schemas.openxmlformats.org/officeDocument/2006/relationships/hyperlink" Target="https://web.gideononline.com/web/epidemiology/" TargetMode="External"/><Relationship Id="rId369" Type="http://schemas.openxmlformats.org/officeDocument/2006/relationships/hyperlink" Target="https://web.gideononline.com/web/epidemiology/" TargetMode="External"/><Relationship Id="rId173" Type="http://schemas.openxmlformats.org/officeDocument/2006/relationships/hyperlink" Target="https://web.gideononline.com/web/epidemiology/" TargetMode="External"/><Relationship Id="rId229" Type="http://schemas.openxmlformats.org/officeDocument/2006/relationships/hyperlink" Target="https://web.gideononline.com/web/epidemiology/" TargetMode="External"/><Relationship Id="rId240" Type="http://schemas.openxmlformats.org/officeDocument/2006/relationships/hyperlink" Target="https://web.gideononline.com/web/epidemiology/" TargetMode="External"/><Relationship Id="rId35" Type="http://schemas.openxmlformats.org/officeDocument/2006/relationships/hyperlink" Target="https://web.gideononline.com/web/epidemiology/" TargetMode="External"/><Relationship Id="rId77" Type="http://schemas.openxmlformats.org/officeDocument/2006/relationships/hyperlink" Target="https://web.gideononline.com/web/epidemiology/" TargetMode="External"/><Relationship Id="rId100" Type="http://schemas.openxmlformats.org/officeDocument/2006/relationships/hyperlink" Target="https://web.gideononline.com/web/epidemiology/" TargetMode="External"/><Relationship Id="rId282" Type="http://schemas.openxmlformats.org/officeDocument/2006/relationships/hyperlink" Target="https://web.gideononline.com/web/epidemiology/" TargetMode="External"/><Relationship Id="rId338" Type="http://schemas.openxmlformats.org/officeDocument/2006/relationships/hyperlink" Target="https://web.gideononline.com/web/epidemiology/" TargetMode="External"/><Relationship Id="rId8" Type="http://schemas.openxmlformats.org/officeDocument/2006/relationships/hyperlink" Target="https://web.gideononline.com/web/epidemiology/" TargetMode="External"/><Relationship Id="rId142" Type="http://schemas.openxmlformats.org/officeDocument/2006/relationships/hyperlink" Target="https://web.gideononline.com/web/epidemiology/" TargetMode="External"/><Relationship Id="rId184" Type="http://schemas.openxmlformats.org/officeDocument/2006/relationships/hyperlink" Target="https://web.gideononline.com/web/epidemiology/" TargetMode="External"/><Relationship Id="rId251" Type="http://schemas.openxmlformats.org/officeDocument/2006/relationships/hyperlink" Target="https://web.gideononline.com/web/epidemiology/" TargetMode="External"/><Relationship Id="rId46" Type="http://schemas.openxmlformats.org/officeDocument/2006/relationships/hyperlink" Target="https://web.gideononline.com/web/epidemiology/" TargetMode="External"/><Relationship Id="rId293" Type="http://schemas.openxmlformats.org/officeDocument/2006/relationships/hyperlink" Target="https://web.gideononline.com/web/epidemiology/" TargetMode="External"/><Relationship Id="rId307" Type="http://schemas.openxmlformats.org/officeDocument/2006/relationships/hyperlink" Target="https://web.gideononline.com/web/epidemiology/" TargetMode="External"/><Relationship Id="rId349" Type="http://schemas.openxmlformats.org/officeDocument/2006/relationships/hyperlink" Target="https://web.gideononline.com/web/epidemiology/" TargetMode="External"/><Relationship Id="rId88" Type="http://schemas.openxmlformats.org/officeDocument/2006/relationships/hyperlink" Target="https://web.gideononline.com/web/epidemiology/" TargetMode="External"/><Relationship Id="rId111" Type="http://schemas.openxmlformats.org/officeDocument/2006/relationships/hyperlink" Target="https://web.gideononline.com/web/epidemiology/" TargetMode="External"/><Relationship Id="rId153" Type="http://schemas.openxmlformats.org/officeDocument/2006/relationships/hyperlink" Target="https://web.gideononline.com/web/epidemiology/" TargetMode="External"/><Relationship Id="rId195" Type="http://schemas.openxmlformats.org/officeDocument/2006/relationships/hyperlink" Target="https://web.gideononline.com/web/epidemiology/" TargetMode="External"/><Relationship Id="rId209" Type="http://schemas.openxmlformats.org/officeDocument/2006/relationships/hyperlink" Target="https://wwwn.cdc.gov/nndss/conditions/trichinellosis/" TargetMode="External"/><Relationship Id="rId360" Type="http://schemas.openxmlformats.org/officeDocument/2006/relationships/hyperlink" Target="https://web.gideononline.com/web/epidemiology/" TargetMode="External"/><Relationship Id="rId220" Type="http://schemas.openxmlformats.org/officeDocument/2006/relationships/hyperlink" Target="https://web.gideononline.com/web/epidemiology/" TargetMode="External"/><Relationship Id="rId15" Type="http://schemas.openxmlformats.org/officeDocument/2006/relationships/hyperlink" Target="https://web.gideononline.com/web/epidemiology/" TargetMode="External"/><Relationship Id="rId57" Type="http://schemas.openxmlformats.org/officeDocument/2006/relationships/hyperlink" Target="https://web.gideononline.com/web/epidemiology/" TargetMode="External"/><Relationship Id="rId262" Type="http://schemas.openxmlformats.org/officeDocument/2006/relationships/hyperlink" Target="https://web.gideononline.com/web/epidemiology/" TargetMode="External"/><Relationship Id="rId318" Type="http://schemas.openxmlformats.org/officeDocument/2006/relationships/hyperlink" Target="https://web.gideononline.com/web/epidemiology/"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diseaseproject.impactsofclimatechange.org/uploads/PDF/Vezzulli2013_Article_OceanWarmingAndSpreadOfPathoge.pdf" TargetMode="External"/><Relationship Id="rId671" Type="http://schemas.openxmlformats.org/officeDocument/2006/relationships/hyperlink" Target="http://diseaseproject.impactsofclimatechange.org/uploads/PDF/journal_pone_0175137.pdf" TargetMode="External"/><Relationship Id="rId21" Type="http://schemas.openxmlformats.org/officeDocument/2006/relationships/hyperlink" Target="http://diseaseproject.impactsofclimatechange.org/uploads/PDF/tpmd170778.pdf" TargetMode="External"/><Relationship Id="rId324" Type="http://schemas.openxmlformats.org/officeDocument/2006/relationships/hyperlink" Target="http://diseaseproject.impactsofclimatechange.org/uploads/PDF/Khatchikian2012.pdf" TargetMode="External"/><Relationship Id="rId531" Type="http://schemas.openxmlformats.org/officeDocument/2006/relationships/hyperlink" Target="http://diseaseproject.impactsofclimatechange.org/uploads/PDF/Prevalence_of_bovine_cysticercosis,_taeniasis_and_associated.pdf" TargetMode="External"/><Relationship Id="rId629" Type="http://schemas.openxmlformats.org/officeDocument/2006/relationships/hyperlink" Target="http://diseaseproject.impactsofclimatechange.org/uploads/PDF/vanderhoek2011.pdf" TargetMode="External"/><Relationship Id="rId170" Type="http://schemas.openxmlformats.org/officeDocument/2006/relationships/hyperlink" Target="http://diseaseproject.impactsofclimatechange.org/uploads/PDF/jnu_12328.pdf" TargetMode="External"/><Relationship Id="rId268" Type="http://schemas.openxmlformats.org/officeDocument/2006/relationships/hyperlink" Target="http://diseaseproject.impactsofclimatechange.org/uploads/PDF/banu2014.pdf" TargetMode="External"/><Relationship Id="rId475" Type="http://schemas.openxmlformats.org/officeDocument/2006/relationships/hyperlink" Target="http://diseaseproject.impactsofclimatechange.org/uploads/PDF/annurev_publhealth_28_021406_144128.pdf" TargetMode="External"/><Relationship Id="rId682" Type="http://schemas.openxmlformats.org/officeDocument/2006/relationships/hyperlink" Target="http://diseaseproject.impactsofclimatechange.org/uploads/PDF/hookworm-infection-and-environmental-factors-in-mbeya-region-tanzania-a-cross-sectional-population-based-study.pdf" TargetMode="External"/><Relationship Id="rId32" Type="http://schemas.openxmlformats.org/officeDocument/2006/relationships/hyperlink" Target="http://diseaseproject.impactsofclimatechange.org/uploads/PDF/Lejeusne_etal_TREE_2010.pdf" TargetMode="External"/><Relationship Id="rId128" Type="http://schemas.openxmlformats.org/officeDocument/2006/relationships/hyperlink" Target="http://diseaseproject.impactsofclimatechange.org/uploads/PDF/1-s2_0-S0065308X18300046-main.pdf" TargetMode="External"/><Relationship Id="rId335" Type="http://schemas.openxmlformats.org/officeDocument/2006/relationships/hyperlink" Target="http://diseaseproject.impactsofclimatechange.org/uploads/PDF/1-s2_0-S1353829215000660-main.pdf" TargetMode="External"/><Relationship Id="rId542" Type="http://schemas.openxmlformats.org/officeDocument/2006/relationships/hyperlink" Target="http://diseaseproject.impactsofclimatechange.org/uploads/PDF/PDF_datastream.pdf" TargetMode="External"/><Relationship Id="rId181" Type="http://schemas.openxmlformats.org/officeDocument/2006/relationships/hyperlink" Target="http://diseaseproject.impactsofclimatechange.org/uploads/PDF/ijerph-14-00179.pdf" TargetMode="External"/><Relationship Id="rId402" Type="http://schemas.openxmlformats.org/officeDocument/2006/relationships/hyperlink" Target="http://diseaseproject.impactsofclimatechange.org/uploads/PDF/rspb_2014_1846.pdf" TargetMode="External"/><Relationship Id="rId279" Type="http://schemas.openxmlformats.org/officeDocument/2006/relationships/hyperlink" Target="http://diseaseproject.impactsofclimatechange.org/uploads/PDF/tropmed-84-757.pdf" TargetMode="External"/><Relationship Id="rId486" Type="http://schemas.openxmlformats.org/officeDocument/2006/relationships/hyperlink" Target="http://diseaseproject.impactsofclimatechange.org/uploads/PDF/277-Article_Text-581-1-10-20090713(1).pdf" TargetMode="External"/><Relationship Id="rId693" Type="http://schemas.openxmlformats.org/officeDocument/2006/relationships/hyperlink" Target="http://diseaseproject.impactsofclimatechange.org/uploads/PDF/24-6-1211.pdf" TargetMode="External"/><Relationship Id="rId43" Type="http://schemas.openxmlformats.org/officeDocument/2006/relationships/hyperlink" Target="http://diseaseproject.impactsofclimatechange.org/uploads/PDF/1-s2_0-S0048969716327127-main2.pdf" TargetMode="External"/><Relationship Id="rId139" Type="http://schemas.openxmlformats.org/officeDocument/2006/relationships/hyperlink" Target="http://diseaseproject.impactsofclimatechange.org/uploads/PDF/div-class-title-food-and-waterborne-disease-in-the-greater-new-york-city-area-following-hurricane-sandy-in-2012-div.pdf" TargetMode="External"/><Relationship Id="rId346" Type="http://schemas.openxmlformats.org/officeDocument/2006/relationships/hyperlink" Target="http://diseaseproject.impactsofclimatechange.org/uploads/PDF/j_1365-2427_2011_02579_x.pdf" TargetMode="External"/><Relationship Id="rId553" Type="http://schemas.openxmlformats.org/officeDocument/2006/relationships/hyperlink" Target="http://diseaseproject.impactsofclimatechange.org/uploads/PDF/How_Will_Climate_Change_Affect_Human_Health_The_question_poses_a_huge_challenge_to_scientists__Yet_the_consequences_of_global_warming_of_public_health_remain_largely_unexplored.pdf" TargetMode="External"/><Relationship Id="rId192" Type="http://schemas.openxmlformats.org/officeDocument/2006/relationships/hyperlink" Target="http://diseaseproject.impactsofclimatechange.org/uploads/PDF/bell2016.pdf" TargetMode="External"/><Relationship Id="rId206" Type="http://schemas.openxmlformats.org/officeDocument/2006/relationships/hyperlink" Target="http://diseaseproject.impactsofclimatechange.org/uploads/PDF/journal_pntd_0006370.pdf" TargetMode="External"/><Relationship Id="rId413" Type="http://schemas.openxmlformats.org/officeDocument/2006/relationships/hyperlink" Target="http://diseaseproject.impactsofclimatechange.org/uploads/PDF/1878877_(1).pdf" TargetMode="External"/><Relationship Id="rId497" Type="http://schemas.openxmlformats.org/officeDocument/2006/relationships/hyperlink" Target="http://diseaseproject.impactsofclimatechange.org/uploads/PDF/Pyomyositis_in_children.pdf" TargetMode="External"/><Relationship Id="rId620" Type="http://schemas.openxmlformats.org/officeDocument/2006/relationships/hyperlink" Target="http://diseaseproject.impactsofclimatechange.org/uploads/PDF/Pathologic_quiz_case.pdf" TargetMode="External"/><Relationship Id="rId357" Type="http://schemas.openxmlformats.org/officeDocument/2006/relationships/hyperlink" Target="http://diseaseproject.impactsofclimatechange.org/uploads/PDF/1475-2875-10-12.pdf" TargetMode="External"/><Relationship Id="rId54" Type="http://schemas.openxmlformats.org/officeDocument/2006/relationships/hyperlink" Target="http://diseaseproject.impactsofclimatechange.org/uploads/PDF/s12889-019-7268-1.pdf" TargetMode="External"/><Relationship Id="rId217" Type="http://schemas.openxmlformats.org/officeDocument/2006/relationships/hyperlink" Target="http://diseaseproject.impactsofclimatechange.org/uploads/PDF/journal_pntd_0004968.PDF" TargetMode="External"/><Relationship Id="rId564" Type="http://schemas.openxmlformats.org/officeDocument/2006/relationships/hyperlink" Target="http://diseaseproject.impactsofclimatechange.org/uploads/PDF/Climate_change_and_its_impacts_on_global_health-_A_review.pdf" TargetMode="External"/><Relationship Id="rId424" Type="http://schemas.openxmlformats.org/officeDocument/2006/relationships/hyperlink" Target="http://diseaseproject.impactsofclimatechange.org/uploads/PDF/document(3).pdf" TargetMode="External"/><Relationship Id="rId631" Type="http://schemas.openxmlformats.org/officeDocument/2006/relationships/hyperlink" Target="http://diseaseproject.impactsofclimatechange.org/uploads/PDF/vogl2010.pdf" TargetMode="External"/><Relationship Id="rId270" Type="http://schemas.openxmlformats.org/officeDocument/2006/relationships/hyperlink" Target="http://diseaseproject.impactsofclimatechange.org/uploads/PDF/0750273.pdf" TargetMode="External"/><Relationship Id="rId65" Type="http://schemas.openxmlformats.org/officeDocument/2006/relationships/hyperlink" Target="http://diseaseproject.impactsofclimatechange.org/uploads/PDF/tpmd180335.pdf" TargetMode="External"/><Relationship Id="rId130" Type="http://schemas.openxmlformats.org/officeDocument/2006/relationships/hyperlink" Target="http://diseaseproject.impactsofclimatechange.org/uploads/PDF/Climateandinf_DiseaseinWA.pdf" TargetMode="External"/><Relationship Id="rId368" Type="http://schemas.openxmlformats.org/officeDocument/2006/relationships/hyperlink" Target="http://diseaseproject.impactsofclimatechange.org/uploads/PDF/Platonov2008_Article_EpidemiologyOfWestNileInfectio.pdf" TargetMode="External"/><Relationship Id="rId575" Type="http://schemas.openxmlformats.org/officeDocument/2006/relationships/hyperlink" Target="http://diseaseproject.impactsofclimatechange.org/uploads/PDF/_Extreme_water-related_weather_events_and_waterborne_disease.pdf" TargetMode="External"/><Relationship Id="rId228" Type="http://schemas.openxmlformats.org/officeDocument/2006/relationships/hyperlink" Target="http://diseaseproject.impactsofclimatechange.org/uploads/PDF/Spatiotemporal_environmental_triggers_of.pdf" TargetMode="External"/><Relationship Id="rId435" Type="http://schemas.openxmlformats.org/officeDocument/2006/relationships/hyperlink" Target="http://diseaseproject.impactsofclimatechange.org/uploads/PDF/barnes2013.pdf" TargetMode="External"/><Relationship Id="rId642" Type="http://schemas.openxmlformats.org/officeDocument/2006/relationships/hyperlink" Target="http://diseaseproject.impactsofclimatechange.org/uploads/PDF/Wu2014_Article_ImpactOfGlobalChangeOnTransmis.pdf" TargetMode="External"/><Relationship Id="rId281" Type="http://schemas.openxmlformats.org/officeDocument/2006/relationships/hyperlink" Target="http://diseaseproject.impactsofclimatechange.org/uploads/PDF/tickborne1-s2_0-S1438422108000398.pdf" TargetMode="External"/><Relationship Id="rId502" Type="http://schemas.openxmlformats.org/officeDocument/2006/relationships/hyperlink" Target="http://diseaseproject.impactsofclimatechange.org/uploads/PDF/Infectious_Diseases_A_Geographic_Guide_----_(Chapter_31_Climate_change_and&#160;the&#160;geographical_distribution_of&#160;infecti___)(1).pdf" TargetMode="External"/><Relationship Id="rId76" Type="http://schemas.openxmlformats.org/officeDocument/2006/relationships/hyperlink" Target="http://diseaseproject.impactsofclimatechange.org/uploads/PDF/main.pdf" TargetMode="External"/><Relationship Id="rId141" Type="http://schemas.openxmlformats.org/officeDocument/2006/relationships/hyperlink" Target="http://diseaseproject.impactsofclimatechange.org/uploads/PDF/water_vectorborne_diseases_and_CC.pdf" TargetMode="External"/><Relationship Id="rId379" Type="http://schemas.openxmlformats.org/officeDocument/2006/relationships/hyperlink" Target="http://diseaseproject.impactsofclimatechange.org/uploads/PDF/s12879-014-0610-4.pdf" TargetMode="External"/><Relationship Id="rId586" Type="http://schemas.openxmlformats.org/officeDocument/2006/relationships/hyperlink" Target="http://diseaseproject.impactsofclimatechange.org/uploads/PDF/1-s2_0-S0020751900001417-main2.pdf" TargetMode="External"/><Relationship Id="rId7" Type="http://schemas.openxmlformats.org/officeDocument/2006/relationships/hyperlink" Target="http://diseaseproject.impactsofclimatechange.org/uploads/PDF/1-s2_0-S0301479718303359-main.pdf" TargetMode="External"/><Relationship Id="rId239" Type="http://schemas.openxmlformats.org/officeDocument/2006/relationships/hyperlink" Target="http://diseaseproject.impactsofclimatechange.org/uploads/PDF/Climate_change_and_health_global_to_local_influences_on_disease_risk.pdf" TargetMode="External"/><Relationship Id="rId446" Type="http://schemas.openxmlformats.org/officeDocument/2006/relationships/hyperlink" Target="http://diseaseproject.impactsofclimatechange.org/uploads/PDF/historical.pdf" TargetMode="External"/><Relationship Id="rId653" Type="http://schemas.openxmlformats.org/officeDocument/2006/relationships/hyperlink" Target="http://diseaseproject.impactsofclimatechange.org/uploads/PDF/15635963.pdf" TargetMode="External"/><Relationship Id="rId292" Type="http://schemas.openxmlformats.org/officeDocument/2006/relationships/hyperlink" Target="http://diseaseproject.impactsofclimatechange.org/uploads/PDF/8608a246fbe438c16d824677212a6bf01d47.pdf" TargetMode="External"/><Relationship Id="rId306" Type="http://schemas.openxmlformats.org/officeDocument/2006/relationships/hyperlink" Target="http://diseaseproject.impactsofclimatechange.org/uploads/PDF/j_1365-3156_2007_01993_x.pdf" TargetMode="External"/><Relationship Id="rId87" Type="http://schemas.openxmlformats.org/officeDocument/2006/relationships/hyperlink" Target="http://diseaseproject.impactsofclimatechange.org/uploads/PDF/annurev_publhealth_21_1_271.pdf" TargetMode="External"/><Relationship Id="rId513" Type="http://schemas.openxmlformats.org/officeDocument/2006/relationships/hyperlink" Target="http://diseaseproject.impactsofclimatechange.org/uploads/PDF/water_vectorborne_diseases_and_CC2.pdf" TargetMode="External"/><Relationship Id="rId597" Type="http://schemas.openxmlformats.org/officeDocument/2006/relationships/hyperlink" Target="http://diseaseproject.impactsofclimatechange.org/uploads/PDF/Ebidimeology_and_Morbidity.pdf" TargetMode="External"/><Relationship Id="rId152" Type="http://schemas.openxmlformats.org/officeDocument/2006/relationships/hyperlink" Target="http://diseaseproject.impactsofclimatechange.org/uploads/PDF/159_ICCVBHD.pdf" TargetMode="External"/><Relationship Id="rId457" Type="http://schemas.openxmlformats.org/officeDocument/2006/relationships/hyperlink" Target="http://diseaseproject.impactsofclimatechange.org/uploads/PDF/desousa2006.pdf" TargetMode="External"/><Relationship Id="rId664" Type="http://schemas.openxmlformats.org/officeDocument/2006/relationships/hyperlink" Target="http://diseaseproject.impactsofclimatechange.org/uploads/PDF/76-6-728.pdf" TargetMode="External"/><Relationship Id="rId14" Type="http://schemas.openxmlformats.org/officeDocument/2006/relationships/hyperlink" Target="http://diseaseproject.impactsofclimatechange.org/uploads/PDF/ijerph-16-01393.pdf" TargetMode="External"/><Relationship Id="rId317" Type="http://schemas.openxmlformats.org/officeDocument/2006/relationships/hyperlink" Target="http://diseaseproject.impactsofclimatechange.org/uploads/PDF/effects103-11-1165.pdf" TargetMode="External"/><Relationship Id="rId524" Type="http://schemas.openxmlformats.org/officeDocument/2006/relationships/hyperlink" Target="http://diseaseproject.impactsofclimatechange.org/uploads/PDF/ijerph-13-01193.pdf" TargetMode="External"/><Relationship Id="rId98" Type="http://schemas.openxmlformats.org/officeDocument/2006/relationships/hyperlink" Target="http://diseaseproject.impactsofclimatechange.org/uploads/PDF/MMJ,_30(2)_-_Edi.pdf" TargetMode="External"/><Relationship Id="rId163" Type="http://schemas.openxmlformats.org/officeDocument/2006/relationships/hyperlink" Target="http://diseaseproject.impactsofclimatechange.org/uploads/PDF/ehp_1002233.pdf" TargetMode="External"/><Relationship Id="rId370" Type="http://schemas.openxmlformats.org/officeDocument/2006/relationships/hyperlink" Target="http://diseaseproject.impactsofclimatechange.org/uploads/PDF/1-s2_0-S1353829215000660-main1.pdf" TargetMode="External"/><Relationship Id="rId230" Type="http://schemas.openxmlformats.org/officeDocument/2006/relationships/hyperlink" Target="http://diseaseproject.impactsofclimatechange.org/uploads/PDF/emerging-virus-diseases-can-we-ever-expect-the-unexpected.pdf" TargetMode="External"/><Relationship Id="rId468" Type="http://schemas.openxmlformats.org/officeDocument/2006/relationships/hyperlink" Target="http://diseaseproject.impactsofclimatechange.org/uploads/PDF/IntestinalNematodesBushmenNamibiaAJTMH1990.pdf" TargetMode="External"/><Relationship Id="rId675" Type="http://schemas.openxmlformats.org/officeDocument/2006/relationships/hyperlink" Target="http://diseaseproject.impactsofclimatechange.org/uploads/PDF/mapping-the-geographical-distribution-of-lymphatic-filariasis-in-zambia.pdf" TargetMode="External"/><Relationship Id="rId25" Type="http://schemas.openxmlformats.org/officeDocument/2006/relationships/hyperlink" Target="http://diseaseproject.impactsofclimatechange.org/uploads/PDF/climatechangezoonosesindia.pdf" TargetMode="External"/><Relationship Id="rId328" Type="http://schemas.openxmlformats.org/officeDocument/2006/relationships/hyperlink" Target="http://diseaseproject.impactsofclimatechange.org/uploads/PDF/c042p001.pdf" TargetMode="External"/><Relationship Id="rId535" Type="http://schemas.openxmlformats.org/officeDocument/2006/relationships/hyperlink" Target="http://diseaseproject.impactsofclimatechange.org/uploads/PDF/Emerging_Infectious_Diseases_Trends_and_Issues_Sec____----_(3__Categories_and_Highlights_of_Significant_Current_Emerging_Infectiou___).pdf" TargetMode="External"/><Relationship Id="rId174" Type="http://schemas.openxmlformats.org/officeDocument/2006/relationships/hyperlink" Target="http://diseaseproject.impactsofclimatechange.org/uploads/PDF/ZoonoticdiseaseswhogetssickandwhyExplorationsfromAfrica.pdf" TargetMode="External"/><Relationship Id="rId381" Type="http://schemas.openxmlformats.org/officeDocument/2006/relationships/hyperlink" Target="http://diseaseproject.impactsofclimatechange.org/uploads/PDF/Mapping_Environmental_Suitability_for_Malaria_Tran.pdf" TargetMode="External"/><Relationship Id="rId602" Type="http://schemas.openxmlformats.org/officeDocument/2006/relationships/hyperlink" Target="http://diseaseproject.impactsofclimatechange.org/uploads/PDF/srep00152.pdf" TargetMode="External"/><Relationship Id="rId241" Type="http://schemas.openxmlformats.org/officeDocument/2006/relationships/hyperlink" Target="http://diseaseproject.impactsofclimatechange.org/uploads/PDF/Climate_changes_environment_and_infectio.pdf" TargetMode="External"/><Relationship Id="rId479" Type="http://schemas.openxmlformats.org/officeDocument/2006/relationships/hyperlink" Target="http://diseaseproject.impactsofclimatechange.org/uploads/PDF/9621201.pdf" TargetMode="External"/><Relationship Id="rId686" Type="http://schemas.openxmlformats.org/officeDocument/2006/relationships/hyperlink" Target="http://diseaseproject.impactsofclimatechange.org/uploads/PDF/216469142.pdf" TargetMode="External"/><Relationship Id="rId36" Type="http://schemas.openxmlformats.org/officeDocument/2006/relationships/hyperlink" Target="http://diseaseproject.impactsofclimatechange.org/uploads/PDF/1-s2_0-S0035920310001513-main.pdf" TargetMode="External"/><Relationship Id="rId339" Type="http://schemas.openxmlformats.org/officeDocument/2006/relationships/hyperlink" Target="http://diseaseproject.impactsofclimatechange.org/uploads/PDF/lindblade1999.pdf" TargetMode="External"/><Relationship Id="rId546" Type="http://schemas.openxmlformats.org/officeDocument/2006/relationships/hyperlink" Target="http://diseaseproject.impactsofclimatechange.org/uploads/PDF/000661.pdf" TargetMode="External"/><Relationship Id="rId101" Type="http://schemas.openxmlformats.org/officeDocument/2006/relationships/hyperlink" Target="http://diseaseproject.impactsofclimatechange.org/uploads/PDF/Kontra_Zombie-Infections-web_12_1.pdf" TargetMode="External"/><Relationship Id="rId185" Type="http://schemas.openxmlformats.org/officeDocument/2006/relationships/hyperlink" Target="http://diseaseproject.impactsofclimatechange.org/uploads/PDF/ijerph-14-00986.pdf" TargetMode="External"/><Relationship Id="rId406" Type="http://schemas.openxmlformats.org/officeDocument/2006/relationships/hyperlink" Target="http://diseaseproject.impactsofclimatechange.org/uploads/PDF/16419.pdf" TargetMode="External"/><Relationship Id="rId392" Type="http://schemas.openxmlformats.org/officeDocument/2006/relationships/hyperlink" Target="http://diseaseproject.impactsofclimatechange.org/uploads/PDF/didaseverekwh050.pdf" TargetMode="External"/><Relationship Id="rId613" Type="http://schemas.openxmlformats.org/officeDocument/2006/relationships/hyperlink" Target="http://diseaseproject.impactsofclimatechange.org/uploads/PDF/shokri2020.pdf" TargetMode="External"/><Relationship Id="rId697" Type="http://schemas.openxmlformats.org/officeDocument/2006/relationships/hyperlink" Target="http://diseaseproject.impactsofclimatechange.org/uploads/PDF/wellde1989.pdf" TargetMode="External"/><Relationship Id="rId252" Type="http://schemas.openxmlformats.org/officeDocument/2006/relationships/hyperlink" Target="http://diseaseproject.impactsofclimatechange.org/uploads/PDF/1-s2_0-S016817021500177X-main.pdf" TargetMode="External"/><Relationship Id="rId47" Type="http://schemas.openxmlformats.org/officeDocument/2006/relationships/hyperlink" Target="http://diseaseproject.impactsofclimatechange.org/uploads/PDF/VulnerabilityofWaterborneDiseases.pdf" TargetMode="External"/><Relationship Id="rId112" Type="http://schemas.openxmlformats.org/officeDocument/2006/relationships/hyperlink" Target="http://diseaseproject.impactsofclimatechange.org/uploads/PDF/infectious_disease_en.pdf" TargetMode="External"/><Relationship Id="rId557" Type="http://schemas.openxmlformats.org/officeDocument/2006/relationships/hyperlink" Target="http://diseaseproject.impactsofclimatechange.org/uploads/PDF/Modeling_the_impact_of_global_warming_on.pdf" TargetMode="External"/><Relationship Id="rId196" Type="http://schemas.openxmlformats.org/officeDocument/2006/relationships/hyperlink" Target="http://diseaseproject.impactsofclimatechange.org/uploads/PDF/ogden2017.pdf" TargetMode="External"/><Relationship Id="rId417" Type="http://schemas.openxmlformats.org/officeDocument/2006/relationships/hyperlink" Target="http://diseaseproject.impactsofclimatechange.org/uploads/PDF/jmedent42-0882.pdf" TargetMode="External"/><Relationship Id="rId624" Type="http://schemas.openxmlformats.org/officeDocument/2006/relationships/hyperlink" Target="http://diseaseproject.impactsofclimatechange.org/uploads/PDF/2010_Book_CurrentConceptsInForensicEntom.pdf" TargetMode="External"/><Relationship Id="rId263" Type="http://schemas.openxmlformats.org/officeDocument/2006/relationships/hyperlink" Target="http://diseaseproject.impactsofclimatechange.org/uploads/PDF/anyamba2012.pdf" TargetMode="External"/><Relationship Id="rId470" Type="http://schemas.openxmlformats.org/officeDocument/2006/relationships/hyperlink" Target="http://diseaseproject.impactsofclimatechange.org/uploads/PDF/fpubh-05-00342.pdf" TargetMode="External"/><Relationship Id="rId58" Type="http://schemas.openxmlformats.org/officeDocument/2006/relationships/hyperlink" Target="http://diseaseproject.impactsofclimatechange.org/uploads/PDF/Griffin-Kellogg2004_Article_DustStormsAndTheirImpactOnOcea.pdf" TargetMode="External"/><Relationship Id="rId123" Type="http://schemas.openxmlformats.org/officeDocument/2006/relationships/hyperlink" Target="http://diseaseproject.impactsofclimatechange.org/uploads/PDF/1-s2_0-S0269749117349515-main.pdf" TargetMode="External"/><Relationship Id="rId330" Type="http://schemas.openxmlformats.org/officeDocument/2006/relationships/hyperlink" Target="http://diseaseproject.impactsofclimatechange.org/uploads/PDF/kreppel2014.pdf" TargetMode="External"/><Relationship Id="rId568" Type="http://schemas.openxmlformats.org/officeDocument/2006/relationships/hyperlink" Target="http://diseaseproject.impactsofclimatechange.org/uploads/PDF/moses1990.pdf" TargetMode="External"/><Relationship Id="rId428" Type="http://schemas.openxmlformats.org/officeDocument/2006/relationships/hyperlink" Target="http://diseaseproject.impactsofclimatechange.org/uploads/PDF/andersen2016.pdf" TargetMode="External"/><Relationship Id="rId635" Type="http://schemas.openxmlformats.org/officeDocument/2006/relationships/hyperlink" Target="http://diseaseproject.impactsofclimatechange.org/uploads/PDF/Our_telephone_survey_showed_that_30%25_of_asthma_patients_had_worsening_upper_andor_lower_respiratory,_ocular,_or_cutaneous_symptoms_during_ADS_events,_with_worsening_being_higher_during_a_simultaneous_increase_in_Japanese_cedar_pollen_dispersion.pdf" TargetMode="External"/><Relationship Id="rId274" Type="http://schemas.openxmlformats.org/officeDocument/2006/relationships/hyperlink" Target="http://diseaseproject.impactsofclimatechange.org/uploads/PDF/12879_2015_Article_1233.pdf" TargetMode="External"/><Relationship Id="rId481" Type="http://schemas.openxmlformats.org/officeDocument/2006/relationships/hyperlink" Target="http://diseaseproject.impactsofclimatechange.org/uploads/PDF/_Climate_and_vectorborne_diseases.pdf" TargetMode="External"/><Relationship Id="rId702" Type="http://schemas.openxmlformats.org/officeDocument/2006/relationships/hyperlink" Target="http://diseaseproject.impactsofclimatechange.org/uploads/PDF/s41467-019-13562-y.pdf" TargetMode="External"/><Relationship Id="rId69" Type="http://schemas.openxmlformats.org/officeDocument/2006/relationships/hyperlink" Target="http://diseaseproject.impactsofclimatechange.org/uploads/PDF/8135750f36f96cbabe0afcb4d248f452303d.pdf" TargetMode="External"/><Relationship Id="rId134" Type="http://schemas.openxmlformats.org/officeDocument/2006/relationships/hyperlink" Target="http://diseaseproject.impactsofclimatechange.org/uploads/PDF/Leptospirosis_An_Infectious_Emerging_Wat.pdf" TargetMode="External"/><Relationship Id="rId579" Type="http://schemas.openxmlformats.org/officeDocument/2006/relationships/hyperlink" Target="http://diseaseproject.impactsofclimatechange.org/uploads/PDF/Journal_of_Clinical_Microbiology-1986-Opal-373_full.pdf" TargetMode="External"/><Relationship Id="rId341" Type="http://schemas.openxmlformats.org/officeDocument/2006/relationships/hyperlink" Target="http://diseaseproject.impactsofclimatechange.org/uploads/PDF/srep09679.pdf" TargetMode="External"/><Relationship Id="rId439" Type="http://schemas.openxmlformats.org/officeDocument/2006/relationships/hyperlink" Target="http://diseaseproject.impactsofclimatechange.org/uploads/PDF/bielory2012.pdf" TargetMode="External"/><Relationship Id="rId646" Type="http://schemas.openxmlformats.org/officeDocument/2006/relationships/hyperlink" Target="http://diseaseproject.impactsofclimatechange.org/uploads/PDF/Zheng2008_Article_YersiniaEnterocoliticaInfectio.pdf" TargetMode="External"/><Relationship Id="rId201" Type="http://schemas.openxmlformats.org/officeDocument/2006/relationships/hyperlink" Target="http://diseaseproject.impactsofclimatechange.org/uploads/PDF/etls-2018-0124c.pdf" TargetMode="External"/><Relationship Id="rId285" Type="http://schemas.openxmlformats.org/officeDocument/2006/relationships/hyperlink" Target="http://diseaseproject.impactsofclimatechange.org/uploads/PDF/WTMTularmie-Klimawandel.pdf" TargetMode="External"/><Relationship Id="rId506" Type="http://schemas.openxmlformats.org/officeDocument/2006/relationships/hyperlink" Target="http://diseaseproject.impactsofclimatechange.org/uploads/PDF/cdc94f9307c7fcbf25ee0e74efdacb9cc069.pdf" TargetMode="External"/><Relationship Id="rId492" Type="http://schemas.openxmlformats.org/officeDocument/2006/relationships/hyperlink" Target="http://diseaseproject.impactsofclimatechange.org/uploads/PDF/Rickettsioses_in_Australia_.pdf" TargetMode="External"/><Relationship Id="rId145" Type="http://schemas.openxmlformats.org/officeDocument/2006/relationships/hyperlink" Target="http://diseaseproject.impactsofclimatechange.org/uploads/PDF/2891341.pdf" TargetMode="External"/><Relationship Id="rId352" Type="http://schemas.openxmlformats.org/officeDocument/2006/relationships/hyperlink" Target="http://diseaseproject.impactsofclimatechange.org/uploads/PDF/emi201456a.pdf" TargetMode="External"/><Relationship Id="rId212" Type="http://schemas.openxmlformats.org/officeDocument/2006/relationships/hyperlink" Target="http://diseaseproject.impactsofclimatechange.org/uploads/PDF/1-s2_0-S0264275118311934-main.pdf" TargetMode="External"/><Relationship Id="rId657" Type="http://schemas.openxmlformats.org/officeDocument/2006/relationships/hyperlink" Target="http://diseaseproject.impactsofclimatechange.org/uploads/PDF/TargetingTachomaControl(1).pdf" TargetMode="External"/><Relationship Id="rId296" Type="http://schemas.openxmlformats.org/officeDocument/2006/relationships/hyperlink" Target="http://diseaseproject.impactsofclimatechange.org/uploads/PDF/1-s2_0-S0001706X15300218-main.pdf" TargetMode="External"/><Relationship Id="rId517" Type="http://schemas.openxmlformats.org/officeDocument/2006/relationships/hyperlink" Target="http://diseaseproject.impactsofclimatechange.org/uploads/PDF/ivers2006.pdf" TargetMode="External"/><Relationship Id="rId60" Type="http://schemas.openxmlformats.org/officeDocument/2006/relationships/hyperlink" Target="http://diseaseproject.impactsofclimatechange.org/uploads/PDF/Monitoring_EU_Emerging_Infectious_Diseas.pdf" TargetMode="External"/><Relationship Id="rId156" Type="http://schemas.openxmlformats.org/officeDocument/2006/relationships/hyperlink" Target="http://diseaseproject.impactsofclimatechange.org/uploads/PDF/Randolph_PhilTrans_BiolSci_2001.pdf" TargetMode="External"/><Relationship Id="rId363" Type="http://schemas.openxmlformats.org/officeDocument/2006/relationships/hyperlink" Target="http://diseaseproject.impactsofclimatechange.org/uploads/PDF/pntd_0000338.pdf" TargetMode="External"/><Relationship Id="rId570" Type="http://schemas.openxmlformats.org/officeDocument/2006/relationships/hyperlink" Target="http://diseaseproject.impactsofclimatechange.org/uploads/PDF/Amuakwa-Mensah_Marbuah_Mubanga_FAERE_WP2016_02.pdf" TargetMode="External"/><Relationship Id="rId223" Type="http://schemas.openxmlformats.org/officeDocument/2006/relationships/hyperlink" Target="http://diseaseproject.impactsofclimatechange.org/uploads/PDF/Tick-borne_encephalitis_in_Sweden_and_climate_change.pdf" TargetMode="External"/><Relationship Id="rId430" Type="http://schemas.openxmlformats.org/officeDocument/2006/relationships/hyperlink" Target="http://diseaseproject.impactsofclimatechange.org/uploads/PDF/10.pdf" TargetMode="External"/><Relationship Id="rId668" Type="http://schemas.openxmlformats.org/officeDocument/2006/relationships/hyperlink" Target="http://diseaseproject.impactsofclimatechange.org/uploads/PDF/39840.pdf" TargetMode="External"/><Relationship Id="rId18" Type="http://schemas.openxmlformats.org/officeDocument/2006/relationships/hyperlink" Target="http://diseaseproject.impactsofclimatechange.org/uploads/PDF/Extreme_weather_events_and_infectious_disease_outbreaks.pdf" TargetMode="External"/><Relationship Id="rId265" Type="http://schemas.openxmlformats.org/officeDocument/2006/relationships/hyperlink" Target="http://diseaseproject.impactsofclimatechange.org/uploads/PDF/10_1_1_401_4463.pdf" TargetMode="External"/><Relationship Id="rId472" Type="http://schemas.openxmlformats.org/officeDocument/2006/relationships/hyperlink" Target="http://diseaseproject.impactsofclimatechange.org/uploads/PDF/tropmed-93-601.pdf" TargetMode="External"/><Relationship Id="rId528" Type="http://schemas.openxmlformats.org/officeDocument/2006/relationships/hyperlink" Target="http://diseaseproject.impactsofclimatechange.org/uploads/PDF/spotted_fever_group_rickettsioses_sfgr_weather_and_incidence_in_illinois.pdf" TargetMode="External"/><Relationship Id="rId125" Type="http://schemas.openxmlformats.org/officeDocument/2006/relationships/hyperlink" Target="http://diseaseproject.impactsofclimatechange.org/uploads/PDF/fmars-03-00048.pdf" TargetMode="External"/><Relationship Id="rId167" Type="http://schemas.openxmlformats.org/officeDocument/2006/relationships/hyperlink" Target="http://diseaseproject.impactsofclimatechange.org/uploads/PDF/Liang_and_Messenger_2018.pdf" TargetMode="External"/><Relationship Id="rId332" Type="http://schemas.openxmlformats.org/officeDocument/2006/relationships/hyperlink" Target="http://diseaseproject.impactsofclimatechange.org/uploads/PDF/NZP_Marra_2011-West_Nile_virus_impacts_in_American_crow_populations_are_associated_with_human_land_use_and_climate.pdf" TargetMode="External"/><Relationship Id="rId374" Type="http://schemas.openxmlformats.org/officeDocument/2006/relationships/hyperlink" Target="http://diseaseproject.impactsofclimatechange.org/uploads/PDF/j_1469-0691_2009_02804_x.pdf" TargetMode="External"/><Relationship Id="rId581" Type="http://schemas.openxmlformats.org/officeDocument/2006/relationships/hyperlink" Target="http://diseaseproject.impactsofclimatechange.org/uploads/PDF/10_1016@j_adengl_2016_03_004.pdf" TargetMode="External"/><Relationship Id="rId71" Type="http://schemas.openxmlformats.org/officeDocument/2006/relationships/hyperlink" Target="http://diseaseproject.impactsofclimatechange.org/uploads/PDF/ece3_5688.pdf" TargetMode="External"/><Relationship Id="rId234" Type="http://schemas.openxmlformats.org/officeDocument/2006/relationships/hyperlink" Target="http://diseaseproject.impactsofclimatechange.org/uploads/PDF/EnvironmentInternational1212018703-713.pdf" TargetMode="External"/><Relationship Id="rId637" Type="http://schemas.openxmlformats.org/officeDocument/2006/relationships/hyperlink" Target="http://diseaseproject.impactsofclimatechange.org/uploads/PDF/weyer2013.pdf" TargetMode="External"/><Relationship Id="rId679" Type="http://schemas.openxmlformats.org/officeDocument/2006/relationships/hyperlink" Target="http://diseaseproject.impactsofclimatechange.org/uploads/PDF/The_Burden_of_and_Risk_Factors_for_Trachoma_in_Selected_Districts_of_Zimbabwe_Results_of_16_Population_Based_Prevalence_Surveys.pdf" TargetMode="External"/><Relationship Id="rId2" Type="http://schemas.openxmlformats.org/officeDocument/2006/relationships/hyperlink" Target="http://diseaseproject.impactsofclimatechange.org/uploads/PDF/10_1_1_319_1843(1).pdf" TargetMode="External"/><Relationship Id="rId29" Type="http://schemas.openxmlformats.org/officeDocument/2006/relationships/hyperlink" Target="http://diseaseproject.impactsofclimatechange.org/uploads/PDF/00002341-201705001-00071.pdf" TargetMode="External"/><Relationship Id="rId276" Type="http://schemas.openxmlformats.org/officeDocument/2006/relationships/hyperlink" Target="http://diseaseproject.impactsofclimatechange.org/uploads/PDF/temp13071_2014_Article_489.pdf" TargetMode="External"/><Relationship Id="rId441" Type="http://schemas.openxmlformats.org/officeDocument/2006/relationships/hyperlink" Target="http://diseaseproject.impactsofclimatechange.org/uploads/PDF/FAOFisheriesTechnicalPaper627_Impactsofclimatechangeonsheriesandaquaculture.pdf" TargetMode="External"/><Relationship Id="rId483" Type="http://schemas.openxmlformats.org/officeDocument/2006/relationships/hyperlink" Target="http://diseaseproject.impactsofclimatechange.org/uploads/PDF/WNOFNS_14_(2017)_47-71(1).pdf" TargetMode="External"/><Relationship Id="rId539" Type="http://schemas.openxmlformats.org/officeDocument/2006/relationships/hyperlink" Target="http://diseaseproject.impactsofclimatechange.org/uploads/PDF/epidemic_diseases.pdf" TargetMode="External"/><Relationship Id="rId690" Type="http://schemas.openxmlformats.org/officeDocument/2006/relationships/hyperlink" Target="http://diseaseproject.impactsofclimatechange.org/uploads/PDF/slater2012.pdf" TargetMode="External"/><Relationship Id="rId40" Type="http://schemas.openxmlformats.org/officeDocument/2006/relationships/hyperlink" Target="http://diseaseproject.impactsofclimatechange.org/uploads/PDF/journal_pone_0217643.pdf" TargetMode="External"/><Relationship Id="rId136" Type="http://schemas.openxmlformats.org/officeDocument/2006/relationships/hyperlink" Target="http://diseaseproject.impactsofclimatechange.org/uploads/PDF/j_1365-3156_2007_01930_x.pdf" TargetMode="External"/><Relationship Id="rId178" Type="http://schemas.openxmlformats.org/officeDocument/2006/relationships/hyperlink" Target="http://diseaseproject.impactsofclimatechange.org/uploads/PDF/thongtaeparak2016.pdf" TargetMode="External"/><Relationship Id="rId301" Type="http://schemas.openxmlformats.org/officeDocument/2006/relationships/hyperlink" Target="http://diseaseproject.impactsofclimatechange.org/uploads/PDF/Viboud2004_Article_AssociationOfInfluenzaEpidemic.pdf" TargetMode="External"/><Relationship Id="rId343" Type="http://schemas.openxmlformats.org/officeDocument/2006/relationships/hyperlink" Target="http://diseaseproject.impactsofclimatechange.org/uploads/PDF/journal_pone_0089783.PDF" TargetMode="External"/><Relationship Id="rId550" Type="http://schemas.openxmlformats.org/officeDocument/2006/relationships/hyperlink" Target="http://diseaseproject.impactsofclimatechange.org/uploads/PDF/ehp_119-a394.pdf" TargetMode="External"/><Relationship Id="rId82" Type="http://schemas.openxmlformats.org/officeDocument/2006/relationships/hyperlink" Target="http://diseaseproject.impactsofclimatechange.org/uploads/PDF/ijerph-14-01485-v2.pdf" TargetMode="External"/><Relationship Id="rId203" Type="http://schemas.openxmlformats.org/officeDocument/2006/relationships/hyperlink" Target="http://diseaseproject.impactsofclimatechange.org/uploads/PDF/erickson2019.pdf" TargetMode="External"/><Relationship Id="rId385" Type="http://schemas.openxmlformats.org/officeDocument/2006/relationships/hyperlink" Target="http://diseaseproject.impactsofclimatechange.org/uploads/PDF/j_1365-3156_2003_01175_x.pdf" TargetMode="External"/><Relationship Id="rId592" Type="http://schemas.openxmlformats.org/officeDocument/2006/relationships/hyperlink" Target="http://diseaseproject.impactsofclimatechange.org/uploads/PDF/ArtikelHSJITika2014.pdf" TargetMode="External"/><Relationship Id="rId606" Type="http://schemas.openxmlformats.org/officeDocument/2006/relationships/hyperlink" Target="http://diseaseproject.impactsofclimatechange.org/uploads/PDF/40826.pdf" TargetMode="External"/><Relationship Id="rId648" Type="http://schemas.openxmlformats.org/officeDocument/2006/relationships/hyperlink" Target="http://diseaseproject.impactsofclimatechange.org/uploads/PDF/zonta2019.pdf" TargetMode="External"/><Relationship Id="rId245" Type="http://schemas.openxmlformats.org/officeDocument/2006/relationships/hyperlink" Target="http://diseaseproject.impactsofclimatechange.org/uploads/PDF/koelle2009.pdf" TargetMode="External"/><Relationship Id="rId287" Type="http://schemas.openxmlformats.org/officeDocument/2006/relationships/hyperlink" Target="http://diseaseproject.impactsofclimatechange.org/uploads/PDF/climate_and_health1-s2_0-S1631069113000735-main.pdf" TargetMode="External"/><Relationship Id="rId410" Type="http://schemas.openxmlformats.org/officeDocument/2006/relationships/hyperlink" Target="http://diseaseproject.impactsofclimatechange.org/uploads/PDF/Gage_et_al_2008.pdf" TargetMode="External"/><Relationship Id="rId452" Type="http://schemas.openxmlformats.org/officeDocument/2006/relationships/hyperlink" Target="http://diseaseproject.impactsofclimatechange.org/uploads/PDF/j_1440-1754_2001_00661_x.pdf" TargetMode="External"/><Relationship Id="rId494" Type="http://schemas.openxmlformats.org/officeDocument/2006/relationships/hyperlink" Target="http://diseaseproject.impactsofclimatechange.org/uploads/PDF/greene19741.pdf" TargetMode="External"/><Relationship Id="rId508" Type="http://schemas.openxmlformats.org/officeDocument/2006/relationships/hyperlink" Target="http://diseaseproject.impactsofclimatechange.org/uploads/PDF/1-s2_0-S1477893903000966-main.pdf" TargetMode="External"/><Relationship Id="rId105" Type="http://schemas.openxmlformats.org/officeDocument/2006/relationships/hyperlink" Target="http://diseaseproject.impactsofclimatechange.org/uploads/PDF/ijerph-17-00487.pdf" TargetMode="External"/><Relationship Id="rId147" Type="http://schemas.openxmlformats.org/officeDocument/2006/relationships/hyperlink" Target="http://diseaseproject.impactsofclimatechange.org/uploads/PDF/Effects_of_climate_change_on_the_persistence_and_dispersal_of_foodborne_bacterial_pathogens_in_the_outdoor_environment_A_review.pdf" TargetMode="External"/><Relationship Id="rId312" Type="http://schemas.openxmlformats.org/officeDocument/2006/relationships/hyperlink" Target="http://diseaseproject.impactsofclimatechange.org/uploads/PDF/associationkhvi-11-06-1029687.pdf" TargetMode="External"/><Relationship Id="rId354" Type="http://schemas.openxmlformats.org/officeDocument/2006/relationships/hyperlink" Target="http://diseaseproject.impactsofclimatechange.org/uploads/PDF/Ohtomo2010.pdf" TargetMode="External"/><Relationship Id="rId51" Type="http://schemas.openxmlformats.org/officeDocument/2006/relationships/hyperlink" Target="http://diseaseproject.impactsofclimatechange.org/uploads/PDF/Aula9B,_temas_associados.pdf" TargetMode="External"/><Relationship Id="rId93" Type="http://schemas.openxmlformats.org/officeDocument/2006/relationships/hyperlink" Target="http://diseaseproject.impactsofclimatechange.org/uploads/PDF/1-s2_0-S1473309909701045-main.pdf" TargetMode="External"/><Relationship Id="rId189" Type="http://schemas.openxmlformats.org/officeDocument/2006/relationships/hyperlink" Target="http://diseaseproject.impactsofclimatechange.org/uploads/PDF/1-s2_0-S0048969718301529-main1.pdf" TargetMode="External"/><Relationship Id="rId396" Type="http://schemas.openxmlformats.org/officeDocument/2006/relationships/hyperlink" Target="http://diseaseproject.impactsofclimatechange.org/uploads/PDF/1864981a4529af9ee15756c8a34e9255cbdb.pdf" TargetMode="External"/><Relationship Id="rId561" Type="http://schemas.openxmlformats.org/officeDocument/2006/relationships/hyperlink" Target="http://diseaseproject.impactsofclimatechange.org/uploads/PDF/eeb8089.pdf" TargetMode="External"/><Relationship Id="rId617" Type="http://schemas.openxmlformats.org/officeDocument/2006/relationships/hyperlink" Target="http://diseaseproject.impactsofclimatechange.org/uploads/PDF/eid2004_130575(1).pdf" TargetMode="External"/><Relationship Id="rId659" Type="http://schemas.openxmlformats.org/officeDocument/2006/relationships/hyperlink" Target="http://diseaseproject.impactsofclimatechange.org/uploads/PDF/journal_pntd_0006430(1).pdf" TargetMode="External"/><Relationship Id="rId214" Type="http://schemas.openxmlformats.org/officeDocument/2006/relationships/hyperlink" Target="http://diseaseproject.impactsofclimatechange.org/uploads/PDF/1010539514558059.pdf" TargetMode="External"/><Relationship Id="rId256" Type="http://schemas.openxmlformats.org/officeDocument/2006/relationships/hyperlink" Target="http://diseaseproject.impactsofclimatechange.org/uploads/PDF/Mogi1983.pdf" TargetMode="External"/><Relationship Id="rId298" Type="http://schemas.openxmlformats.org/officeDocument/2006/relationships/hyperlink" Target="http://diseaseproject.impactsofclimatechange.org/uploads/PDF/dd87b6c771c051b37f2d067d1bd7d9042bb7.pdf" TargetMode="External"/><Relationship Id="rId421" Type="http://schemas.openxmlformats.org/officeDocument/2006/relationships/hyperlink" Target="http://diseaseproject.impactsofclimatechange.org/uploads/PDF/00006454-201806000-00007.pdf" TargetMode="External"/><Relationship Id="rId463" Type="http://schemas.openxmlformats.org/officeDocument/2006/relationships/hyperlink" Target="http://diseaseproject.impactsofclimatechange.org/uploads/PDF/duan2016.pdf" TargetMode="External"/><Relationship Id="rId519" Type="http://schemas.openxmlformats.org/officeDocument/2006/relationships/hyperlink" Target="http://diseaseproject.impactsofclimatechange.org/uploads/PDF/jtm11-0225.pdf" TargetMode="External"/><Relationship Id="rId670" Type="http://schemas.openxmlformats.org/officeDocument/2006/relationships/hyperlink" Target="http://diseaseproject.impactsofclimatechange.org/uploads/PDF/s0022149x00011536.pdf" TargetMode="External"/><Relationship Id="rId116" Type="http://schemas.openxmlformats.org/officeDocument/2006/relationships/hyperlink" Target="http://diseaseproject.impactsofclimatechange.org/uploads/PDF/0002716205284920.pdf" TargetMode="External"/><Relationship Id="rId158" Type="http://schemas.openxmlformats.org/officeDocument/2006/relationships/hyperlink" Target="http://diseaseproject.impactsofclimatechange.org/uploads/PDF/climatechangeanditsimpactonhumanhealth.pdf" TargetMode="External"/><Relationship Id="rId323" Type="http://schemas.openxmlformats.org/officeDocument/2006/relationships/hyperlink" Target="http://diseaseproject.impactsofclimatechange.org/uploads/PDF/26614-Article_Text-96059-1-10-20160127.pdf" TargetMode="External"/><Relationship Id="rId530" Type="http://schemas.openxmlformats.org/officeDocument/2006/relationships/hyperlink" Target="http://diseaseproject.impactsofclimatechange.org/uploads/PDF/khan2015.pdf" TargetMode="External"/><Relationship Id="rId20" Type="http://schemas.openxmlformats.org/officeDocument/2006/relationships/hyperlink" Target="http://diseaseproject.impactsofclimatechange.org/uploads/PDF/The-Impact-of-Global-Environmental-Changes.pdf" TargetMode="External"/><Relationship Id="rId62" Type="http://schemas.openxmlformats.org/officeDocument/2006/relationships/hyperlink" Target="http://diseaseproject.impactsofclimatechange.org/uploads/PDF/srep29252.pdf" TargetMode="External"/><Relationship Id="rId365" Type="http://schemas.openxmlformats.org/officeDocument/2006/relationships/hyperlink" Target="http://diseaseproject.impactsofclimatechange.org/uploads/PDF/1878877.pdf" TargetMode="External"/><Relationship Id="rId572" Type="http://schemas.openxmlformats.org/officeDocument/2006/relationships/hyperlink" Target="http://diseaseproject.impactsofclimatechange.org/uploads/PDF/1-s2_0-S0001706X12003415-main.pdf" TargetMode="External"/><Relationship Id="rId628" Type="http://schemas.openxmlformats.org/officeDocument/2006/relationships/hyperlink" Target="http://diseaseproject.impactsofclimatechange.org/uploads/PDF/1-s2_0-S0168822713002726-main.pdf" TargetMode="External"/><Relationship Id="rId225" Type="http://schemas.openxmlformats.org/officeDocument/2006/relationships/hyperlink" Target="http://diseaseproject.impactsofclimatechange.org/uploads/PDF/PIIS074937970800706X.pdf" TargetMode="External"/><Relationship Id="rId267" Type="http://schemas.openxmlformats.org/officeDocument/2006/relationships/hyperlink" Target="http://diseaseproject.impactsofclimatechange.org/uploads/PDF/nclimate16281.pdf" TargetMode="External"/><Relationship Id="rId432" Type="http://schemas.openxmlformats.org/officeDocument/2006/relationships/hyperlink" Target="http://diseaseproject.impactsofclimatechange.org/uploads/PDF/grl_50388.pdf" TargetMode="External"/><Relationship Id="rId474" Type="http://schemas.openxmlformats.org/officeDocument/2006/relationships/hyperlink" Target="http://diseaseproject.impactsofclimatechange.org/uploads/PDF/Floods_Health_and_Climate_Change_A_Strategic_Revie.pdf" TargetMode="External"/><Relationship Id="rId127" Type="http://schemas.openxmlformats.org/officeDocument/2006/relationships/hyperlink" Target="http://diseaseproject.impactsofclimatechange.org/uploads/PDF/tpm11089_1013__1022.pdf" TargetMode="External"/><Relationship Id="rId681" Type="http://schemas.openxmlformats.org/officeDocument/2006/relationships/hyperlink" Target="http://diseaseproject.impactsofclimatechange.org/uploads/PDF/ramesh2013.pdf" TargetMode="External"/><Relationship Id="rId31" Type="http://schemas.openxmlformats.org/officeDocument/2006/relationships/hyperlink" Target="http://diseaseproject.impactsofclimatechange.org/uploads/PDF/1-s2_0-S0160412018307268-main.pdf" TargetMode="External"/><Relationship Id="rId73" Type="http://schemas.openxmlformats.org/officeDocument/2006/relationships/hyperlink" Target="http://diseaseproject.impactsofclimatechange.org/uploads/PDF/978-3-030-22669-5_Chapter_6.pdf" TargetMode="External"/><Relationship Id="rId169" Type="http://schemas.openxmlformats.org/officeDocument/2006/relationships/hyperlink" Target="http://diseaseproject.impactsofclimatechange.org/uploads/PDF/BenAri_etal_AJTMH_2010.pdf" TargetMode="External"/><Relationship Id="rId334" Type="http://schemas.openxmlformats.org/officeDocument/2006/relationships/hyperlink" Target="http://diseaseproject.impactsofclimatechange.org/uploads/PDF/Lara2009_Article_InfluenceOfCatastrophicClimati.pdf" TargetMode="External"/><Relationship Id="rId376" Type="http://schemas.openxmlformats.org/officeDocument/2006/relationships/hyperlink" Target="http://diseaseproject.impactsofclimatechange.org/uploads/PDF/pone_0032202.pdf" TargetMode="External"/><Relationship Id="rId541" Type="http://schemas.openxmlformats.org/officeDocument/2006/relationships/hyperlink" Target="http://diseaseproject.impactsofclimatechange.org/uploads/PDF/meningitis.pdf" TargetMode="External"/><Relationship Id="rId583" Type="http://schemas.openxmlformats.org/officeDocument/2006/relationships/hyperlink" Target="http://diseaseproject.impactsofclimatechange.org/uploads/PDF/b29d8c5b-ad18-4f81-8f71-a5430a4a47fd.pdf" TargetMode="External"/><Relationship Id="rId639" Type="http://schemas.openxmlformats.org/officeDocument/2006/relationships/hyperlink" Target="http://diseaseproject.impactsofclimatechange.org/uploads/PDF/1-s2_0-S014067360207681X-main.pdf" TargetMode="External"/><Relationship Id="rId4" Type="http://schemas.openxmlformats.org/officeDocument/2006/relationships/hyperlink" Target="http://diseaseproject.impactsofclimatechange.org/uploads/PDF/ijerph-12-08359.pdf" TargetMode="External"/><Relationship Id="rId180" Type="http://schemas.openxmlformats.org/officeDocument/2006/relationships/hyperlink" Target="http://diseaseproject.impactsofclimatechange.org/uploads/PDF/1-s2_0-S0048969715313152-main1.pdf" TargetMode="External"/><Relationship Id="rId236" Type="http://schemas.openxmlformats.org/officeDocument/2006/relationships/hyperlink" Target="http://diseaseproject.impactsofclimatechange.org/uploads/PDF/2019Rohretal_NatureSustainability.pdf" TargetMode="External"/><Relationship Id="rId278" Type="http://schemas.openxmlformats.org/officeDocument/2006/relationships/hyperlink" Target="http://diseaseproject.impactsofclimatechange.org/uploads/PDF/pntd_0002503.pdf" TargetMode="External"/><Relationship Id="rId401" Type="http://schemas.openxmlformats.org/officeDocument/2006/relationships/hyperlink" Target="http://diseaseproject.impactsofclimatechange.org/uploads/PDF/pnas_201019486.pdf" TargetMode="External"/><Relationship Id="rId443" Type="http://schemas.openxmlformats.org/officeDocument/2006/relationships/hyperlink" Target="http://diseaseproject.impactsofclimatechange.org/uploads/PDF/1-s2_0-S0304401711004808-main.pdf" TargetMode="External"/><Relationship Id="rId650" Type="http://schemas.openxmlformats.org/officeDocument/2006/relationships/hyperlink" Target="http://diseaseproject.impactsofclimatechange.org/uploads/PDF/journal_pntd_0006188.pdf" TargetMode="External"/><Relationship Id="rId303" Type="http://schemas.openxmlformats.org/officeDocument/2006/relationships/hyperlink" Target="http://diseaseproject.impactsofclimatechange.org/uploads/PDF/1-s2_0-S1876034114000987-main.pdf" TargetMode="External"/><Relationship Id="rId485" Type="http://schemas.openxmlformats.org/officeDocument/2006/relationships/hyperlink" Target="http://diseaseproject.impactsofclimatechange.org/uploads/PDF/tpmd170110.pdf" TargetMode="External"/><Relationship Id="rId692" Type="http://schemas.openxmlformats.org/officeDocument/2006/relationships/hyperlink" Target="http://diseaseproject.impactsofclimatechange.org/uploads/PDF/FULLTEXT01.pdf" TargetMode="External"/><Relationship Id="rId42" Type="http://schemas.openxmlformats.org/officeDocument/2006/relationships/hyperlink" Target="http://diseaseproject.impactsofclimatechange.org/uploads/PDF/Non-CholeraVibrios.pdf" TargetMode="External"/><Relationship Id="rId84" Type="http://schemas.openxmlformats.org/officeDocument/2006/relationships/hyperlink" Target="http://diseaseproject.impactsofclimatechange.org/uploads/PDF/journal_pmed_1002614.pdf" TargetMode="External"/><Relationship Id="rId138" Type="http://schemas.openxmlformats.org/officeDocument/2006/relationships/hyperlink" Target="http://diseaseproject.impactsofclimatechange.org/uploads/PDF/ContentServer1.pdf" TargetMode="External"/><Relationship Id="rId345" Type="http://schemas.openxmlformats.org/officeDocument/2006/relationships/hyperlink" Target="http://diseaseproject.impactsofclimatechange.org/uploads/PDF/10_1016@j_trstmh_2008_07_017.pdf" TargetMode="External"/><Relationship Id="rId387" Type="http://schemas.openxmlformats.org/officeDocument/2006/relationships/hyperlink" Target="http://diseaseproject.impactsofclimatechange.org/uploads/PDF/j_1469-0691_2008_02114_x.pdf" TargetMode="External"/><Relationship Id="rId510" Type="http://schemas.openxmlformats.org/officeDocument/2006/relationships/hyperlink" Target="http://diseaseproject.impactsofclimatechange.org/uploads/PDF/bullwho00624-0025.pdf" TargetMode="External"/><Relationship Id="rId552" Type="http://schemas.openxmlformats.org/officeDocument/2006/relationships/hyperlink" Target="http://diseaseproject.impactsofclimatechange.org/uploads/PDF/26-2-308.pdf" TargetMode="External"/><Relationship Id="rId594" Type="http://schemas.openxmlformats.org/officeDocument/2006/relationships/hyperlink" Target="http://diseaseproject.impactsofclimatechange.org/uploads/PDF/JanIPMP.pdf" TargetMode="External"/><Relationship Id="rId608" Type="http://schemas.openxmlformats.org/officeDocument/2006/relationships/hyperlink" Target="http://diseaseproject.impactsofclimatechange.org/uploads/PDF/1-s2_0-S0013935119304347-main.pdf" TargetMode="External"/><Relationship Id="rId191" Type="http://schemas.openxmlformats.org/officeDocument/2006/relationships/hyperlink" Target="http://diseaseproject.impactsofclimatechange.org/uploads/PDF/bell2017.pdf" TargetMode="External"/><Relationship Id="rId205" Type="http://schemas.openxmlformats.org/officeDocument/2006/relationships/hyperlink" Target="http://diseaseproject.impactsofclimatechange.org/uploads/PDF/1-s2_0-S221209471530030X-main.pdf" TargetMode="External"/><Relationship Id="rId247" Type="http://schemas.openxmlformats.org/officeDocument/2006/relationships/hyperlink" Target="http://diseaseproject.impactsofclimatechange.org/uploads/PDF/01_McMichael_Health_risks,_present_and_2012.pdf" TargetMode="External"/><Relationship Id="rId412" Type="http://schemas.openxmlformats.org/officeDocument/2006/relationships/hyperlink" Target="http://diseaseproject.impactsofclimatechange.org/uploads/PDF/pone_0065655.pdf" TargetMode="External"/><Relationship Id="rId107" Type="http://schemas.openxmlformats.org/officeDocument/2006/relationships/hyperlink" Target="http://diseaseproject.impactsofclimatechange.org/uploads/PDF/f0eb75fe87382c25da8a14396ce794358f94.pdf" TargetMode="External"/><Relationship Id="rId289" Type="http://schemas.openxmlformats.org/officeDocument/2006/relationships/hyperlink" Target="http://diseaseproject.impactsofclimatechange.org/uploads/PDF/CC_and_end.pdf" TargetMode="External"/><Relationship Id="rId454" Type="http://schemas.openxmlformats.org/officeDocument/2006/relationships/hyperlink" Target="http://diseaseproject.impactsofclimatechange.org/uploads/PDF/tick.pdf" TargetMode="External"/><Relationship Id="rId496" Type="http://schemas.openxmlformats.org/officeDocument/2006/relationships/hyperlink" Target="http://diseaseproject.impactsofclimatechange.org/uploads/PDF/Griffin_GCHH.pdf" TargetMode="External"/><Relationship Id="rId661" Type="http://schemas.openxmlformats.org/officeDocument/2006/relationships/hyperlink" Target="http://diseaseproject.impactsofclimatechange.org/uploads/PDF/3328.pdf" TargetMode="External"/><Relationship Id="rId11" Type="http://schemas.openxmlformats.org/officeDocument/2006/relationships/hyperlink" Target="http://diseaseproject.impactsofclimatechange.org/uploads/PDF/1-s2_0-S0048969719308745-main_(1).pdf" TargetMode="External"/><Relationship Id="rId53" Type="http://schemas.openxmlformats.org/officeDocument/2006/relationships/hyperlink" Target="http://diseaseproject.impactsofclimatechange.org/uploads/PDF/ciy227.pdf" TargetMode="External"/><Relationship Id="rId149" Type="http://schemas.openxmlformats.org/officeDocument/2006/relationships/hyperlink" Target="http://diseaseproject.impactsofclimatechange.org/uploads/PDF/1471-2334-11-18.pdf" TargetMode="External"/><Relationship Id="rId314" Type="http://schemas.openxmlformats.org/officeDocument/2006/relationships/hyperlink" Target="http://diseaseproject.impactsofclimatechange.org/uploads/PDF/j_1365-3156_2009_02277_x.pdf" TargetMode="External"/><Relationship Id="rId356" Type="http://schemas.openxmlformats.org/officeDocument/2006/relationships/hyperlink" Target="http://diseaseproject.impactsofclimatechange.org/uploads/PDF/olson2009.pdf" TargetMode="External"/><Relationship Id="rId398" Type="http://schemas.openxmlformats.org/officeDocument/2006/relationships/hyperlink" Target="http://diseaseproject.impactsofclimatechange.org/uploads/PDF/pntd_0003572.pdf" TargetMode="External"/><Relationship Id="rId521" Type="http://schemas.openxmlformats.org/officeDocument/2006/relationships/hyperlink" Target="http://diseaseproject.impactsofclimatechange.org/uploads/PDF/climatic_ecological_and_socioeconomic_factors_as_predictors_of_sindbis_virus_infections_in_finland.pdf" TargetMode="External"/><Relationship Id="rId563" Type="http://schemas.openxmlformats.org/officeDocument/2006/relationships/hyperlink" Target="http://diseaseproject.impactsofclimatechange.org/uploads/PDF/annalsats_201511-729ps.pdf" TargetMode="External"/><Relationship Id="rId619" Type="http://schemas.openxmlformats.org/officeDocument/2006/relationships/hyperlink" Target="http://diseaseproject.impactsofclimatechange.org/uploads/PDF/Health_Effects_of_Drought__a_Systematic_Review_of_the_Evidence1.pdf" TargetMode="External"/><Relationship Id="rId95" Type="http://schemas.openxmlformats.org/officeDocument/2006/relationships/hyperlink" Target="http://diseaseproject.impactsofclimatechange.org/uploads/PDF/nihms861210(1).pdf" TargetMode="External"/><Relationship Id="rId160" Type="http://schemas.openxmlformats.org/officeDocument/2006/relationships/hyperlink" Target="http://diseaseproject.impactsofclimatechange.org/uploads/PDF/Shrestha2017_Article_StatisticalModelingOfHealthEff.pdf" TargetMode="External"/><Relationship Id="rId216" Type="http://schemas.openxmlformats.org/officeDocument/2006/relationships/hyperlink" Target="http://diseaseproject.impactsofclimatechange.org/uploads/PDF/gross2019.pdf" TargetMode="External"/><Relationship Id="rId423" Type="http://schemas.openxmlformats.org/officeDocument/2006/relationships/hyperlink" Target="http://diseaseproject.impactsofclimatechange.org/uploads/PDF/WSN-130-2019-286-296.pdf" TargetMode="External"/><Relationship Id="rId258" Type="http://schemas.openxmlformats.org/officeDocument/2006/relationships/hyperlink" Target="http://diseaseproject.impactsofclimatechange.org/uploads/PDF/10_1007_s10661-015-4779-9.pdf" TargetMode="External"/><Relationship Id="rId465" Type="http://schemas.openxmlformats.org/officeDocument/2006/relationships/hyperlink" Target="http://diseaseproject.impactsofclimatechange.org/uploads/PDF/Drought,_Famine_and_Disease.pdf" TargetMode="External"/><Relationship Id="rId630" Type="http://schemas.openxmlformats.org/officeDocument/2006/relationships/hyperlink" Target="http://diseaseproject.impactsofclimatechange.org/uploads/PDF/103224.pdf" TargetMode="External"/><Relationship Id="rId672" Type="http://schemas.openxmlformats.org/officeDocument/2006/relationships/hyperlink" Target="http://diseaseproject.impactsofclimatechange.org/uploads/PDF/97-5-515.pdf" TargetMode="External"/><Relationship Id="rId22" Type="http://schemas.openxmlformats.org/officeDocument/2006/relationships/hyperlink" Target="http://diseaseproject.impactsofclimatechange.org/uploads/PDF/PIIS1198743X15003043.pdf" TargetMode="External"/><Relationship Id="rId64" Type="http://schemas.openxmlformats.org/officeDocument/2006/relationships/hyperlink" Target="http://diseaseproject.impactsofclimatechange.org/uploads/PDF/Clinical_Microbiology_Reviews-2002-Lipp-757_full.pdf" TargetMode="External"/><Relationship Id="rId118" Type="http://schemas.openxmlformats.org/officeDocument/2006/relationships/hyperlink" Target="http://diseaseproject.impactsofclimatechange.org/uploads/PDF/LiangEI2017.pdf" TargetMode="External"/><Relationship Id="rId325" Type="http://schemas.openxmlformats.org/officeDocument/2006/relationships/hyperlink" Target="http://diseaseproject.impactsofclimatechange.org/uploads/PDF/sookim_2014.pdf" TargetMode="External"/><Relationship Id="rId367" Type="http://schemas.openxmlformats.org/officeDocument/2006/relationships/hyperlink" Target="http://diseaseproject.impactsofclimatechange.org/uploads/PDF/Pinto_IJHR_2011.pdf" TargetMode="External"/><Relationship Id="rId532" Type="http://schemas.openxmlformats.org/officeDocument/2006/relationships/hyperlink" Target="http://diseaseproject.impactsofclimatechange.org/uploads/PDF/Ticks_and_Tick-borne_Diseases_Geographical_Distrib____----_(4_Tick-borne_Infections_(Including_Zoonoses)_in_Europe_and_the_Mediter___).pdf" TargetMode="External"/><Relationship Id="rId574" Type="http://schemas.openxmlformats.org/officeDocument/2006/relationships/hyperlink" Target="http://diseaseproject.impactsofclimatechange.org/uploads/PDF/Niyyati2009_Article_IsolationOfBalamuthiaMandrilla.pdf" TargetMode="External"/><Relationship Id="rId171" Type="http://schemas.openxmlformats.org/officeDocument/2006/relationships/hyperlink" Target="http://diseaseproject.impactsofclimatechange.org/uploads/PDF/52-11-989.pdf" TargetMode="External"/><Relationship Id="rId227" Type="http://schemas.openxmlformats.org/officeDocument/2006/relationships/hyperlink" Target="http://diseaseproject.impactsofclimatechange.org/uploads/PDF/rspb20142124.pdf" TargetMode="External"/><Relationship Id="rId269" Type="http://schemas.openxmlformats.org/officeDocument/2006/relationships/hyperlink" Target="http://diseaseproject.impactsofclimatechange.org/uploads/PDF/148-3-276.pdf" TargetMode="External"/><Relationship Id="rId434" Type="http://schemas.openxmlformats.org/officeDocument/2006/relationships/hyperlink" Target="http://diseaseproject.impactsofclimatechange.org/uploads/PDF/Infectious_diseases_in_the_aftermath_of_monsoon_fl.pdf" TargetMode="External"/><Relationship Id="rId476" Type="http://schemas.openxmlformats.org/officeDocument/2006/relationships/hyperlink" Target="http://diseaseproject.impactsofclimatechange.org/uploads/PDF/flick2005.pdf" TargetMode="External"/><Relationship Id="rId641" Type="http://schemas.openxmlformats.org/officeDocument/2006/relationships/hyperlink" Target="http://diseaseproject.impactsofclimatechange.org/uploads/PDF/bmj00624-0035.pdf" TargetMode="External"/><Relationship Id="rId683" Type="http://schemas.openxmlformats.org/officeDocument/2006/relationships/hyperlink" Target="http://diseaseproject.impactsofclimatechange.org/uploads/PDF/52-4-337.pdf" TargetMode="External"/><Relationship Id="rId33" Type="http://schemas.openxmlformats.org/officeDocument/2006/relationships/hyperlink" Target="http://diseaseproject.impactsofclimatechange.org/uploads/PDF/Liu_Climate_Leafy_Green_Vegetable_Safety_IntJFoodMicrobiology_2013.pdf" TargetMode="External"/><Relationship Id="rId129" Type="http://schemas.openxmlformats.org/officeDocument/2006/relationships/hyperlink" Target="http://diseaseproject.impactsofclimatechange.org/uploads/PDF/ijerph-15-02830.pdf" TargetMode="External"/><Relationship Id="rId280" Type="http://schemas.openxmlformats.org/officeDocument/2006/relationships/hyperlink" Target="http://diseaseproject.impactsofclimatechange.org/uploads/PDF/association0911194.pdf" TargetMode="External"/><Relationship Id="rId336" Type="http://schemas.openxmlformats.org/officeDocument/2006/relationships/hyperlink" Target="http://diseaseproject.impactsofclimatechange.org/uploads/PDF/journal_pone_0124478.PDF" TargetMode="External"/><Relationship Id="rId501" Type="http://schemas.openxmlformats.org/officeDocument/2006/relationships/hyperlink" Target="http://diseaseproject.impactsofclimatechange.org/uploads/PDF/82398988.pdf" TargetMode="External"/><Relationship Id="rId543" Type="http://schemas.openxmlformats.org/officeDocument/2006/relationships/hyperlink" Target="http://diseaseproject.impactsofclimatechange.org/uploads/PDF/1-s2_0-S0045653517312766-main.pdf" TargetMode="External"/><Relationship Id="rId75" Type="http://schemas.openxmlformats.org/officeDocument/2006/relationships/hyperlink" Target="http://diseaseproject.impactsofclimatechange.org/uploads/PDF/OjehnAworindechapt11.pdf" TargetMode="External"/><Relationship Id="rId140" Type="http://schemas.openxmlformats.org/officeDocument/2006/relationships/hyperlink" Target="http://diseaseproject.impactsofclimatechange.org/uploads/PDF/journal_pone_0114337.PDF" TargetMode="External"/><Relationship Id="rId182" Type="http://schemas.openxmlformats.org/officeDocument/2006/relationships/hyperlink" Target="http://diseaseproject.impactsofclimatechange.org/uploads/PDF/1-s2_0-S0160412015300489-main1.pdf" TargetMode="External"/><Relationship Id="rId378" Type="http://schemas.openxmlformats.org/officeDocument/2006/relationships/hyperlink" Target="http://diseaseproject.impactsofclimatechange.org/uploads/PDF/13110_full.pdf" TargetMode="External"/><Relationship Id="rId403" Type="http://schemas.openxmlformats.org/officeDocument/2006/relationships/hyperlink" Target="http://diseaseproject.impactsofclimatechange.org/uploads/PDF/effects_of_meteorological_factors_on_scrub_typhus_in_a_temperate_region_of_china.pdf" TargetMode="External"/><Relationship Id="rId585" Type="http://schemas.openxmlformats.org/officeDocument/2006/relationships/hyperlink" Target="http://diseaseproject.impactsofclimatechange.org/uploads/PDF/journal_pntd_0000338.PDF" TargetMode="External"/><Relationship Id="rId6" Type="http://schemas.openxmlformats.org/officeDocument/2006/relationships/hyperlink" Target="http://diseaseproject.impactsofclimatechange.org/uploads/PDF/tropmed-84-285.pdf" TargetMode="External"/><Relationship Id="rId238" Type="http://schemas.openxmlformats.org/officeDocument/2006/relationships/hyperlink" Target="http://diseaseproject.impactsofclimatechange.org/uploads/PDF/patz20081.pdf" TargetMode="External"/><Relationship Id="rId445" Type="http://schemas.openxmlformats.org/officeDocument/2006/relationships/hyperlink" Target="http://diseaseproject.impactsofclimatechange.org/uploads/PDF/12403109.pdf" TargetMode="External"/><Relationship Id="rId487" Type="http://schemas.openxmlformats.org/officeDocument/2006/relationships/hyperlink" Target="http://diseaseproject.impactsofclimatechange.org/uploads/PDF/paloma_pegoetal_IOC_2014.pdf" TargetMode="External"/><Relationship Id="rId610" Type="http://schemas.openxmlformats.org/officeDocument/2006/relationships/hyperlink" Target="http://diseaseproject.impactsofclimatechange.org/uploads/PDF/Climate_Trends_in_the_Casco_Bay_Region.pdf" TargetMode="External"/><Relationship Id="rId652" Type="http://schemas.openxmlformats.org/officeDocument/2006/relationships/hyperlink" Target="http://diseaseproject.impactsofclimatechange.org/uploads/PDF/Prevalence_of_and_Risk_Factors_for_Trachoma_in_Oromia_Regional_State_of_Ethiopia_Results_of_79_Population_Based_Prevalence_Surveys_Conducted_with_the.pdf" TargetMode="External"/><Relationship Id="rId694" Type="http://schemas.openxmlformats.org/officeDocument/2006/relationships/hyperlink" Target="http://diseaseproject.impactsofclimatechange.org/uploads/PDF/8463097.pdf" TargetMode="External"/><Relationship Id="rId291" Type="http://schemas.openxmlformats.org/officeDocument/2006/relationships/hyperlink" Target="http://diseaseproject.impactsofclimatechange.org/uploads/PDF/49-6-861.pdf" TargetMode="External"/><Relationship Id="rId305" Type="http://schemas.openxmlformats.org/officeDocument/2006/relationships/hyperlink" Target="http://diseaseproject.impactsofclimatechange.org/uploads/PDF/relativerolespone_0099867.pdf" TargetMode="External"/><Relationship Id="rId347" Type="http://schemas.openxmlformats.org/officeDocument/2006/relationships/hyperlink" Target="http://diseaseproject.impactsofclimatechange.org/uploads/PDF/ma2010.pdf" TargetMode="External"/><Relationship Id="rId512" Type="http://schemas.openxmlformats.org/officeDocument/2006/relationships/hyperlink" Target="http://diseaseproject.impactsofclimatechange.org/uploads/PDF/1-s2_0-S221155871200060X-main.pdf" TargetMode="External"/><Relationship Id="rId44" Type="http://schemas.openxmlformats.org/officeDocument/2006/relationships/hyperlink" Target="http://diseaseproject.impactsofclimatechange.org/uploads/PDF/16-828-1-PB.pdf" TargetMode="External"/><Relationship Id="rId86" Type="http://schemas.openxmlformats.org/officeDocument/2006/relationships/hyperlink" Target="http://diseaseproject.impactsofclimatechange.org/uploads/PDF/5719081.pdf" TargetMode="External"/><Relationship Id="rId151" Type="http://schemas.openxmlformats.org/officeDocument/2006/relationships/hyperlink" Target="http://diseaseproject.impactsofclimatechange.org/uploads/PDF/1-s2_0-S0020751905002109-main.pdf" TargetMode="External"/><Relationship Id="rId389" Type="http://schemas.openxmlformats.org/officeDocument/2006/relationships/hyperlink" Target="http://diseaseproject.impactsofclimatechange.org/uploads/PDF/243.pdf" TargetMode="External"/><Relationship Id="rId554" Type="http://schemas.openxmlformats.org/officeDocument/2006/relationships/hyperlink" Target="http://diseaseproject.impactsofclimatechange.org/uploads/PDF/1-s2_0-S004896971930590X-main(1).pdf" TargetMode="External"/><Relationship Id="rId596" Type="http://schemas.openxmlformats.org/officeDocument/2006/relationships/hyperlink" Target="http://diseaseproject.impactsofclimatechange.org/uploads/PDF/randolph2001.pdf" TargetMode="External"/><Relationship Id="rId193" Type="http://schemas.openxmlformats.org/officeDocument/2006/relationships/hyperlink" Target="http://diseaseproject.impactsofclimatechange.org/uploads/PDF/philipsborn2018.pdf" TargetMode="External"/><Relationship Id="rId207" Type="http://schemas.openxmlformats.org/officeDocument/2006/relationships/hyperlink" Target="http://diseaseproject.impactsofclimatechange.org/uploads/PDF/NASEM2016.pdf" TargetMode="External"/><Relationship Id="rId249" Type="http://schemas.openxmlformats.org/officeDocument/2006/relationships/hyperlink" Target="http://diseaseproject.impactsofclimatechange.org/uploads/PDF/Rosenthal2009_Article_ClimateChangeAndTheGeographicD.pdf" TargetMode="External"/><Relationship Id="rId414" Type="http://schemas.openxmlformats.org/officeDocument/2006/relationships/hyperlink" Target="http://diseaseproject.impactsofclimatechange.org/uploads/PDF/175-4-828.pdf" TargetMode="External"/><Relationship Id="rId456" Type="http://schemas.openxmlformats.org/officeDocument/2006/relationships/hyperlink" Target="http://diseaseproject.impactsofclimatechange.org/uploads/PDF/bullwho00624-0224.pdf" TargetMode="External"/><Relationship Id="rId498" Type="http://schemas.openxmlformats.org/officeDocument/2006/relationships/hyperlink" Target="http://diseaseproject.impactsofclimatechange.org/uploads/PDF/ehp_109-12406691.pdf" TargetMode="External"/><Relationship Id="rId621" Type="http://schemas.openxmlformats.org/officeDocument/2006/relationships/hyperlink" Target="http://diseaseproject.impactsofclimatechange.org/uploads/PDF/jtm15-0039.pdf" TargetMode="External"/><Relationship Id="rId663" Type="http://schemas.openxmlformats.org/officeDocument/2006/relationships/hyperlink" Target="http://diseaseproject.impactsofclimatechange.org/uploads/PDF/GurarieetalSeasonaldynamicsofsnailpopulationAdvWaterRes2017.pdf" TargetMode="External"/><Relationship Id="rId13" Type="http://schemas.openxmlformats.org/officeDocument/2006/relationships/hyperlink" Target="http://diseaseproject.impactsofclimatechange.org/uploads/PDF/journal_pone_0031883.PDF" TargetMode="External"/><Relationship Id="rId109" Type="http://schemas.openxmlformats.org/officeDocument/2006/relationships/hyperlink" Target="http://diseaseproject.impactsofclimatechange.org/uploads/PDF/CORNELL_MAESTHESIS_Edited.pdf" TargetMode="External"/><Relationship Id="rId260" Type="http://schemas.openxmlformats.org/officeDocument/2006/relationships/hyperlink" Target="http://diseaseproject.impactsofclimatechange.org/uploads/PDF/jhpn0031-0011.pdf" TargetMode="External"/><Relationship Id="rId316" Type="http://schemas.openxmlformats.org/officeDocument/2006/relationships/hyperlink" Target="http://diseaseproject.impactsofclimatechange.org/uploads/PDF/theeffectpntd_0002334.pdf" TargetMode="External"/><Relationship Id="rId523" Type="http://schemas.openxmlformats.org/officeDocument/2006/relationships/hyperlink" Target="http://diseaseproject.impactsofclimatechange.org/uploads/PDF/1-s2_0-S1522840112000730-main.pdf" TargetMode="External"/><Relationship Id="rId55" Type="http://schemas.openxmlformats.org/officeDocument/2006/relationships/hyperlink" Target="http://diseaseproject.impactsofclimatechange.org/uploads/PDF/14589_full.pdf" TargetMode="External"/><Relationship Id="rId97" Type="http://schemas.openxmlformats.org/officeDocument/2006/relationships/hyperlink" Target="http://diseaseproject.impactsofclimatechange.org/uploads/PDF/ijd_13901.pdf" TargetMode="External"/><Relationship Id="rId120" Type="http://schemas.openxmlformats.org/officeDocument/2006/relationships/hyperlink" Target="http://diseaseproject.impactsofclimatechange.org/uploads/PDF/1-s2_0-S0048969719317772-main.pdf" TargetMode="External"/><Relationship Id="rId358" Type="http://schemas.openxmlformats.org/officeDocument/2006/relationships/hyperlink" Target="http://diseaseproject.impactsofclimatechange.org/uploads/PDF/1-s2_0-S0048969711010898-main.pdf" TargetMode="External"/><Relationship Id="rId565" Type="http://schemas.openxmlformats.org/officeDocument/2006/relationships/hyperlink" Target="http://diseaseproject.impactsofclimatechange.org/uploads/PDF/New,_Emerging,_and_Reemerging_Respiratory_Viruses.pdf" TargetMode="External"/><Relationship Id="rId162" Type="http://schemas.openxmlformats.org/officeDocument/2006/relationships/hyperlink" Target="http://diseaseproject.impactsofclimatechange.org/uploads/PDF/AltizeretalScience2013climatediseasereprint.pdf" TargetMode="External"/><Relationship Id="rId218" Type="http://schemas.openxmlformats.org/officeDocument/2006/relationships/hyperlink" Target="http://diseaseproject.impactsofclimatechange.org/uploads/PDF/Climate_change_and_zoonotic_infections_in_the_Russian_Arctic.pdf" TargetMode="External"/><Relationship Id="rId425" Type="http://schemas.openxmlformats.org/officeDocument/2006/relationships/hyperlink" Target="http://diseaseproject.impactsofclimatechange.org/uploads/PDF/climate-change-a-review-of-potential-health-consequences-2167-1079-1000183.pdf" TargetMode="External"/><Relationship Id="rId467" Type="http://schemas.openxmlformats.org/officeDocument/2006/relationships/hyperlink" Target="http://diseaseproject.impactsofclimatechange.org/uploads/PDF/El-Sayed-Kamel2020_Article_ClimaticChangesAndTheirRoleInE.pdf" TargetMode="External"/><Relationship Id="rId632" Type="http://schemas.openxmlformats.org/officeDocument/2006/relationships/hyperlink" Target="http://diseaseproject.impactsofclimatechange.org/uploads/PDF/0036-4665-rimtsp-55-06-0411.pdf" TargetMode="External"/><Relationship Id="rId271" Type="http://schemas.openxmlformats.org/officeDocument/2006/relationships/hyperlink" Target="http://diseaseproject.impactsofclimatechange.org/uploads/PDF/biv047.pdf" TargetMode="External"/><Relationship Id="rId674" Type="http://schemas.openxmlformats.org/officeDocument/2006/relationships/hyperlink" Target="http://diseaseproject.impactsofclimatechange.org/uploads/PDF/art_253A10_1186_252Fs12889-016-3494-y.pdf" TargetMode="External"/><Relationship Id="rId24" Type="http://schemas.openxmlformats.org/officeDocument/2006/relationships/hyperlink" Target="http://diseaseproject.impactsofclimatechange.org/uploads/PDF/Lobitz_etal_PNAS_2000.pdf" TargetMode="External"/><Relationship Id="rId66" Type="http://schemas.openxmlformats.org/officeDocument/2006/relationships/hyperlink" Target="http://diseaseproject.impactsofclimatechange.org/uploads/PDF/art_253A10_1186_252Fs12985-016-0542-2.pdf" TargetMode="External"/><Relationship Id="rId131" Type="http://schemas.openxmlformats.org/officeDocument/2006/relationships/hyperlink" Target="http://diseaseproject.impactsofclimatechange.org/uploads/PDF/1-s2_0-S0013935118300598-main.pdf" TargetMode="External"/><Relationship Id="rId327" Type="http://schemas.openxmlformats.org/officeDocument/2006/relationships/hyperlink" Target="http://diseaseproject.impactsofclimatechange.org/uploads/PDF/nature03820.pdf" TargetMode="External"/><Relationship Id="rId369" Type="http://schemas.openxmlformats.org/officeDocument/2006/relationships/hyperlink" Target="http://diseaseproject.impactsofclimatechange.org/uploads/PDF/Rami&#769;rez2015_Article_CholeraResurgenceInPiuraPeruEx.pdf" TargetMode="External"/><Relationship Id="rId534" Type="http://schemas.openxmlformats.org/officeDocument/2006/relationships/hyperlink" Target="http://diseaseproject.impactsofclimatechange.org/uploads/PDF/lafferty2009.pdf" TargetMode="External"/><Relationship Id="rId576" Type="http://schemas.openxmlformats.org/officeDocument/2006/relationships/hyperlink" Target="http://diseaseproject.impactsofclimatechange.org/uploads/PDF/nsuami2008.pdf" TargetMode="External"/><Relationship Id="rId173" Type="http://schemas.openxmlformats.org/officeDocument/2006/relationships/hyperlink" Target="http://diseaseproject.impactsofclimatechange.org/uploads/PDF/9Myaing.pdf" TargetMode="External"/><Relationship Id="rId229" Type="http://schemas.openxmlformats.org/officeDocument/2006/relationships/hyperlink" Target="http://diseaseproject.impactsofclimatechange.org/uploads/PDF/1-s2_0-S1286457905003187-main.pdf" TargetMode="External"/><Relationship Id="rId380" Type="http://schemas.openxmlformats.org/officeDocument/2006/relationships/hyperlink" Target="http://diseaseproject.impactsofclimatechange.org/uploads/PDF/ambi-37-4-292_SiaSu.pdf" TargetMode="External"/><Relationship Id="rId436" Type="http://schemas.openxmlformats.org/officeDocument/2006/relationships/hyperlink" Target="http://diseaseproject.impactsofclimatechange.org/uploads/PDF/vetsci-06-00040.pdf" TargetMode="External"/><Relationship Id="rId601" Type="http://schemas.openxmlformats.org/officeDocument/2006/relationships/hyperlink" Target="http://diseaseproject.impactsofclimatechange.org/uploads/PDF/j_1751-2824_2009_01216_x.pdf" TargetMode="External"/><Relationship Id="rId643" Type="http://schemas.openxmlformats.org/officeDocument/2006/relationships/hyperlink" Target="http://diseaseproject.impactsofclimatechange.org/uploads/PDF/yagupsky1989.pdf" TargetMode="External"/><Relationship Id="rId240" Type="http://schemas.openxmlformats.org/officeDocument/2006/relationships/hyperlink" Target="http://diseaseproject.impactsofclimatechange.org/uploads/PDF/Nasci_and_Moore_1998.pdf" TargetMode="External"/><Relationship Id="rId478" Type="http://schemas.openxmlformats.org/officeDocument/2006/relationships/hyperlink" Target="http://diseaseproject.impactsofclimatechange.org/uploads/PDF/10_1007@978-3-030-36966-8.pdf" TargetMode="External"/><Relationship Id="rId685" Type="http://schemas.openxmlformats.org/officeDocument/2006/relationships/hyperlink" Target="http://diseaseproject.impactsofclimatechange.org/uploads/PDF/Bancroftian_filariasis_patterns_of_vector_abundance_and_transmission_in_two_East_African_communities_with_different_levels_of_endemicity.pdf" TargetMode="External"/><Relationship Id="rId35" Type="http://schemas.openxmlformats.org/officeDocument/2006/relationships/hyperlink" Target="http://diseaseproject.impactsofclimatechange.org/uploads/PDF/66PlanningEnvtlL8.pdf" TargetMode="External"/><Relationship Id="rId77" Type="http://schemas.openxmlformats.org/officeDocument/2006/relationships/hyperlink" Target="http://diseaseproject.impactsofclimatechange.org/uploads/PDF/Ocean_Climate_Change_Phytoplankton_Commu.pdf" TargetMode="External"/><Relationship Id="rId100" Type="http://schemas.openxmlformats.org/officeDocument/2006/relationships/hyperlink" Target="http://diseaseproject.impactsofclimatechange.org/uploads/PDF/sal083e.pdf" TargetMode="External"/><Relationship Id="rId282" Type="http://schemas.openxmlformats.org/officeDocument/2006/relationships/hyperlink" Target="http://diseaseproject.impactsofclimatechange.org/uploads/PDF/lindgren2001.pdf" TargetMode="External"/><Relationship Id="rId338" Type="http://schemas.openxmlformats.org/officeDocument/2006/relationships/hyperlink" Target="http://diseaseproject.impactsofclimatechange.org/uploads/PDF/bmjopen-2014-007008.pdf" TargetMode="External"/><Relationship Id="rId503" Type="http://schemas.openxmlformats.org/officeDocument/2006/relationships/hyperlink" Target="http://diseaseproject.impactsofclimatechange.org/uploads/PDF/Hartelt2008_Article_SpreadOfTicksAndTick-borneDise(1).pdf" TargetMode="External"/><Relationship Id="rId545" Type="http://schemas.openxmlformats.org/officeDocument/2006/relationships/hyperlink" Target="http://diseaseproject.impactsofclimatechange.org/uploads/PDF/Variations_in_manifestations_of_rheumatic_fever_in_relation_to_climate.pdf" TargetMode="External"/><Relationship Id="rId587" Type="http://schemas.openxmlformats.org/officeDocument/2006/relationships/hyperlink" Target="http://diseaseproject.impactsofclimatechange.org/uploads/PDF/095624789700900116.pdf" TargetMode="External"/><Relationship Id="rId8" Type="http://schemas.openxmlformats.org/officeDocument/2006/relationships/hyperlink" Target="http://diseaseproject.impactsofclimatechange.org/uploads/PDF/Leptospirosis_A_re-emerging_zoonosis.pdf" TargetMode="External"/><Relationship Id="rId142" Type="http://schemas.openxmlformats.org/officeDocument/2006/relationships/hyperlink" Target="http://diseaseproject.impactsofclimatechange.org/uploads/PDF/ehp0109-000155.pdf" TargetMode="External"/><Relationship Id="rId184" Type="http://schemas.openxmlformats.org/officeDocument/2006/relationships/hyperlink" Target="http://diseaseproject.impactsofclimatechange.org/uploads/PDF/WxxChinaScience2013.pdf" TargetMode="External"/><Relationship Id="rId391" Type="http://schemas.openxmlformats.org/officeDocument/2006/relationships/hyperlink" Target="http://diseaseproject.impactsofclimatechange.org/uploads/PDF/journal_pone_0110474.PDF" TargetMode="External"/><Relationship Id="rId405" Type="http://schemas.openxmlformats.org/officeDocument/2006/relationships/hyperlink" Target="http://diseaseproject.impactsofclimatechange.org/uploads/PDF/0780188.pdf" TargetMode="External"/><Relationship Id="rId447" Type="http://schemas.openxmlformats.org/officeDocument/2006/relationships/hyperlink" Target="http://diseaseproject.impactsofclimatechange.org/uploads/PDF/The_Impacts_of_Climate_Change_on_Water_Food_Vector.pdf" TargetMode="External"/><Relationship Id="rId612" Type="http://schemas.openxmlformats.org/officeDocument/2006/relationships/hyperlink" Target="http://diseaseproject.impactsofclimatechange.org/uploads/PDF/epidem.pdf" TargetMode="External"/><Relationship Id="rId251" Type="http://schemas.openxmlformats.org/officeDocument/2006/relationships/hyperlink" Target="http://diseaseproject.impactsofclimatechange.org/uploads/PDF/document.pdf" TargetMode="External"/><Relationship Id="rId489" Type="http://schemas.openxmlformats.org/officeDocument/2006/relationships/hyperlink" Target="http://diseaseproject.impactsofclimatechange.org/uploads/PDF/parasite2000072p71.pdf" TargetMode="External"/><Relationship Id="rId654" Type="http://schemas.openxmlformats.org/officeDocument/2006/relationships/hyperlink" Target="http://diseaseproject.impactsofclimatechange.org/uploads/PDF/1977asbm0349.pdf" TargetMode="External"/><Relationship Id="rId696" Type="http://schemas.openxmlformats.org/officeDocument/2006/relationships/hyperlink" Target="http://diseaseproject.impactsofclimatechange.org/uploads/PDF/PMC2480933.pdf" TargetMode="External"/><Relationship Id="rId46" Type="http://schemas.openxmlformats.org/officeDocument/2006/relationships/hyperlink" Target="http://diseaseproject.impactsofclimatechange.org/uploads/PDF/SaulnierDDetalA_systematic_review_of_human_health_following_flood_and_storm_disasters.pdf" TargetMode="External"/><Relationship Id="rId293" Type="http://schemas.openxmlformats.org/officeDocument/2006/relationships/hyperlink" Target="http://diseaseproject.impactsofclimatechange.org/uploads/PDF/Ebi2005_Article_ClimateSuitabilityForStableMal.pdf" TargetMode="External"/><Relationship Id="rId307" Type="http://schemas.openxmlformats.org/officeDocument/2006/relationships/hyperlink" Target="http://diseaseproject.impactsofclimatechange.org/uploads/PDF/Potential_effect_of_population_and_clima.pdf" TargetMode="External"/><Relationship Id="rId349" Type="http://schemas.openxmlformats.org/officeDocument/2006/relationships/hyperlink" Target="http://diseaseproject.impactsofclimatechange.org/uploads/PDF/mciver2015.pdf" TargetMode="External"/><Relationship Id="rId514" Type="http://schemas.openxmlformats.org/officeDocument/2006/relationships/hyperlink" Target="http://diseaseproject.impactsofclimatechange.org/uploads/PDF/23-4705.pdf" TargetMode="External"/><Relationship Id="rId556" Type="http://schemas.openxmlformats.org/officeDocument/2006/relationships/hyperlink" Target="http://diseaseproject.impactsofclimatechange.org/uploads/PDF/Climate_Change_Helminthiases_OIE2.pdf" TargetMode="External"/><Relationship Id="rId88" Type="http://schemas.openxmlformats.org/officeDocument/2006/relationships/hyperlink" Target="http://diseaseproject.impactsofclimatechange.org/uploads/PDF/1-s2_0-S0020751900001417-main1.pdf" TargetMode="External"/><Relationship Id="rId111" Type="http://schemas.openxmlformats.org/officeDocument/2006/relationships/hyperlink" Target="http://diseaseproject.impactsofclimatechange.org/uploads/PDF/annurev-ento-010715-023819.pdf" TargetMode="External"/><Relationship Id="rId153" Type="http://schemas.openxmlformats.org/officeDocument/2006/relationships/hyperlink" Target="http://diseaseproject.impactsofclimatechange.org/uploads/PDF/1-s2_0-S0160412015300507-main.pdf" TargetMode="External"/><Relationship Id="rId195" Type="http://schemas.openxmlformats.org/officeDocument/2006/relationships/hyperlink" Target="http://diseaseproject.impactsofclimatechange.org/uploads/PDF/LiangEI20171.pdf" TargetMode="External"/><Relationship Id="rId209" Type="http://schemas.openxmlformats.org/officeDocument/2006/relationships/hyperlink" Target="http://diseaseproject.impactsofclimatechange.org/uploads/PDF/1-s2_0-S0160412015300489-main.pdf" TargetMode="External"/><Relationship Id="rId360" Type="http://schemas.openxmlformats.org/officeDocument/2006/relationships/hyperlink" Target="http://diseaseproject.impactsofclimatechange.org/uploads/PDF/13844_full.pdf" TargetMode="External"/><Relationship Id="rId416" Type="http://schemas.openxmlformats.org/officeDocument/2006/relationships/hyperlink" Target="http://diseaseproject.impactsofclimatechange.org/uploads/PDF/tropmed_22_1_007.pdf" TargetMode="External"/><Relationship Id="rId598" Type="http://schemas.openxmlformats.org/officeDocument/2006/relationships/hyperlink" Target="http://diseaseproject.impactsofclimatechange.org/uploads/PDF/Climatic_Factors_Under_the_Tropics_(1)1.pdf" TargetMode="External"/><Relationship Id="rId220" Type="http://schemas.openxmlformats.org/officeDocument/2006/relationships/hyperlink" Target="http://diseaseproject.impactsofclimatechange.org/uploads/PDF/cvj49pg235.pdf" TargetMode="External"/><Relationship Id="rId458" Type="http://schemas.openxmlformats.org/officeDocument/2006/relationships/hyperlink" Target="http://diseaseproject.impactsofclimatechange.org/uploads/PDF/delord2014.pdf" TargetMode="External"/><Relationship Id="rId623" Type="http://schemas.openxmlformats.org/officeDocument/2006/relationships/hyperlink" Target="http://diseaseproject.impactsofclimatechange.org/uploads/PDF/10_1007@822019161.pdf" TargetMode="External"/><Relationship Id="rId665" Type="http://schemas.openxmlformats.org/officeDocument/2006/relationships/hyperlink" Target="http://diseaseproject.impactsofclimatechange.org/uploads/PDF/Wuchereria_bancrofti_in_a_community_with_seasonal_transmission_stability_of_microfilaraemia_antigenaemia_and_filarial_specific_antibody_concentrations.pdf" TargetMode="External"/><Relationship Id="rId15" Type="http://schemas.openxmlformats.org/officeDocument/2006/relationships/hyperlink" Target="http://diseaseproject.impactsofclimatechange.org/uploads/PDF/Potential_impacts_of_climate_change_on_infectious_diseases_in_the_Arctic.pdf" TargetMode="External"/><Relationship Id="rId57" Type="http://schemas.openxmlformats.org/officeDocument/2006/relationships/hyperlink" Target="http://diseaseproject.impactsofclimatechange.org/uploads/PDF/ForecastedimpactofclimatechangeonIDandhealthsecurityinHawaiiby2050.pdf" TargetMode="External"/><Relationship Id="rId262" Type="http://schemas.openxmlformats.org/officeDocument/2006/relationships/hyperlink" Target="http://diseaseproject.impactsofclimatechange.org/uploads/PDF/spatial1756-3305-5-86.pdf" TargetMode="External"/><Relationship Id="rId318" Type="http://schemas.openxmlformats.org/officeDocument/2006/relationships/hyperlink" Target="http://diseaseproject.impactsofclimatechange.org/uploads/PDF/Modelling_the_effect_of_climate_change_o.pdf" TargetMode="External"/><Relationship Id="rId525" Type="http://schemas.openxmlformats.org/officeDocument/2006/relationships/hyperlink" Target="http://diseaseproject.impactsofclimatechange.org/uploads/PDF/1-s2_0-S0190962216306338-main.pdf" TargetMode="External"/><Relationship Id="rId567" Type="http://schemas.openxmlformats.org/officeDocument/2006/relationships/hyperlink" Target="http://diseaseproject.impactsofclimatechange.org/uploads/PDF/morrill1996.pdf" TargetMode="External"/><Relationship Id="rId99" Type="http://schemas.openxmlformats.org/officeDocument/2006/relationships/hyperlink" Target="http://diseaseproject.impactsofclimatechange.org/uploads/PDF/295_full.pdf" TargetMode="External"/><Relationship Id="rId122" Type="http://schemas.openxmlformats.org/officeDocument/2006/relationships/hyperlink" Target="http://diseaseproject.impactsofclimatechange.org/uploads/PDF/ijerph-15-00709.pdf" TargetMode="External"/><Relationship Id="rId164" Type="http://schemas.openxmlformats.org/officeDocument/2006/relationships/hyperlink" Target="http://diseaseproject.impactsofclimatechange.org/uploads/PDF/WNV20ISR20CClimat.pdf" TargetMode="External"/><Relationship Id="rId371" Type="http://schemas.openxmlformats.org/officeDocument/2006/relationships/hyperlink" Target="http://diseaseproject.impactsofclimatechange.org/uploads/PDF/Rodo_etal_PNAS_2002.pdf" TargetMode="External"/><Relationship Id="rId427" Type="http://schemas.openxmlformats.org/officeDocument/2006/relationships/hyperlink" Target="http://diseaseproject.impactsofclimatechange.org/uploads/PDF/ijd_12941.pdf" TargetMode="External"/><Relationship Id="rId469" Type="http://schemas.openxmlformats.org/officeDocument/2006/relationships/hyperlink" Target="http://diseaseproject.impactsofclimatechange.org/uploads/PDF/The_case_for_a_one_health_approach_to_combating_vector_borne_diseases.pdf" TargetMode="External"/><Relationship Id="rId634" Type="http://schemas.openxmlformats.org/officeDocument/2006/relationships/hyperlink" Target="http://diseaseproject.impactsofclimatechange.org/uploads/PDF/Seroprevalence_of.pdf" TargetMode="External"/><Relationship Id="rId676" Type="http://schemas.openxmlformats.org/officeDocument/2006/relationships/hyperlink" Target="http://diseaseproject.impactsofclimatechange.org/uploads/PDF/journal_pone_0162649.PDF" TargetMode="External"/><Relationship Id="rId26" Type="http://schemas.openxmlformats.org/officeDocument/2006/relationships/hyperlink" Target="http://diseaseproject.impactsofclimatechange.org/uploads/PDF/Herradoetal_WaterborneOBandheavyrain_4Nordiccountries_JWaterHealth_2016.pdf" TargetMode="External"/><Relationship Id="rId231" Type="http://schemas.openxmlformats.org/officeDocument/2006/relationships/hyperlink" Target="http://diseaseproject.impactsofclimatechange.org/uploads/PDF/marcheggiani2010.pdf" TargetMode="External"/><Relationship Id="rId273" Type="http://schemas.openxmlformats.org/officeDocument/2006/relationships/hyperlink" Target="http://diseaseproject.impactsofclimatechange.org/uploads/PDF/journal_pntd_0000176.PDF" TargetMode="External"/><Relationship Id="rId329" Type="http://schemas.openxmlformats.org/officeDocument/2006/relationships/hyperlink" Target="http://diseaseproject.impactsofclimatechange.org/uploads/PDF/sarikovats2004.pdf" TargetMode="External"/><Relationship Id="rId480" Type="http://schemas.openxmlformats.org/officeDocument/2006/relationships/hyperlink" Target="http://diseaseproject.impactsofclimatechange.org/uploads/PDF/3-s2_0-B9780323555128000697.pdf" TargetMode="External"/><Relationship Id="rId536" Type="http://schemas.openxmlformats.org/officeDocument/2006/relationships/hyperlink" Target="http://diseaseproject.impactsofclimatechange.org/uploads/PDF/lashley2003.pdf" TargetMode="External"/><Relationship Id="rId701" Type="http://schemas.openxmlformats.org/officeDocument/2006/relationships/hyperlink" Target="http://diseaseproject.impactsofclimatechange.org/uploads/PDF/83-5-656.pdf" TargetMode="External"/><Relationship Id="rId68" Type="http://schemas.openxmlformats.org/officeDocument/2006/relationships/hyperlink" Target="http://diseaseproject.impactsofclimatechange.org/uploads/PDF/SocioculturalDeterminantsofHumanBatInteractionsinRuralGhana.pdf" TargetMode="External"/><Relationship Id="rId133" Type="http://schemas.openxmlformats.org/officeDocument/2006/relationships/hyperlink" Target="http://diseaseproject.impactsofclimatechange.org/uploads/PDF/greene1974.pdf" TargetMode="External"/><Relationship Id="rId175" Type="http://schemas.openxmlformats.org/officeDocument/2006/relationships/hyperlink" Target="http://diseaseproject.impactsofclimatechange.org/uploads/PDF/tropicalmed-03-00114.pdf" TargetMode="External"/><Relationship Id="rId340" Type="http://schemas.openxmlformats.org/officeDocument/2006/relationships/hyperlink" Target="http://diseaseproject.impactsofclimatechange.org/uploads/PDF/23360750.pdf" TargetMode="External"/><Relationship Id="rId578" Type="http://schemas.openxmlformats.org/officeDocument/2006/relationships/hyperlink" Target="http://diseaseproject.impactsofclimatechange.org/uploads/PDF/longitudinal-analysis-of-the-epidemiological-situation-of-zoonotic-infectious-diseases-in-the-flood-affected-territories-of-siberia.pdf" TargetMode="External"/><Relationship Id="rId200" Type="http://schemas.openxmlformats.org/officeDocument/2006/relationships/hyperlink" Target="http://diseaseproject.impactsofclimatechange.org/uploads/PDF/Paull_etal_2017_rspb20162078.pdf" TargetMode="External"/><Relationship Id="rId382" Type="http://schemas.openxmlformats.org/officeDocument/2006/relationships/hyperlink" Target="http://diseaseproject.impactsofclimatechange.org/uploads/PDF/journal_pntd_0004211.PDF" TargetMode="External"/><Relationship Id="rId438" Type="http://schemas.openxmlformats.org/officeDocument/2006/relationships/hyperlink" Target="http://diseaseproject.impactsofclimatechange.org/uploads/PDF/Dr__med__Lazar_Beinin_(auth_)_-_Medical_Consequences_of_Natural_Disasters-Springer-Verlag_Berlin_Heidelberg_(1985).pdf" TargetMode="External"/><Relationship Id="rId603" Type="http://schemas.openxmlformats.org/officeDocument/2006/relationships/hyperlink" Target="http://diseaseproject.impactsofclimatechange.org/uploads/PDF/nyas_13201.pdf" TargetMode="External"/><Relationship Id="rId645" Type="http://schemas.openxmlformats.org/officeDocument/2006/relationships/hyperlink" Target="http://diseaseproject.impactsofclimatechange.org/uploads/PDF/13099_2017_Article_224.pdf" TargetMode="External"/><Relationship Id="rId687" Type="http://schemas.openxmlformats.org/officeDocument/2006/relationships/hyperlink" Target="http://diseaseproject.impactsofclimatechange.org/uploads/PDF/Spatially_explicit_Schistosoma_infection.pdf" TargetMode="External"/><Relationship Id="rId242" Type="http://schemas.openxmlformats.org/officeDocument/2006/relationships/hyperlink" Target="http://diseaseproject.impactsofclimatechange.org/uploads/PDF/ahern20051.pdf" TargetMode="External"/><Relationship Id="rId284" Type="http://schemas.openxmlformats.org/officeDocument/2006/relationships/hyperlink" Target="http://diseaseproject.impactsofclimatechange.org/uploads/PDF/17676_full.pdf" TargetMode="External"/><Relationship Id="rId491" Type="http://schemas.openxmlformats.org/officeDocument/2006/relationships/hyperlink" Target="http://diseaseproject.impactsofclimatechange.org/uploads/PDF/458960.pdf" TargetMode="External"/><Relationship Id="rId505" Type="http://schemas.openxmlformats.org/officeDocument/2006/relationships/hyperlink" Target="http://diseaseproject.impactsofclimatechange.org/uploads/PDF/Heinrichrickettsiafever2015.pdf" TargetMode="External"/><Relationship Id="rId37" Type="http://schemas.openxmlformats.org/officeDocument/2006/relationships/hyperlink" Target="http://diseaseproject.impactsofclimatechange.org/uploads/PDF/pntd_0004405.pdf" TargetMode="External"/><Relationship Id="rId79" Type="http://schemas.openxmlformats.org/officeDocument/2006/relationships/hyperlink" Target="http://diseaseproject.impactsofclimatechange.org/uploads/PDF/OjehnAworindechapt111.pdf" TargetMode="External"/><Relationship Id="rId102" Type="http://schemas.openxmlformats.org/officeDocument/2006/relationships/hyperlink" Target="http://diseaseproject.impactsofclimatechange.org/uploads/PDF/2015_Lancet_VBD_CC.pdf" TargetMode="External"/><Relationship Id="rId144" Type="http://schemas.openxmlformats.org/officeDocument/2006/relationships/hyperlink" Target="http://diseaseproject.impactsofclimatechange.org/uploads/PDF/1-s2_0-S0958166908001389-main.pdf" TargetMode="External"/><Relationship Id="rId547" Type="http://schemas.openxmlformats.org/officeDocument/2006/relationships/hyperlink" Target="http://diseaseproject.impactsofclimatechange.org/uploads/PDF/lowe2013.pdf" TargetMode="External"/><Relationship Id="rId589" Type="http://schemas.openxmlformats.org/officeDocument/2006/relationships/hyperlink" Target="http://diseaseproject.impactsofclimatechange.org/uploads/PDF/polley2009.pdf" TargetMode="External"/><Relationship Id="rId90" Type="http://schemas.openxmlformats.org/officeDocument/2006/relationships/hyperlink" Target="http://diseaseproject.impactsofclimatechange.org/uploads/PDF/nabc23_15_Bender.pdf" TargetMode="External"/><Relationship Id="rId186" Type="http://schemas.openxmlformats.org/officeDocument/2006/relationships/hyperlink" Target="http://diseaseproject.impactsofclimatechange.org/uploads/PDF/1-s2_0-S1352231015306191-main.pdf" TargetMode="External"/><Relationship Id="rId351" Type="http://schemas.openxmlformats.org/officeDocument/2006/relationships/hyperlink" Target="http://diseaseproject.impactsofclimatechange.org/uploads/PDF/rsif20110654.pdf" TargetMode="External"/><Relationship Id="rId393" Type="http://schemas.openxmlformats.org/officeDocument/2006/relationships/hyperlink" Target="http://diseaseproject.impactsofclimatechange.org/uploads/PDF/Wandiga2010_Article_VulnerabilityToEpidemicMalaria.pdf" TargetMode="External"/><Relationship Id="rId407" Type="http://schemas.openxmlformats.org/officeDocument/2006/relationships/hyperlink" Target="http://diseaseproject.impactsofclimatechange.org/uploads/PDF/NYAS-1436-157.pdf" TargetMode="External"/><Relationship Id="rId449" Type="http://schemas.openxmlformats.org/officeDocument/2006/relationships/hyperlink" Target="http://diseaseproject.impactsofclimatechange.org/uploads/PDF/Viral_Infections_and_Global_Change_----_(Part_II_Specific_Infections).pdf" TargetMode="External"/><Relationship Id="rId614" Type="http://schemas.openxmlformats.org/officeDocument/2006/relationships/hyperlink" Target="http://diseaseproject.impactsofclimatechange.org/uploads/PDF/Aquatic_Birds_an_evolutionary_responsitory.pdf" TargetMode="External"/><Relationship Id="rId656" Type="http://schemas.openxmlformats.org/officeDocument/2006/relationships/hyperlink" Target="http://diseaseproject.impactsofclimatechange.org/uploads/PDF/Clarke_The_influence_of_acquired_resistance_1966_.pdf" TargetMode="External"/><Relationship Id="rId211" Type="http://schemas.openxmlformats.org/officeDocument/2006/relationships/hyperlink" Target="http://diseaseproject.impactsofclimatechange.org/uploads/PDF/ilx034.pdf" TargetMode="External"/><Relationship Id="rId253" Type="http://schemas.openxmlformats.org/officeDocument/2006/relationships/hyperlink" Target="http://diseaseproject.impactsofclimatechange.org/uploads/PDF/CC_and_infectious_diseases1.pdf" TargetMode="External"/><Relationship Id="rId295" Type="http://schemas.openxmlformats.org/officeDocument/2006/relationships/hyperlink" Target="http://diseaseproject.impactsofclimatechange.org/uploads/PDF/impactehp_1103681.pdf" TargetMode="External"/><Relationship Id="rId309" Type="http://schemas.openxmlformats.org/officeDocument/2006/relationships/hyperlink" Target="http://diseaseproject.impactsofclimatechange.org/uploads/PDF/zph_12021.pdf" TargetMode="External"/><Relationship Id="rId460" Type="http://schemas.openxmlformats.org/officeDocument/2006/relationships/hyperlink" Target="http://diseaseproject.impactsofclimatechange.org/uploads/PDF/parasite2009164p259.pdf" TargetMode="External"/><Relationship Id="rId516" Type="http://schemas.openxmlformats.org/officeDocument/2006/relationships/hyperlink" Target="http://diseaseproject.impactsofclimatechange.org/uploads/PDF/Schistosomiasis_The_Aftermath_of_2012_Fl.pdf" TargetMode="External"/><Relationship Id="rId698" Type="http://schemas.openxmlformats.org/officeDocument/2006/relationships/hyperlink" Target="http://diseaseproject.impactsofclimatechange.org/uploads/PDF/wijers1977.pdf" TargetMode="External"/><Relationship Id="rId48" Type="http://schemas.openxmlformats.org/officeDocument/2006/relationships/hyperlink" Target="http://diseaseproject.impactsofclimatechange.org/uploads/PDF/rainfall.pdf" TargetMode="External"/><Relationship Id="rId113" Type="http://schemas.openxmlformats.org/officeDocument/2006/relationships/hyperlink" Target="http://diseaseproject.impactsofclimatechange.org/uploads/PDF/Zoonotic_infections_in_Alaska_disease_prevalence_potential_impact_of_climate_change_and_recommended_actions_for_earlier_disease_detection_research.pdf" TargetMode="External"/><Relationship Id="rId320" Type="http://schemas.openxmlformats.org/officeDocument/2006/relationships/hyperlink" Target="http://diseaseproject.impactsofclimatechange.org/uploads/PDF/Jang2015.pdf" TargetMode="External"/><Relationship Id="rId558" Type="http://schemas.openxmlformats.org/officeDocument/2006/relationships/hyperlink" Target="http://diseaseproject.impactsofclimatechange.org/uploads/PDF/Land-Use_Change_and_Emerging_Infectious_Disease_on_an_Island_Continent.pdf" TargetMode="External"/><Relationship Id="rId155" Type="http://schemas.openxmlformats.org/officeDocument/2006/relationships/hyperlink" Target="http://diseaseproject.impactsofclimatechange.org/uploads/PDF/10_1_1_940_2485.pdf" TargetMode="External"/><Relationship Id="rId197" Type="http://schemas.openxmlformats.org/officeDocument/2006/relationships/hyperlink" Target="http://diseaseproject.impactsofclimatechange.org/uploads/PDF/atmosphere-09-00385-v2.pdf" TargetMode="External"/><Relationship Id="rId362" Type="http://schemas.openxmlformats.org/officeDocument/2006/relationships/hyperlink" Target="http://diseaseproject.impactsofclimatechange.org/uploads/PDF/191-11-1981.pdf" TargetMode="External"/><Relationship Id="rId418" Type="http://schemas.openxmlformats.org/officeDocument/2006/relationships/hyperlink" Target="http://diseaseproject.impactsofclimatechange.org/uploads/PDF/Li2014.pdf" TargetMode="External"/><Relationship Id="rId625" Type="http://schemas.openxmlformats.org/officeDocument/2006/relationships/hyperlink" Target="http://diseaseproject.impactsofclimatechange.org/uploads/PDF/1-s2_0-S0963996914004566-main.pdf" TargetMode="External"/><Relationship Id="rId222" Type="http://schemas.openxmlformats.org/officeDocument/2006/relationships/hyperlink" Target="http://diseaseproject.impactsofclimatechange.org/uploads/PDF/cest2019_00826_oral_paper.pdf" TargetMode="External"/><Relationship Id="rId264" Type="http://schemas.openxmlformats.org/officeDocument/2006/relationships/hyperlink" Target="http://diseaseproject.impactsofclimatechange.org/uploads/PDF/1-s2_0-S1413867014002074-main.pdf" TargetMode="External"/><Relationship Id="rId471" Type="http://schemas.openxmlformats.org/officeDocument/2006/relationships/hyperlink" Target="http://diseaseproject.impactsofclimatechange.org/uploads/PDF/jackson2006.pdf" TargetMode="External"/><Relationship Id="rId667" Type="http://schemas.openxmlformats.org/officeDocument/2006/relationships/hyperlink" Target="http://diseaseproject.impactsofclimatechange.org/uploads/PDF/Ethiopia.pdf" TargetMode="External"/><Relationship Id="rId17" Type="http://schemas.openxmlformats.org/officeDocument/2006/relationships/hyperlink" Target="http://diseaseproject.impactsofclimatechange.org/uploads/PDF/Ghio2014_Article_ParticleExposuresAndInfections.pdf" TargetMode="External"/><Relationship Id="rId59" Type="http://schemas.openxmlformats.org/officeDocument/2006/relationships/hyperlink" Target="http://diseaseproject.impactsofclimatechange.org/uploads/PDF/1-s2_0-S0025326X15300357-main.pdf" TargetMode="External"/><Relationship Id="rId124" Type="http://schemas.openxmlformats.org/officeDocument/2006/relationships/hyperlink" Target="http://diseaseproject.impactsofclimatechange.org/uploads/PDF/1-s2_0-S0048969719328220-main.pdf" TargetMode="External"/><Relationship Id="rId527" Type="http://schemas.openxmlformats.org/officeDocument/2006/relationships/hyperlink" Target="http://diseaseproject.impactsofclimatechange.org/uploads/PDF/imj_13699.pdf" TargetMode="External"/><Relationship Id="rId569" Type="http://schemas.openxmlformats.org/officeDocument/2006/relationships/hyperlink" Target="http://diseaseproject.impactsofclimatechange.org/uploads/PDF/Distribution_and_risk_factors_of_Ascarididae_and_other_geohelminths_in_the_soil_of_Uberlandia,_Minas_Gerais,_Brazil.pdf" TargetMode="External"/><Relationship Id="rId70" Type="http://schemas.openxmlformats.org/officeDocument/2006/relationships/hyperlink" Target="http://diseaseproject.impactsofclimatechange.org/uploads/PDF/1-s2_0-S0048969716310920-main.pdf" TargetMode="External"/><Relationship Id="rId166" Type="http://schemas.openxmlformats.org/officeDocument/2006/relationships/hyperlink" Target="http://diseaseproject.impactsofclimatechange.org/uploads/PDF/envhper00507-0045.pdf" TargetMode="External"/><Relationship Id="rId331" Type="http://schemas.openxmlformats.org/officeDocument/2006/relationships/hyperlink" Target="http://diseaseproject.impactsofclimatechange.org/uploads/PDF/journal_pone_0009396.PDF" TargetMode="External"/><Relationship Id="rId373" Type="http://schemas.openxmlformats.org/officeDocument/2006/relationships/hyperlink" Target="http://diseaseproject.impactsofclimatechange.org/uploads/PDF/CC_andeva0007-0750.pdf" TargetMode="External"/><Relationship Id="rId429" Type="http://schemas.openxmlformats.org/officeDocument/2006/relationships/hyperlink" Target="http://diseaseproject.impactsofclimatechange.org/uploads/PDF/27626725.pdf" TargetMode="External"/><Relationship Id="rId580" Type="http://schemas.openxmlformats.org/officeDocument/2006/relationships/hyperlink" Target="http://diseaseproject.impactsofclimatechange.org/uploads/PDF/JACM-ScrubTyphus.pdf" TargetMode="External"/><Relationship Id="rId636" Type="http://schemas.openxmlformats.org/officeDocument/2006/relationships/hyperlink" Target="http://diseaseproject.impactsofclimatechange.org/uploads/PDF/fulltext.pdf" TargetMode="External"/><Relationship Id="rId1" Type="http://schemas.openxmlformats.org/officeDocument/2006/relationships/hyperlink" Target="http://diseaseproject.impactsofclimatechange.org/uploads/PDF/ehp_109-1240669.pdf" TargetMode="External"/><Relationship Id="rId233" Type="http://schemas.openxmlformats.org/officeDocument/2006/relationships/hyperlink" Target="http://diseaseproject.impactsofclimatechange.org/uploads/PDF/15-1996.pdf" TargetMode="External"/><Relationship Id="rId440" Type="http://schemas.openxmlformats.org/officeDocument/2006/relationships/hyperlink" Target="http://diseaseproject.impactsofclimatechange.org/uploads/PDF/journal_pntd_0003017.PDF" TargetMode="External"/><Relationship Id="rId678" Type="http://schemas.openxmlformats.org/officeDocument/2006/relationships/hyperlink" Target="http://diseaseproject.impactsofclimatechange.org/uploads/PDF/A_retrospective_study_of_rabies_in_human.pdf" TargetMode="External"/><Relationship Id="rId28" Type="http://schemas.openxmlformats.org/officeDocument/2006/relationships/hyperlink" Target="http://diseaseproject.impactsofclimatechange.org/uploads/PDF/s12940-015-0014-y.pdf" TargetMode="External"/><Relationship Id="rId275" Type="http://schemas.openxmlformats.org/officeDocument/2006/relationships/hyperlink" Target="http://diseaseproject.impactsofclimatechange.org/uploads/PDF/1-s2_0-S0160412014002025-main.pdf" TargetMode="External"/><Relationship Id="rId300" Type="http://schemas.openxmlformats.org/officeDocument/2006/relationships/hyperlink" Target="http://diseaseproject.impactsofclimatechange.org/uploads/PDF/187-Article_Text-373-1-10-20141219.pdf" TargetMode="External"/><Relationship Id="rId482" Type="http://schemas.openxmlformats.org/officeDocument/2006/relationships/hyperlink" Target="http://diseaseproject.impactsofclimatechange.org/uploads/PDF/czoolo59-0427.pdf" TargetMode="External"/><Relationship Id="rId538" Type="http://schemas.openxmlformats.org/officeDocument/2006/relationships/hyperlink" Target="http://diseaseproject.impactsofclimatechange.org/uploads/PDF/Changing_distributions_of_ticks-_causes_and_consequences.pdf" TargetMode="External"/><Relationship Id="rId703" Type="http://schemas.openxmlformats.org/officeDocument/2006/relationships/hyperlink" Target="http://diseaseproject.impactsofclimatechange.org/uploads/PDF/s12889-020-08599-4.pdf" TargetMode="External"/><Relationship Id="rId81" Type="http://schemas.openxmlformats.org/officeDocument/2006/relationships/hyperlink" Target="http://diseaseproject.impactsofclimatechange.org/uploads/PDF/journal_pntd_0006857.pdf" TargetMode="External"/><Relationship Id="rId135" Type="http://schemas.openxmlformats.org/officeDocument/2006/relationships/hyperlink" Target="http://diseaseproject.impactsofclimatechange.org/uploads/PDF/CLIMATE_CHANGE_SEA_LEVEL_RISE_AND_COASTA.pdf" TargetMode="External"/><Relationship Id="rId177" Type="http://schemas.openxmlformats.org/officeDocument/2006/relationships/hyperlink" Target="http://diseaseproject.impactsofclimatechange.org/uploads/PDF/f969363d816c1dcbc0edb290a7c565b740da.pdf" TargetMode="External"/><Relationship Id="rId342" Type="http://schemas.openxmlformats.org/officeDocument/2006/relationships/hyperlink" Target="http://diseaseproject.impactsofclimatechange.org/uploads/PDF/temporaltrend1471-2334-11-331.pdf" TargetMode="External"/><Relationship Id="rId384" Type="http://schemas.openxmlformats.org/officeDocument/2006/relationships/hyperlink" Target="http://diseaseproject.impactsofclimatechange.org/uploads/PDF/1-s2_0-S0304401713004986-main.pdf" TargetMode="External"/><Relationship Id="rId591" Type="http://schemas.openxmlformats.org/officeDocument/2006/relationships/hyperlink" Target="http://diseaseproject.impactsofclimatechange.org/uploads/PDF/predict.pdf" TargetMode="External"/><Relationship Id="rId605" Type="http://schemas.openxmlformats.org/officeDocument/2006/relationships/hyperlink" Target="http://diseaseproject.impactsofclimatechange.org/uploads/PDF/Impact_of_Climate_Change_on_Zoonotic_Diseases_in_Latin_America.pdf" TargetMode="External"/><Relationship Id="rId202" Type="http://schemas.openxmlformats.org/officeDocument/2006/relationships/hyperlink" Target="http://diseaseproject.impactsofclimatechange.org/uploads/PDF/1-s2_0-S0048969719349046-main.pdf" TargetMode="External"/><Relationship Id="rId244" Type="http://schemas.openxmlformats.org/officeDocument/2006/relationships/hyperlink" Target="http://diseaseproject.impactsofclimatechange.org/uploads/PDF/397_full.pdf" TargetMode="External"/><Relationship Id="rId647" Type="http://schemas.openxmlformats.org/officeDocument/2006/relationships/hyperlink" Target="http://diseaseproject.impactsofclimatechange.org/uploads/PDF/Seasonal_changes_in_precipitation_extremes_in_russ.pdf" TargetMode="External"/><Relationship Id="rId689" Type="http://schemas.openxmlformats.org/officeDocument/2006/relationships/hyperlink" Target="http://diseaseproject.impactsofclimatechange.org/uploads/PDF/73-4-375.pdf" TargetMode="External"/><Relationship Id="rId39" Type="http://schemas.openxmlformats.org/officeDocument/2006/relationships/hyperlink" Target="http://diseaseproject.impactsofclimatechange.org/uploads/PDF/45866321.pdf" TargetMode="External"/><Relationship Id="rId286" Type="http://schemas.openxmlformats.org/officeDocument/2006/relationships/hyperlink" Target="http://diseaseproject.impactsofclimatechange.org/uploads/PDF/baysian13071_2015_Article_679.pdf" TargetMode="External"/><Relationship Id="rId451" Type="http://schemas.openxmlformats.org/officeDocument/2006/relationships/hyperlink" Target="http://diseaseproject.impactsofclimatechange.org/uploads/PDF/brjvendis00156-0039.pdf" TargetMode="External"/><Relationship Id="rId493" Type="http://schemas.openxmlformats.org/officeDocument/2006/relationships/hyperlink" Target="http://diseaseproject.impactsofclimatechange.org/uploads/PDF/ticksp.pdf" TargetMode="External"/><Relationship Id="rId507" Type="http://schemas.openxmlformats.org/officeDocument/2006/relationships/hyperlink" Target="http://diseaseproject.impactsofclimatechange.org/uploads/PDF/2007JIDC-tungiasisFelizDeserto.pdf" TargetMode="External"/><Relationship Id="rId549" Type="http://schemas.openxmlformats.org/officeDocument/2006/relationships/hyperlink" Target="http://diseaseproject.impactsofclimatechange.org/uploads/PDF/Ludwig-Iacono-Connors1993_Article_Insect-transmittedVertebrateVi.pdf" TargetMode="External"/><Relationship Id="rId50" Type="http://schemas.openxmlformats.org/officeDocument/2006/relationships/hyperlink" Target="http://diseaseproject.impactsofclimatechange.org/uploads/PDF/nature15744.pdf" TargetMode="External"/><Relationship Id="rId104" Type="http://schemas.openxmlformats.org/officeDocument/2006/relationships/hyperlink" Target="http://diseaseproject.impactsofclimatechange.org/uploads/PDF/JME2011.pdf" TargetMode="External"/><Relationship Id="rId146" Type="http://schemas.openxmlformats.org/officeDocument/2006/relationships/hyperlink" Target="http://diseaseproject.impactsofclimatechange.org/uploads/PDF/Cholera_Outbreaks_and_Ocean_Cl.pdf" TargetMode="External"/><Relationship Id="rId188" Type="http://schemas.openxmlformats.org/officeDocument/2006/relationships/hyperlink" Target="http://diseaseproject.impactsofclimatechange.org/uploads/PDF/1-s2_0-S0013935118304857-main.pdf" TargetMode="External"/><Relationship Id="rId311" Type="http://schemas.openxmlformats.org/officeDocument/2006/relationships/hyperlink" Target="http://diseaseproject.impactsofclimatechange.org/uploads/PDF/280_-_286_Aura_D.pdf" TargetMode="External"/><Relationship Id="rId353" Type="http://schemas.openxmlformats.org/officeDocument/2006/relationships/hyperlink" Target="http://diseaseproject.impactsofclimatechange.org/uploads/PDF/ehp_1307799.pdf" TargetMode="External"/><Relationship Id="rId395" Type="http://schemas.openxmlformats.org/officeDocument/2006/relationships/hyperlink" Target="http://diseaseproject.impactsofclimatechange.org/uploads/PDF/detecting-the-association-between-meteorological-factors-and-hand-foot-and-mouth-disease-using-spatial-panel-data-models.pdf" TargetMode="External"/><Relationship Id="rId409" Type="http://schemas.openxmlformats.org/officeDocument/2006/relationships/hyperlink" Target="http://diseaseproject.impactsofclimatechange.org/uploads/PDF/dimensions-of-effects-of-climate-change-on-water-transmitted-infectiousdiseases-2167-7719_1000109.pdf" TargetMode="External"/><Relationship Id="rId560" Type="http://schemas.openxmlformats.org/officeDocument/2006/relationships/hyperlink" Target="http://diseaseproject.impactsofclimatechange.org/uploads/PDF/Rodent-borne_diseases_and_their_risks_for_public_health_(2).pdf" TargetMode="External"/><Relationship Id="rId92" Type="http://schemas.openxmlformats.org/officeDocument/2006/relationships/hyperlink" Target="http://diseaseproject.impactsofclimatechange.org/uploads/PDF/Climate_Change_Impact_Assessment_of_Food_and_Waterborne_Diseases.pdf" TargetMode="External"/><Relationship Id="rId213" Type="http://schemas.openxmlformats.org/officeDocument/2006/relationships/hyperlink" Target="http://diseaseproject.impactsofclimatechange.org/uploads/PDF/nakazawa20071.pdf" TargetMode="External"/><Relationship Id="rId420" Type="http://schemas.openxmlformats.org/officeDocument/2006/relationships/hyperlink" Target="http://diseaseproject.impactsofclimatechange.org/uploads/PDF/Abou-El-Naga_-_2015_-_Demographic,_socioeconomic_and_environmental_chang.pdf" TargetMode="External"/><Relationship Id="rId616" Type="http://schemas.openxmlformats.org/officeDocument/2006/relationships/hyperlink" Target="http://diseaseproject.impactsofclimatechange.org/uploads/PDF/snier2019.pdf" TargetMode="External"/><Relationship Id="rId658" Type="http://schemas.openxmlformats.org/officeDocument/2006/relationships/hyperlink" Target="http://diseaseproject.impactsofclimatechange.org/uploads/PDF/Zoonotic_diseases-_who_gets_sick,_and_why_Explorations_from_Africa_.pdf" TargetMode="External"/><Relationship Id="rId255" Type="http://schemas.openxmlformats.org/officeDocument/2006/relationships/hyperlink" Target="http://diseaseproject.impactsofclimatechange.org/uploads/PDF/loevinsohn1994.pdf" TargetMode="External"/><Relationship Id="rId297" Type="http://schemas.openxmlformats.org/officeDocument/2006/relationships/hyperlink" Target="http://diseaseproject.impactsofclimatechange.org/uploads/PDF/jam_12039.pdf" TargetMode="External"/><Relationship Id="rId462" Type="http://schemas.openxmlformats.org/officeDocument/2006/relationships/hyperlink" Target="http://diseaseproject.impactsofclimatechange.org/uploads/PDF/du2010.pdf" TargetMode="External"/><Relationship Id="rId518" Type="http://schemas.openxmlformats.org/officeDocument/2006/relationships/hyperlink" Target="http://diseaseproject.impactsofclimatechange.org/uploads/PDF/jackson1995.pdf" TargetMode="External"/><Relationship Id="rId115" Type="http://schemas.openxmlformats.org/officeDocument/2006/relationships/hyperlink" Target="http://diseaseproject.impactsofclimatechange.org/uploads/PDF/Relationships_among_hygiene_indicators_and_enteric_pathogens_in_irrigation_water,_soil_and_lettuce_and_the_impact_of_climatic_conditions_on_contamination_in_the_lettuce_primary_production.pdf" TargetMode="External"/><Relationship Id="rId157" Type="http://schemas.openxmlformats.org/officeDocument/2006/relationships/hyperlink" Target="http://diseaseproject.impactsofclimatechange.org/uploads/PDF/1-s2_0-S003335061400136X-main.pdf" TargetMode="External"/><Relationship Id="rId322" Type="http://schemas.openxmlformats.org/officeDocument/2006/relationships/hyperlink" Target="http://diseaseproject.impactsofclimatechange.org/uploads/PDF/Kausrud2007.pdf" TargetMode="External"/><Relationship Id="rId364" Type="http://schemas.openxmlformats.org/officeDocument/2006/relationships/hyperlink" Target="http://diseaseproject.impactsofclimatechange.org/uploads/PDF/1-s2_0-S0013935106001526-main.pdf" TargetMode="External"/><Relationship Id="rId61" Type="http://schemas.openxmlformats.org/officeDocument/2006/relationships/hyperlink" Target="http://diseaseproject.impactsofclimatechange.org/uploads/PDF/labeille-poizat2013.pdf" TargetMode="External"/><Relationship Id="rId199" Type="http://schemas.openxmlformats.org/officeDocument/2006/relationships/hyperlink" Target="http://diseaseproject.impactsofclimatechange.org/uploads/PDF/levy2018.pdf" TargetMode="External"/><Relationship Id="rId571" Type="http://schemas.openxmlformats.org/officeDocument/2006/relationships/hyperlink" Target="http://diseaseproject.impactsofclimatechange.org/uploads/PDF/Potential_climate-change_impacts_on_the_Chesapeake_Bay.pdf" TargetMode="External"/><Relationship Id="rId627" Type="http://schemas.openxmlformats.org/officeDocument/2006/relationships/hyperlink" Target="http://diseaseproject.impactsofclimatechange.org/uploads/PDF/Global_Warming_and_Climate_Change_Health.pdf" TargetMode="External"/><Relationship Id="rId669" Type="http://schemas.openxmlformats.org/officeDocument/2006/relationships/hyperlink" Target="http://diseaseproject.impactsofclimatechange.org/uploads/PDF/78-6-790.pdf" TargetMode="External"/><Relationship Id="rId19" Type="http://schemas.openxmlformats.org/officeDocument/2006/relationships/hyperlink" Target="http://diseaseproject.impactsofclimatechange.org/uploads/PDF/s10113-006-0015-z.pdf" TargetMode="External"/><Relationship Id="rId224" Type="http://schemas.openxmlformats.org/officeDocument/2006/relationships/hyperlink" Target="http://diseaseproject.impactsofclimatechange.org/uploads/PDF/kjp-44-67.pdf" TargetMode="External"/><Relationship Id="rId266" Type="http://schemas.openxmlformats.org/officeDocument/2006/relationships/hyperlink" Target="http://diseaseproject.impactsofclimatechange.org/uploads/PDF/624.pdf" TargetMode="External"/><Relationship Id="rId431" Type="http://schemas.openxmlformats.org/officeDocument/2006/relationships/hyperlink" Target="http://diseaseproject.impactsofclimatechange.org/uploads/PDF/AIA-RG-1.pdf" TargetMode="External"/><Relationship Id="rId473" Type="http://schemas.openxmlformats.org/officeDocument/2006/relationships/hyperlink" Target="http://diseaseproject.impactsofclimatechange.org/uploads/PDF/Fernandes_salas.pdf" TargetMode="External"/><Relationship Id="rId529" Type="http://schemas.openxmlformats.org/officeDocument/2006/relationships/hyperlink" Target="http://diseaseproject.impactsofclimatechange.org/uploads/PDF/Khan_Sami.pdf" TargetMode="External"/><Relationship Id="rId680" Type="http://schemas.openxmlformats.org/officeDocument/2006/relationships/hyperlink" Target="http://diseaseproject.impactsofclimatechange.org/uploads/PDF/Pullan_2011_PloSNTDs.pdf" TargetMode="External"/><Relationship Id="rId30" Type="http://schemas.openxmlformats.org/officeDocument/2006/relationships/hyperlink" Target="http://diseaseproject.impactsofclimatechange.org/uploads/PDF/annurev-marine-010213-135029.pdf" TargetMode="External"/><Relationship Id="rId126" Type="http://schemas.openxmlformats.org/officeDocument/2006/relationships/hyperlink" Target="http://diseaseproject.impactsofclimatechange.org/uploads/PDF/Abedin2019_Article_ClimateChangeWaterScarcityAndH.pdf" TargetMode="External"/><Relationship Id="rId168" Type="http://schemas.openxmlformats.org/officeDocument/2006/relationships/hyperlink" Target="http://diseaseproject.impactsofclimatechange.org/uploads/PDF/08-1334.pdf" TargetMode="External"/><Relationship Id="rId333" Type="http://schemas.openxmlformats.org/officeDocument/2006/relationships/hyperlink" Target="http://diseaseproject.impactsofclimatechange.org/uploads/PDF/journal_pone_0083484.PDF" TargetMode="External"/><Relationship Id="rId540" Type="http://schemas.openxmlformats.org/officeDocument/2006/relationships/hyperlink" Target="http://diseaseproject.impactsofclimatechange.org/uploads/PDF/levine2011.pdf" TargetMode="External"/><Relationship Id="rId72" Type="http://schemas.openxmlformats.org/officeDocument/2006/relationships/hyperlink" Target="http://diseaseproject.impactsofclimatechange.org/uploads/PDF/5452938.pdf" TargetMode="External"/><Relationship Id="rId375" Type="http://schemas.openxmlformats.org/officeDocument/2006/relationships/hyperlink" Target="http://diseaseproject.impactsofclimatechange.org/uploads/PDF/Altitudinal24743333.pdf" TargetMode="External"/><Relationship Id="rId582" Type="http://schemas.openxmlformats.org/officeDocument/2006/relationships/hyperlink" Target="http://diseaseproject.impactsofclimatechange.org/uploads/PDF/1-s2_0-S1386653219300629-main.pdf" TargetMode="External"/><Relationship Id="rId638" Type="http://schemas.openxmlformats.org/officeDocument/2006/relationships/hyperlink" Target="http://diseaseproject.impactsofclimatechange.org/uploads/PDF/Emerging_zoonotic_diseases_originating_in_mammals-_a_systematic_review_of_effects_of_anthropogenic_land-use_change.pdf" TargetMode="External"/><Relationship Id="rId3" Type="http://schemas.openxmlformats.org/officeDocument/2006/relationships/hyperlink" Target="http://diseaseproject.impactsofclimatechange.org/uploads/PDF/ehp_0800084.pdf" TargetMode="External"/><Relationship Id="rId235" Type="http://schemas.openxmlformats.org/officeDocument/2006/relationships/hyperlink" Target="http://diseaseproject.impactsofclimatechange.org/uploads/PDF/0760405.pdf" TargetMode="External"/><Relationship Id="rId277" Type="http://schemas.openxmlformats.org/officeDocument/2006/relationships/hyperlink" Target="http://diseaseproject.impactsofclimatechange.org/uploads/PDF/1-s2_0-S2210909911000129-main.pdf" TargetMode="External"/><Relationship Id="rId400" Type="http://schemas.openxmlformats.org/officeDocument/2006/relationships/hyperlink" Target="http://diseaseproject.impactsofclimatechange.org/uploads/PDF/environmental_variability_and_the_transmission_of_haemorrhagic_fever_with_renal_syndrome_in_changsha_peoples_republic_of_china.pdf" TargetMode="External"/><Relationship Id="rId442" Type="http://schemas.openxmlformats.org/officeDocument/2006/relationships/hyperlink" Target="http://diseaseproject.impactsofclimatechange.org/uploads/PDF/booth2018.pdf" TargetMode="External"/><Relationship Id="rId484" Type="http://schemas.openxmlformats.org/officeDocument/2006/relationships/hyperlink" Target="http://diseaseproject.impactsofclimatechange.org/uploads/PDF/garbarino_etal_VetPar2017trichinella_wildboar.pdf" TargetMode="External"/><Relationship Id="rId137" Type="http://schemas.openxmlformats.org/officeDocument/2006/relationships/hyperlink" Target="http://diseaseproject.impactsofclimatechange.org/uploads/PDF/nino_paper_v22_ForEJ_long.pdf" TargetMode="External"/><Relationship Id="rId302" Type="http://schemas.openxmlformats.org/officeDocument/2006/relationships/hyperlink" Target="http://diseaseproject.impactsofclimatechange.org/uploads/PDF/strathprints013313.pdf" TargetMode="External"/><Relationship Id="rId344" Type="http://schemas.openxmlformats.org/officeDocument/2006/relationships/hyperlink" Target="http://diseaseproject.impactsofclimatechange.org/uploads/PDF/Applied_and_Environmental_Microbiology-2003-Louis-2773_full.pdf" TargetMode="External"/><Relationship Id="rId691" Type="http://schemas.openxmlformats.org/officeDocument/2006/relationships/hyperlink" Target="http://diseaseproject.impactsofclimatechange.org/uploads/PDF/Mapping_Bayesian_Geostatistical_Analysis_and_Spati.pdf" TargetMode="External"/><Relationship Id="rId41" Type="http://schemas.openxmlformats.org/officeDocument/2006/relationships/hyperlink" Target="http://diseaseproject.impactsofclimatechange.org/uploads/PDF/nclimate1628.pdf" TargetMode="External"/><Relationship Id="rId83" Type="http://schemas.openxmlformats.org/officeDocument/2006/relationships/hyperlink" Target="http://diseaseproject.impactsofclimatechange.org/uploads/PDF/pone_0191726.pdf" TargetMode="External"/><Relationship Id="rId179" Type="http://schemas.openxmlformats.org/officeDocument/2006/relationships/hyperlink" Target="http://diseaseproject.impactsofclimatechange.org/uploads/PDF/1-s2_0-S1876034117302769-main.pdf" TargetMode="External"/><Relationship Id="rId386" Type="http://schemas.openxmlformats.org/officeDocument/2006/relationships/hyperlink" Target="http://diseaseproject.impactsofclimatechange.org/uploads/PDF/Tseng2009_Article_EstimatingTheEconomicImpactsOf.pdf" TargetMode="External"/><Relationship Id="rId551" Type="http://schemas.openxmlformats.org/officeDocument/2006/relationships/hyperlink" Target="http://diseaseproject.impactsofclimatechange.org/uploads/PDF/ambient-temperature-and-health-in-china-20191.pdf" TargetMode="External"/><Relationship Id="rId593" Type="http://schemas.openxmlformats.org/officeDocument/2006/relationships/hyperlink" Target="http://diseaseproject.impactsofclimatechange.org/uploads/PDF/SepOct2007.pdf" TargetMode="External"/><Relationship Id="rId607" Type="http://schemas.openxmlformats.org/officeDocument/2006/relationships/hyperlink" Target="http://diseaseproject.impactsofclimatechange.org/uploads/PDF/1-s2_0-S1477893919301589-main_(1).pdf" TargetMode="External"/><Relationship Id="rId649" Type="http://schemas.openxmlformats.org/officeDocument/2006/relationships/hyperlink" Target="http://diseaseproject.impactsofclimatechange.org/uploads/PDF/ijerph-17-04814.pdf" TargetMode="External"/><Relationship Id="rId190" Type="http://schemas.openxmlformats.org/officeDocument/2006/relationships/hyperlink" Target="http://diseaseproject.impactsofclimatechange.org/uploads/PDF/srep294561.pdf" TargetMode="External"/><Relationship Id="rId204" Type="http://schemas.openxmlformats.org/officeDocument/2006/relationships/hyperlink" Target="http://diseaseproject.impactsofclimatechange.org/uploads/PDF/576.pdf" TargetMode="External"/><Relationship Id="rId246" Type="http://schemas.openxmlformats.org/officeDocument/2006/relationships/hyperlink" Target="http://diseaseproject.impactsofclimatechange.org/uploads/PDF/j_1365-2672_2008_04036_x.pdf" TargetMode="External"/><Relationship Id="rId288" Type="http://schemas.openxmlformats.org/officeDocument/2006/relationships/hyperlink" Target="http://diseaseproject.impactsofclimatechange.org/uploads/PDF/1-s2_0-S1047279710004552-main.pdf" TargetMode="External"/><Relationship Id="rId411" Type="http://schemas.openxmlformats.org/officeDocument/2006/relationships/hyperlink" Target="http://diseaseproject.impactsofclimatechange.org/uploads/PDF/TOEPIJ-1-53.pdf" TargetMode="External"/><Relationship Id="rId453" Type="http://schemas.openxmlformats.org/officeDocument/2006/relationships/hyperlink" Target="http://diseaseproject.impactsofclimatechange.org/uploads/PDF/Environmental_change,_global_warming_and_infectious_diseases_in_Northern_Australia_Impact_of_global_warming_on_the_spread_of_infectious_diseases.pdf" TargetMode="External"/><Relationship Id="rId509" Type="http://schemas.openxmlformats.org/officeDocument/2006/relationships/hyperlink" Target="http://diseaseproject.impactsofclimatechange.org/uploads/PDF/Seasonal_variation_of_Tungiasis_in_an_endemic_comm.pdf" TargetMode="External"/><Relationship Id="rId660" Type="http://schemas.openxmlformats.org/officeDocument/2006/relationships/hyperlink" Target="http://diseaseproject.impactsofclimatechange.org/uploads/PDF/div-class-title-individual-and-contextual-risk-factors-for-chikungunya-virus-infection-the-serochik-cross-sectional-population-based-study-div.pdf" TargetMode="External"/><Relationship Id="rId106" Type="http://schemas.openxmlformats.org/officeDocument/2006/relationships/hyperlink" Target="http://diseaseproject.impactsofclimatechange.org/uploads/PDF/mm6507a4.pdf" TargetMode="External"/><Relationship Id="rId313" Type="http://schemas.openxmlformats.org/officeDocument/2006/relationships/hyperlink" Target="http://diseaseproject.impactsofclimatechange.org/uploads/PDF/Global-scale_relationships_bet.pdf" TargetMode="External"/><Relationship Id="rId495" Type="http://schemas.openxmlformats.org/officeDocument/2006/relationships/hyperlink" Target="http://diseaseproject.impactsofclimatechange.org/uploads/PDF/Greene2005_Article_Spatio-temporalPatternOfViralM.pdf" TargetMode="External"/><Relationship Id="rId10" Type="http://schemas.openxmlformats.org/officeDocument/2006/relationships/hyperlink" Target="http://diseaseproject.impactsofclimatechange.org/uploads/PDF/Climate_Change_Sea_Level_Rise_Health_Impacts_in_Bangladesh.pdf" TargetMode="External"/><Relationship Id="rId52" Type="http://schemas.openxmlformats.org/officeDocument/2006/relationships/hyperlink" Target="http://diseaseproject.impactsofclimatechange.org/uploads/PDF/jamadermatology_padmanabhan_2018_nn_170055.pdf" TargetMode="External"/><Relationship Id="rId94" Type="http://schemas.openxmlformats.org/officeDocument/2006/relationships/hyperlink" Target="http://diseaseproject.impactsofclimatechange.org/uploads/PDF/Burtis2016_Article_TheImpactOfTemperatureAndPreci.pdf" TargetMode="External"/><Relationship Id="rId148" Type="http://schemas.openxmlformats.org/officeDocument/2006/relationships/hyperlink" Target="http://diseaseproject.impactsofclimatechange.org/uploads/PDF/Zoonoses_and_Climate_Variability.pdf" TargetMode="External"/><Relationship Id="rId355" Type="http://schemas.openxmlformats.org/officeDocument/2006/relationships/hyperlink" Target="http://diseaseproject.impactsofclimatechange.org/uploads/PDF/olago_2007_climateCholera.pdf" TargetMode="External"/><Relationship Id="rId397" Type="http://schemas.openxmlformats.org/officeDocument/2006/relationships/hyperlink" Target="http://diseaseproject.impactsofclimatechange.org/uploads/PDF/ijerph-12-00767(1).pdf" TargetMode="External"/><Relationship Id="rId520" Type="http://schemas.openxmlformats.org/officeDocument/2006/relationships/hyperlink" Target="http://diseaseproject.impactsofclimatechange.org/uploads/PDF/jaensonetal2012_whyistbeincreasing_areviewofthekeyfactorscausingtheincreasingincidenceofhumantbeinsweden.pdf" TargetMode="External"/><Relationship Id="rId562" Type="http://schemas.openxmlformats.org/officeDocument/2006/relationships/hyperlink" Target="http://diseaseproject.impactsofclimatechange.org/uploads/PDF/1-s2_0-S0738081X03000646-main.pdf" TargetMode="External"/><Relationship Id="rId618" Type="http://schemas.openxmlformats.org/officeDocument/2006/relationships/hyperlink" Target="http://diseaseproject.impactsofclimatechange.org/uploads/PDF/Soldan-Gonz&#225;lez-Scarano2005_Article_EmergingInfectiousDiseasesTheB.pdf" TargetMode="External"/><Relationship Id="rId215" Type="http://schemas.openxmlformats.org/officeDocument/2006/relationships/hyperlink" Target="http://diseaseproject.impactsofclimatechange.org/uploads/PDF/01-0175_FinalHR(1).pdf" TargetMode="External"/><Relationship Id="rId257" Type="http://schemas.openxmlformats.org/officeDocument/2006/relationships/hyperlink" Target="http://diseaseproject.impactsofclimatechange.org/uploads/PDF/ehp_98106147.pdf" TargetMode="External"/><Relationship Id="rId422" Type="http://schemas.openxmlformats.org/officeDocument/2006/relationships/hyperlink" Target="http://diseaseproject.impactsofclimatechange.org/uploads/PDF/ijerph-17-00181.pdf" TargetMode="External"/><Relationship Id="rId464" Type="http://schemas.openxmlformats.org/officeDocument/2006/relationships/hyperlink" Target="http://diseaseproject.impactsofclimatechange.org/uploads/PDF/283-1105-1-PB.pdf" TargetMode="External"/><Relationship Id="rId299" Type="http://schemas.openxmlformats.org/officeDocument/2006/relationships/hyperlink" Target="http://diseaseproject.impactsofclimatechange.org/uploads/PDF/trv012.pdf" TargetMode="External"/><Relationship Id="rId63" Type="http://schemas.openxmlformats.org/officeDocument/2006/relationships/hyperlink" Target="http://diseaseproject.impactsofclimatechange.org/uploads/PDF/10_1177_1178633617732296.pdf" TargetMode="External"/><Relationship Id="rId159" Type="http://schemas.openxmlformats.org/officeDocument/2006/relationships/hyperlink" Target="http://diseaseproject.impactsofclimatechange.org/uploads/PDF/787337579.pdf" TargetMode="External"/><Relationship Id="rId366" Type="http://schemas.openxmlformats.org/officeDocument/2006/relationships/hyperlink" Target="http://diseaseproject.impactsofclimatechange.org/uploads/PDF/temporal_and_spatial_patterns_of_diarrhoea_in_the_mekong_delta_area_vietnam.pdf" TargetMode="External"/><Relationship Id="rId573" Type="http://schemas.openxmlformats.org/officeDocument/2006/relationships/hyperlink" Target="http://diseaseproject.impactsofclimatechange.org/uploads/PDF/TOPARAJ-5-1.pdf" TargetMode="External"/><Relationship Id="rId226" Type="http://schemas.openxmlformats.org/officeDocument/2006/relationships/hyperlink" Target="http://diseaseproject.impactsofclimatechange.org/uploads/PDF/Potential_impacts_of_climate_change_on_infectious_diseases_in_the_Arctic1.pdf" TargetMode="External"/><Relationship Id="rId433" Type="http://schemas.openxmlformats.org/officeDocument/2006/relationships/hyperlink" Target="http://diseaseproject.impactsofclimatechange.org/uploads/PDF/bandino2015.pdf" TargetMode="External"/><Relationship Id="rId640" Type="http://schemas.openxmlformats.org/officeDocument/2006/relationships/hyperlink" Target="http://diseaseproject.impactsofclimatechange.org/uploads/PDF/BF02897701.pdf" TargetMode="External"/><Relationship Id="rId74" Type="http://schemas.openxmlformats.org/officeDocument/2006/relationships/hyperlink" Target="http://diseaseproject.impactsofclimatechange.org/uploads/PDF/161_full.pdf" TargetMode="External"/><Relationship Id="rId377" Type="http://schemas.openxmlformats.org/officeDocument/2006/relationships/hyperlink" Target="http://diseaseproject.impactsofclimatechange.org/uploads/PDF/1-s2_0-S0048969710008570-main.pdf" TargetMode="External"/><Relationship Id="rId500" Type="http://schemas.openxmlformats.org/officeDocument/2006/relationships/hyperlink" Target="http://diseaseproject.impactsofclimatechange.org/uploads/PDF/1-s2_0-S1477893909001604-main.pdf" TargetMode="External"/><Relationship Id="rId584" Type="http://schemas.openxmlformats.org/officeDocument/2006/relationships/hyperlink" Target="http://diseaseproject.impactsofclimatechange.org/uploads/PDF/Climate_change_its_impact_on_human_health_in_the_Arctic_and_the_public_health_response_to_threats_of_emerging_infectious_diseases.pdf" TargetMode="External"/><Relationship Id="rId5" Type="http://schemas.openxmlformats.org/officeDocument/2006/relationships/hyperlink" Target="http://diseaseproject.impactsofclimatechange.org/uploads/PDF/Anyamba2006_Article_DevelopingGlobalClimateAnomali.pdf" TargetMode="External"/><Relationship Id="rId237" Type="http://schemas.openxmlformats.org/officeDocument/2006/relationships/hyperlink" Target="http://diseaseproject.impactsofclimatechange.org/uploads/PDF/thespreadTM0540030289.pdf" TargetMode="External"/><Relationship Id="rId444" Type="http://schemas.openxmlformats.org/officeDocument/2006/relationships/hyperlink" Target="http://diseaseproject.impactsofclimatechange.org/uploads/PDF/brown1935.pdf" TargetMode="External"/><Relationship Id="rId651" Type="http://schemas.openxmlformats.org/officeDocument/2006/relationships/hyperlink" Target="http://diseaseproject.impactsofclimatechange.org/uploads/PDF/journal_pone_0092538.PDF" TargetMode="External"/><Relationship Id="rId290" Type="http://schemas.openxmlformats.org/officeDocument/2006/relationships/hyperlink" Target="http://diseaseproject.impactsofclimatechange.org/uploads/PDF/Drake-Beier2014_Article_EcologicalNicheAndPotentialDis.pdf" TargetMode="External"/><Relationship Id="rId304" Type="http://schemas.openxmlformats.org/officeDocument/2006/relationships/hyperlink" Target="http://diseaseproject.impactsofclimatechange.org/uploads/PDF/CC_andpntd_0000585.pdf" TargetMode="External"/><Relationship Id="rId388" Type="http://schemas.openxmlformats.org/officeDocument/2006/relationships/hyperlink" Target="http://diseaseproject.impactsofclimatechange.org/uploads/PDF/uejio2012.pdf" TargetMode="External"/><Relationship Id="rId511" Type="http://schemas.openxmlformats.org/officeDocument/2006/relationships/hyperlink" Target="http://diseaseproject.impactsofclimatechange.org/uploads/PDF/c2e5975e-7d0e-4de2-b245-97240059aa98.pdf" TargetMode="External"/><Relationship Id="rId609" Type="http://schemas.openxmlformats.org/officeDocument/2006/relationships/hyperlink" Target="http://diseaseproject.impactsofclimatechange.org/uploads/PDF/24252152.pdf" TargetMode="External"/><Relationship Id="rId85" Type="http://schemas.openxmlformats.org/officeDocument/2006/relationships/hyperlink" Target="http://diseaseproject.impactsofclimatechange.org/uploads/PDF/ContentServer.pdf" TargetMode="External"/><Relationship Id="rId150" Type="http://schemas.openxmlformats.org/officeDocument/2006/relationships/hyperlink" Target="http://diseaseproject.impactsofclimatechange.org/uploads/PDF/nematollahi_mahani_seyed_alireza_160307_(1).pdf" TargetMode="External"/><Relationship Id="rId595" Type="http://schemas.openxmlformats.org/officeDocument/2006/relationships/hyperlink" Target="http://diseaseproject.impactsofclimatechange.org/uploads/PDF/11.pdf" TargetMode="External"/><Relationship Id="rId248" Type="http://schemas.openxmlformats.org/officeDocument/2006/relationships/hyperlink" Target="http://diseaseproject.impactsofclimatechange.org/uploads/PDF/nejmp0912931.pdf" TargetMode="External"/><Relationship Id="rId455" Type="http://schemas.openxmlformats.org/officeDocument/2006/relationships/hyperlink" Target="http://diseaseproject.impactsofclimatechange.org/uploads/PDF/176532.pdf" TargetMode="External"/><Relationship Id="rId662" Type="http://schemas.openxmlformats.org/officeDocument/2006/relationships/hyperlink" Target="http://diseaseproject.impactsofclimatechange.org/uploads/PDF/111557679.pdf" TargetMode="External"/><Relationship Id="rId12" Type="http://schemas.openxmlformats.org/officeDocument/2006/relationships/hyperlink" Target="http://diseaseproject.impactsofclimatechange.org/uploads/PDF/PIIS0163445316301207.pdf" TargetMode="External"/><Relationship Id="rId108" Type="http://schemas.openxmlformats.org/officeDocument/2006/relationships/hyperlink" Target="http://diseaseproject.impactsofclimatechange.org/uploads/PDF/chretienetal2015.pdf" TargetMode="External"/><Relationship Id="rId315" Type="http://schemas.openxmlformats.org/officeDocument/2006/relationships/hyperlink" Target="http://diseaseproject.impactsofclimatechange.org/uploads/PDF/Hub&#225;lek2005_Article_NorthAtlanticWeatherOscillatio.pdf" TargetMode="External"/><Relationship Id="rId522" Type="http://schemas.openxmlformats.org/officeDocument/2006/relationships/hyperlink" Target="http://diseaseproject.impactsofclimatechange.org/uploads/PDF/prev.pdf" TargetMode="External"/><Relationship Id="rId96" Type="http://schemas.openxmlformats.org/officeDocument/2006/relationships/hyperlink" Target="http://diseaseproject.impactsofclimatechange.org/uploads/PDF/1-s2_0-S0048969715312419-main.pdf" TargetMode="External"/><Relationship Id="rId161" Type="http://schemas.openxmlformats.org/officeDocument/2006/relationships/hyperlink" Target="http://diseaseproject.impactsofclimatechange.org/uploads/PDF/impact_of_climate_on_japanese_encephalitis.pdf" TargetMode="External"/><Relationship Id="rId399" Type="http://schemas.openxmlformats.org/officeDocument/2006/relationships/hyperlink" Target="http://diseaseproject.impactsofclimatechange.org/uploads/PDF/Environmental_drivers_of_Ross_River_virus_in_south-east_Tasmania(1).pdf" TargetMode="External"/><Relationship Id="rId259" Type="http://schemas.openxmlformats.org/officeDocument/2006/relationships/hyperlink" Target="http://diseaseproject.impactsofclimatechange.org/uploads/PDF/2010WR009914.pdf" TargetMode="External"/><Relationship Id="rId466" Type="http://schemas.openxmlformats.org/officeDocument/2006/relationships/hyperlink" Target="http://diseaseproject.impactsofclimatechange.org/uploads/PDF/1-s2_0-S0048969712009862-main.pdf" TargetMode="External"/><Relationship Id="rId673" Type="http://schemas.openxmlformats.org/officeDocument/2006/relationships/hyperlink" Target="http://diseaseproject.impactsofclimatechange.org/uploads/PDF/53-5-384.pdf" TargetMode="External"/><Relationship Id="rId23" Type="http://schemas.openxmlformats.org/officeDocument/2006/relationships/hyperlink" Target="http://diseaseproject.impactsofclimatechange.org/uploads/PDF/10_263.pdf" TargetMode="External"/><Relationship Id="rId119" Type="http://schemas.openxmlformats.org/officeDocument/2006/relationships/hyperlink" Target="http://diseaseproject.impactsofclimatechange.org/uploads/PDF/E5062_full.pdf" TargetMode="External"/><Relationship Id="rId326" Type="http://schemas.openxmlformats.org/officeDocument/2006/relationships/hyperlink" Target="http://diseaseproject.impactsofclimatechange.org/uploads/PDF/journal_pntd_0004153.PDF" TargetMode="External"/><Relationship Id="rId533" Type="http://schemas.openxmlformats.org/officeDocument/2006/relationships/hyperlink" Target="http://diseaseproject.impactsofclimatechange.org/uploads/PDF/Wildlife_as_source_of_zoonotic_infections.pdf" TargetMode="External"/><Relationship Id="rId172" Type="http://schemas.openxmlformats.org/officeDocument/2006/relationships/hyperlink" Target="http://diseaseproject.impactsofclimatechange.org/uploads/PDF/Reading_2.pdf" TargetMode="External"/><Relationship Id="rId477" Type="http://schemas.openxmlformats.org/officeDocument/2006/relationships/hyperlink" Target="http://diseaseproject.impactsofclimatechange.org/uploads/PDF/2d3eaa6eecc66b1a05898d4c53abeebdfa92.pdf" TargetMode="External"/><Relationship Id="rId600" Type="http://schemas.openxmlformats.org/officeDocument/2006/relationships/hyperlink" Target="http://diseaseproject.impactsofclimatechange.org/uploads/PDF/out(1).pdf" TargetMode="External"/><Relationship Id="rId684" Type="http://schemas.openxmlformats.org/officeDocument/2006/relationships/hyperlink" Target="http://diseaseproject.impactsofclimatechange.org/uploads/PDF/rogers2000.pdf" TargetMode="External"/><Relationship Id="rId337" Type="http://schemas.openxmlformats.org/officeDocument/2006/relationships/hyperlink" Target="http://diseaseproject.impactsofclimatechange.org/uploads/PDF/nonlinear_and_threshold_of_the_association_between_meteorological_factors_and_bacillary_dysentery_in_beijing_china1.pdf" TargetMode="External"/><Relationship Id="rId34" Type="http://schemas.openxmlformats.org/officeDocument/2006/relationships/hyperlink" Target="http://diseaseproject.impactsofclimatechange.org/uploads/PDF/16747221.pdf" TargetMode="External"/><Relationship Id="rId544" Type="http://schemas.openxmlformats.org/officeDocument/2006/relationships/hyperlink" Target="http://diseaseproject.impactsofclimatechange.org/uploads/PDF/llorenteotones2007.pdf" TargetMode="External"/><Relationship Id="rId183" Type="http://schemas.openxmlformats.org/officeDocument/2006/relationships/hyperlink" Target="http://diseaseproject.impactsofclimatechange.org/uploads/PDF/12901_full.pdf" TargetMode="External"/><Relationship Id="rId390" Type="http://schemas.openxmlformats.org/officeDocument/2006/relationships/hyperlink" Target="http://diseaseproject.impactsofclimatechange.org/uploads/PDF/10654_2004_Article_DO00002450.pdf" TargetMode="External"/><Relationship Id="rId404" Type="http://schemas.openxmlformats.org/officeDocument/2006/relationships/hyperlink" Target="http://diseaseproject.impactsofclimatechange.org/uploads/PDF/2375_full.pdf" TargetMode="External"/><Relationship Id="rId611" Type="http://schemas.openxmlformats.org/officeDocument/2006/relationships/hyperlink" Target="http://diseaseproject.impactsofclimatechange.org/uploads/PDF/cabi-health-ias.pdf" TargetMode="External"/><Relationship Id="rId250" Type="http://schemas.openxmlformats.org/officeDocument/2006/relationships/hyperlink" Target="http://diseaseproject.impactsofclimatechange.org/uploads/PDF/gould2009.pdf" TargetMode="External"/><Relationship Id="rId488" Type="http://schemas.openxmlformats.org/officeDocument/2006/relationships/hyperlink" Target="http://diseaseproject.impactsofclimatechange.org/uploads/PDF/en.pdf" TargetMode="External"/><Relationship Id="rId695" Type="http://schemas.openxmlformats.org/officeDocument/2006/relationships/hyperlink" Target="http://diseaseproject.impactsofclimatechange.org/uploads/PDF/Paper_1.pdf" TargetMode="External"/><Relationship Id="rId45" Type="http://schemas.openxmlformats.org/officeDocument/2006/relationships/hyperlink" Target="http://diseaseproject.impactsofclimatechange.org/uploads/PDF/SaulnierDDetalEffectofseasonalfloodsonhealth.pdf" TargetMode="External"/><Relationship Id="rId110" Type="http://schemas.openxmlformats.org/officeDocument/2006/relationships/hyperlink" Target="http://diseaseproject.impactsofclimatechange.org/uploads/PDF/div-class-title-extreme-water-related-weather-events-and-waterborne-disease-div.pdf" TargetMode="External"/><Relationship Id="rId348" Type="http://schemas.openxmlformats.org/officeDocument/2006/relationships/hyperlink" Target="http://diseaseproject.impactsofclimatechange.org/uploads/PDF/journal_pone_0028374.PDF" TargetMode="External"/><Relationship Id="rId555" Type="http://schemas.openxmlformats.org/officeDocument/2006/relationships/hyperlink" Target="http://diseaseproject.impactsofclimatechange.org/uploads/PDF/Climate_Change_Helminthiases_OIE1.pdf" TargetMode="External"/><Relationship Id="rId194" Type="http://schemas.openxmlformats.org/officeDocument/2006/relationships/hyperlink" Target="http://diseaseproject.impactsofclimatechange.org/uploads/PDF/alhoot2016.pdf" TargetMode="External"/><Relationship Id="rId208" Type="http://schemas.openxmlformats.org/officeDocument/2006/relationships/hyperlink" Target="http://diseaseproject.impactsofclimatechange.org/uploads/PDF/10-1108_IJCCSM-03-2018-0026.pdf" TargetMode="External"/><Relationship Id="rId415" Type="http://schemas.openxmlformats.org/officeDocument/2006/relationships/hyperlink" Target="http://diseaseproject.impactsofclimatechange.org/uploads/PDF/Scasta2015EcoHealthart3A10_10072Fs10393-015-1024-5.pdf" TargetMode="External"/><Relationship Id="rId622" Type="http://schemas.openxmlformats.org/officeDocument/2006/relationships/hyperlink" Target="http://diseaseproject.impactsofclimatechange.org/uploads/PDF/Thomas2014_Chapter_FlavivirusesYellowFeverJapanes.pdf" TargetMode="External"/><Relationship Id="rId261" Type="http://schemas.openxmlformats.org/officeDocument/2006/relationships/hyperlink" Target="http://diseaseproject.impactsofclimatechange.org/uploads/PDF/epidemicrspb20102020.pdf" TargetMode="External"/><Relationship Id="rId499" Type="http://schemas.openxmlformats.org/officeDocument/2006/relationships/hyperlink" Target="http://diseaseproject.impactsofclimatechange.org/uploads/PDF/107564.pdf" TargetMode="External"/><Relationship Id="rId56" Type="http://schemas.openxmlformats.org/officeDocument/2006/relationships/hyperlink" Target="http://diseaseproject.impactsofclimatechange.org/uploads/PDF/2017GL073524.pdf" TargetMode="External"/><Relationship Id="rId359" Type="http://schemas.openxmlformats.org/officeDocument/2006/relationships/hyperlink" Target="http://diseaseproject.impactsofclimatechange.org/uploads/PDF/journal_pone_0136254.PDF" TargetMode="External"/><Relationship Id="rId566" Type="http://schemas.openxmlformats.org/officeDocument/2006/relationships/hyperlink" Target="http://diseaseproject.impactsofclimatechange.org/uploads/PDF/srep01774.pdf" TargetMode="External"/><Relationship Id="rId121" Type="http://schemas.openxmlformats.org/officeDocument/2006/relationships/hyperlink" Target="http://diseaseproject.impactsofclimatechange.org/uploads/PDF/document1.pdf" TargetMode="External"/><Relationship Id="rId219" Type="http://schemas.openxmlformats.org/officeDocument/2006/relationships/hyperlink" Target="http://diseaseproject.impactsofclimatechange.org/uploads/PDF/d2c65e27caf6d72864c76eb7e04226ef5b7d(1).pdf" TargetMode="External"/><Relationship Id="rId426" Type="http://schemas.openxmlformats.org/officeDocument/2006/relationships/hyperlink" Target="http://diseaseproject.impactsofclimatechange.org/uploads/PDF/ContentServer_(2).pdf" TargetMode="External"/><Relationship Id="rId633" Type="http://schemas.openxmlformats.org/officeDocument/2006/relationships/hyperlink" Target="http://diseaseproject.impactsofclimatechange.org/uploads/PDF/10_1_1_176_557.pdf" TargetMode="External"/><Relationship Id="rId67" Type="http://schemas.openxmlformats.org/officeDocument/2006/relationships/hyperlink" Target="http://diseaseproject.impactsofclimatechange.org/uploads/PDF/2016EmergInfectDisJonesIncreasedRotavirusPrevalenceinDiarrhealOutbreakPrecipitatedbyLocalizedFloodingSolomonIslands2014.pdf" TargetMode="External"/><Relationship Id="rId272" Type="http://schemas.openxmlformats.org/officeDocument/2006/relationships/hyperlink" Target="http://diseaseproject.impactsofclimatechange.org/uploads/PDF/journal_pone_0107223.PDF" TargetMode="External"/><Relationship Id="rId577" Type="http://schemas.openxmlformats.org/officeDocument/2006/relationships/hyperlink" Target="http://diseaseproject.impactsofclimatechange.org/uploads/PDF/main2.pdf" TargetMode="External"/><Relationship Id="rId700" Type="http://schemas.openxmlformats.org/officeDocument/2006/relationships/hyperlink" Target="http://diseaseproject.impactsofclimatechange.org/uploads/PDF/xue2011.pdf" TargetMode="External"/><Relationship Id="rId132" Type="http://schemas.openxmlformats.org/officeDocument/2006/relationships/hyperlink" Target="http://diseaseproject.impactsofclimatechange.org/uploads/PDF/fpubh-02-00177.pdf" TargetMode="External"/><Relationship Id="rId437" Type="http://schemas.openxmlformats.org/officeDocument/2006/relationships/hyperlink" Target="http://diseaseproject.impactsofclimatechange.org/uploads/PDF/GlobalWarmingandDiseaseDynamics.pdf" TargetMode="External"/><Relationship Id="rId644" Type="http://schemas.openxmlformats.org/officeDocument/2006/relationships/hyperlink" Target="http://diseaseproject.impactsofclimatechange.org/uploads/PDF/The_Regional_Network_for_Asian_Schistoso.pdf" TargetMode="External"/><Relationship Id="rId283" Type="http://schemas.openxmlformats.org/officeDocument/2006/relationships/hyperlink" Target="http://diseaseproject.impactsofclimatechange.org/uploads/PDF/Cholera_Threat_to_Humans_in_Ghana_Is_Inf.pdf" TargetMode="External"/><Relationship Id="rId490" Type="http://schemas.openxmlformats.org/officeDocument/2006/relationships/hyperlink" Target="http://diseaseproject.impactsofclimatechange.org/uploads/PDF/sdata2017135.pdf" TargetMode="External"/><Relationship Id="rId504" Type="http://schemas.openxmlformats.org/officeDocument/2006/relationships/hyperlink" Target="http://diseaseproject.impactsofclimatechange.org/uploads/PDF/Global_Health_Action_Association_of_climatic_factors_with_infectious_diseases_in_the_.pdf" TargetMode="External"/><Relationship Id="rId78" Type="http://schemas.openxmlformats.org/officeDocument/2006/relationships/hyperlink" Target="http://diseaseproject.impactsofclimatechange.org/uploads/PDF/Sea_Level_Rise_A_Threat_to_the_Coast_of.pdf" TargetMode="External"/><Relationship Id="rId143" Type="http://schemas.openxmlformats.org/officeDocument/2006/relationships/hyperlink" Target="http://diseaseproject.impactsofclimatechange.org/uploads/PDF/9051_full.pdf" TargetMode="External"/><Relationship Id="rId350" Type="http://schemas.openxmlformats.org/officeDocument/2006/relationships/hyperlink" Target="http://diseaseproject.impactsofclimatechange.org/uploads/PDF/moore2012.pdf" TargetMode="External"/><Relationship Id="rId588" Type="http://schemas.openxmlformats.org/officeDocument/2006/relationships/hyperlink" Target="http://diseaseproject.impactsofclimatechange.org/uploads/PDF/443157.pdf" TargetMode="External"/><Relationship Id="rId9" Type="http://schemas.openxmlformats.org/officeDocument/2006/relationships/hyperlink" Target="http://diseaseproject.impactsofclimatechange.org/uploads/PDF/ehp0112-001092.pdf" TargetMode="External"/><Relationship Id="rId210" Type="http://schemas.openxmlformats.org/officeDocument/2006/relationships/hyperlink" Target="http://diseaseproject.impactsofclimatechange.org/uploads/PDF/Barnes2018_Article_ImpactOfClimateChangeOnPollenA.pdf" TargetMode="External"/><Relationship Id="rId448" Type="http://schemas.openxmlformats.org/officeDocument/2006/relationships/hyperlink" Target="http://diseaseproject.impactsofclimatechange.org/uploads/PDF/00001648-200903000-00009.pdf" TargetMode="External"/><Relationship Id="rId655" Type="http://schemas.openxmlformats.org/officeDocument/2006/relationships/hyperlink" Target="http://diseaseproject.impactsofclimatechange.org/uploads/PDF/document(3)1.pdf" TargetMode="External"/><Relationship Id="rId294" Type="http://schemas.openxmlformats.org/officeDocument/2006/relationships/hyperlink" Target="http://diseaseproject.impactsofclimatechange.org/uploads/PDF/seasonality1476-072X-7-31.pdf" TargetMode="External"/><Relationship Id="rId308" Type="http://schemas.openxmlformats.org/officeDocument/2006/relationships/hyperlink" Target="http://diseaseproject.impactsofclimatechange.org/uploads/PDF/theinfluence27975675.pdf" TargetMode="External"/><Relationship Id="rId515" Type="http://schemas.openxmlformats.org/officeDocument/2006/relationships/hyperlink" Target="http://diseaseproject.impactsofclimatechange.org/uploads/PDF/hepe.pdf" TargetMode="External"/><Relationship Id="rId89" Type="http://schemas.openxmlformats.org/officeDocument/2006/relationships/hyperlink" Target="http://diseaseproject.impactsofclimatechange.org/uploads/PDF/tjz120.pdf" TargetMode="External"/><Relationship Id="rId154" Type="http://schemas.openxmlformats.org/officeDocument/2006/relationships/hyperlink" Target="http://diseaseproject.impactsofclimatechange.org/uploads/PDF/10_1_1_471_1934.pdf" TargetMode="External"/><Relationship Id="rId361" Type="http://schemas.openxmlformats.org/officeDocument/2006/relationships/hyperlink" Target="http://diseaseproject.impactsofclimatechange.org/uploads/PDF/ehp_0901256.pdf" TargetMode="External"/><Relationship Id="rId599" Type="http://schemas.openxmlformats.org/officeDocument/2006/relationships/hyperlink" Target="http://diseaseproject.impactsofclimatechange.org/uploads/PDF/Climate_change_and_zoonotic_infections_in_the_Russian_Arctic1.pdf" TargetMode="External"/><Relationship Id="rId459" Type="http://schemas.openxmlformats.org/officeDocument/2006/relationships/hyperlink" Target="http://diseaseproject.impactsofclimatechange.org/uploads/PDF/Global_warming_and_emerging_infectious_diseases_of_animals_and_humans-_Current_scenario,_challenges,_solutions_and_future_perspectives-_a_review1.pdf" TargetMode="External"/><Relationship Id="rId666" Type="http://schemas.openxmlformats.org/officeDocument/2006/relationships/hyperlink" Target="http://diseaseproject.impactsofclimatechange.org/uploads/PDF/Schistosomiasis_in_Zambia-_a_systematic_review_of_past_and_present_experiences.pdf" TargetMode="External"/><Relationship Id="rId16" Type="http://schemas.openxmlformats.org/officeDocument/2006/relationships/hyperlink" Target="http://diseaseproject.impactsofclimatechange.org/uploads/PDF/1fd02fd3-9c58-41e4-8b3e-a92d6248f9e3.pdf" TargetMode="External"/><Relationship Id="rId221" Type="http://schemas.openxmlformats.org/officeDocument/2006/relationships/hyperlink" Target="http://diseaseproject.impactsofclimatechange.org/uploads/PDF/jvs-13-293.pdf" TargetMode="External"/><Relationship Id="rId319" Type="http://schemas.openxmlformats.org/officeDocument/2006/relationships/hyperlink" Target="http://diseaseproject.impactsofclimatechange.org/uploads/PDF/jacups2008.pdf" TargetMode="External"/><Relationship Id="rId526" Type="http://schemas.openxmlformats.org/officeDocument/2006/relationships/hyperlink" Target="http://diseaseproject.impactsofclimatechange.org/uploads/PDF/covid_permlink.pdf" TargetMode="External"/><Relationship Id="rId165" Type="http://schemas.openxmlformats.org/officeDocument/2006/relationships/hyperlink" Target="http://diseaseproject.impactsofclimatechange.org/uploads/PDF/18753_full.pdf" TargetMode="External"/><Relationship Id="rId372" Type="http://schemas.openxmlformats.org/officeDocument/2006/relationships/hyperlink" Target="http://diseaseproject.impactsofclimatechange.org/uploads/PDF/mappingvbz_2015_1822.pdf" TargetMode="External"/><Relationship Id="rId677" Type="http://schemas.openxmlformats.org/officeDocument/2006/relationships/hyperlink" Target="http://diseaseproject.impactsofclimatechange.org/uploads/PDF/journal_pone_0167508.pdf" TargetMode="External"/><Relationship Id="rId232" Type="http://schemas.openxmlformats.org/officeDocument/2006/relationships/hyperlink" Target="http://diseaseproject.impactsofclimatechange.org/uploads/PDF/1-s2_0-S2210909910000056-main2.pdf" TargetMode="External"/><Relationship Id="rId27" Type="http://schemas.openxmlformats.org/officeDocument/2006/relationships/hyperlink" Target="http://diseaseproject.impactsofclimatechange.org/uploads/PDF/DroughtandWestNileVirus.pdf" TargetMode="External"/><Relationship Id="rId537" Type="http://schemas.openxmlformats.org/officeDocument/2006/relationships/hyperlink" Target="http://diseaseproject.impactsofclimatechange.org/uploads/PDF/leder2017.pdf" TargetMode="External"/><Relationship Id="rId80" Type="http://schemas.openxmlformats.org/officeDocument/2006/relationships/hyperlink" Target="http://diseaseproject.impactsofclimatechange.org/uploads/PDF/De_Man_et_al_EpiInf_flooding.pdf" TargetMode="External"/><Relationship Id="rId176" Type="http://schemas.openxmlformats.org/officeDocument/2006/relationships/hyperlink" Target="http://diseaseproject.impactsofclimatechange.org/uploads/PDF/Karesh_etal_Lancet_2012.pdf" TargetMode="External"/><Relationship Id="rId383" Type="http://schemas.openxmlformats.org/officeDocument/2006/relationships/hyperlink" Target="http://diseaseproject.impactsofclimatechange.org/uploads/PDF/pntd_0003530.pdf" TargetMode="External"/><Relationship Id="rId590" Type="http://schemas.openxmlformats.org/officeDocument/2006/relationships/hyperlink" Target="http://diseaseproject.impactsofclimatechange.org/uploads/PDF/How_globalization_and_climate_change_could_affect_foodborne_parasites.pdf" TargetMode="External"/><Relationship Id="rId604" Type="http://schemas.openxmlformats.org/officeDocument/2006/relationships/hyperlink" Target="http://diseaseproject.impactsofclimatechange.org/uploads/PDF/10_5772@50605.pdf" TargetMode="External"/><Relationship Id="rId243" Type="http://schemas.openxmlformats.org/officeDocument/2006/relationships/hyperlink" Target="http://diseaseproject.impactsofclimatechange.org/uploads/PDF/Kovats2001.pdf" TargetMode="External"/><Relationship Id="rId450" Type="http://schemas.openxmlformats.org/officeDocument/2006/relationships/hyperlink" Target="http://diseaseproject.impactsofclimatechange.org/uploads/PDF/5Africa_Climatechange(1).pdf" TargetMode="External"/><Relationship Id="rId688" Type="http://schemas.openxmlformats.org/officeDocument/2006/relationships/hyperlink" Target="http://diseaseproject.impactsofclimatechange.org/uploads/PDF/Paper_4.pdf" TargetMode="External"/><Relationship Id="rId38" Type="http://schemas.openxmlformats.org/officeDocument/2006/relationships/hyperlink" Target="http://diseaseproject.impactsofclimatechange.org/uploads/PDF/Impact_of_environmental_factors_on_the_emergence_t.pdf" TargetMode="External"/><Relationship Id="rId103" Type="http://schemas.openxmlformats.org/officeDocument/2006/relationships/hyperlink" Target="http://diseaseproject.impactsofclimatechange.org/uploads/PDF/ehp_0901389.pdf" TargetMode="External"/><Relationship Id="rId310" Type="http://schemas.openxmlformats.org/officeDocument/2006/relationships/hyperlink" Target="http://diseaseproject.impactsofclimatechange.org/uploads/PDF/gcb_12534.pdf" TargetMode="External"/><Relationship Id="rId548" Type="http://schemas.openxmlformats.org/officeDocument/2006/relationships/hyperlink" Target="http://diseaseproject.impactsofclimatechange.org/uploads/PDF/10_1_1_499_87681.pdf" TargetMode="External"/><Relationship Id="rId91" Type="http://schemas.openxmlformats.org/officeDocument/2006/relationships/hyperlink" Target="http://diseaseproject.impactsofclimatechange.org/uploads/PDF/j_1469-0691_2009_02847_x.pdf" TargetMode="External"/><Relationship Id="rId187" Type="http://schemas.openxmlformats.org/officeDocument/2006/relationships/hyperlink" Target="http://diseaseproject.impactsofclimatechange.org/uploads/PDF/1-s2_0-S0013935118307023-main1.pdf" TargetMode="External"/><Relationship Id="rId394" Type="http://schemas.openxmlformats.org/officeDocument/2006/relationships/hyperlink" Target="http://diseaseproject.impactsofclimatechange.org/uploads/PDF/astudy1010539513490195.pdf" TargetMode="External"/><Relationship Id="rId408" Type="http://schemas.openxmlformats.org/officeDocument/2006/relationships/hyperlink" Target="http://diseaseproject.impactsofclimatechange.org/uploads/PDF/noaa_18033_DS1.pdf" TargetMode="External"/><Relationship Id="rId615" Type="http://schemas.openxmlformats.org/officeDocument/2006/relationships/hyperlink" Target="http://diseaseproject.impactsofclimatechange.org/uploads/PDF/12singhbb779788.pdf" TargetMode="External"/><Relationship Id="rId254" Type="http://schemas.openxmlformats.org/officeDocument/2006/relationships/hyperlink" Target="http://diseaseproject.impactsofclimatechange.org/uploads/PDF/falciparumTM0550020131.pdf" TargetMode="External"/><Relationship Id="rId699" Type="http://schemas.openxmlformats.org/officeDocument/2006/relationships/hyperlink" Target="http://diseaseproject.impactsofclimatechange.org/uploads/PDF/woodhall20131.pdf" TargetMode="External"/><Relationship Id="rId49" Type="http://schemas.openxmlformats.org/officeDocument/2006/relationships/hyperlink" Target="http://diseaseproject.impactsofclimatechange.org/uploads/PDF/1-s2_0-S1877343511001187-main.pdf" TargetMode="External"/><Relationship Id="rId114" Type="http://schemas.openxmlformats.org/officeDocument/2006/relationships/hyperlink" Target="http://diseaseproject.impactsofclimatechange.org/uploads/PDF/19-0102.pdf" TargetMode="External"/><Relationship Id="rId461" Type="http://schemas.openxmlformats.org/officeDocument/2006/relationships/hyperlink" Target="http://diseaseproject.impactsofclimatechange.org/uploads/PDF/77-3-372.pdf" TargetMode="External"/><Relationship Id="rId559" Type="http://schemas.openxmlformats.org/officeDocument/2006/relationships/hyperlink" Target="http://diseaseproject.impactsofclimatechange.org/uploads/PDF/v34n2a07.pdf" TargetMode="External"/><Relationship Id="rId198" Type="http://schemas.openxmlformats.org/officeDocument/2006/relationships/hyperlink" Target="http://diseaseproject.impactsofclimatechange.org/uploads/PDF/view.pdf" TargetMode="External"/><Relationship Id="rId321" Type="http://schemas.openxmlformats.org/officeDocument/2006/relationships/hyperlink" Target="http://diseaseproject.impactsofclimatechange.org/uploads/PDF/localpntd_0000382.pdf" TargetMode="External"/><Relationship Id="rId419" Type="http://schemas.openxmlformats.org/officeDocument/2006/relationships/hyperlink" Target="http://diseaseproject.impactsofclimatechange.org/uploads/PDF/ANOPHELES_MACULIPENNIS_COMPLEX_DIPTERA_C.pdf" TargetMode="External"/><Relationship Id="rId626" Type="http://schemas.openxmlformats.org/officeDocument/2006/relationships/hyperlink" Target="http://diseaseproject.impactsofclimatechange.org/uploads/PDF/1340-5558-2-PB.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B4416-E3C2-754B-8291-B7D96DCC7F64}">
  <sheetPr codeName="Sheet1"/>
  <dimension ref="B2:B6"/>
  <sheetViews>
    <sheetView tabSelected="1" workbookViewId="0">
      <selection activeCell="B8" sqref="B8"/>
    </sheetView>
  </sheetViews>
  <sheetFormatPr defaultColWidth="11.1640625" defaultRowHeight="14.75" x14ac:dyDescent="0.75"/>
  <cols>
    <col min="1" max="1" width="5.2890625" style="15" customWidth="1"/>
    <col min="2" max="2" width="107" style="15" customWidth="1"/>
    <col min="3" max="16384" width="11.1640625" style="15"/>
  </cols>
  <sheetData>
    <row r="2" spans="2:2" x14ac:dyDescent="0.75">
      <c r="B2" s="16" t="s">
        <v>655</v>
      </c>
    </row>
    <row r="4" spans="2:2" x14ac:dyDescent="0.75">
      <c r="B4" s="15" t="s">
        <v>658</v>
      </c>
    </row>
    <row r="5" spans="2:2" ht="59" x14ac:dyDescent="0.75">
      <c r="B5" s="53" t="s">
        <v>688</v>
      </c>
    </row>
    <row r="6" spans="2:2" ht="88.5" x14ac:dyDescent="0.75">
      <c r="B6" s="54" t="s">
        <v>689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6E274-C0A8-4A10-84EE-DB76A5641DF1}">
  <sheetPr codeName="Sheet2"/>
  <dimension ref="A1:J287"/>
  <sheetViews>
    <sheetView workbookViewId="0">
      <selection activeCell="F13" sqref="F13"/>
    </sheetView>
  </sheetViews>
  <sheetFormatPr defaultColWidth="8.7890625" defaultRowHeight="14.75" x14ac:dyDescent="0.75"/>
  <cols>
    <col min="1" max="1" width="17.2890625" style="13" customWidth="1"/>
    <col min="2" max="2" width="27.6640625" style="13" customWidth="1"/>
    <col min="3" max="3" width="9.5" style="13" customWidth="1"/>
    <col min="4" max="4" width="11" style="13" customWidth="1"/>
    <col min="5" max="5" width="22.5" style="29" customWidth="1"/>
    <col min="6" max="6" width="40.2890625" style="29" customWidth="1"/>
    <col min="7" max="9" width="8.7890625" style="29"/>
    <col min="10" max="10" width="23.7890625" style="29" customWidth="1"/>
    <col min="11" max="16384" width="8.7890625" style="13"/>
  </cols>
  <sheetData>
    <row r="1" spans="1:10" s="12" customFormat="1" ht="15.5" thickBot="1" x14ac:dyDescent="0.9">
      <c r="A1" s="12" t="s">
        <v>564</v>
      </c>
      <c r="B1" s="12" t="s">
        <v>565</v>
      </c>
      <c r="C1" s="12" t="s">
        <v>679</v>
      </c>
      <c r="D1" s="12" t="s">
        <v>680</v>
      </c>
      <c r="E1" s="28" t="s">
        <v>684</v>
      </c>
      <c r="F1" s="28"/>
      <c r="G1" s="28"/>
      <c r="H1" s="28"/>
      <c r="I1" s="28"/>
      <c r="J1" s="28"/>
    </row>
    <row r="2" spans="1:10" x14ac:dyDescent="0.75">
      <c r="A2" s="13" t="s">
        <v>578</v>
      </c>
      <c r="B2" s="13" t="s">
        <v>579</v>
      </c>
      <c r="C2" s="13">
        <v>4</v>
      </c>
      <c r="D2" s="13">
        <v>0</v>
      </c>
      <c r="E2" s="46" t="s">
        <v>682</v>
      </c>
      <c r="F2" s="18" t="s">
        <v>660</v>
      </c>
      <c r="G2" s="19">
        <f>COUNTA(B2:B287)</f>
        <v>286</v>
      </c>
    </row>
    <row r="3" spans="1:10" x14ac:dyDescent="0.75">
      <c r="A3" s="13" t="s">
        <v>578</v>
      </c>
      <c r="B3" s="13" t="s">
        <v>5</v>
      </c>
      <c r="C3" s="13">
        <v>2</v>
      </c>
      <c r="D3" s="13">
        <v>0</v>
      </c>
      <c r="F3" s="30" t="s">
        <v>676</v>
      </c>
      <c r="G3" s="20">
        <f>COUNTIF(C2:C287,"&gt;0")</f>
        <v>277</v>
      </c>
    </row>
    <row r="4" spans="1:10" ht="29.5" x14ac:dyDescent="0.75">
      <c r="A4" s="13" t="s">
        <v>578</v>
      </c>
      <c r="B4" s="13" t="s">
        <v>32</v>
      </c>
      <c r="C4" s="13">
        <v>3</v>
      </c>
      <c r="D4" s="13">
        <v>0</v>
      </c>
      <c r="F4" s="30" t="s">
        <v>678</v>
      </c>
      <c r="G4" s="20">
        <f>COUNTIF(D2:D286,"&gt;0")-G5</f>
        <v>54</v>
      </c>
    </row>
    <row r="5" spans="1:10" ht="24" customHeight="1" thickBot="1" x14ac:dyDescent="0.9">
      <c r="A5" s="13" t="s">
        <v>578</v>
      </c>
      <c r="B5" s="13" t="s">
        <v>43</v>
      </c>
      <c r="C5" s="13">
        <v>5</v>
      </c>
      <c r="D5" s="13">
        <v>1</v>
      </c>
      <c r="E5" s="46" t="s">
        <v>682</v>
      </c>
      <c r="F5" s="31" t="s">
        <v>677</v>
      </c>
      <c r="G5" s="21">
        <f>COUNTIF(C2:C287,"0")</f>
        <v>9</v>
      </c>
    </row>
    <row r="6" spans="1:10" x14ac:dyDescent="0.75">
      <c r="A6" s="13" t="s">
        <v>578</v>
      </c>
      <c r="B6" s="13" t="s">
        <v>566</v>
      </c>
      <c r="C6" s="13">
        <v>16</v>
      </c>
      <c r="D6" s="13">
        <v>0</v>
      </c>
    </row>
    <row r="7" spans="1:10" ht="15.5" thickBot="1" x14ac:dyDescent="0.9">
      <c r="A7" s="13" t="s">
        <v>578</v>
      </c>
      <c r="B7" s="13" t="s">
        <v>546</v>
      </c>
      <c r="C7" s="13">
        <v>1</v>
      </c>
      <c r="D7" s="13">
        <v>0</v>
      </c>
    </row>
    <row r="8" spans="1:10" x14ac:dyDescent="0.75">
      <c r="A8" s="13" t="s">
        <v>578</v>
      </c>
      <c r="B8" s="13" t="s">
        <v>258</v>
      </c>
      <c r="C8" s="13">
        <v>3</v>
      </c>
      <c r="D8" s="13">
        <v>0</v>
      </c>
      <c r="F8" s="47" t="s">
        <v>685</v>
      </c>
      <c r="G8" s="48">
        <f>COUNTA(E2:E287)</f>
        <v>41</v>
      </c>
    </row>
    <row r="9" spans="1:10" ht="29.5" x14ac:dyDescent="0.75">
      <c r="A9" s="13" t="s">
        <v>578</v>
      </c>
      <c r="B9" s="13" t="s">
        <v>104</v>
      </c>
      <c r="C9" s="13">
        <v>3</v>
      </c>
      <c r="D9" s="13">
        <v>0</v>
      </c>
      <c r="F9" s="51" t="s">
        <v>686</v>
      </c>
      <c r="G9" s="49">
        <f>COUNTIF(E:E,"+")</f>
        <v>40</v>
      </c>
    </row>
    <row r="10" spans="1:10" ht="30.25" thickBot="1" x14ac:dyDescent="0.9">
      <c r="A10" s="13" t="s">
        <v>578</v>
      </c>
      <c r="B10" s="13" t="s">
        <v>573</v>
      </c>
      <c r="C10" s="13">
        <v>2</v>
      </c>
      <c r="D10" s="13">
        <v>0</v>
      </c>
      <c r="F10" s="52" t="s">
        <v>687</v>
      </c>
      <c r="G10" s="50">
        <f>COUNTIF(E:E,"-")</f>
        <v>1</v>
      </c>
    </row>
    <row r="11" spans="1:10" x14ac:dyDescent="0.75">
      <c r="A11" s="13" t="s">
        <v>578</v>
      </c>
      <c r="B11" s="13" t="s">
        <v>139</v>
      </c>
      <c r="C11" s="13">
        <v>7</v>
      </c>
      <c r="D11" s="13">
        <v>0</v>
      </c>
    </row>
    <row r="12" spans="1:10" x14ac:dyDescent="0.75">
      <c r="A12" s="13" t="s">
        <v>578</v>
      </c>
      <c r="B12" s="13" t="s">
        <v>67</v>
      </c>
      <c r="C12" s="13">
        <v>1</v>
      </c>
      <c r="D12" s="13">
        <v>0</v>
      </c>
    </row>
    <row r="13" spans="1:10" x14ac:dyDescent="0.75">
      <c r="A13" s="13" t="s">
        <v>578</v>
      </c>
      <c r="B13" s="13" t="s">
        <v>148</v>
      </c>
      <c r="C13" s="13">
        <v>1</v>
      </c>
      <c r="D13" s="13">
        <v>0</v>
      </c>
    </row>
    <row r="14" spans="1:10" x14ac:dyDescent="0.75">
      <c r="A14" s="13" t="s">
        <v>578</v>
      </c>
      <c r="B14" s="13" t="s">
        <v>152</v>
      </c>
      <c r="C14" s="13">
        <v>1</v>
      </c>
      <c r="D14" s="13">
        <v>0</v>
      </c>
    </row>
    <row r="15" spans="1:10" x14ac:dyDescent="0.75">
      <c r="A15" s="13" t="s">
        <v>578</v>
      </c>
      <c r="B15" s="13" t="s">
        <v>155</v>
      </c>
      <c r="C15" s="13">
        <v>5</v>
      </c>
      <c r="D15" s="13">
        <v>0</v>
      </c>
    </row>
    <row r="16" spans="1:10" x14ac:dyDescent="0.75">
      <c r="A16" s="13" t="s">
        <v>578</v>
      </c>
      <c r="B16" s="13" t="s">
        <v>580</v>
      </c>
      <c r="C16" s="13">
        <v>2</v>
      </c>
      <c r="D16" s="13">
        <v>0</v>
      </c>
    </row>
    <row r="17" spans="1:5" x14ac:dyDescent="0.75">
      <c r="A17" s="13" t="s">
        <v>578</v>
      </c>
      <c r="B17" s="13" t="s">
        <v>69</v>
      </c>
      <c r="C17" s="13">
        <v>8</v>
      </c>
      <c r="D17" s="13">
        <v>2</v>
      </c>
    </row>
    <row r="18" spans="1:5" x14ac:dyDescent="0.75">
      <c r="A18" s="13" t="s">
        <v>578</v>
      </c>
      <c r="B18" s="13" t="s">
        <v>183</v>
      </c>
      <c r="C18" s="13">
        <v>2</v>
      </c>
      <c r="D18" s="13">
        <v>0</v>
      </c>
    </row>
    <row r="19" spans="1:5" x14ac:dyDescent="0.75">
      <c r="A19" s="13" t="s">
        <v>578</v>
      </c>
      <c r="B19" s="13" t="s">
        <v>549</v>
      </c>
      <c r="C19" s="13">
        <v>2</v>
      </c>
      <c r="D19" s="13">
        <v>0</v>
      </c>
    </row>
    <row r="20" spans="1:5" x14ac:dyDescent="0.75">
      <c r="A20" s="13" t="s">
        <v>578</v>
      </c>
      <c r="B20" s="13" t="s">
        <v>572</v>
      </c>
      <c r="C20" s="13">
        <v>6</v>
      </c>
      <c r="D20" s="13">
        <v>1</v>
      </c>
    </row>
    <row r="21" spans="1:5" x14ac:dyDescent="0.75">
      <c r="A21" s="13" t="s">
        <v>578</v>
      </c>
      <c r="B21" s="13" t="s">
        <v>83</v>
      </c>
      <c r="C21" s="13">
        <v>23</v>
      </c>
      <c r="D21" s="13">
        <v>1</v>
      </c>
    </row>
    <row r="22" spans="1:5" x14ac:dyDescent="0.75">
      <c r="A22" s="13" t="s">
        <v>578</v>
      </c>
      <c r="B22" s="13" t="s">
        <v>206</v>
      </c>
      <c r="C22" s="13">
        <v>3</v>
      </c>
      <c r="D22" s="13">
        <v>2</v>
      </c>
      <c r="E22" s="46" t="s">
        <v>682</v>
      </c>
    </row>
    <row r="23" spans="1:5" x14ac:dyDescent="0.75">
      <c r="A23" s="13" t="s">
        <v>578</v>
      </c>
      <c r="B23" s="13" t="s">
        <v>106</v>
      </c>
      <c r="C23" s="13">
        <v>1</v>
      </c>
      <c r="D23" s="13">
        <v>0</v>
      </c>
    </row>
    <row r="24" spans="1:5" x14ac:dyDescent="0.75">
      <c r="A24" s="13" t="s">
        <v>578</v>
      </c>
      <c r="B24" s="13" t="s">
        <v>125</v>
      </c>
      <c r="C24" s="13">
        <v>16</v>
      </c>
      <c r="D24" s="13">
        <v>0</v>
      </c>
    </row>
    <row r="25" spans="1:5" x14ac:dyDescent="0.75">
      <c r="A25" s="13" t="s">
        <v>578</v>
      </c>
      <c r="B25" s="13" t="s">
        <v>250</v>
      </c>
      <c r="C25" s="13">
        <v>5</v>
      </c>
      <c r="D25" s="13">
        <v>0</v>
      </c>
    </row>
    <row r="26" spans="1:5" x14ac:dyDescent="0.75">
      <c r="A26" s="13" t="s">
        <v>578</v>
      </c>
      <c r="B26" s="13" t="s">
        <v>550</v>
      </c>
      <c r="C26" s="13">
        <v>2</v>
      </c>
      <c r="D26" s="13">
        <v>0</v>
      </c>
    </row>
    <row r="27" spans="1:5" x14ac:dyDescent="0.75">
      <c r="A27" s="13" t="s">
        <v>578</v>
      </c>
      <c r="B27" s="13" t="s">
        <v>552</v>
      </c>
      <c r="C27" s="13">
        <v>1</v>
      </c>
      <c r="D27" s="13">
        <v>0</v>
      </c>
    </row>
    <row r="28" spans="1:5" x14ac:dyDescent="0.75">
      <c r="A28" s="13" t="s">
        <v>578</v>
      </c>
      <c r="B28" s="13" t="s">
        <v>553</v>
      </c>
      <c r="C28" s="13">
        <v>1</v>
      </c>
      <c r="D28" s="13">
        <v>0</v>
      </c>
    </row>
    <row r="29" spans="1:5" x14ac:dyDescent="0.75">
      <c r="A29" s="13" t="s">
        <v>578</v>
      </c>
      <c r="B29" s="13" t="s">
        <v>581</v>
      </c>
      <c r="C29" s="13">
        <v>2</v>
      </c>
      <c r="D29" s="13">
        <v>0</v>
      </c>
      <c r="E29" s="46" t="s">
        <v>682</v>
      </c>
    </row>
    <row r="30" spans="1:5" x14ac:dyDescent="0.75">
      <c r="A30" s="13" t="s">
        <v>578</v>
      </c>
      <c r="B30" s="13" t="s">
        <v>281</v>
      </c>
      <c r="C30" s="13">
        <v>2</v>
      </c>
      <c r="D30" s="13">
        <v>3</v>
      </c>
    </row>
    <row r="31" spans="1:5" x14ac:dyDescent="0.75">
      <c r="A31" s="13" t="s">
        <v>578</v>
      </c>
      <c r="B31" s="13" t="s">
        <v>289</v>
      </c>
      <c r="C31" s="13">
        <v>1</v>
      </c>
      <c r="D31" s="13">
        <v>0</v>
      </c>
    </row>
    <row r="32" spans="1:5" x14ac:dyDescent="0.75">
      <c r="A32" s="13" t="s">
        <v>578</v>
      </c>
      <c r="B32" s="13" t="s">
        <v>315</v>
      </c>
      <c r="C32" s="13">
        <v>2</v>
      </c>
      <c r="D32" s="13">
        <v>0</v>
      </c>
    </row>
    <row r="33" spans="1:4" x14ac:dyDescent="0.75">
      <c r="A33" s="13" t="s">
        <v>578</v>
      </c>
      <c r="B33" s="13" t="s">
        <v>326</v>
      </c>
      <c r="C33" s="13">
        <v>1</v>
      </c>
      <c r="D33" s="13">
        <v>0</v>
      </c>
    </row>
    <row r="34" spans="1:4" x14ac:dyDescent="0.75">
      <c r="A34" s="13" t="s">
        <v>578</v>
      </c>
      <c r="B34" s="13" t="s">
        <v>557</v>
      </c>
      <c r="C34" s="13">
        <v>1</v>
      </c>
      <c r="D34" s="13">
        <v>0</v>
      </c>
    </row>
    <row r="35" spans="1:4" x14ac:dyDescent="0.75">
      <c r="A35" s="13" t="s">
        <v>578</v>
      </c>
      <c r="B35" s="13" t="s">
        <v>189</v>
      </c>
      <c r="C35" s="13">
        <v>5</v>
      </c>
      <c r="D35" s="13">
        <v>0</v>
      </c>
    </row>
    <row r="36" spans="1:4" x14ac:dyDescent="0.75">
      <c r="A36" s="13" t="s">
        <v>578</v>
      </c>
      <c r="B36" s="13" t="s">
        <v>393</v>
      </c>
      <c r="C36" s="13">
        <v>4</v>
      </c>
      <c r="D36" s="13">
        <v>1</v>
      </c>
    </row>
    <row r="37" spans="1:4" x14ac:dyDescent="0.75">
      <c r="A37" s="13" t="s">
        <v>578</v>
      </c>
      <c r="B37" s="13" t="s">
        <v>582</v>
      </c>
      <c r="C37" s="13">
        <v>40</v>
      </c>
      <c r="D37" s="13">
        <v>13</v>
      </c>
    </row>
    <row r="38" spans="1:4" x14ac:dyDescent="0.75">
      <c r="A38" s="13" t="s">
        <v>578</v>
      </c>
      <c r="B38" s="13" t="s">
        <v>583</v>
      </c>
      <c r="C38" s="13">
        <v>1</v>
      </c>
      <c r="D38" s="13">
        <v>0</v>
      </c>
    </row>
    <row r="39" spans="1:4" x14ac:dyDescent="0.75">
      <c r="A39" s="13" t="s">
        <v>578</v>
      </c>
      <c r="B39" s="13" t="s">
        <v>562</v>
      </c>
      <c r="C39" s="13">
        <v>2</v>
      </c>
      <c r="D39" s="13">
        <v>0</v>
      </c>
    </row>
    <row r="40" spans="1:4" x14ac:dyDescent="0.75">
      <c r="A40" s="13" t="s">
        <v>578</v>
      </c>
      <c r="B40" s="13" t="s">
        <v>412</v>
      </c>
      <c r="C40" s="13">
        <v>2</v>
      </c>
      <c r="D40" s="13">
        <v>0</v>
      </c>
    </row>
    <row r="41" spans="1:4" x14ac:dyDescent="0.75">
      <c r="A41" s="13" t="s">
        <v>578</v>
      </c>
      <c r="B41" s="44" t="s">
        <v>681</v>
      </c>
      <c r="C41" s="13">
        <v>1</v>
      </c>
      <c r="D41" s="13">
        <v>0</v>
      </c>
    </row>
    <row r="42" spans="1:4" x14ac:dyDescent="0.75">
      <c r="A42" s="13" t="s">
        <v>578</v>
      </c>
      <c r="B42" s="13" t="s">
        <v>277</v>
      </c>
      <c r="C42" s="13">
        <v>0</v>
      </c>
      <c r="D42" s="13">
        <v>2</v>
      </c>
    </row>
    <row r="43" spans="1:4" x14ac:dyDescent="0.75">
      <c r="A43" s="13" t="s">
        <v>578</v>
      </c>
      <c r="B43" s="13" t="s">
        <v>283</v>
      </c>
      <c r="C43" s="13">
        <v>2</v>
      </c>
      <c r="D43" s="13">
        <v>0</v>
      </c>
    </row>
    <row r="44" spans="1:4" x14ac:dyDescent="0.75">
      <c r="A44" s="13" t="s">
        <v>578</v>
      </c>
      <c r="B44" s="13" t="s">
        <v>238</v>
      </c>
      <c r="C44" s="13">
        <v>1</v>
      </c>
      <c r="D44" s="13">
        <v>0</v>
      </c>
    </row>
    <row r="45" spans="1:4" x14ac:dyDescent="0.75">
      <c r="A45" s="13" t="s">
        <v>578</v>
      </c>
      <c r="B45" s="13" t="s">
        <v>539</v>
      </c>
      <c r="C45" s="13">
        <v>1</v>
      </c>
      <c r="D45" s="13">
        <v>0</v>
      </c>
    </row>
    <row r="46" spans="1:4" x14ac:dyDescent="0.75">
      <c r="A46" s="13" t="s">
        <v>578</v>
      </c>
      <c r="B46" s="13" t="s">
        <v>291</v>
      </c>
      <c r="C46" s="13">
        <v>3</v>
      </c>
      <c r="D46" s="13">
        <v>0</v>
      </c>
    </row>
    <row r="47" spans="1:4" x14ac:dyDescent="0.75">
      <c r="A47" s="13" t="s">
        <v>578</v>
      </c>
      <c r="B47" s="13" t="s">
        <v>435</v>
      </c>
      <c r="C47" s="13">
        <v>0</v>
      </c>
      <c r="D47" s="13">
        <v>2</v>
      </c>
    </row>
    <row r="48" spans="1:4" x14ac:dyDescent="0.75">
      <c r="A48" s="13" t="s">
        <v>578</v>
      </c>
      <c r="B48" s="13" t="s">
        <v>445</v>
      </c>
      <c r="C48" s="13">
        <v>3</v>
      </c>
      <c r="D48" s="13">
        <v>3</v>
      </c>
    </row>
    <row r="49" spans="1:5" x14ac:dyDescent="0.75">
      <c r="A49" s="13" t="s">
        <v>584</v>
      </c>
      <c r="B49" s="13" t="s">
        <v>28</v>
      </c>
      <c r="C49" s="13">
        <v>5</v>
      </c>
      <c r="D49" s="13">
        <v>0</v>
      </c>
    </row>
    <row r="50" spans="1:5" x14ac:dyDescent="0.75">
      <c r="A50" s="13" t="s">
        <v>584</v>
      </c>
      <c r="B50" s="13" t="s">
        <v>35</v>
      </c>
      <c r="C50" s="13">
        <v>14</v>
      </c>
      <c r="D50" s="13">
        <v>0</v>
      </c>
      <c r="E50" s="46" t="s">
        <v>682</v>
      </c>
    </row>
    <row r="51" spans="1:5" x14ac:dyDescent="0.75">
      <c r="A51" s="13" t="s">
        <v>584</v>
      </c>
      <c r="B51" s="13" t="s">
        <v>61</v>
      </c>
      <c r="C51" s="13">
        <v>1</v>
      </c>
      <c r="D51" s="13">
        <v>0</v>
      </c>
    </row>
    <row r="52" spans="1:5" x14ac:dyDescent="0.75">
      <c r="A52" s="13" t="s">
        <v>584</v>
      </c>
      <c r="B52" s="13" t="s">
        <v>76</v>
      </c>
      <c r="C52" s="13">
        <v>1</v>
      </c>
      <c r="D52" s="13">
        <v>0</v>
      </c>
    </row>
    <row r="53" spans="1:5" x14ac:dyDescent="0.75">
      <c r="A53" s="13" t="s">
        <v>584</v>
      </c>
      <c r="B53" s="13" t="s">
        <v>78</v>
      </c>
      <c r="C53" s="13">
        <v>6</v>
      </c>
      <c r="D53" s="13">
        <v>0</v>
      </c>
    </row>
    <row r="54" spans="1:5" x14ac:dyDescent="0.75">
      <c r="A54" s="13" t="s">
        <v>584</v>
      </c>
      <c r="B54" s="13" t="s">
        <v>81</v>
      </c>
      <c r="C54" s="13">
        <v>1</v>
      </c>
      <c r="D54" s="13">
        <v>0</v>
      </c>
    </row>
    <row r="55" spans="1:5" x14ac:dyDescent="0.75">
      <c r="A55" s="13" t="s">
        <v>584</v>
      </c>
      <c r="B55" s="13" t="s">
        <v>84</v>
      </c>
      <c r="C55" s="13">
        <v>1</v>
      </c>
      <c r="D55" s="13">
        <v>0</v>
      </c>
    </row>
    <row r="56" spans="1:5" x14ac:dyDescent="0.75">
      <c r="A56" s="13" t="s">
        <v>584</v>
      </c>
      <c r="B56" s="13" t="s">
        <v>24</v>
      </c>
      <c r="C56" s="13">
        <v>5</v>
      </c>
      <c r="D56" s="13">
        <v>0</v>
      </c>
    </row>
    <row r="57" spans="1:5" x14ac:dyDescent="0.75">
      <c r="A57" s="13" t="s">
        <v>584</v>
      </c>
      <c r="B57" s="13" t="s">
        <v>87</v>
      </c>
      <c r="C57" s="13">
        <v>27</v>
      </c>
      <c r="D57" s="13">
        <v>1</v>
      </c>
    </row>
    <row r="58" spans="1:5" x14ac:dyDescent="0.75">
      <c r="A58" s="13" t="s">
        <v>584</v>
      </c>
      <c r="B58" s="13" t="s">
        <v>30</v>
      </c>
      <c r="C58" s="13">
        <v>6</v>
      </c>
      <c r="D58" s="13">
        <v>0</v>
      </c>
    </row>
    <row r="59" spans="1:5" x14ac:dyDescent="0.75">
      <c r="A59" s="13" t="s">
        <v>584</v>
      </c>
      <c r="B59" s="13" t="s">
        <v>94</v>
      </c>
      <c r="C59" s="13">
        <v>1</v>
      </c>
      <c r="D59" s="13">
        <v>0</v>
      </c>
    </row>
    <row r="60" spans="1:5" x14ac:dyDescent="0.75">
      <c r="A60" s="13" t="s">
        <v>584</v>
      </c>
      <c r="B60" s="13" t="s">
        <v>97</v>
      </c>
      <c r="C60" s="13">
        <v>195</v>
      </c>
      <c r="D60" s="13">
        <v>1</v>
      </c>
    </row>
    <row r="61" spans="1:5" x14ac:dyDescent="0.75">
      <c r="A61" s="13" t="s">
        <v>584</v>
      </c>
      <c r="B61" s="13" t="s">
        <v>107</v>
      </c>
      <c r="C61" s="13">
        <v>1</v>
      </c>
      <c r="D61" s="13">
        <v>1</v>
      </c>
    </row>
    <row r="62" spans="1:5" x14ac:dyDescent="0.75">
      <c r="A62" s="13" t="s">
        <v>584</v>
      </c>
      <c r="B62" s="13" t="s">
        <v>547</v>
      </c>
      <c r="C62" s="13">
        <v>1</v>
      </c>
      <c r="D62" s="13">
        <v>0</v>
      </c>
      <c r="E62" s="46" t="s">
        <v>682</v>
      </c>
    </row>
    <row r="63" spans="1:5" x14ac:dyDescent="0.75">
      <c r="A63" s="13" t="s">
        <v>584</v>
      </c>
      <c r="B63" s="13" t="s">
        <v>144</v>
      </c>
      <c r="C63" s="13">
        <v>1</v>
      </c>
      <c r="D63" s="13">
        <v>0</v>
      </c>
      <c r="E63" s="46" t="s">
        <v>682</v>
      </c>
    </row>
    <row r="64" spans="1:5" x14ac:dyDescent="0.75">
      <c r="A64" s="13" t="s">
        <v>584</v>
      </c>
      <c r="B64" s="13" t="s">
        <v>63</v>
      </c>
      <c r="C64" s="13">
        <v>35</v>
      </c>
      <c r="D64" s="13">
        <v>0</v>
      </c>
    </row>
    <row r="65" spans="1:5" x14ac:dyDescent="0.75">
      <c r="A65" s="13" t="s">
        <v>584</v>
      </c>
      <c r="B65" s="13" t="s">
        <v>161</v>
      </c>
      <c r="C65" s="13">
        <v>3</v>
      </c>
      <c r="D65" s="13">
        <v>0</v>
      </c>
      <c r="E65" s="46" t="s">
        <v>682</v>
      </c>
    </row>
    <row r="66" spans="1:5" x14ac:dyDescent="0.75">
      <c r="A66" s="13" t="s">
        <v>584</v>
      </c>
      <c r="B66" s="13" t="s">
        <v>165</v>
      </c>
      <c r="C66" s="13">
        <v>29</v>
      </c>
      <c r="D66" s="13">
        <v>1</v>
      </c>
    </row>
    <row r="67" spans="1:5" x14ac:dyDescent="0.75">
      <c r="A67" s="13" t="s">
        <v>584</v>
      </c>
      <c r="B67" s="13" t="s">
        <v>175</v>
      </c>
      <c r="C67" s="13">
        <v>3</v>
      </c>
      <c r="D67" s="13">
        <v>0</v>
      </c>
    </row>
    <row r="68" spans="1:5" x14ac:dyDescent="0.75">
      <c r="A68" s="13" t="s">
        <v>584</v>
      </c>
      <c r="B68" s="13" t="s">
        <v>73</v>
      </c>
      <c r="C68" s="13">
        <v>39</v>
      </c>
      <c r="D68" s="13">
        <v>1</v>
      </c>
    </row>
    <row r="69" spans="1:5" x14ac:dyDescent="0.75">
      <c r="A69" s="13" t="s">
        <v>584</v>
      </c>
      <c r="B69" s="13" t="s">
        <v>202</v>
      </c>
      <c r="C69" s="13">
        <v>1</v>
      </c>
      <c r="D69" s="13">
        <v>0</v>
      </c>
    </row>
    <row r="70" spans="1:5" x14ac:dyDescent="0.75">
      <c r="A70" s="13" t="s">
        <v>584</v>
      </c>
      <c r="B70" s="13" t="s">
        <v>96</v>
      </c>
      <c r="C70" s="13">
        <v>17</v>
      </c>
      <c r="D70" s="13">
        <v>0</v>
      </c>
    </row>
    <row r="71" spans="1:5" x14ac:dyDescent="0.75">
      <c r="A71" s="13" t="s">
        <v>584</v>
      </c>
      <c r="B71" s="13" t="s">
        <v>99</v>
      </c>
      <c r="C71" s="13">
        <v>1</v>
      </c>
      <c r="D71" s="13">
        <v>0</v>
      </c>
    </row>
    <row r="72" spans="1:5" x14ac:dyDescent="0.75">
      <c r="A72" s="13" t="s">
        <v>584</v>
      </c>
      <c r="B72" s="13" t="s">
        <v>226</v>
      </c>
      <c r="C72" s="13">
        <v>1</v>
      </c>
      <c r="D72" s="13">
        <v>0</v>
      </c>
    </row>
    <row r="73" spans="1:5" x14ac:dyDescent="0.75">
      <c r="A73" s="13" t="s">
        <v>584</v>
      </c>
      <c r="B73" s="13" t="s">
        <v>130</v>
      </c>
      <c r="C73" s="13">
        <v>3</v>
      </c>
      <c r="D73" s="13">
        <v>0</v>
      </c>
    </row>
    <row r="74" spans="1:5" x14ac:dyDescent="0.75">
      <c r="A74" s="13" t="s">
        <v>584</v>
      </c>
      <c r="B74" s="13" t="s">
        <v>141</v>
      </c>
      <c r="C74" s="13">
        <v>2</v>
      </c>
      <c r="D74" s="13">
        <v>0</v>
      </c>
    </row>
    <row r="75" spans="1:5" x14ac:dyDescent="0.75">
      <c r="A75" s="13" t="s">
        <v>584</v>
      </c>
      <c r="B75" s="13" t="s">
        <v>270</v>
      </c>
      <c r="C75" s="13">
        <v>12</v>
      </c>
      <c r="D75" s="13">
        <v>1</v>
      </c>
    </row>
    <row r="76" spans="1:5" x14ac:dyDescent="0.75">
      <c r="A76" s="13" t="s">
        <v>584</v>
      </c>
      <c r="B76" s="13" t="s">
        <v>147</v>
      </c>
      <c r="C76" s="13">
        <v>1</v>
      </c>
      <c r="D76" s="13">
        <v>1</v>
      </c>
    </row>
    <row r="77" spans="1:5" x14ac:dyDescent="0.75">
      <c r="A77" s="13" t="s">
        <v>584</v>
      </c>
      <c r="B77" s="13" t="s">
        <v>275</v>
      </c>
      <c r="C77" s="13">
        <v>116</v>
      </c>
      <c r="D77" s="13">
        <v>1</v>
      </c>
    </row>
    <row r="78" spans="1:5" x14ac:dyDescent="0.75">
      <c r="A78" s="13" t="s">
        <v>584</v>
      </c>
      <c r="B78" s="13" t="s">
        <v>278</v>
      </c>
      <c r="C78" s="13">
        <v>2</v>
      </c>
      <c r="D78" s="13">
        <v>0</v>
      </c>
    </row>
    <row r="79" spans="1:5" x14ac:dyDescent="0.75">
      <c r="A79" s="13" t="s">
        <v>584</v>
      </c>
      <c r="B79" s="13" t="s">
        <v>284</v>
      </c>
      <c r="C79" s="13">
        <v>47</v>
      </c>
      <c r="D79" s="13">
        <v>2</v>
      </c>
    </row>
    <row r="80" spans="1:5" x14ac:dyDescent="0.75">
      <c r="A80" s="13" t="s">
        <v>584</v>
      </c>
      <c r="B80" s="13" t="s">
        <v>554</v>
      </c>
      <c r="C80" s="13">
        <v>6</v>
      </c>
      <c r="D80" s="13">
        <v>0</v>
      </c>
    </row>
    <row r="81" spans="1:4" x14ac:dyDescent="0.75">
      <c r="A81" s="13" t="s">
        <v>584</v>
      </c>
      <c r="B81" s="13" t="s">
        <v>299</v>
      </c>
      <c r="C81" s="13">
        <v>11</v>
      </c>
      <c r="D81" s="13">
        <v>1</v>
      </c>
    </row>
    <row r="82" spans="1:4" x14ac:dyDescent="0.75">
      <c r="A82" s="13" t="s">
        <v>584</v>
      </c>
      <c r="B82" s="13" t="s">
        <v>585</v>
      </c>
      <c r="C82" s="13">
        <v>4</v>
      </c>
      <c r="D82" s="13">
        <v>0</v>
      </c>
    </row>
    <row r="83" spans="1:4" x14ac:dyDescent="0.75">
      <c r="A83" s="13" t="s">
        <v>584</v>
      </c>
      <c r="B83" s="13" t="s">
        <v>173</v>
      </c>
      <c r="C83" s="13">
        <v>1</v>
      </c>
      <c r="D83" s="13">
        <v>0</v>
      </c>
    </row>
    <row r="84" spans="1:4" x14ac:dyDescent="0.75">
      <c r="A84" s="13" t="s">
        <v>584</v>
      </c>
      <c r="B84" s="13" t="s">
        <v>182</v>
      </c>
      <c r="C84" s="13">
        <v>5</v>
      </c>
      <c r="D84" s="13">
        <v>0</v>
      </c>
    </row>
    <row r="85" spans="1:4" x14ac:dyDescent="0.75">
      <c r="A85" s="13" t="s">
        <v>584</v>
      </c>
      <c r="B85" s="13" t="s">
        <v>319</v>
      </c>
      <c r="C85" s="13">
        <v>1</v>
      </c>
      <c r="D85" s="13">
        <v>0</v>
      </c>
    </row>
    <row r="86" spans="1:4" x14ac:dyDescent="0.75">
      <c r="A86" s="13" t="s">
        <v>584</v>
      </c>
      <c r="B86" s="13" t="s">
        <v>324</v>
      </c>
      <c r="C86" s="13">
        <v>2</v>
      </c>
      <c r="D86" s="13">
        <v>0</v>
      </c>
    </row>
    <row r="87" spans="1:4" x14ac:dyDescent="0.75">
      <c r="A87" s="13" t="s">
        <v>584</v>
      </c>
      <c r="B87" s="13" t="s">
        <v>194</v>
      </c>
      <c r="C87" s="13">
        <v>1</v>
      </c>
      <c r="D87" s="13">
        <v>0</v>
      </c>
    </row>
    <row r="88" spans="1:4" x14ac:dyDescent="0.75">
      <c r="A88" s="13" t="s">
        <v>584</v>
      </c>
      <c r="B88" s="13" t="s">
        <v>337</v>
      </c>
      <c r="C88" s="13">
        <v>7</v>
      </c>
      <c r="D88" s="13">
        <v>0</v>
      </c>
    </row>
    <row r="89" spans="1:4" x14ac:dyDescent="0.75">
      <c r="A89" s="13" t="s">
        <v>584</v>
      </c>
      <c r="B89" s="13" t="s">
        <v>196</v>
      </c>
      <c r="C89" s="13">
        <v>1</v>
      </c>
      <c r="D89" s="13">
        <v>1</v>
      </c>
    </row>
    <row r="90" spans="1:4" x14ac:dyDescent="0.75">
      <c r="A90" s="13" t="s">
        <v>584</v>
      </c>
      <c r="B90" s="13" t="s">
        <v>348</v>
      </c>
      <c r="C90" s="13">
        <v>41</v>
      </c>
      <c r="D90" s="13">
        <v>6</v>
      </c>
    </row>
    <row r="91" spans="1:4" x14ac:dyDescent="0.75">
      <c r="A91" s="13" t="s">
        <v>584</v>
      </c>
      <c r="B91" s="13" t="s">
        <v>200</v>
      </c>
      <c r="C91" s="13">
        <v>0</v>
      </c>
      <c r="D91" s="13">
        <v>3</v>
      </c>
    </row>
    <row r="92" spans="1:4" x14ac:dyDescent="0.75">
      <c r="A92" s="13" t="s">
        <v>584</v>
      </c>
      <c r="B92" s="13" t="s">
        <v>560</v>
      </c>
      <c r="C92" s="13">
        <v>0</v>
      </c>
      <c r="D92" s="13">
        <v>1</v>
      </c>
    </row>
    <row r="93" spans="1:4" x14ac:dyDescent="0.75">
      <c r="A93" s="13" t="s">
        <v>584</v>
      </c>
      <c r="B93" s="13" t="s">
        <v>353</v>
      </c>
      <c r="C93" s="13">
        <v>1</v>
      </c>
      <c r="D93" s="13">
        <v>0</v>
      </c>
    </row>
    <row r="94" spans="1:4" x14ac:dyDescent="0.75">
      <c r="A94" s="13" t="s">
        <v>584</v>
      </c>
      <c r="B94" s="13" t="s">
        <v>359</v>
      </c>
      <c r="C94" s="13">
        <v>3</v>
      </c>
      <c r="D94" s="13">
        <v>0</v>
      </c>
    </row>
    <row r="95" spans="1:4" x14ac:dyDescent="0.75">
      <c r="A95" s="13" t="s">
        <v>584</v>
      </c>
      <c r="B95" s="13" t="s">
        <v>213</v>
      </c>
      <c r="C95" s="13">
        <v>7</v>
      </c>
      <c r="D95" s="13">
        <v>0</v>
      </c>
    </row>
    <row r="96" spans="1:4" x14ac:dyDescent="0.75">
      <c r="A96" s="13" t="s">
        <v>584</v>
      </c>
      <c r="B96" s="13" t="s">
        <v>362</v>
      </c>
      <c r="C96" s="13">
        <v>1</v>
      </c>
      <c r="D96" s="13">
        <v>0</v>
      </c>
    </row>
    <row r="97" spans="1:5" x14ac:dyDescent="0.75">
      <c r="A97" s="13" t="s">
        <v>584</v>
      </c>
      <c r="B97" s="13" t="s">
        <v>366</v>
      </c>
      <c r="C97" s="13">
        <v>1</v>
      </c>
      <c r="D97" s="13">
        <v>0</v>
      </c>
    </row>
    <row r="98" spans="1:5" x14ac:dyDescent="0.75">
      <c r="A98" s="13" t="s">
        <v>584</v>
      </c>
      <c r="B98" s="13" t="s">
        <v>371</v>
      </c>
      <c r="C98" s="13">
        <v>0</v>
      </c>
      <c r="D98" s="13">
        <v>1</v>
      </c>
    </row>
    <row r="99" spans="1:5" x14ac:dyDescent="0.75">
      <c r="A99" s="13" t="s">
        <v>584</v>
      </c>
      <c r="B99" s="13" t="s">
        <v>80</v>
      </c>
      <c r="C99" s="13">
        <v>14</v>
      </c>
      <c r="D99" s="13">
        <v>0</v>
      </c>
    </row>
    <row r="100" spans="1:5" x14ac:dyDescent="0.75">
      <c r="A100" s="13" t="s">
        <v>584</v>
      </c>
      <c r="B100" s="13" t="s">
        <v>230</v>
      </c>
      <c r="C100" s="13">
        <v>2</v>
      </c>
      <c r="D100" s="13">
        <v>0</v>
      </c>
    </row>
    <row r="101" spans="1:5" x14ac:dyDescent="0.75">
      <c r="A101" s="13" t="s">
        <v>584</v>
      </c>
      <c r="B101" s="13" t="s">
        <v>386</v>
      </c>
      <c r="C101" s="13">
        <v>41</v>
      </c>
      <c r="D101" s="13">
        <v>1</v>
      </c>
    </row>
    <row r="102" spans="1:5" x14ac:dyDescent="0.75">
      <c r="A102" s="13" t="s">
        <v>584</v>
      </c>
      <c r="B102" s="13" t="s">
        <v>396</v>
      </c>
      <c r="C102" s="13">
        <v>5</v>
      </c>
      <c r="D102" s="13">
        <v>2</v>
      </c>
    </row>
    <row r="103" spans="1:5" x14ac:dyDescent="0.75">
      <c r="A103" s="13" t="s">
        <v>584</v>
      </c>
      <c r="B103" s="13" t="s">
        <v>241</v>
      </c>
      <c r="C103" s="13">
        <v>1</v>
      </c>
      <c r="D103" s="13">
        <v>0</v>
      </c>
    </row>
    <row r="104" spans="1:5" x14ac:dyDescent="0.75">
      <c r="A104" s="13" t="s">
        <v>584</v>
      </c>
      <c r="B104" s="13" t="s">
        <v>586</v>
      </c>
      <c r="C104" s="13">
        <v>1</v>
      </c>
      <c r="D104" s="13">
        <v>0</v>
      </c>
    </row>
    <row r="105" spans="1:5" x14ac:dyDescent="0.75">
      <c r="A105" s="13" t="s">
        <v>584</v>
      </c>
      <c r="B105" s="13" t="s">
        <v>164</v>
      </c>
      <c r="C105" s="13">
        <v>16</v>
      </c>
      <c r="D105" s="13">
        <v>0</v>
      </c>
    </row>
    <row r="106" spans="1:5" x14ac:dyDescent="0.75">
      <c r="A106" s="13" t="s">
        <v>584</v>
      </c>
      <c r="B106" s="13" t="s">
        <v>245</v>
      </c>
      <c r="C106" s="13">
        <v>2</v>
      </c>
      <c r="D106" s="13">
        <v>2</v>
      </c>
    </row>
    <row r="107" spans="1:5" x14ac:dyDescent="0.75">
      <c r="A107" s="13" t="s">
        <v>584</v>
      </c>
      <c r="B107" s="13" t="s">
        <v>261</v>
      </c>
      <c r="C107" s="13">
        <v>49</v>
      </c>
      <c r="D107" s="13">
        <v>0</v>
      </c>
    </row>
    <row r="108" spans="1:5" x14ac:dyDescent="0.75">
      <c r="A108" s="13" t="s">
        <v>584</v>
      </c>
      <c r="B108" s="13" t="s">
        <v>410</v>
      </c>
      <c r="C108" s="13">
        <v>0</v>
      </c>
      <c r="D108" s="13">
        <v>1</v>
      </c>
    </row>
    <row r="109" spans="1:5" x14ac:dyDescent="0.75">
      <c r="A109" s="13" t="s">
        <v>584</v>
      </c>
      <c r="B109" s="13" t="s">
        <v>421</v>
      </c>
      <c r="C109" s="13">
        <v>6</v>
      </c>
      <c r="D109" s="13">
        <v>0</v>
      </c>
    </row>
    <row r="110" spans="1:5" x14ac:dyDescent="0.75">
      <c r="A110" s="13" t="s">
        <v>584</v>
      </c>
      <c r="B110" s="13" t="s">
        <v>431</v>
      </c>
      <c r="C110" s="13">
        <v>6</v>
      </c>
      <c r="D110" s="13">
        <v>3</v>
      </c>
    </row>
    <row r="111" spans="1:5" x14ac:dyDescent="0.75">
      <c r="A111" s="13" t="s">
        <v>584</v>
      </c>
      <c r="B111" s="13" t="s">
        <v>438</v>
      </c>
      <c r="C111" s="13">
        <v>1</v>
      </c>
      <c r="D111" s="13">
        <v>0</v>
      </c>
      <c r="E111" s="46" t="s">
        <v>682</v>
      </c>
    </row>
    <row r="112" spans="1:5" x14ac:dyDescent="0.75">
      <c r="A112" s="13" t="s">
        <v>584</v>
      </c>
      <c r="B112" s="13" t="s">
        <v>587</v>
      </c>
      <c r="C112" s="13">
        <v>5</v>
      </c>
      <c r="D112" s="13">
        <v>0</v>
      </c>
    </row>
    <row r="113" spans="1:5" x14ac:dyDescent="0.75">
      <c r="A113" s="13" t="s">
        <v>584</v>
      </c>
      <c r="B113" s="13" t="s">
        <v>441</v>
      </c>
      <c r="C113" s="13">
        <v>2</v>
      </c>
      <c r="D113" s="13">
        <v>0</v>
      </c>
    </row>
    <row r="114" spans="1:5" x14ac:dyDescent="0.75">
      <c r="A114" s="13" t="s">
        <v>584</v>
      </c>
      <c r="B114" s="13" t="s">
        <v>443</v>
      </c>
      <c r="C114" s="13">
        <v>12</v>
      </c>
      <c r="D114" s="13">
        <v>1</v>
      </c>
    </row>
    <row r="115" spans="1:5" x14ac:dyDescent="0.75">
      <c r="A115" s="13" t="s">
        <v>584</v>
      </c>
      <c r="B115" s="13" t="s">
        <v>297</v>
      </c>
      <c r="C115" s="13">
        <v>37</v>
      </c>
      <c r="D115" s="13">
        <v>1</v>
      </c>
    </row>
    <row r="116" spans="1:5" x14ac:dyDescent="0.75">
      <c r="A116" s="13" t="s">
        <v>584</v>
      </c>
      <c r="B116" s="13" t="s">
        <v>563</v>
      </c>
      <c r="C116" s="13">
        <v>1</v>
      </c>
      <c r="D116" s="13">
        <v>0</v>
      </c>
    </row>
    <row r="117" spans="1:5" x14ac:dyDescent="0.75">
      <c r="A117" s="13" t="s">
        <v>584</v>
      </c>
      <c r="B117" s="13" t="s">
        <v>448</v>
      </c>
      <c r="C117" s="13">
        <v>8</v>
      </c>
      <c r="D117" s="13">
        <v>0</v>
      </c>
    </row>
    <row r="118" spans="1:5" x14ac:dyDescent="0.75">
      <c r="A118" s="13" t="s">
        <v>584</v>
      </c>
      <c r="B118" s="13" t="s">
        <v>302</v>
      </c>
      <c r="C118" s="13">
        <v>69</v>
      </c>
      <c r="D118" s="13">
        <v>0</v>
      </c>
    </row>
    <row r="119" spans="1:5" x14ac:dyDescent="0.75">
      <c r="A119" s="13" t="s">
        <v>584</v>
      </c>
      <c r="B119" s="13" t="s">
        <v>588</v>
      </c>
      <c r="C119" s="13">
        <v>23</v>
      </c>
      <c r="D119" s="13">
        <v>0</v>
      </c>
    </row>
    <row r="120" spans="1:5" x14ac:dyDescent="0.75">
      <c r="A120" s="13" t="s">
        <v>584</v>
      </c>
      <c r="B120" s="13" t="s">
        <v>471</v>
      </c>
      <c r="C120" s="13">
        <v>4</v>
      </c>
      <c r="D120" s="13">
        <v>0</v>
      </c>
    </row>
    <row r="121" spans="1:5" x14ac:dyDescent="0.75">
      <c r="A121" s="13" t="s">
        <v>584</v>
      </c>
      <c r="B121" s="13" t="s">
        <v>310</v>
      </c>
      <c r="C121" s="13">
        <v>1</v>
      </c>
      <c r="D121" s="13">
        <v>1</v>
      </c>
    </row>
    <row r="122" spans="1:5" x14ac:dyDescent="0.75">
      <c r="A122" s="13" t="s">
        <v>638</v>
      </c>
      <c r="B122" s="13" t="s">
        <v>544</v>
      </c>
      <c r="C122" s="13">
        <v>2</v>
      </c>
      <c r="D122" s="13">
        <v>0</v>
      </c>
      <c r="E122" s="46" t="s">
        <v>682</v>
      </c>
    </row>
    <row r="123" spans="1:5" x14ac:dyDescent="0.75">
      <c r="A123" s="13" t="s">
        <v>638</v>
      </c>
      <c r="B123" s="13" t="s">
        <v>102</v>
      </c>
      <c r="C123" s="13">
        <v>2</v>
      </c>
      <c r="D123" s="13">
        <v>0</v>
      </c>
      <c r="E123" s="46" t="s">
        <v>682</v>
      </c>
    </row>
    <row r="124" spans="1:5" x14ac:dyDescent="0.75">
      <c r="A124" s="13" t="s">
        <v>638</v>
      </c>
      <c r="B124" s="13" t="s">
        <v>131</v>
      </c>
      <c r="C124" s="13">
        <v>2</v>
      </c>
      <c r="D124" s="13">
        <v>0</v>
      </c>
      <c r="E124" s="46" t="s">
        <v>682</v>
      </c>
    </row>
    <row r="125" spans="1:5" x14ac:dyDescent="0.75">
      <c r="A125" s="13" t="s">
        <v>638</v>
      </c>
      <c r="B125" s="13" t="s">
        <v>567</v>
      </c>
      <c r="C125" s="13">
        <v>1</v>
      </c>
      <c r="D125" s="13">
        <v>0</v>
      </c>
      <c r="E125" s="46" t="s">
        <v>682</v>
      </c>
    </row>
    <row r="126" spans="1:5" x14ac:dyDescent="0.75">
      <c r="A126" s="13" t="s">
        <v>638</v>
      </c>
      <c r="B126" s="13" t="s">
        <v>569</v>
      </c>
      <c r="C126" s="13">
        <v>2</v>
      </c>
      <c r="D126" s="13">
        <v>0</v>
      </c>
    </row>
    <row r="127" spans="1:5" x14ac:dyDescent="0.75">
      <c r="A127" s="13" t="s">
        <v>638</v>
      </c>
      <c r="B127" s="13" t="s">
        <v>555</v>
      </c>
      <c r="C127" s="13">
        <v>1</v>
      </c>
      <c r="D127" s="13">
        <v>0</v>
      </c>
      <c r="E127" s="46" t="s">
        <v>682</v>
      </c>
    </row>
    <row r="128" spans="1:5" x14ac:dyDescent="0.75">
      <c r="A128" s="13" t="s">
        <v>638</v>
      </c>
      <c r="B128" s="13" t="s">
        <v>559</v>
      </c>
      <c r="C128" s="13">
        <v>5</v>
      </c>
      <c r="D128" s="13">
        <v>0</v>
      </c>
      <c r="E128" s="46" t="s">
        <v>682</v>
      </c>
    </row>
    <row r="129" spans="1:5" x14ac:dyDescent="0.75">
      <c r="A129" s="13" t="s">
        <v>638</v>
      </c>
      <c r="B129" s="13" t="s">
        <v>570</v>
      </c>
      <c r="C129" s="13">
        <v>1</v>
      </c>
      <c r="D129" s="13">
        <v>0</v>
      </c>
    </row>
    <row r="130" spans="1:5" x14ac:dyDescent="0.75">
      <c r="A130" s="13" t="s">
        <v>638</v>
      </c>
      <c r="B130" s="13" t="s">
        <v>571</v>
      </c>
      <c r="C130" s="13">
        <v>2</v>
      </c>
      <c r="D130" s="13">
        <v>0</v>
      </c>
      <c r="E130" s="45" t="s">
        <v>682</v>
      </c>
    </row>
    <row r="131" spans="1:5" x14ac:dyDescent="0.75">
      <c r="A131" s="13" t="s">
        <v>589</v>
      </c>
      <c r="B131" s="13" t="s">
        <v>16</v>
      </c>
      <c r="C131" s="13">
        <v>1</v>
      </c>
      <c r="D131" s="13">
        <v>0</v>
      </c>
      <c r="E131" s="46" t="s">
        <v>682</v>
      </c>
    </row>
    <row r="132" spans="1:5" x14ac:dyDescent="0.75">
      <c r="A132" s="13" t="s">
        <v>589</v>
      </c>
      <c r="B132" s="13" t="s">
        <v>22</v>
      </c>
      <c r="C132" s="13">
        <v>1</v>
      </c>
      <c r="D132" s="13">
        <v>0</v>
      </c>
      <c r="E132" s="46" t="s">
        <v>682</v>
      </c>
    </row>
    <row r="133" spans="1:5" x14ac:dyDescent="0.75">
      <c r="A133" s="13" t="s">
        <v>589</v>
      </c>
      <c r="B133" s="13" t="s">
        <v>590</v>
      </c>
      <c r="C133" s="13">
        <v>1</v>
      </c>
      <c r="D133" s="13">
        <v>0</v>
      </c>
      <c r="E133" s="46" t="s">
        <v>682</v>
      </c>
    </row>
    <row r="134" spans="1:5" x14ac:dyDescent="0.75">
      <c r="A134" s="13" t="s">
        <v>589</v>
      </c>
      <c r="B134" s="13" t="s">
        <v>47</v>
      </c>
      <c r="C134" s="13">
        <v>8</v>
      </c>
      <c r="D134" s="13">
        <v>0</v>
      </c>
    </row>
    <row r="135" spans="1:5" x14ac:dyDescent="0.75">
      <c r="A135" s="13" t="s">
        <v>589</v>
      </c>
      <c r="B135" s="13" t="s">
        <v>50</v>
      </c>
      <c r="C135" s="13">
        <v>2</v>
      </c>
      <c r="D135" s="13">
        <v>0</v>
      </c>
      <c r="E135" s="46" t="s">
        <v>682</v>
      </c>
    </row>
    <row r="136" spans="1:5" x14ac:dyDescent="0.75">
      <c r="A136" s="13" t="s">
        <v>589</v>
      </c>
      <c r="B136" s="13" t="s">
        <v>71</v>
      </c>
      <c r="C136" s="13">
        <v>5</v>
      </c>
      <c r="D136" s="13">
        <v>0</v>
      </c>
    </row>
    <row r="137" spans="1:5" x14ac:dyDescent="0.75">
      <c r="A137" s="13" t="s">
        <v>589</v>
      </c>
      <c r="B137" s="13" t="s">
        <v>42</v>
      </c>
      <c r="C137" s="13">
        <v>1</v>
      </c>
      <c r="D137" s="13">
        <v>0</v>
      </c>
    </row>
    <row r="138" spans="1:5" x14ac:dyDescent="0.75">
      <c r="A138" s="13" t="s">
        <v>589</v>
      </c>
      <c r="B138" s="13" t="s">
        <v>110</v>
      </c>
      <c r="C138" s="13">
        <v>8</v>
      </c>
      <c r="D138" s="13">
        <v>0</v>
      </c>
    </row>
    <row r="139" spans="1:5" x14ac:dyDescent="0.75">
      <c r="A139" s="13" t="s">
        <v>589</v>
      </c>
      <c r="B139" s="13" t="s">
        <v>122</v>
      </c>
      <c r="C139" s="13">
        <v>2</v>
      </c>
      <c r="D139" s="13">
        <v>0</v>
      </c>
    </row>
    <row r="140" spans="1:5" x14ac:dyDescent="0.75">
      <c r="A140" s="13" t="s">
        <v>589</v>
      </c>
      <c r="B140" s="13" t="s">
        <v>142</v>
      </c>
      <c r="C140" s="13">
        <v>4</v>
      </c>
      <c r="D140" s="13">
        <v>0</v>
      </c>
    </row>
    <row r="141" spans="1:5" x14ac:dyDescent="0.75">
      <c r="A141" s="13" t="s">
        <v>589</v>
      </c>
      <c r="B141" s="13" t="s">
        <v>93</v>
      </c>
      <c r="C141" s="13">
        <v>14</v>
      </c>
      <c r="D141" s="13">
        <v>0</v>
      </c>
    </row>
    <row r="142" spans="1:5" x14ac:dyDescent="0.75">
      <c r="A142" s="13" t="s">
        <v>589</v>
      </c>
      <c r="B142" s="13" t="s">
        <v>252</v>
      </c>
      <c r="C142" s="13">
        <v>1</v>
      </c>
      <c r="D142" s="13">
        <v>0</v>
      </c>
      <c r="E142" s="46" t="s">
        <v>682</v>
      </c>
    </row>
    <row r="143" spans="1:5" x14ac:dyDescent="0.75">
      <c r="A143" s="13" t="s">
        <v>589</v>
      </c>
      <c r="B143" s="13" t="s">
        <v>166</v>
      </c>
      <c r="C143" s="13">
        <v>2</v>
      </c>
      <c r="D143" s="13">
        <v>0</v>
      </c>
    </row>
    <row r="144" spans="1:5" x14ac:dyDescent="0.75">
      <c r="A144" s="13" t="s">
        <v>589</v>
      </c>
      <c r="B144" s="13" t="s">
        <v>308</v>
      </c>
      <c r="C144" s="13">
        <v>3</v>
      </c>
      <c r="D144" s="13">
        <v>0</v>
      </c>
    </row>
    <row r="145" spans="1:5" x14ac:dyDescent="0.75">
      <c r="A145" s="13" t="s">
        <v>589</v>
      </c>
      <c r="B145" s="13" t="s">
        <v>558</v>
      </c>
      <c r="C145" s="13">
        <v>0</v>
      </c>
      <c r="D145" s="13">
        <v>1</v>
      </c>
    </row>
    <row r="146" spans="1:5" x14ac:dyDescent="0.75">
      <c r="A146" s="13" t="s">
        <v>589</v>
      </c>
      <c r="B146" s="13" t="s">
        <v>339</v>
      </c>
      <c r="C146" s="13">
        <v>1</v>
      </c>
      <c r="D146" s="13">
        <v>0</v>
      </c>
    </row>
    <row r="147" spans="1:5" x14ac:dyDescent="0.75">
      <c r="A147" s="13" t="s">
        <v>589</v>
      </c>
      <c r="B147" s="13" t="s">
        <v>351</v>
      </c>
      <c r="C147" s="13">
        <v>1</v>
      </c>
      <c r="D147" s="13">
        <v>0</v>
      </c>
    </row>
    <row r="148" spans="1:5" x14ac:dyDescent="0.75">
      <c r="A148" s="13" t="s">
        <v>589</v>
      </c>
      <c r="B148" s="13" t="s">
        <v>368</v>
      </c>
      <c r="C148" s="13">
        <v>4</v>
      </c>
      <c r="D148" s="13">
        <v>0</v>
      </c>
    </row>
    <row r="149" spans="1:5" x14ac:dyDescent="0.75">
      <c r="A149" s="13" t="s">
        <v>589</v>
      </c>
      <c r="B149" s="13" t="s">
        <v>373</v>
      </c>
      <c r="C149" s="13">
        <v>1</v>
      </c>
      <c r="D149" s="13">
        <v>0</v>
      </c>
    </row>
    <row r="150" spans="1:5" x14ac:dyDescent="0.75">
      <c r="A150" s="13" t="s">
        <v>589</v>
      </c>
      <c r="B150" s="13" t="s">
        <v>375</v>
      </c>
      <c r="C150" s="13">
        <v>2</v>
      </c>
      <c r="D150" s="13">
        <v>0</v>
      </c>
    </row>
    <row r="151" spans="1:5" x14ac:dyDescent="0.75">
      <c r="A151" s="13" t="s">
        <v>589</v>
      </c>
      <c r="B151" s="13" t="s">
        <v>418</v>
      </c>
      <c r="C151" s="13">
        <v>2</v>
      </c>
      <c r="D151" s="13">
        <v>0</v>
      </c>
    </row>
    <row r="152" spans="1:5" x14ac:dyDescent="0.75">
      <c r="A152" s="13" t="s">
        <v>589</v>
      </c>
      <c r="B152" s="13" t="s">
        <v>423</v>
      </c>
      <c r="C152" s="13">
        <v>1</v>
      </c>
      <c r="D152" s="13">
        <v>0</v>
      </c>
      <c r="E152" s="45" t="s">
        <v>682</v>
      </c>
    </row>
    <row r="153" spans="1:5" x14ac:dyDescent="0.75">
      <c r="A153" s="13" t="s">
        <v>589</v>
      </c>
      <c r="B153" s="13" t="s">
        <v>438</v>
      </c>
      <c r="C153" s="13">
        <v>1</v>
      </c>
      <c r="D153" s="13">
        <v>0</v>
      </c>
      <c r="E153" s="46" t="s">
        <v>682</v>
      </c>
    </row>
    <row r="154" spans="1:5" x14ac:dyDescent="0.75">
      <c r="A154" s="13" t="s">
        <v>589</v>
      </c>
      <c r="B154" s="13" t="s">
        <v>452</v>
      </c>
      <c r="C154" s="13">
        <v>18</v>
      </c>
      <c r="D154" s="13">
        <v>0</v>
      </c>
    </row>
    <row r="155" spans="1:5" x14ac:dyDescent="0.75">
      <c r="A155" s="13" t="s">
        <v>589</v>
      </c>
      <c r="B155" s="13" t="s">
        <v>307</v>
      </c>
      <c r="C155" s="13">
        <v>6</v>
      </c>
      <c r="D155" s="13">
        <v>0</v>
      </c>
    </row>
    <row r="156" spans="1:5" x14ac:dyDescent="0.75">
      <c r="A156" s="13" t="s">
        <v>591</v>
      </c>
      <c r="B156" s="13" t="s">
        <v>592</v>
      </c>
      <c r="C156" s="13">
        <v>4</v>
      </c>
      <c r="D156" s="13">
        <v>0</v>
      </c>
      <c r="E156" s="46" t="s">
        <v>682</v>
      </c>
    </row>
    <row r="157" spans="1:5" x14ac:dyDescent="0.75">
      <c r="A157" s="13" t="s">
        <v>591</v>
      </c>
      <c r="B157" s="13" t="s">
        <v>22</v>
      </c>
      <c r="C157" s="13">
        <v>4</v>
      </c>
      <c r="D157" s="13">
        <v>1</v>
      </c>
      <c r="E157" s="46" t="s">
        <v>682</v>
      </c>
    </row>
    <row r="158" spans="1:5" x14ac:dyDescent="0.75">
      <c r="A158" s="13" t="s">
        <v>591</v>
      </c>
      <c r="B158" s="13" t="s">
        <v>593</v>
      </c>
      <c r="C158" s="13">
        <v>3</v>
      </c>
      <c r="D158" s="13">
        <v>0</v>
      </c>
      <c r="E158" s="46" t="s">
        <v>682</v>
      </c>
    </row>
    <row r="159" spans="1:5" x14ac:dyDescent="0.75">
      <c r="A159" s="13" t="s">
        <v>591</v>
      </c>
      <c r="B159" s="13" t="s">
        <v>594</v>
      </c>
      <c r="C159" s="13">
        <v>3</v>
      </c>
      <c r="D159" s="13">
        <v>0</v>
      </c>
      <c r="E159" s="46" t="s">
        <v>682</v>
      </c>
    </row>
    <row r="160" spans="1:5" x14ac:dyDescent="0.75">
      <c r="A160" s="13" t="s">
        <v>591</v>
      </c>
      <c r="B160" s="13" t="s">
        <v>545</v>
      </c>
      <c r="C160" s="13">
        <v>7</v>
      </c>
      <c r="D160" s="13">
        <v>0</v>
      </c>
      <c r="E160" s="46" t="s">
        <v>682</v>
      </c>
    </row>
    <row r="161" spans="1:5" x14ac:dyDescent="0.75">
      <c r="A161" s="13" t="s">
        <v>591</v>
      </c>
      <c r="B161" s="13" t="s">
        <v>595</v>
      </c>
      <c r="C161" s="13">
        <v>1</v>
      </c>
      <c r="D161" s="13">
        <v>0</v>
      </c>
    </row>
    <row r="162" spans="1:5" x14ac:dyDescent="0.75">
      <c r="A162" s="13" t="s">
        <v>591</v>
      </c>
      <c r="B162" s="13" t="s">
        <v>596</v>
      </c>
      <c r="C162" s="13">
        <v>1</v>
      </c>
      <c r="D162" s="13">
        <v>0</v>
      </c>
    </row>
    <row r="163" spans="1:5" x14ac:dyDescent="0.75">
      <c r="A163" s="13" t="s">
        <v>591</v>
      </c>
      <c r="B163" s="13" t="s">
        <v>597</v>
      </c>
      <c r="C163" s="13">
        <v>1</v>
      </c>
      <c r="D163" s="13">
        <v>0</v>
      </c>
      <c r="E163" s="46" t="s">
        <v>682</v>
      </c>
    </row>
    <row r="164" spans="1:5" x14ac:dyDescent="0.75">
      <c r="A164" s="13" t="s">
        <v>591</v>
      </c>
      <c r="B164" s="13" t="s">
        <v>343</v>
      </c>
      <c r="C164" s="13">
        <v>2</v>
      </c>
      <c r="D164" s="13">
        <v>0</v>
      </c>
    </row>
    <row r="165" spans="1:5" x14ac:dyDescent="0.75">
      <c r="A165" s="13" t="s">
        <v>591</v>
      </c>
      <c r="B165" s="13" t="s">
        <v>346</v>
      </c>
      <c r="C165" s="13">
        <v>0</v>
      </c>
      <c r="D165" s="13">
        <v>1</v>
      </c>
      <c r="E165" s="45" t="s">
        <v>683</v>
      </c>
    </row>
    <row r="166" spans="1:5" x14ac:dyDescent="0.75">
      <c r="A166" s="13" t="s">
        <v>591</v>
      </c>
      <c r="B166" s="13" t="s">
        <v>368</v>
      </c>
      <c r="C166" s="13">
        <v>1</v>
      </c>
      <c r="D166" s="13">
        <v>0</v>
      </c>
    </row>
    <row r="167" spans="1:5" x14ac:dyDescent="0.75">
      <c r="A167" s="13" t="s">
        <v>591</v>
      </c>
      <c r="B167" s="13" t="s">
        <v>598</v>
      </c>
      <c r="C167" s="13">
        <v>1</v>
      </c>
      <c r="D167" s="13">
        <v>0</v>
      </c>
    </row>
    <row r="168" spans="1:5" x14ac:dyDescent="0.75">
      <c r="A168" s="13" t="s">
        <v>591</v>
      </c>
      <c r="B168" s="13" t="s">
        <v>423</v>
      </c>
      <c r="C168" s="13">
        <v>2</v>
      </c>
      <c r="D168" s="13">
        <v>0</v>
      </c>
      <c r="E168" s="45" t="s">
        <v>682</v>
      </c>
    </row>
    <row r="169" spans="1:5" x14ac:dyDescent="0.75">
      <c r="A169" s="13" t="s">
        <v>599</v>
      </c>
      <c r="B169" s="13" t="s">
        <v>542</v>
      </c>
      <c r="C169" s="13">
        <v>5</v>
      </c>
      <c r="E169" s="46" t="s">
        <v>682</v>
      </c>
    </row>
    <row r="170" spans="1:5" x14ac:dyDescent="0.75">
      <c r="A170" s="13" t="s">
        <v>599</v>
      </c>
      <c r="B170" s="13" t="s">
        <v>3</v>
      </c>
      <c r="C170" s="13">
        <v>11</v>
      </c>
      <c r="D170" s="13">
        <v>0</v>
      </c>
    </row>
    <row r="171" spans="1:5" x14ac:dyDescent="0.75">
      <c r="A171" s="13" t="s">
        <v>599</v>
      </c>
      <c r="B171" s="13" t="s">
        <v>58</v>
      </c>
      <c r="C171" s="13">
        <v>6</v>
      </c>
      <c r="D171" s="13">
        <v>0</v>
      </c>
    </row>
    <row r="172" spans="1:5" x14ac:dyDescent="0.75">
      <c r="A172" s="13" t="s">
        <v>599</v>
      </c>
      <c r="B172" s="13" t="s">
        <v>64</v>
      </c>
      <c r="C172" s="13">
        <v>1</v>
      </c>
      <c r="D172" s="13">
        <v>0</v>
      </c>
    </row>
    <row r="173" spans="1:5" x14ac:dyDescent="0.75">
      <c r="A173" s="13" t="s">
        <v>599</v>
      </c>
      <c r="B173" s="13" t="s">
        <v>18</v>
      </c>
      <c r="C173" s="13">
        <v>1</v>
      </c>
      <c r="D173" s="13">
        <v>0</v>
      </c>
    </row>
    <row r="174" spans="1:5" x14ac:dyDescent="0.75">
      <c r="A174" s="13" t="s">
        <v>599</v>
      </c>
      <c r="B174" s="13" t="s">
        <v>600</v>
      </c>
      <c r="C174" s="13">
        <v>8</v>
      </c>
      <c r="D174" s="13">
        <v>1</v>
      </c>
    </row>
    <row r="175" spans="1:5" x14ac:dyDescent="0.75">
      <c r="A175" s="13" t="s">
        <v>599</v>
      </c>
      <c r="B175" s="13" t="s">
        <v>57</v>
      </c>
      <c r="C175" s="13">
        <v>67</v>
      </c>
      <c r="D175" s="13">
        <v>4</v>
      </c>
    </row>
    <row r="176" spans="1:5" x14ac:dyDescent="0.75">
      <c r="A176" s="13" t="s">
        <v>599</v>
      </c>
      <c r="B176" s="13" t="s">
        <v>127</v>
      </c>
      <c r="C176" s="13">
        <v>6</v>
      </c>
      <c r="D176" s="13">
        <v>0</v>
      </c>
    </row>
    <row r="177" spans="1:5" x14ac:dyDescent="0.75">
      <c r="A177" s="13" t="s">
        <v>599</v>
      </c>
      <c r="B177" s="13" t="s">
        <v>134</v>
      </c>
      <c r="C177" s="13">
        <v>2</v>
      </c>
      <c r="D177" s="13">
        <v>0</v>
      </c>
    </row>
    <row r="178" spans="1:5" x14ac:dyDescent="0.75">
      <c r="A178" s="13" t="s">
        <v>599</v>
      </c>
      <c r="B178" s="13" t="s">
        <v>63</v>
      </c>
      <c r="C178" s="13">
        <v>6</v>
      </c>
      <c r="D178" s="13">
        <v>0</v>
      </c>
    </row>
    <row r="179" spans="1:5" x14ac:dyDescent="0.75">
      <c r="A179" s="13" t="s">
        <v>599</v>
      </c>
      <c r="B179" s="13" t="s">
        <v>180</v>
      </c>
      <c r="C179" s="13">
        <v>1</v>
      </c>
      <c r="D179" s="13">
        <v>0</v>
      </c>
      <c r="E179" s="46" t="s">
        <v>682</v>
      </c>
    </row>
    <row r="180" spans="1:5" x14ac:dyDescent="0.75">
      <c r="A180" s="13" t="s">
        <v>599</v>
      </c>
      <c r="B180" s="13" t="s">
        <v>209</v>
      </c>
      <c r="C180" s="13">
        <v>25</v>
      </c>
      <c r="D180" s="13">
        <v>1</v>
      </c>
    </row>
    <row r="181" spans="1:5" x14ac:dyDescent="0.75">
      <c r="A181" s="13" t="s">
        <v>599</v>
      </c>
      <c r="B181" s="13" t="s">
        <v>214</v>
      </c>
      <c r="C181" s="13">
        <v>1</v>
      </c>
      <c r="D181" s="13">
        <v>0</v>
      </c>
    </row>
    <row r="182" spans="1:5" x14ac:dyDescent="0.75">
      <c r="A182" s="13" t="s">
        <v>599</v>
      </c>
      <c r="B182" s="13" t="s">
        <v>247</v>
      </c>
      <c r="C182" s="13">
        <v>1</v>
      </c>
      <c r="D182" s="13">
        <v>0</v>
      </c>
    </row>
    <row r="183" spans="1:5" x14ac:dyDescent="0.75">
      <c r="A183" s="13" t="s">
        <v>599</v>
      </c>
      <c r="B183" s="13" t="s">
        <v>257</v>
      </c>
      <c r="C183" s="13">
        <v>1</v>
      </c>
      <c r="D183" s="13">
        <v>0</v>
      </c>
      <c r="E183" s="46" t="s">
        <v>682</v>
      </c>
    </row>
    <row r="184" spans="1:5" x14ac:dyDescent="0.75">
      <c r="A184" s="13" t="s">
        <v>599</v>
      </c>
      <c r="B184" s="13" t="s">
        <v>143</v>
      </c>
      <c r="C184" s="13">
        <v>35</v>
      </c>
      <c r="D184" s="13">
        <v>1</v>
      </c>
    </row>
    <row r="185" spans="1:5" x14ac:dyDescent="0.75">
      <c r="A185" s="13" t="s">
        <v>599</v>
      </c>
      <c r="B185" s="13" t="s">
        <v>286</v>
      </c>
      <c r="C185" s="13">
        <v>235</v>
      </c>
      <c r="D185" s="13">
        <v>24</v>
      </c>
    </row>
    <row r="186" spans="1:5" x14ac:dyDescent="0.75">
      <c r="A186" s="13" t="s">
        <v>599</v>
      </c>
      <c r="B186" s="13" t="s">
        <v>601</v>
      </c>
      <c r="C186" s="13">
        <v>8</v>
      </c>
      <c r="D186" s="13">
        <v>0</v>
      </c>
    </row>
    <row r="187" spans="1:5" x14ac:dyDescent="0.75">
      <c r="A187" s="13" t="s">
        <v>599</v>
      </c>
      <c r="B187" s="13" t="s">
        <v>330</v>
      </c>
      <c r="C187" s="13">
        <v>1</v>
      </c>
      <c r="D187" s="13">
        <v>0</v>
      </c>
    </row>
    <row r="188" spans="1:5" x14ac:dyDescent="0.75">
      <c r="A188" s="13" t="s">
        <v>599</v>
      </c>
      <c r="B188" s="13" t="s">
        <v>429</v>
      </c>
      <c r="C188" s="13">
        <v>7</v>
      </c>
      <c r="D188" s="13">
        <v>1</v>
      </c>
    </row>
    <row r="189" spans="1:5" x14ac:dyDescent="0.75">
      <c r="A189" s="13" t="s">
        <v>599</v>
      </c>
      <c r="B189" s="13" t="s">
        <v>354</v>
      </c>
      <c r="C189" s="13">
        <v>1</v>
      </c>
      <c r="D189" s="13">
        <v>0</v>
      </c>
    </row>
    <row r="190" spans="1:5" x14ac:dyDescent="0.75">
      <c r="A190" s="13" t="s">
        <v>599</v>
      </c>
      <c r="B190" s="13" t="s">
        <v>292</v>
      </c>
      <c r="C190" s="13">
        <v>17</v>
      </c>
      <c r="D190" s="13">
        <v>1</v>
      </c>
    </row>
    <row r="191" spans="1:5" x14ac:dyDescent="0.75">
      <c r="A191" s="13" t="s">
        <v>599</v>
      </c>
      <c r="B191" s="13" t="s">
        <v>459</v>
      </c>
      <c r="C191" s="13">
        <v>8</v>
      </c>
      <c r="D191" s="13">
        <v>0</v>
      </c>
    </row>
    <row r="192" spans="1:5" x14ac:dyDescent="0.75">
      <c r="A192" s="13" t="s">
        <v>448</v>
      </c>
      <c r="B192" s="13" t="s">
        <v>10</v>
      </c>
      <c r="C192" s="13">
        <v>1</v>
      </c>
      <c r="D192" s="13">
        <v>0</v>
      </c>
      <c r="E192" s="46" t="s">
        <v>682</v>
      </c>
    </row>
    <row r="193" spans="1:5" x14ac:dyDescent="0.75">
      <c r="A193" s="13" t="s">
        <v>448</v>
      </c>
      <c r="B193" s="13" t="s">
        <v>543</v>
      </c>
      <c r="C193" s="13">
        <v>1</v>
      </c>
      <c r="D193" s="13">
        <v>0</v>
      </c>
    </row>
    <row r="194" spans="1:5" x14ac:dyDescent="0.75">
      <c r="A194" s="13" t="s">
        <v>448</v>
      </c>
      <c r="B194" s="13" t="s">
        <v>19</v>
      </c>
      <c r="C194" s="13">
        <v>1</v>
      </c>
      <c r="D194" s="13">
        <v>0</v>
      </c>
      <c r="E194" s="46" t="s">
        <v>682</v>
      </c>
    </row>
    <row r="195" spans="1:5" x14ac:dyDescent="0.75">
      <c r="A195" s="13" t="s">
        <v>448</v>
      </c>
      <c r="B195" s="13" t="s">
        <v>50</v>
      </c>
      <c r="C195" s="13">
        <v>3</v>
      </c>
      <c r="D195" s="13">
        <v>0</v>
      </c>
      <c r="E195" s="46" t="s">
        <v>682</v>
      </c>
    </row>
    <row r="196" spans="1:5" x14ac:dyDescent="0.75">
      <c r="A196" s="13" t="s">
        <v>448</v>
      </c>
      <c r="B196" s="13" t="s">
        <v>45</v>
      </c>
      <c r="C196" s="13">
        <v>5</v>
      </c>
      <c r="D196" s="13">
        <v>0</v>
      </c>
    </row>
    <row r="197" spans="1:5" x14ac:dyDescent="0.75">
      <c r="A197" s="13" t="s">
        <v>448</v>
      </c>
      <c r="B197" s="13" t="s">
        <v>139</v>
      </c>
      <c r="C197" s="13">
        <v>3</v>
      </c>
      <c r="D197" s="13">
        <v>0</v>
      </c>
    </row>
    <row r="198" spans="1:5" x14ac:dyDescent="0.75">
      <c r="A198" s="13" t="s">
        <v>448</v>
      </c>
      <c r="B198" s="13" t="s">
        <v>63</v>
      </c>
      <c r="C198" s="13">
        <v>101</v>
      </c>
      <c r="D198" s="13">
        <v>0</v>
      </c>
    </row>
    <row r="199" spans="1:5" x14ac:dyDescent="0.75">
      <c r="A199" s="13" t="s">
        <v>448</v>
      </c>
      <c r="B199" s="13" t="s">
        <v>548</v>
      </c>
      <c r="C199" s="13">
        <v>1</v>
      </c>
      <c r="D199" s="13">
        <v>0</v>
      </c>
    </row>
    <row r="200" spans="1:5" x14ac:dyDescent="0.75">
      <c r="A200" s="13" t="s">
        <v>448</v>
      </c>
      <c r="B200" s="13" t="s">
        <v>195</v>
      </c>
      <c r="C200" s="13">
        <v>3</v>
      </c>
      <c r="D200" s="13">
        <v>0</v>
      </c>
    </row>
    <row r="201" spans="1:5" x14ac:dyDescent="0.75">
      <c r="A201" s="13" t="s">
        <v>448</v>
      </c>
      <c r="B201" s="13" t="s">
        <v>96</v>
      </c>
      <c r="C201" s="13">
        <v>20</v>
      </c>
      <c r="D201" s="13">
        <v>0</v>
      </c>
    </row>
    <row r="202" spans="1:5" x14ac:dyDescent="0.75">
      <c r="A202" s="13" t="s">
        <v>448</v>
      </c>
      <c r="B202" s="13" t="s">
        <v>602</v>
      </c>
      <c r="C202" s="13">
        <v>10</v>
      </c>
      <c r="D202" s="13">
        <v>0</v>
      </c>
    </row>
    <row r="203" spans="1:5" x14ac:dyDescent="0.75">
      <c r="A203" s="13" t="s">
        <v>448</v>
      </c>
      <c r="B203" s="13" t="s">
        <v>551</v>
      </c>
      <c r="C203" s="13">
        <v>4</v>
      </c>
      <c r="D203" s="13">
        <v>0</v>
      </c>
    </row>
    <row r="204" spans="1:5" x14ac:dyDescent="0.75">
      <c r="A204" s="13" t="s">
        <v>448</v>
      </c>
      <c r="B204" s="13" t="s">
        <v>257</v>
      </c>
      <c r="C204" s="13">
        <v>3</v>
      </c>
      <c r="D204" s="13">
        <v>0</v>
      </c>
      <c r="E204" s="46" t="s">
        <v>682</v>
      </c>
    </row>
    <row r="205" spans="1:5" x14ac:dyDescent="0.75">
      <c r="A205" s="13" t="s">
        <v>448</v>
      </c>
      <c r="B205" s="13" t="s">
        <v>526</v>
      </c>
      <c r="C205" s="13">
        <v>13</v>
      </c>
      <c r="D205" s="13">
        <v>0</v>
      </c>
    </row>
    <row r="206" spans="1:5" x14ac:dyDescent="0.75">
      <c r="A206" s="13" t="s">
        <v>448</v>
      </c>
      <c r="B206" s="13" t="s">
        <v>560</v>
      </c>
      <c r="C206" s="13">
        <v>5</v>
      </c>
      <c r="D206" s="13">
        <v>0</v>
      </c>
    </row>
    <row r="207" spans="1:5" x14ac:dyDescent="0.75">
      <c r="A207" s="13" t="s">
        <v>448</v>
      </c>
      <c r="B207" s="13" t="s">
        <v>368</v>
      </c>
      <c r="C207" s="13">
        <v>36</v>
      </c>
      <c r="D207" s="13">
        <v>0</v>
      </c>
    </row>
    <row r="208" spans="1:5" x14ac:dyDescent="0.75">
      <c r="A208" s="13" t="s">
        <v>448</v>
      </c>
      <c r="B208" s="13" t="s">
        <v>245</v>
      </c>
      <c r="C208" s="13">
        <v>15</v>
      </c>
      <c r="D208" s="13">
        <v>0</v>
      </c>
    </row>
    <row r="209" spans="1:5" x14ac:dyDescent="0.75">
      <c r="A209" s="13" t="s">
        <v>448</v>
      </c>
      <c r="B209" s="13" t="s">
        <v>288</v>
      </c>
      <c r="C209" s="13">
        <v>1</v>
      </c>
      <c r="D209" s="13">
        <v>0</v>
      </c>
    </row>
    <row r="210" spans="1:5" x14ac:dyDescent="0.75">
      <c r="A210" s="13" t="s">
        <v>448</v>
      </c>
      <c r="B210" s="13" t="s">
        <v>448</v>
      </c>
      <c r="C210" s="13">
        <v>36</v>
      </c>
      <c r="D210" s="13">
        <v>1</v>
      </c>
    </row>
    <row r="211" spans="1:5" x14ac:dyDescent="0.75">
      <c r="A211" s="13" t="s">
        <v>603</v>
      </c>
      <c r="B211" s="13" t="s">
        <v>13</v>
      </c>
      <c r="C211" s="13">
        <v>3</v>
      </c>
      <c r="D211" s="13">
        <v>0</v>
      </c>
    </row>
    <row r="212" spans="1:5" x14ac:dyDescent="0.75">
      <c r="A212" s="13" t="s">
        <v>603</v>
      </c>
      <c r="B212" s="13" t="s">
        <v>9</v>
      </c>
      <c r="C212" s="13">
        <v>7</v>
      </c>
      <c r="D212" s="13">
        <v>0</v>
      </c>
    </row>
    <row r="213" spans="1:5" x14ac:dyDescent="0.75">
      <c r="A213" s="13" t="s">
        <v>603</v>
      </c>
      <c r="B213" s="13" t="s">
        <v>40</v>
      </c>
      <c r="C213" s="13">
        <v>2</v>
      </c>
      <c r="D213" s="13">
        <v>0</v>
      </c>
    </row>
    <row r="214" spans="1:5" x14ac:dyDescent="0.75">
      <c r="A214" s="13" t="s">
        <v>603</v>
      </c>
      <c r="B214" s="13" t="s">
        <v>12</v>
      </c>
      <c r="C214" s="13">
        <v>9</v>
      </c>
      <c r="D214" s="13">
        <v>0</v>
      </c>
    </row>
    <row r="215" spans="1:5" x14ac:dyDescent="0.75">
      <c r="A215" s="13" t="s">
        <v>603</v>
      </c>
      <c r="B215" s="13" t="s">
        <v>53</v>
      </c>
      <c r="C215" s="13">
        <v>1</v>
      </c>
      <c r="D215" s="13">
        <v>0</v>
      </c>
    </row>
    <row r="216" spans="1:5" x14ac:dyDescent="0.75">
      <c r="A216" s="13" t="s">
        <v>603</v>
      </c>
      <c r="B216" s="13" t="s">
        <v>55</v>
      </c>
      <c r="C216" s="13">
        <v>3</v>
      </c>
      <c r="D216" s="13">
        <v>0</v>
      </c>
    </row>
    <row r="217" spans="1:5" x14ac:dyDescent="0.75">
      <c r="A217" s="13" t="s">
        <v>603</v>
      </c>
      <c r="B217" s="13" t="s">
        <v>15</v>
      </c>
      <c r="C217" s="13">
        <v>8</v>
      </c>
      <c r="D217" s="13">
        <v>0</v>
      </c>
    </row>
    <row r="218" spans="1:5" x14ac:dyDescent="0.75">
      <c r="A218" s="13" t="s">
        <v>603</v>
      </c>
      <c r="B218" s="13" t="s">
        <v>74</v>
      </c>
      <c r="C218" s="13">
        <v>3</v>
      </c>
      <c r="D218" s="13">
        <v>0</v>
      </c>
    </row>
    <row r="219" spans="1:5" x14ac:dyDescent="0.75">
      <c r="A219" s="13" t="s">
        <v>603</v>
      </c>
      <c r="B219" s="13" t="s">
        <v>91</v>
      </c>
      <c r="C219" s="13">
        <v>50</v>
      </c>
      <c r="D219" s="13">
        <v>3</v>
      </c>
    </row>
    <row r="220" spans="1:5" x14ac:dyDescent="0.75">
      <c r="A220" s="13" t="s">
        <v>603</v>
      </c>
      <c r="B220" s="13" t="s">
        <v>113</v>
      </c>
      <c r="C220" s="13">
        <v>1</v>
      </c>
      <c r="D220" s="13">
        <v>0</v>
      </c>
      <c r="E220" s="46" t="s">
        <v>682</v>
      </c>
    </row>
    <row r="221" spans="1:5" x14ac:dyDescent="0.75">
      <c r="A221" s="13" t="s">
        <v>603</v>
      </c>
      <c r="B221" s="13" t="s">
        <v>115</v>
      </c>
      <c r="C221" s="13">
        <v>1</v>
      </c>
      <c r="D221" s="13">
        <v>0</v>
      </c>
    </row>
    <row r="222" spans="1:5" x14ac:dyDescent="0.75">
      <c r="A222" s="13" t="s">
        <v>603</v>
      </c>
      <c r="B222" s="13" t="s">
        <v>49</v>
      </c>
      <c r="C222" s="13">
        <v>5</v>
      </c>
      <c r="D222" s="13">
        <v>2</v>
      </c>
    </row>
    <row r="223" spans="1:5" x14ac:dyDescent="0.75">
      <c r="A223" s="13" t="s">
        <v>603</v>
      </c>
      <c r="B223" s="13" t="s">
        <v>52</v>
      </c>
      <c r="C223" s="13">
        <v>10</v>
      </c>
      <c r="D223" s="13">
        <v>0</v>
      </c>
    </row>
    <row r="224" spans="1:5" x14ac:dyDescent="0.75">
      <c r="A224" s="13" t="s">
        <v>603</v>
      </c>
      <c r="B224" s="13" t="s">
        <v>137</v>
      </c>
      <c r="C224" s="13">
        <v>163</v>
      </c>
      <c r="D224" s="13">
        <v>3</v>
      </c>
    </row>
    <row r="225" spans="1:5" x14ac:dyDescent="0.75">
      <c r="A225" s="13" t="s">
        <v>603</v>
      </c>
      <c r="B225" s="13" t="s">
        <v>568</v>
      </c>
      <c r="C225" s="13">
        <v>18</v>
      </c>
      <c r="D225" s="13">
        <v>3</v>
      </c>
    </row>
    <row r="226" spans="1:5" x14ac:dyDescent="0.75">
      <c r="A226" s="13" t="s">
        <v>603</v>
      </c>
      <c r="B226" s="13" t="s">
        <v>168</v>
      </c>
      <c r="C226" s="13">
        <v>1</v>
      </c>
      <c r="D226" s="13">
        <v>0</v>
      </c>
    </row>
    <row r="227" spans="1:5" x14ac:dyDescent="0.75">
      <c r="A227" s="13" t="s">
        <v>603</v>
      </c>
      <c r="B227" s="13" t="s">
        <v>171</v>
      </c>
      <c r="C227" s="13">
        <v>13</v>
      </c>
      <c r="D227" s="13">
        <v>1</v>
      </c>
    </row>
    <row r="228" spans="1:5" x14ac:dyDescent="0.75">
      <c r="A228" s="13" t="s">
        <v>603</v>
      </c>
      <c r="B228" s="13" t="s">
        <v>177</v>
      </c>
      <c r="C228" s="13">
        <v>1</v>
      </c>
      <c r="D228" s="13">
        <v>0</v>
      </c>
    </row>
    <row r="229" spans="1:5" x14ac:dyDescent="0.75">
      <c r="A229" s="13" t="s">
        <v>603</v>
      </c>
      <c r="B229" s="13" t="s">
        <v>187</v>
      </c>
      <c r="C229" s="13">
        <v>1</v>
      </c>
      <c r="D229" s="13">
        <v>0</v>
      </c>
    </row>
    <row r="230" spans="1:5" x14ac:dyDescent="0.75">
      <c r="A230" s="13" t="s">
        <v>603</v>
      </c>
      <c r="B230" s="13" t="s">
        <v>190</v>
      </c>
      <c r="C230" s="13">
        <v>6</v>
      </c>
      <c r="D230" s="13">
        <v>0</v>
      </c>
    </row>
    <row r="231" spans="1:5" x14ac:dyDescent="0.75">
      <c r="A231" s="13" t="s">
        <v>603</v>
      </c>
      <c r="B231" s="13" t="s">
        <v>96</v>
      </c>
      <c r="C231" s="13">
        <v>5</v>
      </c>
      <c r="D231" s="13">
        <v>0</v>
      </c>
    </row>
    <row r="232" spans="1:5" x14ac:dyDescent="0.75">
      <c r="A232" s="13" t="s">
        <v>603</v>
      </c>
      <c r="B232" s="13" t="s">
        <v>217</v>
      </c>
      <c r="C232" s="13">
        <v>2</v>
      </c>
      <c r="D232" s="13">
        <v>0</v>
      </c>
      <c r="E232" s="46" t="s">
        <v>682</v>
      </c>
    </row>
    <row r="233" spans="1:5" x14ac:dyDescent="0.75">
      <c r="A233" s="13" t="s">
        <v>603</v>
      </c>
      <c r="B233" s="13" t="s">
        <v>220</v>
      </c>
      <c r="C233" s="13">
        <v>13</v>
      </c>
      <c r="D233" s="13">
        <v>0</v>
      </c>
    </row>
    <row r="234" spans="1:5" x14ac:dyDescent="0.75">
      <c r="A234" s="13" t="s">
        <v>603</v>
      </c>
      <c r="B234" s="13" t="s">
        <v>101</v>
      </c>
      <c r="C234" s="13">
        <v>30</v>
      </c>
      <c r="D234" s="13">
        <v>0</v>
      </c>
    </row>
    <row r="235" spans="1:5" x14ac:dyDescent="0.75">
      <c r="A235" s="13" t="s">
        <v>603</v>
      </c>
      <c r="B235" s="13" t="s">
        <v>223</v>
      </c>
      <c r="C235" s="13">
        <v>49</v>
      </c>
      <c r="D235" s="13">
        <v>0</v>
      </c>
    </row>
    <row r="236" spans="1:5" x14ac:dyDescent="0.75">
      <c r="A236" s="13" t="s">
        <v>603</v>
      </c>
      <c r="B236" s="13" t="s">
        <v>228</v>
      </c>
      <c r="C236" s="13">
        <v>18</v>
      </c>
      <c r="D236" s="13">
        <v>4</v>
      </c>
    </row>
    <row r="237" spans="1:5" x14ac:dyDescent="0.75">
      <c r="A237" s="13" t="s">
        <v>603</v>
      </c>
      <c r="B237" s="13" t="s">
        <v>112</v>
      </c>
      <c r="C237" s="13">
        <v>5</v>
      </c>
      <c r="D237" s="13">
        <v>0</v>
      </c>
    </row>
    <row r="238" spans="1:5" x14ac:dyDescent="0.75">
      <c r="A238" s="13" t="s">
        <v>603</v>
      </c>
      <c r="B238" s="13" t="s">
        <v>233</v>
      </c>
      <c r="C238" s="13">
        <v>3</v>
      </c>
      <c r="D238" s="13">
        <v>0</v>
      </c>
    </row>
    <row r="239" spans="1:5" x14ac:dyDescent="0.75">
      <c r="A239" s="13" t="s">
        <v>603</v>
      </c>
      <c r="B239" s="13" t="s">
        <v>117</v>
      </c>
      <c r="C239" s="13">
        <v>3</v>
      </c>
      <c r="D239" s="13">
        <v>0</v>
      </c>
    </row>
    <row r="240" spans="1:5" x14ac:dyDescent="0.75">
      <c r="A240" s="13" t="s">
        <v>603</v>
      </c>
      <c r="B240" s="13" t="s">
        <v>237</v>
      </c>
      <c r="C240" s="13">
        <v>34</v>
      </c>
      <c r="D240" s="13">
        <v>1</v>
      </c>
    </row>
    <row r="241" spans="1:4" x14ac:dyDescent="0.75">
      <c r="A241" s="13" t="s">
        <v>603</v>
      </c>
      <c r="B241" s="13" t="s">
        <v>239</v>
      </c>
      <c r="C241" s="13">
        <v>25</v>
      </c>
      <c r="D241" s="13">
        <v>0</v>
      </c>
    </row>
    <row r="242" spans="1:4" x14ac:dyDescent="0.75">
      <c r="A242" s="13" t="s">
        <v>603</v>
      </c>
      <c r="B242" s="13" t="s">
        <v>121</v>
      </c>
      <c r="C242" s="13">
        <v>2</v>
      </c>
      <c r="D242" s="13">
        <v>0</v>
      </c>
    </row>
    <row r="243" spans="1:4" x14ac:dyDescent="0.75">
      <c r="A243" s="13" t="s">
        <v>603</v>
      </c>
      <c r="B243" s="13" t="s">
        <v>133</v>
      </c>
      <c r="C243" s="13">
        <v>1</v>
      </c>
      <c r="D243" s="13">
        <v>0</v>
      </c>
    </row>
    <row r="244" spans="1:4" x14ac:dyDescent="0.75">
      <c r="A244" s="13" t="s">
        <v>603</v>
      </c>
      <c r="B244" s="13" t="s">
        <v>136</v>
      </c>
      <c r="C244" s="13">
        <v>26</v>
      </c>
      <c r="D244" s="13">
        <v>6</v>
      </c>
    </row>
    <row r="245" spans="1:4" x14ac:dyDescent="0.75">
      <c r="A245" s="13" t="s">
        <v>603</v>
      </c>
      <c r="B245" s="13" t="s">
        <v>259</v>
      </c>
      <c r="C245" s="13">
        <v>25</v>
      </c>
      <c r="D245" s="13">
        <v>2</v>
      </c>
    </row>
    <row r="246" spans="1:4" x14ac:dyDescent="0.75">
      <c r="A246" s="13" t="s">
        <v>603</v>
      </c>
      <c r="B246" s="13" t="s">
        <v>265</v>
      </c>
      <c r="C246" s="13">
        <v>11</v>
      </c>
      <c r="D246" s="13">
        <v>0</v>
      </c>
    </row>
    <row r="247" spans="1:4" x14ac:dyDescent="0.75">
      <c r="A247" s="13" t="s">
        <v>603</v>
      </c>
      <c r="B247" s="13" t="s">
        <v>268</v>
      </c>
      <c r="C247" s="13">
        <v>8</v>
      </c>
      <c r="D247" s="13">
        <v>0</v>
      </c>
    </row>
    <row r="248" spans="1:4" x14ac:dyDescent="0.75">
      <c r="A248" s="13" t="s">
        <v>603</v>
      </c>
      <c r="B248" s="13" t="s">
        <v>150</v>
      </c>
      <c r="C248" s="13">
        <v>1</v>
      </c>
      <c r="D248" s="13">
        <v>0</v>
      </c>
    </row>
    <row r="249" spans="1:4" x14ac:dyDescent="0.75">
      <c r="A249" s="13" t="s">
        <v>603</v>
      </c>
      <c r="B249" s="13" t="s">
        <v>154</v>
      </c>
      <c r="C249" s="13">
        <v>1</v>
      </c>
      <c r="D249" s="13">
        <v>0</v>
      </c>
    </row>
    <row r="250" spans="1:4" x14ac:dyDescent="0.75">
      <c r="A250" s="13" t="s">
        <v>603</v>
      </c>
      <c r="B250" s="13" t="s">
        <v>295</v>
      </c>
      <c r="C250" s="13">
        <v>7</v>
      </c>
      <c r="D250" s="13">
        <v>0</v>
      </c>
    </row>
    <row r="251" spans="1:4" x14ac:dyDescent="0.75">
      <c r="A251" s="13" t="s">
        <v>603</v>
      </c>
      <c r="B251" s="13" t="s">
        <v>160</v>
      </c>
      <c r="C251" s="13">
        <v>4</v>
      </c>
      <c r="D251" s="13">
        <v>0</v>
      </c>
    </row>
    <row r="252" spans="1:4" x14ac:dyDescent="0.75">
      <c r="A252" s="13" t="s">
        <v>603</v>
      </c>
      <c r="B252" s="13" t="s">
        <v>305</v>
      </c>
      <c r="C252" s="13">
        <v>1</v>
      </c>
      <c r="D252" s="13">
        <v>0</v>
      </c>
    </row>
    <row r="253" spans="1:4" x14ac:dyDescent="0.75">
      <c r="A253" s="13" t="s">
        <v>603</v>
      </c>
      <c r="B253" s="13" t="s">
        <v>311</v>
      </c>
      <c r="C253" s="13">
        <v>2</v>
      </c>
      <c r="D253" s="13">
        <v>0</v>
      </c>
    </row>
    <row r="254" spans="1:4" x14ac:dyDescent="0.75">
      <c r="A254" s="13" t="s">
        <v>603</v>
      </c>
      <c r="B254" s="13" t="s">
        <v>170</v>
      </c>
      <c r="C254" s="13">
        <v>17</v>
      </c>
      <c r="D254" s="13">
        <v>2</v>
      </c>
    </row>
    <row r="255" spans="1:4" x14ac:dyDescent="0.75">
      <c r="A255" s="13" t="s">
        <v>603</v>
      </c>
      <c r="B255" s="13" t="s">
        <v>321</v>
      </c>
      <c r="C255" s="13">
        <v>2</v>
      </c>
      <c r="D255" s="13">
        <v>0</v>
      </c>
    </row>
    <row r="256" spans="1:4" x14ac:dyDescent="0.75">
      <c r="A256" s="13" t="s">
        <v>603</v>
      </c>
      <c r="B256" s="13" t="s">
        <v>185</v>
      </c>
      <c r="C256" s="13">
        <v>19</v>
      </c>
      <c r="D256" s="13">
        <v>0</v>
      </c>
    </row>
    <row r="257" spans="1:4" x14ac:dyDescent="0.75">
      <c r="A257" s="13" t="s">
        <v>603</v>
      </c>
      <c r="B257" s="13" t="s">
        <v>556</v>
      </c>
      <c r="C257" s="13">
        <v>0</v>
      </c>
      <c r="D257" s="13">
        <v>1</v>
      </c>
    </row>
    <row r="258" spans="1:4" x14ac:dyDescent="0.75">
      <c r="A258" s="13" t="s">
        <v>603</v>
      </c>
      <c r="B258" s="13" t="s">
        <v>328</v>
      </c>
      <c r="C258" s="13">
        <v>15</v>
      </c>
      <c r="D258" s="13">
        <v>0</v>
      </c>
    </row>
    <row r="259" spans="1:4" x14ac:dyDescent="0.75">
      <c r="A259" s="13" t="s">
        <v>603</v>
      </c>
      <c r="B259" s="13" t="s">
        <v>332</v>
      </c>
      <c r="C259" s="13">
        <v>1</v>
      </c>
      <c r="D259" s="13">
        <v>0</v>
      </c>
    </row>
    <row r="260" spans="1:4" x14ac:dyDescent="0.75">
      <c r="A260" s="13" t="s">
        <v>603</v>
      </c>
      <c r="B260" s="13" t="s">
        <v>574</v>
      </c>
      <c r="C260" s="13">
        <v>1</v>
      </c>
      <c r="D260" s="13">
        <v>0</v>
      </c>
    </row>
    <row r="261" spans="1:4" x14ac:dyDescent="0.75">
      <c r="A261" s="13" t="s">
        <v>603</v>
      </c>
      <c r="B261" s="13" t="s">
        <v>341</v>
      </c>
      <c r="C261" s="13">
        <v>2</v>
      </c>
      <c r="D261" s="13">
        <v>0</v>
      </c>
    </row>
    <row r="262" spans="1:4" x14ac:dyDescent="0.75">
      <c r="A262" s="13" t="s">
        <v>603</v>
      </c>
      <c r="B262" s="13" t="s">
        <v>561</v>
      </c>
      <c r="C262" s="13">
        <v>4</v>
      </c>
      <c r="D262" s="13">
        <v>0</v>
      </c>
    </row>
    <row r="263" spans="1:4" x14ac:dyDescent="0.75">
      <c r="A263" s="13" t="s">
        <v>603</v>
      </c>
      <c r="B263" s="13" t="s">
        <v>208</v>
      </c>
      <c r="C263" s="13">
        <v>3</v>
      </c>
      <c r="D263" s="13">
        <v>0</v>
      </c>
    </row>
    <row r="264" spans="1:4" x14ac:dyDescent="0.75">
      <c r="A264" s="13" t="s">
        <v>603</v>
      </c>
      <c r="B264" s="13" t="s">
        <v>211</v>
      </c>
      <c r="C264" s="13">
        <v>1</v>
      </c>
      <c r="D264" s="13">
        <v>0</v>
      </c>
    </row>
    <row r="265" spans="1:4" x14ac:dyDescent="0.75">
      <c r="A265" s="13" t="s">
        <v>603</v>
      </c>
      <c r="B265" s="13" t="s">
        <v>357</v>
      </c>
      <c r="C265" s="13">
        <v>6</v>
      </c>
      <c r="D265" s="13">
        <v>0</v>
      </c>
    </row>
    <row r="266" spans="1:4" x14ac:dyDescent="0.75">
      <c r="A266" s="13" t="s">
        <v>603</v>
      </c>
      <c r="B266" s="13" t="s">
        <v>364</v>
      </c>
      <c r="C266" s="13">
        <v>5</v>
      </c>
      <c r="D266" s="13">
        <v>0</v>
      </c>
    </row>
    <row r="267" spans="1:4" x14ac:dyDescent="0.75">
      <c r="A267" s="13" t="s">
        <v>603</v>
      </c>
      <c r="B267" s="13" t="s">
        <v>216</v>
      </c>
      <c r="C267" s="13">
        <v>2</v>
      </c>
      <c r="D267" s="13">
        <v>5</v>
      </c>
    </row>
    <row r="268" spans="1:4" x14ac:dyDescent="0.75">
      <c r="A268" s="13" t="s">
        <v>603</v>
      </c>
      <c r="B268" s="13" t="s">
        <v>379</v>
      </c>
      <c r="C268" s="13">
        <v>67</v>
      </c>
      <c r="D268" s="13">
        <v>0</v>
      </c>
    </row>
    <row r="269" spans="1:4" x14ac:dyDescent="0.75">
      <c r="A269" s="13" t="s">
        <v>603</v>
      </c>
      <c r="B269" s="13" t="s">
        <v>383</v>
      </c>
      <c r="C269" s="13">
        <v>42</v>
      </c>
      <c r="D269" s="13">
        <v>0</v>
      </c>
    </row>
    <row r="270" spans="1:4" x14ac:dyDescent="0.75">
      <c r="A270" s="13" t="s">
        <v>603</v>
      </c>
      <c r="B270" s="13" t="s">
        <v>232</v>
      </c>
      <c r="C270" s="13">
        <v>1</v>
      </c>
      <c r="D270" s="13">
        <v>1</v>
      </c>
    </row>
    <row r="271" spans="1:4" x14ac:dyDescent="0.75">
      <c r="A271" s="13" t="s">
        <v>603</v>
      </c>
      <c r="B271" s="13" t="s">
        <v>389</v>
      </c>
      <c r="C271" s="13">
        <v>1</v>
      </c>
      <c r="D271" s="13">
        <v>0</v>
      </c>
    </row>
    <row r="272" spans="1:4" x14ac:dyDescent="0.75">
      <c r="A272" s="13" t="s">
        <v>603</v>
      </c>
      <c r="B272" s="13" t="s">
        <v>391</v>
      </c>
      <c r="C272" s="13">
        <v>2</v>
      </c>
      <c r="D272" s="13">
        <v>2</v>
      </c>
    </row>
    <row r="273" spans="1:5" x14ac:dyDescent="0.75">
      <c r="A273" s="13" t="s">
        <v>603</v>
      </c>
      <c r="B273" s="13" t="s">
        <v>401</v>
      </c>
      <c r="C273" s="13">
        <v>8</v>
      </c>
      <c r="D273" s="13">
        <v>0</v>
      </c>
    </row>
    <row r="274" spans="1:5" x14ac:dyDescent="0.75">
      <c r="A274" s="13" t="s">
        <v>603</v>
      </c>
      <c r="B274" s="13" t="s">
        <v>404</v>
      </c>
      <c r="C274" s="13">
        <v>2</v>
      </c>
      <c r="D274" s="13">
        <v>0</v>
      </c>
    </row>
    <row r="275" spans="1:5" x14ac:dyDescent="0.75">
      <c r="A275" s="13" t="s">
        <v>603</v>
      </c>
      <c r="B275" s="13" t="s">
        <v>408</v>
      </c>
      <c r="C275" s="13">
        <v>37</v>
      </c>
      <c r="D275" s="13">
        <v>3</v>
      </c>
    </row>
    <row r="276" spans="1:5" x14ac:dyDescent="0.75">
      <c r="A276" s="13" t="s">
        <v>603</v>
      </c>
      <c r="B276" s="13" t="s">
        <v>416</v>
      </c>
      <c r="C276" s="13">
        <v>1</v>
      </c>
      <c r="D276" s="13">
        <v>0</v>
      </c>
    </row>
    <row r="277" spans="1:5" x14ac:dyDescent="0.75">
      <c r="A277" s="13" t="s">
        <v>603</v>
      </c>
      <c r="B277" s="13" t="s">
        <v>604</v>
      </c>
      <c r="C277" s="13">
        <v>4</v>
      </c>
      <c r="D277" s="13">
        <v>0</v>
      </c>
    </row>
    <row r="278" spans="1:5" x14ac:dyDescent="0.75">
      <c r="A278" s="13" t="s">
        <v>603</v>
      </c>
      <c r="B278" s="13" t="s">
        <v>426</v>
      </c>
      <c r="C278" s="13">
        <v>42</v>
      </c>
      <c r="D278" s="13">
        <v>0</v>
      </c>
    </row>
    <row r="279" spans="1:5" x14ac:dyDescent="0.75">
      <c r="A279" s="13" t="s">
        <v>603</v>
      </c>
      <c r="B279" s="13" t="s">
        <v>450</v>
      </c>
      <c r="C279" s="13">
        <v>1</v>
      </c>
      <c r="D279" s="13">
        <v>0</v>
      </c>
    </row>
    <row r="280" spans="1:5" x14ac:dyDescent="0.75">
      <c r="A280" s="13" t="s">
        <v>603</v>
      </c>
      <c r="B280" s="13" t="s">
        <v>454</v>
      </c>
      <c r="C280" s="13">
        <v>2</v>
      </c>
      <c r="D280" s="13">
        <v>0</v>
      </c>
    </row>
    <row r="281" spans="1:5" x14ac:dyDescent="0.75">
      <c r="A281" s="13" t="s">
        <v>603</v>
      </c>
      <c r="B281" s="13" t="s">
        <v>456</v>
      </c>
      <c r="C281" s="13">
        <v>2</v>
      </c>
      <c r="D281" s="13">
        <v>0</v>
      </c>
    </row>
    <row r="282" spans="1:5" x14ac:dyDescent="0.75">
      <c r="A282" s="13" t="s">
        <v>603</v>
      </c>
      <c r="B282" s="13" t="s">
        <v>461</v>
      </c>
      <c r="C282" s="13">
        <v>2</v>
      </c>
      <c r="D282" s="13">
        <v>1</v>
      </c>
      <c r="E282" s="45" t="s">
        <v>682</v>
      </c>
    </row>
    <row r="283" spans="1:5" x14ac:dyDescent="0.75">
      <c r="A283" s="13" t="s">
        <v>603</v>
      </c>
      <c r="B283" s="13" t="s">
        <v>463</v>
      </c>
      <c r="C283" s="13">
        <v>1</v>
      </c>
      <c r="D283" s="13">
        <v>0</v>
      </c>
    </row>
    <row r="284" spans="1:5" x14ac:dyDescent="0.75">
      <c r="A284" s="13" t="s">
        <v>603</v>
      </c>
      <c r="B284" s="13" t="s">
        <v>465</v>
      </c>
      <c r="C284" s="13">
        <v>119</v>
      </c>
      <c r="D284" s="13">
        <v>4</v>
      </c>
    </row>
    <row r="285" spans="1:5" x14ac:dyDescent="0.75">
      <c r="A285" s="13" t="s">
        <v>603</v>
      </c>
      <c r="B285" s="13" t="s">
        <v>467</v>
      </c>
      <c r="C285" s="13">
        <v>3</v>
      </c>
      <c r="D285" s="13">
        <v>0</v>
      </c>
    </row>
    <row r="286" spans="1:5" x14ac:dyDescent="0.75">
      <c r="A286" s="13" t="s">
        <v>603</v>
      </c>
      <c r="B286" s="13" t="s">
        <v>473</v>
      </c>
      <c r="C286" s="13">
        <v>18</v>
      </c>
      <c r="D286" s="13">
        <v>1</v>
      </c>
    </row>
    <row r="287" spans="1:5" x14ac:dyDescent="0.75">
      <c r="A287" s="13" t="s">
        <v>603</v>
      </c>
      <c r="B287" s="13" t="s">
        <v>540</v>
      </c>
      <c r="C287" s="13">
        <v>18</v>
      </c>
      <c r="D287" s="13">
        <v>0</v>
      </c>
    </row>
  </sheetData>
  <autoFilter ref="A1:J1" xr:uid="{0EF6E274-C0A8-4A10-84EE-DB76A5641DF1}">
    <sortState ref="A2:J287">
      <sortCondition ref="A1:A287"/>
    </sortState>
  </autoFilter>
  <sortState ref="A2:D287">
    <sortCondition ref="A2:A287"/>
    <sortCondition ref="B2:B287"/>
    <sortCondition ref="C2:C287"/>
    <sortCondition ref="D2:D287"/>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966"/>
  <sheetViews>
    <sheetView workbookViewId="0">
      <pane ySplit="1" topLeftCell="A145" activePane="bottomLeft" state="frozen"/>
      <selection pane="bottomLeft" activeCell="E157" sqref="E157"/>
    </sheetView>
  </sheetViews>
  <sheetFormatPr defaultColWidth="12.6640625" defaultRowHeight="15" customHeight="1" x14ac:dyDescent="0.75"/>
  <cols>
    <col min="1" max="1" width="8.5" style="25" customWidth="1"/>
    <col min="2" max="2" width="20.7890625" style="25" customWidth="1"/>
    <col min="3" max="3" width="23.6640625" style="25" customWidth="1"/>
    <col min="4" max="4" width="10.7890625" style="25" customWidth="1"/>
    <col min="5" max="5" width="58.1640625" style="25" customWidth="1"/>
    <col min="6" max="6" width="44.5" style="4" customWidth="1"/>
    <col min="7" max="7" width="7.2890625" style="4" customWidth="1"/>
    <col min="8" max="8" width="12.6640625" style="4" customWidth="1"/>
    <col min="9" max="9" width="24.7890625" style="6" customWidth="1"/>
    <col min="10" max="10" width="7.6640625" style="4" customWidth="1"/>
    <col min="11" max="24" width="59.1640625" style="4" customWidth="1"/>
    <col min="25" max="16384" width="12.6640625" style="4"/>
  </cols>
  <sheetData>
    <row r="1" spans="1:24" s="17" customFormat="1" ht="17.25" customHeight="1" thickBot="1" x14ac:dyDescent="0.9">
      <c r="A1" s="24" t="s">
        <v>535</v>
      </c>
      <c r="B1" s="24" t="s">
        <v>0</v>
      </c>
      <c r="C1" s="24" t="s">
        <v>1</v>
      </c>
      <c r="D1" s="24" t="s">
        <v>657</v>
      </c>
      <c r="E1" s="24" t="s">
        <v>575</v>
      </c>
      <c r="F1" s="10"/>
      <c r="G1" s="27"/>
      <c r="H1" s="11"/>
      <c r="I1" s="22"/>
      <c r="J1" s="23"/>
      <c r="K1" s="11"/>
      <c r="L1" s="11"/>
      <c r="M1" s="11"/>
      <c r="N1" s="11"/>
      <c r="O1" s="11"/>
      <c r="P1" s="11"/>
      <c r="Q1" s="11"/>
      <c r="R1" s="11"/>
      <c r="S1" s="11"/>
      <c r="T1" s="11"/>
      <c r="U1" s="11"/>
      <c r="V1" s="11"/>
      <c r="W1" s="11"/>
      <c r="X1" s="11"/>
    </row>
    <row r="2" spans="1:24" ht="17.25" customHeight="1" x14ac:dyDescent="0.75">
      <c r="A2" s="14" t="s">
        <v>536</v>
      </c>
      <c r="B2" s="26" t="s">
        <v>519</v>
      </c>
      <c r="C2" s="14" t="s">
        <v>13</v>
      </c>
      <c r="D2" s="14" t="s">
        <v>609</v>
      </c>
      <c r="E2" s="14"/>
      <c r="F2" s="55" t="s">
        <v>659</v>
      </c>
      <c r="G2" s="56"/>
      <c r="H2" s="1"/>
      <c r="K2" s="1"/>
      <c r="L2" s="1"/>
      <c r="M2" s="1"/>
      <c r="N2" s="1"/>
      <c r="O2" s="1"/>
      <c r="P2" s="1"/>
      <c r="Q2" s="1"/>
      <c r="R2" s="1"/>
      <c r="S2" s="1"/>
      <c r="T2" s="1"/>
      <c r="U2" s="1"/>
      <c r="V2" s="1"/>
      <c r="W2" s="1"/>
      <c r="X2" s="1"/>
    </row>
    <row r="3" spans="1:24" ht="17.25" customHeight="1" x14ac:dyDescent="0.75">
      <c r="A3" s="14" t="s">
        <v>536</v>
      </c>
      <c r="B3" s="26" t="s">
        <v>2</v>
      </c>
      <c r="C3" s="14" t="s">
        <v>3</v>
      </c>
      <c r="D3" s="14" t="s">
        <v>609</v>
      </c>
      <c r="E3" s="14" t="s">
        <v>577</v>
      </c>
      <c r="F3" s="32" t="s">
        <v>673</v>
      </c>
      <c r="G3" s="43">
        <f>COUNTA(B:B)-1</f>
        <v>375</v>
      </c>
      <c r="H3" s="1"/>
      <c r="K3" s="1"/>
      <c r="L3" s="1"/>
      <c r="M3" s="1"/>
      <c r="N3" s="1"/>
      <c r="O3" s="1"/>
      <c r="P3" s="1"/>
      <c r="Q3" s="1"/>
      <c r="R3" s="1"/>
      <c r="S3" s="1"/>
      <c r="T3" s="1"/>
      <c r="U3" s="1"/>
      <c r="V3" s="1"/>
      <c r="W3" s="1"/>
      <c r="X3" s="1"/>
    </row>
    <row r="4" spans="1:24" ht="33" customHeight="1" x14ac:dyDescent="0.75">
      <c r="A4" s="14" t="s">
        <v>536</v>
      </c>
      <c r="B4" s="26" t="s">
        <v>3</v>
      </c>
      <c r="C4" s="14" t="s">
        <v>3</v>
      </c>
      <c r="D4" s="14" t="s">
        <v>609</v>
      </c>
      <c r="E4" s="14"/>
      <c r="F4" s="32" t="s">
        <v>674</v>
      </c>
      <c r="G4" s="43">
        <f>G3-COUNTIF(C:C,"Not In our database")</f>
        <v>278</v>
      </c>
      <c r="H4" s="1"/>
      <c r="K4" s="1"/>
      <c r="L4" s="1"/>
      <c r="M4" s="1"/>
      <c r="N4" s="1"/>
      <c r="O4" s="1"/>
      <c r="P4" s="1"/>
      <c r="Q4" s="1"/>
      <c r="R4" s="1"/>
      <c r="S4" s="1"/>
      <c r="T4" s="1"/>
      <c r="U4" s="1"/>
      <c r="V4" s="1"/>
      <c r="W4" s="1"/>
      <c r="X4" s="1"/>
    </row>
    <row r="5" spans="1:24" ht="40.1" customHeight="1" thickBot="1" x14ac:dyDescent="0.9">
      <c r="A5" s="14" t="s">
        <v>536</v>
      </c>
      <c r="B5" s="26" t="s">
        <v>28</v>
      </c>
      <c r="C5" s="14" t="s">
        <v>520</v>
      </c>
      <c r="D5" s="14" t="s">
        <v>609</v>
      </c>
      <c r="E5" s="14"/>
      <c r="F5" s="40" t="s">
        <v>675</v>
      </c>
      <c r="G5" s="42">
        <f>G4/G3</f>
        <v>0.74133333333333329</v>
      </c>
      <c r="H5" s="1"/>
      <c r="K5" s="1"/>
      <c r="L5" s="1"/>
      <c r="M5" s="1"/>
      <c r="N5" s="1"/>
      <c r="O5" s="1"/>
      <c r="P5" s="1"/>
      <c r="Q5" s="1"/>
      <c r="R5" s="1"/>
      <c r="S5" s="1"/>
      <c r="T5" s="1"/>
      <c r="U5" s="1"/>
      <c r="V5" s="1"/>
      <c r="W5" s="1"/>
      <c r="X5" s="1"/>
    </row>
    <row r="6" spans="1:24" ht="17.25" customHeight="1" thickBot="1" x14ac:dyDescent="0.9">
      <c r="A6" s="14" t="s">
        <v>536</v>
      </c>
      <c r="B6" s="26" t="s">
        <v>4</v>
      </c>
      <c r="C6" s="14" t="s">
        <v>5</v>
      </c>
      <c r="D6" s="14" t="s">
        <v>610</v>
      </c>
      <c r="E6" s="14" t="s">
        <v>538</v>
      </c>
      <c r="F6" s="9"/>
      <c r="G6" s="25"/>
      <c r="H6" s="1"/>
      <c r="I6" s="5"/>
      <c r="J6" s="1"/>
      <c r="K6" s="1"/>
      <c r="L6" s="1"/>
      <c r="M6" s="1"/>
      <c r="N6" s="1"/>
      <c r="O6" s="1"/>
      <c r="P6" s="1"/>
      <c r="Q6" s="1"/>
      <c r="R6" s="1"/>
      <c r="S6" s="1"/>
      <c r="T6" s="1"/>
      <c r="U6" s="1"/>
      <c r="V6" s="1"/>
      <c r="W6" s="1"/>
      <c r="X6" s="1"/>
    </row>
    <row r="7" spans="1:24" ht="17.25" customHeight="1" x14ac:dyDescent="0.75">
      <c r="A7" s="14" t="s">
        <v>536</v>
      </c>
      <c r="B7" s="26" t="s">
        <v>5</v>
      </c>
      <c r="C7" s="14" t="s">
        <v>5</v>
      </c>
      <c r="D7" s="14" t="s">
        <v>609</v>
      </c>
      <c r="E7" s="14"/>
      <c r="F7" s="55" t="s">
        <v>656</v>
      </c>
      <c r="G7" s="56"/>
      <c r="H7" s="1"/>
      <c r="K7" s="1"/>
      <c r="L7" s="1"/>
      <c r="M7" s="1"/>
      <c r="N7" s="1"/>
      <c r="O7" s="1"/>
      <c r="P7" s="1"/>
      <c r="Q7" s="1"/>
      <c r="R7" s="1"/>
      <c r="S7" s="1"/>
      <c r="T7" s="1"/>
      <c r="U7" s="1"/>
      <c r="V7" s="1"/>
      <c r="W7" s="1"/>
      <c r="X7" s="1"/>
    </row>
    <row r="8" spans="1:24" ht="18" customHeight="1" x14ac:dyDescent="0.75">
      <c r="A8" s="14" t="s">
        <v>536</v>
      </c>
      <c r="B8" s="26" t="s">
        <v>6</v>
      </c>
      <c r="C8" s="14" t="s">
        <v>7</v>
      </c>
      <c r="D8" s="14" t="s">
        <v>609</v>
      </c>
      <c r="E8" s="14"/>
      <c r="F8" s="32" t="s">
        <v>673</v>
      </c>
      <c r="G8" s="41">
        <f>G3</f>
        <v>375</v>
      </c>
      <c r="H8" s="1"/>
      <c r="K8" s="1"/>
      <c r="L8" s="1"/>
      <c r="M8" s="1"/>
      <c r="N8" s="1"/>
      <c r="O8" s="1"/>
      <c r="P8" s="1"/>
      <c r="Q8" s="1"/>
      <c r="R8" s="1"/>
      <c r="S8" s="1"/>
      <c r="T8" s="1"/>
      <c r="U8" s="1"/>
      <c r="V8" s="1"/>
      <c r="W8" s="1"/>
      <c r="X8" s="1"/>
    </row>
    <row r="9" spans="1:24" ht="40.1" customHeight="1" x14ac:dyDescent="0.75">
      <c r="A9" s="14" t="s">
        <v>536</v>
      </c>
      <c r="B9" s="26" t="s">
        <v>32</v>
      </c>
      <c r="C9" s="14" t="s">
        <v>32</v>
      </c>
      <c r="D9" s="14" t="s">
        <v>609</v>
      </c>
      <c r="E9" s="14"/>
      <c r="F9" s="32" t="s">
        <v>674</v>
      </c>
      <c r="G9" s="41">
        <f>COUNTIF(D:D,"o")</f>
        <v>218</v>
      </c>
      <c r="H9" s="1"/>
      <c r="K9" s="1"/>
      <c r="L9" s="1"/>
      <c r="M9" s="1"/>
      <c r="N9" s="1"/>
      <c r="O9" s="1"/>
      <c r="P9" s="1"/>
      <c r="Q9" s="1"/>
      <c r="R9" s="1"/>
      <c r="S9" s="1"/>
      <c r="T9" s="1"/>
      <c r="U9" s="1"/>
      <c r="V9" s="1"/>
      <c r="W9" s="1"/>
      <c r="X9" s="1"/>
    </row>
    <row r="10" spans="1:24" ht="36" customHeight="1" thickBot="1" x14ac:dyDescent="0.9">
      <c r="A10" s="14" t="s">
        <v>536</v>
      </c>
      <c r="B10" s="26" t="s">
        <v>35</v>
      </c>
      <c r="C10" s="14" t="s">
        <v>35</v>
      </c>
      <c r="D10" s="14" t="s">
        <v>609</v>
      </c>
      <c r="E10" s="14"/>
      <c r="F10" s="40" t="s">
        <v>675</v>
      </c>
      <c r="G10" s="42">
        <f>G9/G8</f>
        <v>0.58133333333333337</v>
      </c>
      <c r="H10" s="1"/>
      <c r="I10" s="5"/>
      <c r="J10" s="1"/>
      <c r="K10" s="1"/>
      <c r="L10" s="1"/>
      <c r="M10" s="1"/>
      <c r="N10" s="1"/>
      <c r="O10" s="1"/>
      <c r="P10" s="1"/>
      <c r="Q10" s="1"/>
      <c r="R10" s="1"/>
      <c r="S10" s="1"/>
      <c r="T10" s="1"/>
      <c r="U10" s="1"/>
      <c r="V10" s="1"/>
      <c r="W10" s="1"/>
      <c r="X10" s="1"/>
    </row>
    <row r="11" spans="1:24" ht="17.25" customHeight="1" x14ac:dyDescent="0.75">
      <c r="A11" s="14" t="s">
        <v>537</v>
      </c>
      <c r="B11" s="26" t="s">
        <v>651</v>
      </c>
      <c r="C11" s="14" t="s">
        <v>9</v>
      </c>
      <c r="D11" s="14" t="s">
        <v>609</v>
      </c>
      <c r="E11" s="14" t="s">
        <v>652</v>
      </c>
      <c r="F11" s="9"/>
      <c r="G11" s="25"/>
      <c r="H11" s="1"/>
      <c r="I11" s="5"/>
      <c r="J11" s="1"/>
      <c r="K11" s="1"/>
      <c r="L11" s="1"/>
      <c r="M11" s="1"/>
      <c r="N11" s="1"/>
      <c r="O11" s="1"/>
      <c r="P11" s="1"/>
      <c r="Q11" s="1"/>
      <c r="R11" s="1"/>
      <c r="S11" s="1"/>
      <c r="T11" s="1"/>
      <c r="U11" s="1"/>
      <c r="V11" s="1"/>
      <c r="W11" s="1"/>
      <c r="X11" s="1"/>
    </row>
    <row r="12" spans="1:24" ht="17.25" customHeight="1" x14ac:dyDescent="0.75">
      <c r="A12" s="14" t="s">
        <v>536</v>
      </c>
      <c r="B12" s="26" t="s">
        <v>40</v>
      </c>
      <c r="C12" s="14" t="s">
        <v>40</v>
      </c>
      <c r="D12" s="14" t="s">
        <v>609</v>
      </c>
      <c r="E12" s="14"/>
      <c r="F12" s="9"/>
      <c r="G12" s="25"/>
      <c r="H12" s="1"/>
      <c r="I12" s="5"/>
      <c r="J12" s="1"/>
      <c r="K12" s="1"/>
      <c r="L12" s="1"/>
      <c r="M12" s="1"/>
      <c r="N12" s="1"/>
      <c r="O12" s="1"/>
      <c r="P12" s="1"/>
      <c r="Q12" s="1"/>
      <c r="R12" s="1"/>
      <c r="S12" s="1"/>
      <c r="T12" s="1"/>
      <c r="U12" s="1"/>
      <c r="V12" s="1"/>
      <c r="W12" s="1"/>
      <c r="X12" s="1"/>
    </row>
    <row r="13" spans="1:24" ht="16.850000000000001" customHeight="1" x14ac:dyDescent="0.75">
      <c r="A13" s="14" t="s">
        <v>536</v>
      </c>
      <c r="B13" s="26" t="s">
        <v>11</v>
      </c>
      <c r="C13" s="14" t="s">
        <v>12</v>
      </c>
      <c r="D13" s="14" t="s">
        <v>609</v>
      </c>
      <c r="E13" s="14" t="s">
        <v>642</v>
      </c>
      <c r="F13" s="36"/>
      <c r="G13" s="33"/>
      <c r="H13" s="1"/>
      <c r="I13" s="5"/>
      <c r="J13" s="1"/>
      <c r="K13" s="1"/>
      <c r="L13" s="1"/>
      <c r="M13" s="1"/>
      <c r="N13" s="1"/>
      <c r="O13" s="1"/>
      <c r="P13" s="1"/>
      <c r="Q13" s="1"/>
      <c r="R13" s="1"/>
      <c r="S13" s="1"/>
      <c r="T13" s="1"/>
      <c r="U13" s="1"/>
      <c r="V13" s="1"/>
      <c r="W13" s="1"/>
      <c r="X13" s="1"/>
    </row>
    <row r="14" spans="1:24" ht="16.850000000000001" customHeight="1" x14ac:dyDescent="0.75">
      <c r="A14" s="14" t="s">
        <v>536</v>
      </c>
      <c r="B14" s="26" t="s">
        <v>47</v>
      </c>
      <c r="C14" s="14" t="s">
        <v>47</v>
      </c>
      <c r="D14" s="14" t="s">
        <v>609</v>
      </c>
      <c r="E14" s="14"/>
      <c r="F14" s="38"/>
      <c r="G14" s="33"/>
      <c r="H14" s="1"/>
      <c r="I14" s="5"/>
      <c r="J14" s="1"/>
      <c r="K14" s="1"/>
      <c r="L14" s="1"/>
      <c r="M14" s="1"/>
      <c r="N14" s="1"/>
      <c r="O14" s="1"/>
      <c r="P14" s="1"/>
      <c r="Q14" s="1"/>
      <c r="R14" s="1"/>
      <c r="S14" s="1"/>
      <c r="T14" s="1"/>
      <c r="U14" s="1"/>
      <c r="V14" s="1"/>
      <c r="W14" s="1"/>
      <c r="X14" s="1"/>
    </row>
    <row r="15" spans="1:24" ht="17.25" customHeight="1" x14ac:dyDescent="0.75">
      <c r="A15" s="14" t="s">
        <v>536</v>
      </c>
      <c r="B15" s="26" t="s">
        <v>58</v>
      </c>
      <c r="C15" s="14" t="s">
        <v>58</v>
      </c>
      <c r="D15" s="14" t="s">
        <v>609</v>
      </c>
      <c r="E15" s="14"/>
      <c r="F15" s="39"/>
      <c r="G15" s="33"/>
      <c r="H15" s="1"/>
      <c r="I15" s="5"/>
      <c r="J15" s="1"/>
      <c r="K15" s="1"/>
      <c r="L15" s="1"/>
      <c r="M15" s="1"/>
      <c r="N15" s="1"/>
      <c r="O15" s="1"/>
      <c r="P15" s="1"/>
      <c r="Q15" s="1"/>
      <c r="R15" s="1"/>
      <c r="S15" s="1"/>
      <c r="T15" s="1"/>
      <c r="U15" s="1"/>
      <c r="V15" s="1"/>
      <c r="W15" s="1"/>
      <c r="X15" s="1"/>
    </row>
    <row r="16" spans="1:24" ht="17.25" customHeight="1" x14ac:dyDescent="0.75">
      <c r="A16" s="14" t="s">
        <v>536</v>
      </c>
      <c r="B16" s="26" t="s">
        <v>61</v>
      </c>
      <c r="C16" s="14" t="s">
        <v>61</v>
      </c>
      <c r="D16" s="14" t="s">
        <v>609</v>
      </c>
      <c r="E16" s="14"/>
      <c r="F16" s="38"/>
      <c r="G16" s="33"/>
      <c r="H16" s="1"/>
      <c r="I16" s="5"/>
      <c r="J16" s="1"/>
      <c r="K16" s="1"/>
      <c r="L16" s="1"/>
      <c r="M16" s="1"/>
      <c r="N16" s="1"/>
      <c r="O16" s="1"/>
      <c r="P16" s="1"/>
      <c r="Q16" s="1"/>
      <c r="R16" s="1"/>
      <c r="S16" s="1"/>
      <c r="T16" s="1"/>
      <c r="U16" s="1"/>
      <c r="V16" s="1"/>
      <c r="W16" s="1"/>
      <c r="X16" s="1"/>
    </row>
    <row r="17" spans="1:24" ht="17.25" customHeight="1" x14ac:dyDescent="0.75">
      <c r="A17" s="14" t="s">
        <v>536</v>
      </c>
      <c r="B17" s="26" t="s">
        <v>64</v>
      </c>
      <c r="C17" s="14" t="s">
        <v>64</v>
      </c>
      <c r="D17" s="14" t="s">
        <v>609</v>
      </c>
      <c r="E17" s="14"/>
      <c r="F17" s="37"/>
      <c r="G17" s="33"/>
      <c r="H17" s="1"/>
      <c r="I17" s="5"/>
      <c r="J17" s="1"/>
      <c r="K17" s="1"/>
      <c r="L17" s="1"/>
      <c r="M17" s="1"/>
      <c r="N17" s="1"/>
      <c r="O17" s="1"/>
      <c r="P17" s="1"/>
      <c r="Q17" s="1"/>
      <c r="R17" s="1"/>
      <c r="S17" s="1"/>
      <c r="T17" s="1"/>
      <c r="U17" s="1"/>
      <c r="V17" s="1"/>
      <c r="W17" s="1"/>
      <c r="X17" s="1"/>
    </row>
    <row r="18" spans="1:24" ht="17.25" customHeight="1" x14ac:dyDescent="0.75">
      <c r="A18" s="14" t="s">
        <v>536</v>
      </c>
      <c r="B18" s="26" t="s">
        <v>14</v>
      </c>
      <c r="C18" s="14" t="s">
        <v>15</v>
      </c>
      <c r="D18" s="14" t="s">
        <v>609</v>
      </c>
      <c r="E18" s="14"/>
      <c r="F18" s="36"/>
      <c r="G18" s="33"/>
      <c r="H18" s="1"/>
      <c r="I18" s="5"/>
      <c r="J18" s="1"/>
      <c r="K18" s="1"/>
      <c r="L18" s="1"/>
      <c r="M18" s="1"/>
      <c r="N18" s="1"/>
      <c r="O18" s="1"/>
      <c r="P18" s="1"/>
      <c r="Q18" s="1"/>
      <c r="R18" s="1"/>
      <c r="S18" s="1"/>
      <c r="T18" s="1"/>
      <c r="U18" s="1"/>
      <c r="V18" s="1"/>
      <c r="W18" s="1"/>
      <c r="X18" s="1"/>
    </row>
    <row r="19" spans="1:24" ht="17.25" customHeight="1" x14ac:dyDescent="0.75">
      <c r="A19" s="14" t="s">
        <v>536</v>
      </c>
      <c r="B19" s="26" t="s">
        <v>17</v>
      </c>
      <c r="C19" s="14" t="s">
        <v>18</v>
      </c>
      <c r="D19" s="14" t="s">
        <v>609</v>
      </c>
      <c r="E19" s="14"/>
      <c r="F19" s="36"/>
      <c r="G19" s="33"/>
      <c r="H19" s="1"/>
      <c r="I19" s="5"/>
      <c r="J19" s="1"/>
      <c r="K19" s="1"/>
      <c r="L19" s="1"/>
      <c r="M19" s="1"/>
      <c r="N19" s="1"/>
      <c r="O19" s="1"/>
      <c r="P19" s="1"/>
      <c r="Q19" s="1"/>
      <c r="R19" s="1"/>
      <c r="S19" s="1"/>
      <c r="T19" s="1"/>
      <c r="U19" s="1"/>
      <c r="V19" s="1"/>
      <c r="W19" s="1"/>
      <c r="X19" s="1"/>
    </row>
    <row r="20" spans="1:24" ht="17.25" customHeight="1" x14ac:dyDescent="0.75">
      <c r="A20" s="14" t="s">
        <v>536</v>
      </c>
      <c r="B20" s="26" t="s">
        <v>71</v>
      </c>
      <c r="C20" s="14" t="s">
        <v>71</v>
      </c>
      <c r="D20" s="14" t="s">
        <v>609</v>
      </c>
      <c r="E20" s="14"/>
      <c r="F20" s="9"/>
      <c r="G20" s="25"/>
      <c r="H20" s="1"/>
      <c r="I20" s="5"/>
      <c r="J20" s="1"/>
      <c r="K20" s="1"/>
      <c r="L20" s="1"/>
      <c r="M20" s="1"/>
      <c r="N20" s="1"/>
      <c r="O20" s="1"/>
      <c r="P20" s="1"/>
      <c r="Q20" s="1"/>
      <c r="R20" s="1"/>
      <c r="S20" s="1"/>
      <c r="T20" s="1"/>
      <c r="U20" s="1"/>
      <c r="V20" s="1"/>
      <c r="W20" s="1"/>
      <c r="X20" s="1"/>
    </row>
    <row r="21" spans="1:24" ht="17.25" customHeight="1" x14ac:dyDescent="0.75">
      <c r="A21" s="14" t="s">
        <v>536</v>
      </c>
      <c r="B21" s="26" t="s">
        <v>74</v>
      </c>
      <c r="C21" s="14" t="s">
        <v>74</v>
      </c>
      <c r="D21" s="14" t="s">
        <v>609</v>
      </c>
      <c r="E21" s="14"/>
      <c r="F21" s="9"/>
      <c r="G21" s="25"/>
      <c r="H21" s="1"/>
      <c r="I21" s="5"/>
      <c r="J21" s="1"/>
      <c r="K21" s="1"/>
      <c r="L21" s="1"/>
      <c r="M21" s="1"/>
      <c r="N21" s="1"/>
      <c r="O21" s="1"/>
      <c r="P21" s="1"/>
      <c r="Q21" s="1"/>
      <c r="R21" s="1"/>
      <c r="S21" s="1"/>
      <c r="T21" s="1"/>
      <c r="U21" s="1"/>
      <c r="V21" s="1"/>
      <c r="W21" s="1"/>
      <c r="X21" s="1"/>
    </row>
    <row r="22" spans="1:24" ht="17.25" customHeight="1" x14ac:dyDescent="0.75">
      <c r="A22" s="14" t="s">
        <v>536</v>
      </c>
      <c r="B22" s="26" t="s">
        <v>78</v>
      </c>
      <c r="C22" s="14" t="s">
        <v>78</v>
      </c>
      <c r="D22" s="14" t="s">
        <v>609</v>
      </c>
      <c r="E22" s="14"/>
      <c r="F22" s="9"/>
      <c r="G22" s="25"/>
      <c r="H22" s="1"/>
      <c r="I22" s="5"/>
      <c r="J22" s="1"/>
      <c r="K22" s="1"/>
      <c r="L22" s="1"/>
      <c r="M22" s="1"/>
      <c r="N22" s="1"/>
      <c r="O22" s="1"/>
      <c r="P22" s="1"/>
      <c r="Q22" s="1"/>
      <c r="R22" s="1"/>
      <c r="S22" s="1"/>
      <c r="T22" s="1"/>
      <c r="U22" s="1"/>
      <c r="V22" s="1"/>
      <c r="W22" s="1"/>
      <c r="X22" s="1"/>
    </row>
    <row r="23" spans="1:24" ht="17.25" customHeight="1" x14ac:dyDescent="0.75">
      <c r="A23" s="14" t="s">
        <v>536</v>
      </c>
      <c r="B23" s="26" t="s">
        <v>20</v>
      </c>
      <c r="C23" s="14" t="s">
        <v>21</v>
      </c>
      <c r="D23" s="14" t="s">
        <v>609</v>
      </c>
      <c r="E23" s="14" t="s">
        <v>576</v>
      </c>
      <c r="F23" s="9"/>
      <c r="G23" s="25"/>
      <c r="H23" s="1"/>
      <c r="I23" s="5"/>
      <c r="J23" s="1"/>
      <c r="K23" s="1"/>
      <c r="L23" s="1"/>
      <c r="M23" s="1"/>
      <c r="N23" s="1"/>
      <c r="O23" s="1"/>
      <c r="P23" s="1"/>
      <c r="Q23" s="1"/>
      <c r="R23" s="1"/>
      <c r="S23" s="1"/>
      <c r="T23" s="1"/>
      <c r="U23" s="1"/>
      <c r="V23" s="1"/>
      <c r="W23" s="1"/>
      <c r="X23" s="1"/>
    </row>
    <row r="24" spans="1:24" ht="17.25" customHeight="1" x14ac:dyDescent="0.75">
      <c r="A24" s="14" t="s">
        <v>536</v>
      </c>
      <c r="B24" s="26" t="s">
        <v>23</v>
      </c>
      <c r="C24" s="14" t="s">
        <v>24</v>
      </c>
      <c r="D24" s="14" t="s">
        <v>609</v>
      </c>
      <c r="E24" s="14"/>
      <c r="F24" s="9"/>
      <c r="G24" s="25"/>
      <c r="H24" s="1"/>
      <c r="I24" s="5"/>
      <c r="J24" s="1"/>
      <c r="K24" s="1"/>
      <c r="L24" s="1"/>
      <c r="M24" s="1"/>
      <c r="N24" s="1"/>
      <c r="O24" s="1"/>
      <c r="P24" s="1"/>
      <c r="Q24" s="1"/>
      <c r="R24" s="1"/>
      <c r="S24" s="1"/>
      <c r="T24" s="1"/>
      <c r="U24" s="1"/>
      <c r="V24" s="1"/>
      <c r="W24" s="1"/>
      <c r="X24" s="1"/>
    </row>
    <row r="25" spans="1:24" ht="17.25" customHeight="1" x14ac:dyDescent="0.75">
      <c r="A25" s="14" t="s">
        <v>536</v>
      </c>
      <c r="B25" s="26" t="s">
        <v>25</v>
      </c>
      <c r="C25" s="14" t="s">
        <v>24</v>
      </c>
      <c r="D25" s="14" t="s">
        <v>609</v>
      </c>
      <c r="E25" s="14" t="s">
        <v>577</v>
      </c>
      <c r="F25" s="9"/>
      <c r="G25" s="25"/>
      <c r="H25" s="1"/>
      <c r="I25" s="5"/>
      <c r="J25" s="1"/>
      <c r="K25" s="1"/>
      <c r="L25" s="1"/>
      <c r="M25" s="1"/>
      <c r="N25" s="1"/>
      <c r="O25" s="1"/>
      <c r="P25" s="1"/>
      <c r="Q25" s="1"/>
      <c r="R25" s="1"/>
      <c r="S25" s="1"/>
      <c r="T25" s="1"/>
      <c r="U25" s="1"/>
      <c r="V25" s="1"/>
      <c r="W25" s="1"/>
      <c r="X25" s="1"/>
    </row>
    <row r="26" spans="1:24" ht="17.25" customHeight="1" x14ac:dyDescent="0.75">
      <c r="A26" s="14" t="s">
        <v>536</v>
      </c>
      <c r="B26" s="26" t="s">
        <v>87</v>
      </c>
      <c r="C26" s="14" t="s">
        <v>87</v>
      </c>
      <c r="D26" s="14" t="s">
        <v>609</v>
      </c>
      <c r="E26" s="14"/>
      <c r="F26" s="9"/>
      <c r="G26" s="25"/>
      <c r="H26" s="1"/>
      <c r="I26" s="5"/>
      <c r="J26" s="1"/>
      <c r="K26" s="1"/>
      <c r="L26" s="1"/>
      <c r="M26" s="1"/>
      <c r="N26" s="1"/>
      <c r="O26" s="1"/>
      <c r="P26" s="1"/>
      <c r="Q26" s="1"/>
      <c r="R26" s="1"/>
      <c r="S26" s="1"/>
      <c r="T26" s="1"/>
      <c r="U26" s="1"/>
      <c r="V26" s="1"/>
      <c r="W26" s="1"/>
      <c r="X26" s="1"/>
    </row>
    <row r="27" spans="1:24" ht="17.25" customHeight="1" x14ac:dyDescent="0.75">
      <c r="A27" s="14" t="s">
        <v>536</v>
      </c>
      <c r="B27" s="26" t="s">
        <v>26</v>
      </c>
      <c r="C27" s="14" t="s">
        <v>27</v>
      </c>
      <c r="D27" s="14" t="s">
        <v>609</v>
      </c>
      <c r="E27" s="14" t="s">
        <v>645</v>
      </c>
      <c r="F27" s="9"/>
      <c r="G27" s="25"/>
      <c r="H27" s="1"/>
      <c r="I27" s="5"/>
      <c r="J27" s="1"/>
      <c r="K27" s="1"/>
      <c r="L27" s="1"/>
      <c r="M27" s="1"/>
      <c r="N27" s="1"/>
      <c r="O27" s="1"/>
      <c r="P27" s="1"/>
      <c r="Q27" s="1"/>
      <c r="R27" s="1"/>
      <c r="S27" s="1"/>
      <c r="T27" s="1"/>
      <c r="U27" s="1"/>
      <c r="V27" s="1"/>
      <c r="W27" s="1"/>
      <c r="X27" s="1"/>
    </row>
    <row r="28" spans="1:24" ht="17.25" customHeight="1" x14ac:dyDescent="0.75">
      <c r="A28" s="14" t="s">
        <v>536</v>
      </c>
      <c r="B28" s="26" t="s">
        <v>29</v>
      </c>
      <c r="C28" s="14" t="s">
        <v>30</v>
      </c>
      <c r="D28" s="14" t="s">
        <v>609</v>
      </c>
      <c r="E28" s="14"/>
      <c r="F28" s="9"/>
      <c r="G28" s="25"/>
      <c r="H28" s="1"/>
      <c r="I28" s="5"/>
      <c r="J28" s="1"/>
      <c r="K28" s="1"/>
      <c r="L28" s="1"/>
      <c r="M28" s="1"/>
      <c r="N28" s="1"/>
      <c r="O28" s="1"/>
      <c r="P28" s="1"/>
      <c r="Q28" s="1"/>
      <c r="R28" s="1"/>
      <c r="S28" s="1"/>
      <c r="T28" s="1"/>
      <c r="U28" s="1"/>
      <c r="V28" s="1"/>
      <c r="W28" s="1"/>
      <c r="X28" s="1"/>
    </row>
    <row r="29" spans="1:24" ht="17.25" customHeight="1" x14ac:dyDescent="0.75">
      <c r="A29" s="14" t="s">
        <v>536</v>
      </c>
      <c r="B29" s="26" t="s">
        <v>31</v>
      </c>
      <c r="C29" s="14" t="s">
        <v>30</v>
      </c>
      <c r="D29" s="14" t="s">
        <v>609</v>
      </c>
      <c r="E29" s="14" t="s">
        <v>577</v>
      </c>
      <c r="F29" s="9"/>
      <c r="G29" s="25"/>
      <c r="H29" s="1"/>
      <c r="I29" s="5"/>
      <c r="J29" s="1"/>
      <c r="K29" s="1"/>
      <c r="L29" s="1"/>
      <c r="M29" s="1"/>
      <c r="N29" s="1"/>
      <c r="O29" s="1"/>
      <c r="P29" s="1"/>
      <c r="Q29" s="1"/>
      <c r="R29" s="1"/>
      <c r="S29" s="1"/>
      <c r="T29" s="1"/>
      <c r="U29" s="1"/>
      <c r="V29" s="1"/>
      <c r="W29" s="1"/>
      <c r="X29" s="1"/>
    </row>
    <row r="30" spans="1:24" ht="17.25" customHeight="1" x14ac:dyDescent="0.75">
      <c r="A30" s="14" t="s">
        <v>536</v>
      </c>
      <c r="B30" s="26" t="s">
        <v>33</v>
      </c>
      <c r="C30" s="14" t="s">
        <v>34</v>
      </c>
      <c r="D30" s="14" t="s">
        <v>609</v>
      </c>
      <c r="E30" s="14"/>
      <c r="F30" s="9"/>
      <c r="G30" s="25"/>
      <c r="H30" s="1"/>
      <c r="I30" s="5"/>
      <c r="J30" s="1"/>
      <c r="K30" s="1"/>
      <c r="L30" s="1"/>
      <c r="M30" s="1"/>
      <c r="N30" s="1"/>
      <c r="O30" s="1"/>
      <c r="P30" s="1"/>
      <c r="Q30" s="1"/>
      <c r="R30" s="1"/>
      <c r="S30" s="1"/>
      <c r="T30" s="1"/>
      <c r="U30" s="1"/>
      <c r="V30" s="1"/>
      <c r="W30" s="1"/>
      <c r="X30" s="1"/>
    </row>
    <row r="31" spans="1:24" ht="17.25" customHeight="1" x14ac:dyDescent="0.75">
      <c r="A31" s="14" t="s">
        <v>536</v>
      </c>
      <c r="B31" s="26" t="s">
        <v>91</v>
      </c>
      <c r="C31" s="14" t="s">
        <v>91</v>
      </c>
      <c r="D31" s="14" t="s">
        <v>609</v>
      </c>
      <c r="E31" s="14"/>
      <c r="F31" s="9"/>
      <c r="G31" s="25"/>
      <c r="H31" s="1"/>
      <c r="I31" s="5"/>
      <c r="J31" s="1"/>
      <c r="K31" s="1"/>
      <c r="L31" s="1"/>
      <c r="M31" s="1"/>
      <c r="N31" s="1"/>
      <c r="O31" s="1"/>
      <c r="P31" s="1"/>
      <c r="Q31" s="1"/>
      <c r="R31" s="1"/>
      <c r="S31" s="1"/>
      <c r="T31" s="1"/>
      <c r="U31" s="1"/>
      <c r="V31" s="1"/>
      <c r="W31" s="1"/>
      <c r="X31" s="1"/>
    </row>
    <row r="32" spans="1:24" ht="17.25" customHeight="1" x14ac:dyDescent="0.75">
      <c r="A32" s="14" t="s">
        <v>536</v>
      </c>
      <c r="B32" s="26" t="s">
        <v>36</v>
      </c>
      <c r="C32" s="14" t="s">
        <v>37</v>
      </c>
      <c r="D32" s="14" t="s">
        <v>609</v>
      </c>
      <c r="E32" s="14"/>
      <c r="F32" s="9"/>
      <c r="G32" s="25"/>
      <c r="H32" s="1"/>
      <c r="I32" s="5"/>
      <c r="J32" s="1"/>
      <c r="K32" s="1"/>
      <c r="L32" s="1"/>
      <c r="M32" s="1"/>
      <c r="N32" s="1"/>
      <c r="O32" s="1"/>
      <c r="P32" s="1"/>
      <c r="Q32" s="1"/>
      <c r="R32" s="1"/>
      <c r="S32" s="1"/>
      <c r="T32" s="1"/>
      <c r="U32" s="1"/>
      <c r="V32" s="1"/>
      <c r="W32" s="1"/>
      <c r="X32" s="1"/>
    </row>
    <row r="33" spans="1:24" ht="17.25" customHeight="1" x14ac:dyDescent="0.75">
      <c r="A33" s="14" t="s">
        <v>536</v>
      </c>
      <c r="B33" s="26" t="s">
        <v>38</v>
      </c>
      <c r="C33" s="14" t="s">
        <v>39</v>
      </c>
      <c r="D33" s="14" t="s">
        <v>610</v>
      </c>
      <c r="E33" s="14" t="s">
        <v>538</v>
      </c>
      <c r="F33" s="9"/>
      <c r="G33" s="25"/>
      <c r="H33" s="1"/>
      <c r="I33" s="5"/>
      <c r="J33" s="1"/>
      <c r="K33" s="1"/>
      <c r="L33" s="1"/>
      <c r="M33" s="1"/>
      <c r="N33" s="1"/>
      <c r="O33" s="1"/>
      <c r="P33" s="1"/>
      <c r="Q33" s="1"/>
      <c r="R33" s="1"/>
      <c r="S33" s="1"/>
      <c r="T33" s="1"/>
      <c r="U33" s="1"/>
      <c r="V33" s="1"/>
      <c r="W33" s="1"/>
      <c r="X33" s="1"/>
    </row>
    <row r="34" spans="1:24" ht="17.25" customHeight="1" x14ac:dyDescent="0.75">
      <c r="A34" s="14" t="s">
        <v>536</v>
      </c>
      <c r="B34" s="26" t="s">
        <v>204</v>
      </c>
      <c r="C34" s="14" t="s">
        <v>39</v>
      </c>
      <c r="D34" s="14" t="s">
        <v>610</v>
      </c>
      <c r="E34" s="14" t="s">
        <v>538</v>
      </c>
      <c r="F34" s="9"/>
      <c r="G34" s="25"/>
      <c r="H34" s="1"/>
      <c r="I34" s="5"/>
      <c r="J34" s="1"/>
      <c r="K34" s="1"/>
      <c r="L34" s="1"/>
      <c r="M34" s="1"/>
      <c r="N34" s="1"/>
      <c r="O34" s="1"/>
      <c r="P34" s="1"/>
      <c r="Q34" s="1"/>
      <c r="R34" s="1"/>
      <c r="S34" s="1"/>
      <c r="T34" s="1"/>
      <c r="U34" s="1"/>
      <c r="V34" s="1"/>
      <c r="W34" s="1"/>
      <c r="X34" s="1"/>
    </row>
    <row r="35" spans="1:24" ht="17.25" customHeight="1" x14ac:dyDescent="0.75">
      <c r="A35" s="14" t="s">
        <v>536</v>
      </c>
      <c r="B35" s="26" t="s">
        <v>97</v>
      </c>
      <c r="C35" s="14" t="s">
        <v>97</v>
      </c>
      <c r="D35" s="14" t="s">
        <v>609</v>
      </c>
      <c r="E35" s="14"/>
      <c r="F35" s="9"/>
      <c r="G35" s="25"/>
      <c r="H35" s="1"/>
      <c r="I35" s="5"/>
      <c r="J35" s="1"/>
      <c r="K35" s="1"/>
      <c r="L35" s="1"/>
      <c r="M35" s="1"/>
      <c r="N35" s="1"/>
      <c r="O35" s="1"/>
      <c r="P35" s="1"/>
      <c r="Q35" s="1"/>
      <c r="R35" s="1"/>
      <c r="S35" s="1"/>
      <c r="T35" s="1"/>
      <c r="U35" s="1"/>
      <c r="V35" s="1"/>
      <c r="W35" s="1"/>
      <c r="X35" s="1"/>
    </row>
    <row r="36" spans="1:24" ht="17.25" customHeight="1" x14ac:dyDescent="0.75">
      <c r="A36" s="14" t="s">
        <v>536</v>
      </c>
      <c r="B36" s="26" t="s">
        <v>41</v>
      </c>
      <c r="C36" s="14" t="s">
        <v>42</v>
      </c>
      <c r="D36" s="14" t="s">
        <v>609</v>
      </c>
      <c r="E36" s="14" t="s">
        <v>635</v>
      </c>
      <c r="F36" s="9"/>
      <c r="G36" s="25"/>
      <c r="H36" s="1"/>
      <c r="I36" s="5"/>
      <c r="J36" s="1"/>
      <c r="K36" s="1"/>
      <c r="L36" s="1"/>
      <c r="M36" s="1"/>
      <c r="N36" s="1"/>
      <c r="O36" s="1"/>
      <c r="P36" s="1"/>
      <c r="Q36" s="1"/>
      <c r="R36" s="1"/>
      <c r="S36" s="1"/>
      <c r="T36" s="1"/>
      <c r="U36" s="1"/>
      <c r="V36" s="1"/>
      <c r="W36" s="1"/>
      <c r="X36" s="1"/>
    </row>
    <row r="37" spans="1:24" ht="17.25" customHeight="1" x14ac:dyDescent="0.75">
      <c r="A37" s="14" t="s">
        <v>536</v>
      </c>
      <c r="B37" s="26" t="s">
        <v>104</v>
      </c>
      <c r="C37" s="14" t="s">
        <v>104</v>
      </c>
      <c r="D37" s="14" t="s">
        <v>609</v>
      </c>
      <c r="E37" s="14"/>
      <c r="F37" s="9"/>
      <c r="G37" s="25"/>
      <c r="H37" s="1"/>
      <c r="I37" s="5"/>
      <c r="J37" s="1"/>
      <c r="K37" s="1"/>
      <c r="L37" s="1"/>
      <c r="M37" s="1"/>
      <c r="N37" s="1"/>
      <c r="O37" s="1"/>
      <c r="P37" s="1"/>
      <c r="Q37" s="1"/>
      <c r="R37" s="1"/>
      <c r="S37" s="1"/>
      <c r="T37" s="1"/>
      <c r="U37" s="1"/>
      <c r="V37" s="1"/>
      <c r="W37" s="1"/>
      <c r="X37" s="1"/>
    </row>
    <row r="38" spans="1:24" ht="17.25" customHeight="1" x14ac:dyDescent="0.75">
      <c r="A38" s="14" t="s">
        <v>536</v>
      </c>
      <c r="B38" s="26" t="s">
        <v>107</v>
      </c>
      <c r="C38" s="14" t="s">
        <v>107</v>
      </c>
      <c r="D38" s="14" t="s">
        <v>609</v>
      </c>
      <c r="E38" s="14"/>
      <c r="F38" s="9"/>
      <c r="G38" s="25"/>
      <c r="H38" s="1"/>
      <c r="I38" s="5"/>
      <c r="J38" s="1"/>
      <c r="K38" s="1"/>
      <c r="L38" s="1"/>
      <c r="M38" s="1"/>
      <c r="N38" s="1"/>
      <c r="O38" s="1"/>
      <c r="P38" s="1"/>
      <c r="Q38" s="1"/>
      <c r="R38" s="1"/>
      <c r="S38" s="1"/>
      <c r="T38" s="1"/>
      <c r="U38" s="1"/>
      <c r="V38" s="1"/>
      <c r="W38" s="1"/>
      <c r="X38" s="1"/>
    </row>
    <row r="39" spans="1:24" ht="17.25" customHeight="1" x14ac:dyDescent="0.75">
      <c r="A39" s="14" t="s">
        <v>536</v>
      </c>
      <c r="B39" s="26" t="s">
        <v>110</v>
      </c>
      <c r="C39" s="14" t="s">
        <v>110</v>
      </c>
      <c r="D39" s="14" t="s">
        <v>609</v>
      </c>
      <c r="E39" s="14" t="s">
        <v>653</v>
      </c>
      <c r="F39" s="9"/>
      <c r="G39" s="25"/>
      <c r="H39" s="1"/>
      <c r="I39" s="5"/>
      <c r="J39" s="1"/>
      <c r="K39" s="1"/>
      <c r="L39" s="1"/>
      <c r="M39" s="1"/>
      <c r="N39" s="1"/>
      <c r="O39" s="1"/>
      <c r="P39" s="1"/>
      <c r="Q39" s="1"/>
      <c r="R39" s="1"/>
      <c r="S39" s="1"/>
      <c r="T39" s="1"/>
      <c r="U39" s="1"/>
      <c r="V39" s="1"/>
      <c r="W39" s="1"/>
      <c r="X39" s="1"/>
    </row>
    <row r="40" spans="1:24" ht="17.25" customHeight="1" x14ac:dyDescent="0.75">
      <c r="A40" s="14" t="s">
        <v>536</v>
      </c>
      <c r="B40" s="26" t="s">
        <v>521</v>
      </c>
      <c r="C40" s="14" t="s">
        <v>115</v>
      </c>
      <c r="D40" s="14" t="s">
        <v>609</v>
      </c>
      <c r="E40" s="14"/>
      <c r="F40" s="9"/>
      <c r="G40" s="25"/>
      <c r="H40" s="1"/>
      <c r="I40" s="5"/>
      <c r="J40" s="1"/>
      <c r="K40" s="1"/>
      <c r="L40" s="1"/>
      <c r="M40" s="1"/>
      <c r="N40" s="1"/>
      <c r="O40" s="1"/>
      <c r="P40" s="1"/>
      <c r="Q40" s="1"/>
      <c r="R40" s="1"/>
      <c r="S40" s="1"/>
      <c r="T40" s="1"/>
      <c r="U40" s="1"/>
      <c r="V40" s="1"/>
      <c r="W40" s="1"/>
      <c r="X40" s="1"/>
    </row>
    <row r="41" spans="1:24" ht="17.25" customHeight="1" x14ac:dyDescent="0.75">
      <c r="A41" s="14" t="s">
        <v>536</v>
      </c>
      <c r="B41" s="26" t="s">
        <v>44</v>
      </c>
      <c r="C41" s="14" t="s">
        <v>45</v>
      </c>
      <c r="D41" s="14" t="s">
        <v>609</v>
      </c>
      <c r="E41" s="14"/>
      <c r="F41" s="9"/>
      <c r="G41" s="25"/>
      <c r="H41" s="1"/>
      <c r="I41" s="5"/>
      <c r="J41" s="1"/>
      <c r="K41" s="1"/>
      <c r="L41" s="1"/>
      <c r="M41" s="1"/>
      <c r="N41" s="1"/>
      <c r="O41" s="1"/>
      <c r="P41" s="1"/>
      <c r="Q41" s="1"/>
      <c r="R41" s="1"/>
      <c r="S41" s="1"/>
      <c r="T41" s="1"/>
      <c r="U41" s="1"/>
      <c r="V41" s="1"/>
      <c r="W41" s="1"/>
      <c r="X41" s="1"/>
    </row>
    <row r="42" spans="1:24" ht="17.25" customHeight="1" x14ac:dyDescent="0.75">
      <c r="A42" s="14" t="s">
        <v>536</v>
      </c>
      <c r="B42" s="26" t="s">
        <v>46</v>
      </c>
      <c r="C42" s="14" t="s">
        <v>45</v>
      </c>
      <c r="D42" s="14" t="s">
        <v>609</v>
      </c>
      <c r="E42" s="14"/>
      <c r="F42" s="9"/>
      <c r="G42" s="25"/>
      <c r="H42" s="1"/>
      <c r="I42" s="5"/>
      <c r="J42" s="1"/>
      <c r="K42" s="1"/>
      <c r="L42" s="1"/>
      <c r="M42" s="1"/>
      <c r="N42" s="1"/>
      <c r="O42" s="1"/>
      <c r="P42" s="1"/>
      <c r="Q42" s="1"/>
      <c r="R42" s="1"/>
      <c r="S42" s="1"/>
      <c r="T42" s="1"/>
      <c r="U42" s="1"/>
      <c r="V42" s="1"/>
      <c r="W42" s="1"/>
      <c r="X42" s="1"/>
    </row>
    <row r="43" spans="1:24" ht="17.25" customHeight="1" x14ac:dyDescent="0.75">
      <c r="A43" s="14" t="s">
        <v>536</v>
      </c>
      <c r="B43" s="26" t="s">
        <v>48</v>
      </c>
      <c r="C43" s="14" t="s">
        <v>49</v>
      </c>
      <c r="D43" s="14" t="s">
        <v>610</v>
      </c>
      <c r="E43" s="14" t="s">
        <v>538</v>
      </c>
      <c r="F43" s="9"/>
      <c r="G43" s="25"/>
      <c r="H43" s="1"/>
      <c r="I43" s="5"/>
      <c r="J43" s="1"/>
      <c r="K43" s="1"/>
      <c r="L43" s="1"/>
      <c r="M43" s="1"/>
      <c r="N43" s="1"/>
      <c r="O43" s="1"/>
      <c r="P43" s="1"/>
      <c r="Q43" s="1"/>
      <c r="R43" s="1"/>
      <c r="S43" s="1"/>
      <c r="T43" s="1"/>
      <c r="U43" s="1"/>
      <c r="V43" s="1"/>
      <c r="W43" s="1"/>
      <c r="X43" s="1"/>
    </row>
    <row r="44" spans="1:24" ht="17.25" customHeight="1" x14ac:dyDescent="0.75">
      <c r="A44" s="14" t="s">
        <v>536</v>
      </c>
      <c r="B44" s="26" t="s">
        <v>49</v>
      </c>
      <c r="C44" s="14" t="s">
        <v>49</v>
      </c>
      <c r="D44" s="14" t="s">
        <v>609</v>
      </c>
      <c r="E44" s="14"/>
      <c r="F44" s="9"/>
      <c r="G44" s="25"/>
      <c r="H44" s="1"/>
      <c r="I44" s="5"/>
      <c r="J44" s="1"/>
      <c r="K44" s="1"/>
      <c r="L44" s="1"/>
      <c r="M44" s="1"/>
      <c r="N44" s="1"/>
      <c r="O44" s="1"/>
      <c r="P44" s="1"/>
      <c r="Q44" s="1"/>
      <c r="R44" s="1"/>
      <c r="S44" s="1"/>
      <c r="T44" s="1"/>
      <c r="U44" s="1"/>
      <c r="V44" s="1"/>
      <c r="W44" s="1"/>
      <c r="X44" s="1"/>
    </row>
    <row r="45" spans="1:24" ht="17.25" customHeight="1" x14ac:dyDescent="0.75">
      <c r="A45" s="14" t="s">
        <v>536</v>
      </c>
      <c r="B45" s="26" t="s">
        <v>51</v>
      </c>
      <c r="C45" s="14" t="s">
        <v>52</v>
      </c>
      <c r="D45" s="14" t="s">
        <v>609</v>
      </c>
      <c r="E45" s="14"/>
      <c r="F45" s="9"/>
      <c r="G45" s="25"/>
      <c r="H45" s="1"/>
      <c r="I45" s="5"/>
      <c r="J45" s="1"/>
      <c r="K45" s="1"/>
      <c r="L45" s="1"/>
      <c r="M45" s="1"/>
      <c r="N45" s="1"/>
      <c r="O45" s="1"/>
      <c r="P45" s="1"/>
      <c r="Q45" s="1"/>
      <c r="R45" s="1"/>
      <c r="S45" s="1"/>
      <c r="T45" s="1"/>
      <c r="U45" s="1"/>
      <c r="V45" s="1"/>
      <c r="W45" s="1"/>
      <c r="X45" s="1"/>
    </row>
    <row r="46" spans="1:24" ht="17.25" customHeight="1" x14ac:dyDescent="0.75">
      <c r="A46" s="14" t="s">
        <v>537</v>
      </c>
      <c r="B46" s="26" t="s">
        <v>54</v>
      </c>
      <c r="C46" s="14" t="s">
        <v>52</v>
      </c>
      <c r="D46" s="14" t="s">
        <v>609</v>
      </c>
      <c r="E46" s="14"/>
      <c r="F46" s="9"/>
      <c r="G46" s="25"/>
      <c r="H46" s="1"/>
      <c r="I46" s="5"/>
      <c r="J46" s="1"/>
      <c r="K46" s="1"/>
      <c r="L46" s="1"/>
      <c r="M46" s="1"/>
      <c r="N46" s="1"/>
      <c r="O46" s="1"/>
      <c r="P46" s="1"/>
      <c r="Q46" s="1"/>
      <c r="R46" s="1"/>
      <c r="S46" s="1"/>
      <c r="T46" s="1"/>
      <c r="U46" s="1"/>
      <c r="V46" s="1"/>
      <c r="W46" s="1"/>
      <c r="X46" s="1"/>
    </row>
    <row r="47" spans="1:24" ht="17.25" customHeight="1" x14ac:dyDescent="0.75">
      <c r="A47" s="14" t="s">
        <v>536</v>
      </c>
      <c r="B47" s="26" t="s">
        <v>522</v>
      </c>
      <c r="C47" s="14" t="s">
        <v>52</v>
      </c>
      <c r="D47" s="14" t="s">
        <v>609</v>
      </c>
      <c r="E47" s="14"/>
      <c r="F47" s="9"/>
      <c r="G47" s="25"/>
      <c r="H47" s="1"/>
      <c r="I47" s="5"/>
      <c r="J47" s="1"/>
      <c r="K47" s="1"/>
      <c r="L47" s="1"/>
      <c r="M47" s="1"/>
      <c r="N47" s="1"/>
      <c r="O47" s="1"/>
      <c r="P47" s="1"/>
      <c r="Q47" s="1"/>
      <c r="R47" s="1"/>
      <c r="S47" s="1"/>
      <c r="T47" s="1"/>
      <c r="U47" s="1"/>
      <c r="V47" s="1"/>
      <c r="W47" s="1"/>
      <c r="X47" s="1"/>
    </row>
    <row r="48" spans="1:24" ht="17.25" customHeight="1" x14ac:dyDescent="0.75">
      <c r="A48" s="14" t="s">
        <v>536</v>
      </c>
      <c r="B48" s="26" t="s">
        <v>122</v>
      </c>
      <c r="C48" s="14" t="s">
        <v>122</v>
      </c>
      <c r="D48" s="14" t="s">
        <v>609</v>
      </c>
      <c r="E48" s="14"/>
      <c r="F48" s="9"/>
      <c r="G48" s="25"/>
      <c r="H48" s="1"/>
      <c r="I48" s="5"/>
      <c r="J48" s="1"/>
      <c r="K48" s="1"/>
      <c r="L48" s="1"/>
      <c r="M48" s="1"/>
      <c r="N48" s="1"/>
      <c r="O48" s="1"/>
      <c r="P48" s="1"/>
      <c r="Q48" s="1"/>
      <c r="R48" s="1"/>
      <c r="S48" s="1"/>
      <c r="T48" s="1"/>
      <c r="U48" s="1"/>
      <c r="V48" s="1"/>
      <c r="W48" s="1"/>
      <c r="X48" s="1"/>
    </row>
    <row r="49" spans="1:24" ht="17.25" customHeight="1" x14ac:dyDescent="0.75">
      <c r="A49" s="14" t="s">
        <v>536</v>
      </c>
      <c r="B49" s="26" t="s">
        <v>56</v>
      </c>
      <c r="C49" s="14" t="s">
        <v>57</v>
      </c>
      <c r="D49" s="14" t="s">
        <v>609</v>
      </c>
      <c r="E49" s="14"/>
      <c r="F49" s="9"/>
      <c r="G49" s="25"/>
      <c r="H49" s="1"/>
      <c r="I49" s="5"/>
      <c r="J49" s="1"/>
      <c r="K49" s="1"/>
      <c r="L49" s="1"/>
      <c r="M49" s="1"/>
      <c r="N49" s="1"/>
      <c r="O49" s="1"/>
      <c r="P49" s="1"/>
      <c r="Q49" s="1"/>
      <c r="R49" s="1"/>
      <c r="S49" s="1"/>
      <c r="T49" s="1"/>
      <c r="U49" s="1"/>
      <c r="V49" s="1"/>
      <c r="W49" s="1"/>
      <c r="X49" s="1"/>
    </row>
    <row r="50" spans="1:24" ht="17.25" customHeight="1" x14ac:dyDescent="0.75">
      <c r="A50" s="14" t="s">
        <v>536</v>
      </c>
      <c r="B50" s="26" t="s">
        <v>134</v>
      </c>
      <c r="C50" s="14" t="s">
        <v>134</v>
      </c>
      <c r="D50" s="14" t="s">
        <v>609</v>
      </c>
      <c r="E50" s="14"/>
      <c r="F50" s="9"/>
      <c r="G50" s="25"/>
      <c r="H50" s="1"/>
      <c r="I50" s="5"/>
      <c r="J50" s="1"/>
      <c r="K50" s="1"/>
      <c r="L50" s="1"/>
      <c r="M50" s="1"/>
      <c r="N50" s="1"/>
      <c r="O50" s="1"/>
      <c r="P50" s="1"/>
      <c r="Q50" s="1"/>
      <c r="R50" s="1"/>
      <c r="S50" s="1"/>
      <c r="T50" s="1"/>
      <c r="U50" s="1"/>
      <c r="V50" s="1"/>
      <c r="W50" s="1"/>
      <c r="X50" s="1"/>
    </row>
    <row r="51" spans="1:24" ht="17.25" customHeight="1" x14ac:dyDescent="0.75">
      <c r="A51" s="14" t="s">
        <v>536</v>
      </c>
      <c r="B51" s="26" t="s">
        <v>137</v>
      </c>
      <c r="C51" s="14" t="s">
        <v>137</v>
      </c>
      <c r="D51" s="14" t="s">
        <v>609</v>
      </c>
      <c r="E51" s="14"/>
      <c r="F51" s="9"/>
      <c r="G51" s="25"/>
      <c r="H51" s="1"/>
      <c r="I51" s="5"/>
      <c r="J51" s="1"/>
      <c r="K51" s="1"/>
      <c r="L51" s="1"/>
      <c r="M51" s="1"/>
      <c r="N51" s="1"/>
      <c r="O51" s="1"/>
      <c r="P51" s="1"/>
      <c r="Q51" s="1"/>
      <c r="R51" s="1"/>
      <c r="S51" s="1"/>
      <c r="T51" s="1"/>
      <c r="U51" s="1"/>
      <c r="V51" s="1"/>
      <c r="W51" s="1"/>
      <c r="X51" s="1"/>
    </row>
    <row r="52" spans="1:24" ht="17.25" customHeight="1" x14ac:dyDescent="0.75">
      <c r="A52" s="14" t="s">
        <v>536</v>
      </c>
      <c r="B52" s="26" t="s">
        <v>142</v>
      </c>
      <c r="C52" s="14" t="s">
        <v>142</v>
      </c>
      <c r="D52" s="14" t="s">
        <v>609</v>
      </c>
      <c r="E52" s="14"/>
      <c r="F52" s="9"/>
      <c r="G52" s="25"/>
      <c r="H52" s="1"/>
      <c r="I52" s="5"/>
      <c r="J52" s="1"/>
      <c r="K52" s="1"/>
      <c r="L52" s="1"/>
      <c r="M52" s="1"/>
      <c r="N52" s="1"/>
      <c r="O52" s="1"/>
      <c r="P52" s="1"/>
      <c r="Q52" s="1"/>
      <c r="R52" s="1"/>
      <c r="S52" s="1"/>
      <c r="T52" s="1"/>
      <c r="U52" s="1"/>
      <c r="V52" s="1"/>
      <c r="W52" s="1"/>
      <c r="X52" s="1"/>
    </row>
    <row r="53" spans="1:24" ht="17.25" customHeight="1" x14ac:dyDescent="0.75">
      <c r="A53" s="14" t="s">
        <v>536</v>
      </c>
      <c r="B53" s="26" t="s">
        <v>62</v>
      </c>
      <c r="C53" s="14" t="s">
        <v>63</v>
      </c>
      <c r="D53" s="14" t="s">
        <v>609</v>
      </c>
      <c r="E53" s="14" t="s">
        <v>577</v>
      </c>
      <c r="F53" s="9"/>
      <c r="G53" s="25"/>
      <c r="H53" s="1"/>
      <c r="I53" s="5"/>
      <c r="J53" s="1"/>
      <c r="K53" s="1"/>
      <c r="L53" s="1"/>
      <c r="M53" s="1"/>
      <c r="N53" s="1"/>
      <c r="O53" s="1"/>
      <c r="P53" s="1"/>
      <c r="Q53" s="1"/>
      <c r="R53" s="1"/>
      <c r="S53" s="1"/>
      <c r="T53" s="1"/>
      <c r="U53" s="1"/>
      <c r="V53" s="1"/>
      <c r="W53" s="1"/>
      <c r="X53" s="1"/>
    </row>
    <row r="54" spans="1:24" ht="17.25" customHeight="1" x14ac:dyDescent="0.75">
      <c r="A54" s="14" t="s">
        <v>536</v>
      </c>
      <c r="B54" s="26" t="s">
        <v>66</v>
      </c>
      <c r="C54" s="14" t="s">
        <v>67</v>
      </c>
      <c r="D54" s="14" t="s">
        <v>609</v>
      </c>
      <c r="E54" s="14"/>
      <c r="F54" s="9"/>
      <c r="G54" s="25"/>
      <c r="H54" s="1"/>
      <c r="I54" s="5"/>
      <c r="J54" s="1"/>
      <c r="K54" s="1"/>
      <c r="L54" s="1"/>
      <c r="M54" s="1"/>
      <c r="N54" s="1"/>
      <c r="O54" s="1"/>
      <c r="P54" s="1"/>
      <c r="Q54" s="1"/>
      <c r="R54" s="1"/>
      <c r="S54" s="1"/>
      <c r="T54" s="1"/>
      <c r="U54" s="1"/>
      <c r="V54" s="1"/>
      <c r="W54" s="1"/>
      <c r="X54" s="1"/>
    </row>
    <row r="55" spans="1:24" ht="17.25" customHeight="1" x14ac:dyDescent="0.75">
      <c r="A55" s="14" t="s">
        <v>536</v>
      </c>
      <c r="B55" s="26" t="s">
        <v>151</v>
      </c>
      <c r="C55" s="15" t="s">
        <v>152</v>
      </c>
      <c r="D55" s="14" t="s">
        <v>609</v>
      </c>
      <c r="E55" s="14"/>
      <c r="F55" s="9"/>
      <c r="G55" s="25"/>
      <c r="H55" s="1"/>
      <c r="I55" s="5"/>
      <c r="J55" s="1"/>
      <c r="K55" s="1"/>
      <c r="L55" s="1"/>
      <c r="M55" s="1"/>
      <c r="N55" s="1"/>
      <c r="O55" s="1"/>
      <c r="P55" s="1"/>
      <c r="Q55" s="1"/>
      <c r="R55" s="1"/>
      <c r="S55" s="1"/>
      <c r="T55" s="1"/>
      <c r="U55" s="1"/>
      <c r="V55" s="1"/>
      <c r="W55" s="1"/>
      <c r="X55" s="1"/>
    </row>
    <row r="56" spans="1:24" ht="17.25" customHeight="1" x14ac:dyDescent="0.75">
      <c r="A56" s="14" t="s">
        <v>536</v>
      </c>
      <c r="B56" s="26" t="s">
        <v>155</v>
      </c>
      <c r="C56" s="14" t="s">
        <v>155</v>
      </c>
      <c r="D56" s="14" t="s">
        <v>609</v>
      </c>
      <c r="E56" s="14"/>
      <c r="F56" s="9"/>
      <c r="G56" s="25"/>
      <c r="H56" s="1"/>
      <c r="I56" s="5"/>
      <c r="J56" s="1"/>
      <c r="K56" s="1"/>
      <c r="L56" s="1"/>
      <c r="M56" s="1"/>
      <c r="N56" s="1"/>
      <c r="O56" s="1"/>
      <c r="P56" s="1"/>
      <c r="Q56" s="1"/>
      <c r="R56" s="1"/>
      <c r="S56" s="1"/>
      <c r="T56" s="1"/>
      <c r="U56" s="1"/>
      <c r="V56" s="1"/>
      <c r="W56" s="1"/>
      <c r="X56" s="1"/>
    </row>
    <row r="57" spans="1:24" ht="17.25" customHeight="1" x14ac:dyDescent="0.75">
      <c r="A57" s="14" t="s">
        <v>536</v>
      </c>
      <c r="B57" s="26" t="s">
        <v>158</v>
      </c>
      <c r="C57" s="14" t="s">
        <v>158</v>
      </c>
      <c r="D57" s="14" t="s">
        <v>609</v>
      </c>
      <c r="E57" s="14"/>
      <c r="F57" s="9"/>
      <c r="G57" s="25"/>
      <c r="H57" s="1"/>
      <c r="I57" s="5"/>
      <c r="J57" s="1"/>
      <c r="K57" s="1"/>
      <c r="L57" s="1"/>
      <c r="M57" s="1"/>
      <c r="N57" s="1"/>
      <c r="O57" s="1"/>
      <c r="P57" s="1"/>
      <c r="Q57" s="1"/>
      <c r="R57" s="1"/>
      <c r="S57" s="1"/>
      <c r="T57" s="1"/>
      <c r="U57" s="1"/>
      <c r="V57" s="1"/>
      <c r="W57" s="1"/>
      <c r="X57" s="1"/>
    </row>
    <row r="58" spans="1:24" ht="17.25" customHeight="1" x14ac:dyDescent="0.75">
      <c r="A58" s="14" t="s">
        <v>536</v>
      </c>
      <c r="B58" s="26" t="s">
        <v>523</v>
      </c>
      <c r="C58" s="14" t="s">
        <v>168</v>
      </c>
      <c r="D58" s="14" t="s">
        <v>609</v>
      </c>
      <c r="E58" s="14"/>
      <c r="F58" s="9"/>
      <c r="G58" s="25"/>
      <c r="H58" s="1"/>
      <c r="I58" s="5"/>
      <c r="J58" s="1"/>
      <c r="K58" s="1"/>
      <c r="L58" s="1"/>
      <c r="M58" s="1"/>
      <c r="N58" s="1"/>
      <c r="O58" s="1"/>
      <c r="P58" s="1"/>
      <c r="Q58" s="1"/>
      <c r="R58" s="1"/>
      <c r="S58" s="1"/>
      <c r="T58" s="1"/>
      <c r="U58" s="1"/>
      <c r="V58" s="1"/>
      <c r="W58" s="1"/>
      <c r="X58" s="1"/>
    </row>
    <row r="59" spans="1:24" ht="17.25" customHeight="1" x14ac:dyDescent="0.75">
      <c r="A59" s="14" t="s">
        <v>536</v>
      </c>
      <c r="B59" s="26" t="s">
        <v>171</v>
      </c>
      <c r="C59" s="14" t="s">
        <v>171</v>
      </c>
      <c r="D59" s="14" t="s">
        <v>609</v>
      </c>
      <c r="E59" s="14"/>
      <c r="F59" s="9"/>
      <c r="G59" s="25"/>
      <c r="H59" s="1"/>
      <c r="I59" s="5"/>
      <c r="J59" s="1"/>
      <c r="K59" s="1"/>
      <c r="L59" s="1"/>
      <c r="M59" s="1"/>
      <c r="N59" s="1"/>
      <c r="O59" s="1"/>
      <c r="P59" s="1"/>
      <c r="Q59" s="1"/>
      <c r="R59" s="1"/>
      <c r="S59" s="1"/>
      <c r="T59" s="1"/>
      <c r="U59" s="1"/>
      <c r="V59" s="1"/>
      <c r="W59" s="1"/>
      <c r="X59" s="1"/>
    </row>
    <row r="60" spans="1:24" ht="17.25" customHeight="1" x14ac:dyDescent="0.75">
      <c r="A60" s="14" t="s">
        <v>536</v>
      </c>
      <c r="B60" s="26" t="s">
        <v>68</v>
      </c>
      <c r="C60" s="14" t="s">
        <v>69</v>
      </c>
      <c r="D60" s="14" t="s">
        <v>610</v>
      </c>
      <c r="E60" s="14" t="s">
        <v>538</v>
      </c>
      <c r="F60" s="9"/>
      <c r="G60" s="25"/>
      <c r="H60" s="1"/>
      <c r="I60" s="5"/>
      <c r="J60" s="1"/>
      <c r="K60" s="1"/>
      <c r="L60" s="1"/>
      <c r="M60" s="1"/>
      <c r="N60" s="1"/>
      <c r="O60" s="1"/>
      <c r="P60" s="1"/>
      <c r="Q60" s="1"/>
      <c r="R60" s="1"/>
      <c r="S60" s="1"/>
      <c r="T60" s="1"/>
      <c r="U60" s="1"/>
      <c r="V60" s="1"/>
      <c r="W60" s="1"/>
      <c r="X60" s="1"/>
    </row>
    <row r="61" spans="1:24" ht="17.25" customHeight="1" x14ac:dyDescent="0.75">
      <c r="A61" s="14" t="s">
        <v>536</v>
      </c>
      <c r="B61" s="26" t="s">
        <v>70</v>
      </c>
      <c r="C61" s="14" t="s">
        <v>69</v>
      </c>
      <c r="D61" s="14" t="s">
        <v>610</v>
      </c>
      <c r="E61" s="14" t="s">
        <v>538</v>
      </c>
      <c r="F61" s="9"/>
      <c r="G61" s="25"/>
      <c r="H61" s="1"/>
      <c r="I61" s="5"/>
      <c r="J61" s="1"/>
      <c r="K61" s="1"/>
      <c r="L61" s="1"/>
      <c r="M61" s="1"/>
      <c r="N61" s="1"/>
      <c r="O61" s="1"/>
      <c r="P61" s="1"/>
      <c r="Q61" s="1"/>
      <c r="R61" s="1"/>
      <c r="S61" s="1"/>
      <c r="T61" s="1"/>
      <c r="U61" s="1"/>
      <c r="V61" s="1"/>
      <c r="W61" s="1"/>
      <c r="X61" s="1"/>
    </row>
    <row r="62" spans="1:24" ht="17.25" customHeight="1" x14ac:dyDescent="0.75">
      <c r="A62" s="14" t="s">
        <v>536</v>
      </c>
      <c r="B62" s="26" t="s">
        <v>183</v>
      </c>
      <c r="C62" s="14" t="s">
        <v>183</v>
      </c>
      <c r="D62" s="14" t="s">
        <v>609</v>
      </c>
      <c r="E62" s="14"/>
      <c r="F62" s="9"/>
      <c r="G62" s="25"/>
      <c r="H62" s="1"/>
      <c r="I62" s="5"/>
      <c r="J62" s="1"/>
      <c r="K62" s="1"/>
      <c r="L62" s="1"/>
      <c r="M62" s="1"/>
      <c r="N62" s="1"/>
      <c r="O62" s="1"/>
      <c r="P62" s="1"/>
      <c r="Q62" s="1"/>
      <c r="R62" s="1"/>
      <c r="S62" s="1"/>
      <c r="T62" s="1"/>
      <c r="U62" s="1"/>
      <c r="V62" s="1"/>
      <c r="W62" s="1"/>
      <c r="X62" s="1"/>
    </row>
    <row r="63" spans="1:24" ht="17.25" customHeight="1" x14ac:dyDescent="0.75">
      <c r="A63" s="14" t="s">
        <v>536</v>
      </c>
      <c r="B63" s="26" t="s">
        <v>186</v>
      </c>
      <c r="C63" s="14" t="s">
        <v>190</v>
      </c>
      <c r="D63" s="14" t="s">
        <v>609</v>
      </c>
      <c r="E63" s="14" t="s">
        <v>641</v>
      </c>
      <c r="F63" s="9"/>
      <c r="G63" s="25"/>
      <c r="H63" s="1"/>
      <c r="I63" s="5"/>
      <c r="J63" s="1"/>
      <c r="K63" s="1"/>
      <c r="L63" s="1"/>
      <c r="M63" s="1"/>
      <c r="N63" s="1"/>
      <c r="O63" s="1"/>
      <c r="P63" s="1"/>
      <c r="Q63" s="1"/>
      <c r="R63" s="1"/>
      <c r="S63" s="1"/>
      <c r="T63" s="1"/>
      <c r="U63" s="1"/>
      <c r="V63" s="1"/>
      <c r="W63" s="1"/>
      <c r="X63" s="1"/>
    </row>
    <row r="64" spans="1:24" ht="17.25" customHeight="1" x14ac:dyDescent="0.75">
      <c r="A64" s="14" t="s">
        <v>536</v>
      </c>
      <c r="B64" s="26" t="s">
        <v>72</v>
      </c>
      <c r="C64" s="14" t="s">
        <v>73</v>
      </c>
      <c r="D64" s="14" t="s">
        <v>609</v>
      </c>
      <c r="E64" s="14"/>
      <c r="F64" s="9"/>
      <c r="G64" s="25"/>
      <c r="H64" s="1"/>
      <c r="I64" s="5"/>
      <c r="J64" s="1"/>
      <c r="K64" s="1"/>
      <c r="L64" s="1"/>
      <c r="M64" s="1"/>
      <c r="N64" s="1"/>
      <c r="O64" s="1"/>
      <c r="P64" s="1"/>
      <c r="Q64" s="1"/>
      <c r="R64" s="1"/>
      <c r="S64" s="1"/>
      <c r="T64" s="1"/>
      <c r="U64" s="1"/>
      <c r="V64" s="1"/>
      <c r="W64" s="1"/>
      <c r="X64" s="1"/>
    </row>
    <row r="65" spans="1:24" ht="17.25" customHeight="1" x14ac:dyDescent="0.75">
      <c r="A65" s="14" t="s">
        <v>537</v>
      </c>
      <c r="B65" s="26" t="s">
        <v>75</v>
      </c>
      <c r="C65" s="14" t="s">
        <v>73</v>
      </c>
      <c r="D65" s="14" t="s">
        <v>609</v>
      </c>
      <c r="E65" s="14"/>
      <c r="F65" s="9"/>
      <c r="G65" s="25"/>
      <c r="H65" s="1"/>
      <c r="I65" s="5"/>
      <c r="J65" s="1"/>
      <c r="K65" s="1"/>
      <c r="L65" s="1"/>
      <c r="M65" s="1"/>
      <c r="N65" s="1"/>
      <c r="O65" s="1"/>
      <c r="P65" s="1"/>
      <c r="Q65" s="1"/>
      <c r="R65" s="1"/>
      <c r="S65" s="1"/>
      <c r="T65" s="1"/>
      <c r="U65" s="1"/>
      <c r="V65" s="1"/>
      <c r="W65" s="1"/>
      <c r="X65" s="1"/>
    </row>
    <row r="66" spans="1:24" ht="17.25" customHeight="1" x14ac:dyDescent="0.75">
      <c r="A66" s="14" t="s">
        <v>537</v>
      </c>
      <c r="B66" s="26" t="s">
        <v>77</v>
      </c>
      <c r="C66" s="14" t="s">
        <v>73</v>
      </c>
      <c r="D66" s="14" t="s">
        <v>609</v>
      </c>
      <c r="E66" s="14"/>
      <c r="F66" s="9"/>
      <c r="G66" s="25"/>
      <c r="H66" s="1"/>
      <c r="I66" s="5"/>
      <c r="J66" s="1"/>
      <c r="K66" s="1"/>
      <c r="L66" s="1"/>
      <c r="M66" s="1"/>
      <c r="N66" s="1"/>
      <c r="O66" s="1"/>
      <c r="P66" s="1"/>
      <c r="Q66" s="1"/>
      <c r="R66" s="1"/>
      <c r="S66" s="1"/>
      <c r="T66" s="1"/>
      <c r="U66" s="1"/>
      <c r="V66" s="1"/>
      <c r="W66" s="1"/>
      <c r="X66" s="1"/>
    </row>
    <row r="67" spans="1:24" ht="17.25" customHeight="1" x14ac:dyDescent="0.75">
      <c r="A67" s="14" t="s">
        <v>536</v>
      </c>
      <c r="B67" s="26" t="s">
        <v>79</v>
      </c>
      <c r="C67" s="14" t="s">
        <v>73</v>
      </c>
      <c r="D67" s="14" t="s">
        <v>609</v>
      </c>
      <c r="E67" s="14"/>
      <c r="F67" s="9"/>
      <c r="G67" s="25"/>
      <c r="H67" s="1"/>
      <c r="I67" s="5"/>
      <c r="J67" s="1"/>
      <c r="K67" s="1"/>
      <c r="L67" s="1"/>
      <c r="M67" s="1"/>
      <c r="N67" s="1"/>
      <c r="O67" s="1"/>
      <c r="P67" s="1"/>
      <c r="Q67" s="1"/>
      <c r="R67" s="1"/>
      <c r="S67" s="1"/>
      <c r="T67" s="1"/>
      <c r="U67" s="1"/>
      <c r="V67" s="1"/>
      <c r="W67" s="1"/>
      <c r="X67" s="1"/>
    </row>
    <row r="68" spans="1:24" ht="17.25" customHeight="1" x14ac:dyDescent="0.75">
      <c r="A68" s="14" t="s">
        <v>536</v>
      </c>
      <c r="B68" s="26" t="s">
        <v>198</v>
      </c>
      <c r="C68" s="14" t="s">
        <v>198</v>
      </c>
      <c r="D68" s="14" t="s">
        <v>609</v>
      </c>
      <c r="E68" s="14"/>
      <c r="F68" s="9"/>
      <c r="G68" s="25"/>
      <c r="H68" s="1"/>
      <c r="I68" s="5"/>
      <c r="J68" s="1"/>
      <c r="K68" s="1"/>
      <c r="L68" s="1"/>
      <c r="M68" s="1"/>
      <c r="N68" s="1"/>
      <c r="O68" s="1"/>
      <c r="P68" s="1"/>
      <c r="Q68" s="1"/>
      <c r="R68" s="1"/>
      <c r="S68" s="1"/>
      <c r="T68" s="1"/>
      <c r="U68" s="1"/>
      <c r="V68" s="1"/>
      <c r="W68" s="1"/>
      <c r="X68" s="1"/>
    </row>
    <row r="69" spans="1:24" ht="17.25" customHeight="1" x14ac:dyDescent="0.75">
      <c r="A69" s="14" t="s">
        <v>536</v>
      </c>
      <c r="B69" s="26" t="s">
        <v>82</v>
      </c>
      <c r="C69" s="14" t="s">
        <v>83</v>
      </c>
      <c r="D69" s="14" t="s">
        <v>609</v>
      </c>
      <c r="E69" s="14" t="s">
        <v>577</v>
      </c>
      <c r="F69" s="9"/>
      <c r="G69" s="25"/>
      <c r="H69" s="1"/>
      <c r="I69" s="5"/>
      <c r="J69" s="1"/>
      <c r="K69" s="1"/>
      <c r="L69" s="1"/>
      <c r="M69" s="1"/>
      <c r="N69" s="1"/>
      <c r="O69" s="1"/>
      <c r="P69" s="1"/>
      <c r="Q69" s="1"/>
      <c r="R69" s="1"/>
      <c r="S69" s="1"/>
      <c r="T69" s="1"/>
      <c r="U69" s="1"/>
      <c r="V69" s="1"/>
      <c r="W69" s="1"/>
      <c r="X69" s="1"/>
    </row>
    <row r="70" spans="1:24" ht="17.25" customHeight="1" x14ac:dyDescent="0.75">
      <c r="A70" s="14" t="s">
        <v>536</v>
      </c>
      <c r="B70" s="26" t="s">
        <v>85</v>
      </c>
      <c r="C70" s="14" t="s">
        <v>83</v>
      </c>
      <c r="D70" s="14" t="s">
        <v>609</v>
      </c>
      <c r="E70" s="14" t="s">
        <v>577</v>
      </c>
      <c r="F70" s="9"/>
      <c r="G70" s="25"/>
      <c r="H70" s="1"/>
      <c r="I70" s="5"/>
      <c r="J70" s="1"/>
      <c r="K70" s="1"/>
      <c r="L70" s="1"/>
      <c r="M70" s="1"/>
      <c r="N70" s="1"/>
      <c r="O70" s="1"/>
      <c r="P70" s="1"/>
      <c r="Q70" s="1"/>
      <c r="R70" s="1"/>
      <c r="S70" s="1"/>
      <c r="T70" s="1"/>
      <c r="U70" s="1"/>
      <c r="V70" s="1"/>
      <c r="W70" s="1"/>
      <c r="X70" s="1"/>
    </row>
    <row r="71" spans="1:24" ht="17.25" customHeight="1" x14ac:dyDescent="0.75">
      <c r="A71" s="14" t="s">
        <v>536</v>
      </c>
      <c r="B71" s="26" t="s">
        <v>89</v>
      </c>
      <c r="C71" s="14" t="s">
        <v>83</v>
      </c>
      <c r="D71" s="14" t="s">
        <v>609</v>
      </c>
      <c r="E71" s="14" t="s">
        <v>577</v>
      </c>
      <c r="F71" s="9"/>
      <c r="G71" s="25"/>
      <c r="H71" s="1"/>
      <c r="I71" s="5"/>
      <c r="J71" s="1"/>
      <c r="K71" s="1"/>
      <c r="L71" s="1"/>
      <c r="M71" s="1"/>
      <c r="N71" s="1"/>
      <c r="O71" s="1"/>
      <c r="P71" s="1"/>
      <c r="Q71" s="1"/>
      <c r="R71" s="1"/>
      <c r="S71" s="1"/>
      <c r="T71" s="1"/>
      <c r="U71" s="1"/>
      <c r="V71" s="1"/>
      <c r="W71" s="1"/>
      <c r="X71" s="1"/>
    </row>
    <row r="72" spans="1:24" ht="17.25" customHeight="1" x14ac:dyDescent="0.75">
      <c r="A72" s="14" t="s">
        <v>536</v>
      </c>
      <c r="B72" s="26" t="s">
        <v>90</v>
      </c>
      <c r="C72" s="14" t="s">
        <v>83</v>
      </c>
      <c r="D72" s="14" t="s">
        <v>609</v>
      </c>
      <c r="E72" s="14" t="s">
        <v>577</v>
      </c>
      <c r="F72" s="9"/>
      <c r="G72" s="25"/>
      <c r="H72" s="1"/>
      <c r="I72" s="5"/>
      <c r="J72" s="1"/>
      <c r="K72" s="1"/>
      <c r="L72" s="1"/>
      <c r="M72" s="1"/>
      <c r="N72" s="1"/>
      <c r="O72" s="1"/>
      <c r="P72" s="1"/>
      <c r="Q72" s="1"/>
      <c r="R72" s="1"/>
      <c r="S72" s="1"/>
      <c r="T72" s="1"/>
      <c r="U72" s="1"/>
      <c r="V72" s="1"/>
      <c r="W72" s="1"/>
      <c r="X72" s="1"/>
    </row>
    <row r="73" spans="1:24" ht="17.25" customHeight="1" x14ac:dyDescent="0.75">
      <c r="A73" s="14" t="s">
        <v>536</v>
      </c>
      <c r="B73" s="26" t="s">
        <v>524</v>
      </c>
      <c r="C73" s="14" t="s">
        <v>202</v>
      </c>
      <c r="D73" s="14" t="s">
        <v>609</v>
      </c>
      <c r="E73" s="14"/>
      <c r="F73" s="9"/>
      <c r="G73" s="25"/>
      <c r="H73" s="1"/>
      <c r="I73" s="5"/>
      <c r="J73" s="1"/>
      <c r="K73" s="1"/>
      <c r="L73" s="1"/>
      <c r="M73" s="1"/>
      <c r="N73" s="1"/>
      <c r="O73" s="1"/>
      <c r="P73" s="1"/>
      <c r="Q73" s="1"/>
      <c r="R73" s="1"/>
      <c r="S73" s="1"/>
      <c r="T73" s="1"/>
      <c r="U73" s="1"/>
      <c r="V73" s="1"/>
      <c r="W73" s="1"/>
      <c r="X73" s="1"/>
    </row>
    <row r="74" spans="1:24" ht="17.25" customHeight="1" x14ac:dyDescent="0.75">
      <c r="A74" s="14" t="s">
        <v>536</v>
      </c>
      <c r="B74" s="26" t="s">
        <v>92</v>
      </c>
      <c r="C74" s="14" t="s">
        <v>93</v>
      </c>
      <c r="D74" s="14" t="s">
        <v>609</v>
      </c>
      <c r="E74" s="14"/>
      <c r="F74" s="9"/>
      <c r="G74" s="25"/>
      <c r="H74" s="1"/>
      <c r="I74" s="5"/>
      <c r="J74" s="1"/>
      <c r="K74" s="1"/>
      <c r="L74" s="1"/>
      <c r="M74" s="1"/>
      <c r="N74" s="1"/>
      <c r="O74" s="1"/>
      <c r="P74" s="1"/>
      <c r="Q74" s="1"/>
      <c r="R74" s="1"/>
      <c r="S74" s="1"/>
      <c r="T74" s="1"/>
      <c r="U74" s="1"/>
      <c r="V74" s="1"/>
      <c r="W74" s="1"/>
      <c r="X74" s="1"/>
    </row>
    <row r="75" spans="1:24" ht="17.25" customHeight="1" x14ac:dyDescent="0.75">
      <c r="A75" s="14" t="s">
        <v>536</v>
      </c>
      <c r="B75" s="26" t="s">
        <v>95</v>
      </c>
      <c r="C75" s="14" t="s">
        <v>96</v>
      </c>
      <c r="D75" s="14" t="s">
        <v>609</v>
      </c>
      <c r="E75" s="14" t="s">
        <v>646</v>
      </c>
      <c r="F75" s="9"/>
      <c r="G75" s="25"/>
      <c r="H75" s="1"/>
      <c r="I75" s="5"/>
      <c r="J75" s="1"/>
      <c r="K75" s="1"/>
      <c r="L75" s="1"/>
      <c r="M75" s="1"/>
      <c r="N75" s="1"/>
      <c r="O75" s="1"/>
      <c r="P75" s="1"/>
      <c r="Q75" s="1"/>
      <c r="R75" s="1"/>
      <c r="S75" s="1"/>
      <c r="T75" s="1"/>
      <c r="U75" s="1"/>
      <c r="V75" s="1"/>
      <c r="W75" s="1"/>
      <c r="X75" s="1"/>
    </row>
    <row r="76" spans="1:24" ht="17.25" customHeight="1" x14ac:dyDescent="0.75">
      <c r="A76" s="14" t="s">
        <v>536</v>
      </c>
      <c r="B76" s="26" t="s">
        <v>209</v>
      </c>
      <c r="C76" s="14" t="s">
        <v>209</v>
      </c>
      <c r="D76" s="14" t="s">
        <v>609</v>
      </c>
      <c r="E76" s="14"/>
      <c r="F76" s="9"/>
      <c r="G76" s="25"/>
      <c r="H76" s="1"/>
      <c r="I76" s="5"/>
      <c r="J76" s="1"/>
      <c r="K76" s="1"/>
      <c r="L76" s="1"/>
      <c r="M76" s="1"/>
      <c r="N76" s="1"/>
      <c r="O76" s="1"/>
      <c r="P76" s="1"/>
      <c r="Q76" s="1"/>
      <c r="R76" s="1"/>
      <c r="S76" s="1"/>
      <c r="T76" s="1"/>
      <c r="U76" s="1"/>
      <c r="V76" s="1"/>
      <c r="W76" s="1"/>
      <c r="X76" s="1"/>
    </row>
    <row r="77" spans="1:24" ht="17.25" customHeight="1" x14ac:dyDescent="0.75">
      <c r="A77" s="14" t="s">
        <v>536</v>
      </c>
      <c r="B77" s="26" t="s">
        <v>98</v>
      </c>
      <c r="C77" s="14" t="s">
        <v>99</v>
      </c>
      <c r="D77" s="14" t="s">
        <v>609</v>
      </c>
      <c r="E77" s="14"/>
      <c r="F77" s="9"/>
      <c r="G77" s="25"/>
      <c r="H77" s="1"/>
      <c r="I77" s="5"/>
      <c r="J77" s="1"/>
      <c r="K77" s="1"/>
      <c r="L77" s="1"/>
      <c r="M77" s="1"/>
      <c r="N77" s="1"/>
      <c r="O77" s="1"/>
      <c r="P77" s="1"/>
      <c r="Q77" s="1"/>
      <c r="R77" s="1"/>
      <c r="S77" s="1"/>
      <c r="T77" s="1"/>
      <c r="U77" s="1"/>
      <c r="V77" s="1"/>
      <c r="W77" s="1"/>
      <c r="X77" s="1"/>
    </row>
    <row r="78" spans="1:24" ht="17.25" customHeight="1" x14ac:dyDescent="0.75">
      <c r="A78" s="14" t="s">
        <v>537</v>
      </c>
      <c r="B78" s="26" t="s">
        <v>100</v>
      </c>
      <c r="C78" s="14" t="s">
        <v>101</v>
      </c>
      <c r="D78" s="14" t="s">
        <v>609</v>
      </c>
      <c r="E78" s="14"/>
      <c r="F78" s="9"/>
      <c r="G78" s="25"/>
      <c r="H78" s="1"/>
      <c r="I78" s="5"/>
      <c r="J78" s="1"/>
      <c r="K78" s="1"/>
      <c r="L78" s="1"/>
      <c r="M78" s="1"/>
      <c r="N78" s="1"/>
      <c r="O78" s="1"/>
      <c r="P78" s="1"/>
      <c r="Q78" s="1"/>
      <c r="R78" s="1"/>
      <c r="S78" s="1"/>
      <c r="T78" s="1"/>
      <c r="U78" s="1"/>
      <c r="V78" s="1"/>
      <c r="W78" s="1"/>
      <c r="X78" s="1"/>
    </row>
    <row r="79" spans="1:24" ht="17.25" customHeight="1" x14ac:dyDescent="0.75">
      <c r="A79" s="14" t="s">
        <v>536</v>
      </c>
      <c r="B79" s="26" t="s">
        <v>103</v>
      </c>
      <c r="C79" s="14" t="s">
        <v>101</v>
      </c>
      <c r="D79" s="14" t="s">
        <v>609</v>
      </c>
      <c r="E79" s="14" t="s">
        <v>648</v>
      </c>
      <c r="F79" s="9"/>
      <c r="G79" s="25"/>
      <c r="H79" s="1"/>
      <c r="I79" s="5"/>
      <c r="J79" s="1"/>
      <c r="K79" s="1"/>
      <c r="L79" s="1"/>
      <c r="M79" s="1"/>
      <c r="N79" s="1"/>
      <c r="O79" s="1"/>
      <c r="P79" s="1"/>
      <c r="Q79" s="1"/>
      <c r="R79" s="1"/>
      <c r="S79" s="1"/>
      <c r="T79" s="1"/>
      <c r="U79" s="1"/>
      <c r="V79" s="1"/>
      <c r="W79" s="1"/>
      <c r="X79" s="1"/>
    </row>
    <row r="80" spans="1:24" ht="17.25" customHeight="1" x14ac:dyDescent="0.75">
      <c r="A80" s="14" t="s">
        <v>536</v>
      </c>
      <c r="B80" s="26" t="s">
        <v>525</v>
      </c>
      <c r="C80" s="14" t="s">
        <v>223</v>
      </c>
      <c r="D80" s="14" t="s">
        <v>609</v>
      </c>
      <c r="E80" s="14"/>
      <c r="F80" s="9"/>
      <c r="G80" s="25"/>
      <c r="H80" s="1"/>
      <c r="I80" s="5"/>
      <c r="J80" s="1"/>
      <c r="K80" s="1"/>
      <c r="L80" s="1"/>
      <c r="M80" s="1"/>
      <c r="N80" s="1"/>
      <c r="O80" s="1"/>
      <c r="P80" s="1"/>
      <c r="Q80" s="1"/>
      <c r="R80" s="1"/>
      <c r="S80" s="1"/>
      <c r="T80" s="1"/>
      <c r="U80" s="1"/>
      <c r="V80" s="1"/>
      <c r="W80" s="1"/>
      <c r="X80" s="1"/>
    </row>
    <row r="81" spans="1:24" ht="17.25" customHeight="1" x14ac:dyDescent="0.75">
      <c r="A81" s="14" t="s">
        <v>536</v>
      </c>
      <c r="B81" s="26" t="s">
        <v>105</v>
      </c>
      <c r="C81" s="14" t="s">
        <v>106</v>
      </c>
      <c r="D81" s="14" t="s">
        <v>609</v>
      </c>
      <c r="E81" s="14" t="s">
        <v>577</v>
      </c>
      <c r="F81" s="9"/>
      <c r="G81" s="25"/>
      <c r="H81" s="1"/>
      <c r="I81" s="5"/>
      <c r="J81" s="1"/>
      <c r="K81" s="1"/>
      <c r="L81" s="1"/>
      <c r="M81" s="1"/>
      <c r="N81" s="1"/>
      <c r="O81" s="1"/>
      <c r="P81" s="1"/>
      <c r="Q81" s="1"/>
      <c r="R81" s="1"/>
      <c r="S81" s="1"/>
      <c r="T81" s="1"/>
      <c r="U81" s="1"/>
      <c r="V81" s="1"/>
      <c r="W81" s="1"/>
      <c r="X81" s="1"/>
    </row>
    <row r="82" spans="1:24" ht="17.25" customHeight="1" x14ac:dyDescent="0.75">
      <c r="A82" s="14" t="s">
        <v>537</v>
      </c>
      <c r="B82" s="26" t="s">
        <v>108</v>
      </c>
      <c r="C82" s="14" t="s">
        <v>109</v>
      </c>
      <c r="D82" s="14" t="s">
        <v>609</v>
      </c>
      <c r="E82" s="14"/>
      <c r="F82" s="9"/>
      <c r="G82" s="25"/>
      <c r="H82" s="1"/>
      <c r="I82" s="5"/>
      <c r="J82" s="1"/>
      <c r="K82" s="1"/>
      <c r="L82" s="1"/>
      <c r="M82" s="1"/>
      <c r="N82" s="1"/>
      <c r="O82" s="1"/>
      <c r="P82" s="1"/>
      <c r="Q82" s="1"/>
      <c r="R82" s="1"/>
      <c r="S82" s="1"/>
      <c r="T82" s="1"/>
      <c r="U82" s="1"/>
      <c r="V82" s="1"/>
      <c r="W82" s="1"/>
      <c r="X82" s="1"/>
    </row>
    <row r="83" spans="1:24" ht="17.25" customHeight="1" x14ac:dyDescent="0.75">
      <c r="A83" s="14" t="s">
        <v>536</v>
      </c>
      <c r="B83" s="26" t="s">
        <v>111</v>
      </c>
      <c r="C83" s="14" t="s">
        <v>112</v>
      </c>
      <c r="D83" s="14" t="s">
        <v>609</v>
      </c>
      <c r="E83" s="14" t="s">
        <v>647</v>
      </c>
      <c r="F83" s="9"/>
      <c r="G83" s="25"/>
      <c r="H83" s="1"/>
      <c r="I83" s="5"/>
      <c r="J83" s="1"/>
      <c r="K83" s="1"/>
      <c r="L83" s="1"/>
      <c r="M83" s="1"/>
      <c r="N83" s="1"/>
      <c r="O83" s="1"/>
      <c r="P83" s="1"/>
      <c r="Q83" s="1"/>
      <c r="R83" s="1"/>
      <c r="S83" s="1"/>
      <c r="T83" s="1"/>
      <c r="U83" s="1"/>
      <c r="V83" s="1"/>
      <c r="W83" s="1"/>
      <c r="X83" s="1"/>
    </row>
    <row r="84" spans="1:24" ht="17.25" customHeight="1" x14ac:dyDescent="0.75">
      <c r="A84" s="14" t="s">
        <v>536</v>
      </c>
      <c r="B84" s="26" t="s">
        <v>116</v>
      </c>
      <c r="C84" s="14" t="s">
        <v>117</v>
      </c>
      <c r="D84" s="14" t="s">
        <v>610</v>
      </c>
      <c r="E84" s="14" t="s">
        <v>538</v>
      </c>
      <c r="F84" s="9"/>
      <c r="G84" s="25"/>
      <c r="H84" s="1"/>
      <c r="I84" s="5"/>
      <c r="J84" s="1"/>
      <c r="K84" s="1"/>
      <c r="L84" s="1"/>
      <c r="M84" s="1"/>
      <c r="N84" s="1"/>
      <c r="O84" s="1"/>
      <c r="P84" s="1"/>
      <c r="Q84" s="1"/>
      <c r="R84" s="1"/>
      <c r="S84" s="1"/>
      <c r="T84" s="1"/>
      <c r="U84" s="1"/>
      <c r="V84" s="1"/>
      <c r="W84" s="1"/>
      <c r="X84" s="1"/>
    </row>
    <row r="85" spans="1:24" ht="17.25" customHeight="1" x14ac:dyDescent="0.75">
      <c r="A85" s="14" t="s">
        <v>536</v>
      </c>
      <c r="B85" s="26" t="s">
        <v>237</v>
      </c>
      <c r="C85" s="14" t="s">
        <v>237</v>
      </c>
      <c r="D85" s="14" t="s">
        <v>609</v>
      </c>
      <c r="E85" s="14"/>
      <c r="F85" s="9"/>
      <c r="G85" s="25"/>
      <c r="H85" s="1"/>
      <c r="I85" s="5"/>
      <c r="J85" s="1"/>
      <c r="K85" s="1"/>
      <c r="L85" s="1"/>
      <c r="M85" s="1"/>
      <c r="N85" s="1"/>
      <c r="O85" s="1"/>
      <c r="P85" s="1"/>
      <c r="Q85" s="1"/>
      <c r="R85" s="1"/>
      <c r="S85" s="1"/>
      <c r="T85" s="1"/>
      <c r="U85" s="1"/>
      <c r="V85" s="1"/>
      <c r="W85" s="1"/>
      <c r="X85" s="1"/>
    </row>
    <row r="86" spans="1:24" ht="17.25" customHeight="1" x14ac:dyDescent="0.75">
      <c r="A86" s="14" t="s">
        <v>536</v>
      </c>
      <c r="B86" s="26" t="s">
        <v>239</v>
      </c>
      <c r="C86" s="14" t="s">
        <v>239</v>
      </c>
      <c r="D86" s="14" t="s">
        <v>609</v>
      </c>
      <c r="E86" s="14"/>
      <c r="F86" s="9"/>
      <c r="G86" s="25"/>
      <c r="H86" s="1"/>
      <c r="I86" s="5"/>
      <c r="J86" s="1"/>
      <c r="K86" s="1"/>
      <c r="L86" s="1"/>
      <c r="M86" s="1"/>
      <c r="N86" s="1"/>
      <c r="O86" s="1"/>
      <c r="P86" s="1"/>
      <c r="Q86" s="1"/>
      <c r="R86" s="1"/>
      <c r="S86" s="1"/>
      <c r="T86" s="1"/>
      <c r="U86" s="1"/>
      <c r="V86" s="1"/>
      <c r="W86" s="1"/>
      <c r="X86" s="1"/>
    </row>
    <row r="87" spans="1:24" ht="17.25" customHeight="1" x14ac:dyDescent="0.75">
      <c r="A87" s="14" t="s">
        <v>536</v>
      </c>
      <c r="B87" s="26" t="s">
        <v>120</v>
      </c>
      <c r="C87" s="14" t="s">
        <v>121</v>
      </c>
      <c r="D87" s="14" t="s">
        <v>609</v>
      </c>
      <c r="E87" s="14"/>
      <c r="F87" s="9"/>
      <c r="G87" s="25"/>
      <c r="H87" s="1"/>
      <c r="I87" s="5"/>
      <c r="J87" s="1"/>
      <c r="K87" s="1"/>
      <c r="L87" s="1"/>
      <c r="M87" s="1"/>
      <c r="N87" s="1"/>
      <c r="O87" s="1"/>
      <c r="P87" s="1"/>
      <c r="Q87" s="1"/>
      <c r="R87" s="1"/>
      <c r="S87" s="1"/>
      <c r="T87" s="1"/>
      <c r="U87" s="1"/>
      <c r="V87" s="1"/>
      <c r="W87" s="1"/>
      <c r="X87" s="1"/>
    </row>
    <row r="88" spans="1:24" ht="17.25" customHeight="1" x14ac:dyDescent="0.75">
      <c r="A88" s="14" t="s">
        <v>536</v>
      </c>
      <c r="B88" s="26" t="s">
        <v>123</v>
      </c>
      <c r="C88" s="14" t="s">
        <v>121</v>
      </c>
      <c r="D88" s="14" t="s">
        <v>609</v>
      </c>
      <c r="E88" s="14"/>
      <c r="F88" s="9"/>
      <c r="G88" s="25"/>
      <c r="H88" s="1"/>
      <c r="I88" s="5"/>
      <c r="J88" s="1"/>
      <c r="K88" s="1"/>
      <c r="L88" s="1"/>
      <c r="M88" s="1"/>
      <c r="N88" s="1"/>
      <c r="O88" s="1"/>
      <c r="P88" s="1"/>
      <c r="Q88" s="1"/>
      <c r="R88" s="1"/>
      <c r="S88" s="1"/>
      <c r="T88" s="1"/>
      <c r="U88" s="1"/>
      <c r="V88" s="1"/>
      <c r="W88" s="1"/>
      <c r="X88" s="1"/>
    </row>
    <row r="89" spans="1:24" ht="17.25" customHeight="1" x14ac:dyDescent="0.75">
      <c r="A89" s="14" t="s">
        <v>536</v>
      </c>
      <c r="B89" s="26" t="s">
        <v>124</v>
      </c>
      <c r="C89" s="14" t="s">
        <v>250</v>
      </c>
      <c r="D89" s="14" t="s">
        <v>609</v>
      </c>
      <c r="E89" s="14"/>
      <c r="F89" s="9"/>
      <c r="G89" s="25"/>
      <c r="H89" s="1"/>
      <c r="I89" s="5"/>
      <c r="J89" s="1"/>
      <c r="K89" s="1"/>
      <c r="L89" s="1"/>
      <c r="M89" s="1"/>
      <c r="N89" s="1"/>
      <c r="O89" s="1"/>
      <c r="P89" s="1"/>
      <c r="Q89" s="1"/>
      <c r="R89" s="1"/>
      <c r="S89" s="1"/>
      <c r="T89" s="1"/>
      <c r="U89" s="1"/>
      <c r="V89" s="1"/>
      <c r="W89" s="1"/>
      <c r="X89" s="1"/>
    </row>
    <row r="90" spans="1:24" ht="17.25" customHeight="1" x14ac:dyDescent="0.75">
      <c r="A90" s="14" t="s">
        <v>536</v>
      </c>
      <c r="B90" s="26" t="s">
        <v>128</v>
      </c>
      <c r="C90" s="14" t="s">
        <v>125</v>
      </c>
      <c r="D90" s="14" t="s">
        <v>609</v>
      </c>
      <c r="E90" s="14"/>
      <c r="F90" s="9"/>
      <c r="G90" s="25"/>
      <c r="H90" s="1"/>
      <c r="I90" s="5"/>
      <c r="J90" s="1"/>
      <c r="K90" s="1"/>
      <c r="L90" s="1"/>
      <c r="M90" s="1"/>
      <c r="N90" s="1"/>
      <c r="O90" s="1"/>
      <c r="P90" s="1"/>
      <c r="Q90" s="1"/>
      <c r="R90" s="1"/>
      <c r="S90" s="1"/>
      <c r="T90" s="1"/>
      <c r="U90" s="1"/>
      <c r="V90" s="1"/>
      <c r="W90" s="1"/>
      <c r="X90" s="1"/>
    </row>
    <row r="91" spans="1:24" ht="17.25" customHeight="1" x14ac:dyDescent="0.75">
      <c r="A91" s="14" t="s">
        <v>536</v>
      </c>
      <c r="B91" s="26" t="s">
        <v>129</v>
      </c>
      <c r="C91" s="14" t="s">
        <v>130</v>
      </c>
      <c r="D91" s="14" t="s">
        <v>609</v>
      </c>
      <c r="E91" s="14"/>
      <c r="F91" s="9"/>
      <c r="G91" s="25"/>
      <c r="H91" s="1"/>
      <c r="I91" s="5"/>
      <c r="J91" s="1"/>
      <c r="K91" s="1"/>
      <c r="L91" s="1"/>
      <c r="M91" s="1"/>
      <c r="N91" s="1"/>
      <c r="O91" s="1"/>
      <c r="P91" s="1"/>
      <c r="Q91" s="1"/>
      <c r="R91" s="1"/>
      <c r="S91" s="1"/>
      <c r="T91" s="1"/>
      <c r="U91" s="1"/>
      <c r="V91" s="1"/>
      <c r="W91" s="1"/>
      <c r="X91" s="1"/>
    </row>
    <row r="92" spans="1:24" ht="17.25" customHeight="1" x14ac:dyDescent="0.75">
      <c r="A92" s="14" t="s">
        <v>536</v>
      </c>
      <c r="B92" s="26" t="s">
        <v>132</v>
      </c>
      <c r="C92" s="14" t="s">
        <v>133</v>
      </c>
      <c r="D92" s="14" t="s">
        <v>609</v>
      </c>
      <c r="E92" s="14"/>
      <c r="F92" s="9"/>
      <c r="G92" s="25"/>
      <c r="H92" s="1"/>
      <c r="I92" s="5"/>
      <c r="J92" s="1"/>
      <c r="K92" s="1"/>
      <c r="L92" s="1"/>
      <c r="M92" s="1"/>
      <c r="N92" s="1"/>
      <c r="O92" s="1"/>
      <c r="P92" s="1"/>
      <c r="Q92" s="1"/>
      <c r="R92" s="1"/>
      <c r="S92" s="1"/>
      <c r="T92" s="1"/>
      <c r="U92" s="1"/>
      <c r="V92" s="1"/>
      <c r="W92" s="1"/>
      <c r="X92" s="1"/>
    </row>
    <row r="93" spans="1:24" ht="17.25" customHeight="1" x14ac:dyDescent="0.75">
      <c r="A93" s="14" t="s">
        <v>536</v>
      </c>
      <c r="B93" s="26" t="s">
        <v>135</v>
      </c>
      <c r="C93" s="14" t="s">
        <v>136</v>
      </c>
      <c r="D93" s="14" t="s">
        <v>609</v>
      </c>
      <c r="E93" s="14" t="s">
        <v>672</v>
      </c>
      <c r="F93" s="9"/>
      <c r="G93" s="25"/>
      <c r="H93" s="1"/>
      <c r="I93" s="5"/>
      <c r="J93" s="1"/>
      <c r="K93" s="1"/>
      <c r="L93" s="1"/>
      <c r="M93" s="1"/>
      <c r="N93" s="1"/>
      <c r="O93" s="1"/>
      <c r="P93" s="1"/>
      <c r="Q93" s="1"/>
      <c r="R93" s="1"/>
      <c r="S93" s="1"/>
      <c r="T93" s="1"/>
      <c r="U93" s="1"/>
      <c r="V93" s="1"/>
      <c r="W93" s="1"/>
      <c r="X93" s="1"/>
    </row>
    <row r="94" spans="1:24" ht="17.25" customHeight="1" x14ac:dyDescent="0.75">
      <c r="A94" s="14" t="s">
        <v>537</v>
      </c>
      <c r="B94" s="26" t="s">
        <v>138</v>
      </c>
      <c r="C94" s="14" t="s">
        <v>55</v>
      </c>
      <c r="D94" s="14" t="s">
        <v>609</v>
      </c>
      <c r="E94" s="14"/>
      <c r="F94" s="9"/>
      <c r="G94" s="25"/>
      <c r="H94" s="1"/>
      <c r="I94" s="5"/>
      <c r="J94" s="1"/>
      <c r="K94" s="1"/>
      <c r="L94" s="1"/>
      <c r="M94" s="1"/>
      <c r="N94" s="1"/>
      <c r="O94" s="1"/>
      <c r="P94" s="1"/>
      <c r="Q94" s="1"/>
      <c r="R94" s="1"/>
      <c r="S94" s="1"/>
      <c r="T94" s="1"/>
      <c r="U94" s="1"/>
      <c r="V94" s="1"/>
      <c r="W94" s="1"/>
      <c r="X94" s="1"/>
    </row>
    <row r="95" spans="1:24" ht="17.25" customHeight="1" x14ac:dyDescent="0.75">
      <c r="A95" s="14" t="s">
        <v>536</v>
      </c>
      <c r="B95" s="26" t="s">
        <v>136</v>
      </c>
      <c r="C95" s="14" t="s">
        <v>136</v>
      </c>
      <c r="D95" s="14" t="s">
        <v>609</v>
      </c>
      <c r="E95" s="14"/>
      <c r="F95" s="9"/>
      <c r="G95" s="25"/>
      <c r="H95" s="1"/>
      <c r="I95" s="5"/>
      <c r="J95" s="1"/>
      <c r="K95" s="1"/>
      <c r="L95" s="1"/>
      <c r="M95" s="1"/>
      <c r="N95" s="1"/>
      <c r="O95" s="1"/>
      <c r="P95" s="1"/>
      <c r="Q95" s="1"/>
      <c r="R95" s="1"/>
      <c r="S95" s="1"/>
      <c r="T95" s="1"/>
      <c r="U95" s="1"/>
      <c r="V95" s="1"/>
      <c r="W95" s="1"/>
      <c r="X95" s="1"/>
    </row>
    <row r="96" spans="1:24" ht="17.25" customHeight="1" x14ac:dyDescent="0.75">
      <c r="A96" s="14" t="s">
        <v>536</v>
      </c>
      <c r="B96" s="26" t="s">
        <v>259</v>
      </c>
      <c r="C96" s="14" t="s">
        <v>259</v>
      </c>
      <c r="D96" s="14" t="s">
        <v>609</v>
      </c>
      <c r="E96" s="14"/>
      <c r="F96" s="9"/>
      <c r="G96" s="25"/>
      <c r="H96" s="1"/>
      <c r="I96" s="5"/>
      <c r="J96" s="1"/>
      <c r="K96" s="1"/>
      <c r="L96" s="1"/>
      <c r="M96" s="1"/>
      <c r="N96" s="1"/>
      <c r="O96" s="1"/>
      <c r="P96" s="1"/>
      <c r="Q96" s="1"/>
      <c r="R96" s="1"/>
      <c r="S96" s="1"/>
      <c r="T96" s="1"/>
      <c r="U96" s="1"/>
      <c r="V96" s="1"/>
      <c r="W96" s="1"/>
      <c r="X96" s="1"/>
    </row>
    <row r="97" spans="1:24" ht="17.25" customHeight="1" x14ac:dyDescent="0.75">
      <c r="A97" s="14" t="s">
        <v>536</v>
      </c>
      <c r="B97" s="26" t="s">
        <v>262</v>
      </c>
      <c r="C97" s="14" t="s">
        <v>526</v>
      </c>
      <c r="D97" s="14" t="s">
        <v>609</v>
      </c>
      <c r="E97" s="14"/>
      <c r="F97" s="9"/>
      <c r="G97" s="25"/>
      <c r="H97" s="1"/>
      <c r="I97" s="5"/>
      <c r="J97" s="1"/>
      <c r="K97" s="1"/>
      <c r="L97" s="1"/>
      <c r="M97" s="1"/>
      <c r="N97" s="1"/>
      <c r="O97" s="1"/>
      <c r="P97" s="1"/>
      <c r="Q97" s="1"/>
      <c r="R97" s="1"/>
      <c r="S97" s="1"/>
      <c r="T97" s="1"/>
      <c r="U97" s="1"/>
      <c r="V97" s="1"/>
      <c r="W97" s="1"/>
      <c r="X97" s="1"/>
    </row>
    <row r="98" spans="1:24" ht="17.25" customHeight="1" x14ac:dyDescent="0.75">
      <c r="A98" s="14" t="s">
        <v>536</v>
      </c>
      <c r="B98" s="26" t="s">
        <v>140</v>
      </c>
      <c r="C98" s="14" t="s">
        <v>141</v>
      </c>
      <c r="D98" s="14" t="s">
        <v>609</v>
      </c>
      <c r="E98" s="14"/>
      <c r="F98" s="9"/>
      <c r="G98" s="25"/>
      <c r="H98" s="1"/>
      <c r="I98" s="5"/>
      <c r="J98" s="1"/>
      <c r="K98" s="1"/>
      <c r="L98" s="1"/>
      <c r="M98" s="1"/>
      <c r="N98" s="1"/>
      <c r="O98" s="1"/>
      <c r="P98" s="1"/>
      <c r="Q98" s="1"/>
      <c r="R98" s="1"/>
      <c r="S98" s="1"/>
      <c r="T98" s="1"/>
      <c r="U98" s="1"/>
      <c r="V98" s="1"/>
      <c r="W98" s="1"/>
      <c r="X98" s="1"/>
    </row>
    <row r="99" spans="1:24" ht="17.25" customHeight="1" x14ac:dyDescent="0.75">
      <c r="A99" s="14" t="s">
        <v>536</v>
      </c>
      <c r="B99" s="26" t="s">
        <v>527</v>
      </c>
      <c r="C99" s="14" t="s">
        <v>265</v>
      </c>
      <c r="D99" s="14" t="s">
        <v>609</v>
      </c>
      <c r="E99" s="14"/>
      <c r="F99" s="9"/>
      <c r="G99" s="25"/>
      <c r="H99" s="1"/>
      <c r="I99" s="5"/>
      <c r="J99" s="1"/>
      <c r="K99" s="1"/>
      <c r="L99" s="1"/>
      <c r="M99" s="1"/>
      <c r="N99" s="1"/>
      <c r="O99" s="1"/>
      <c r="P99" s="1"/>
      <c r="Q99" s="1"/>
      <c r="R99" s="1"/>
      <c r="S99" s="1"/>
      <c r="T99" s="1"/>
      <c r="U99" s="1"/>
      <c r="V99" s="1"/>
      <c r="W99" s="1"/>
      <c r="X99" s="1"/>
    </row>
    <row r="100" spans="1:24" ht="17.25" customHeight="1" x14ac:dyDescent="0.75">
      <c r="A100" s="14" t="s">
        <v>536</v>
      </c>
      <c r="B100" s="26" t="s">
        <v>268</v>
      </c>
      <c r="C100" s="14" t="s">
        <v>268</v>
      </c>
      <c r="D100" s="14" t="s">
        <v>609</v>
      </c>
      <c r="E100" s="14"/>
      <c r="F100" s="9"/>
      <c r="G100" s="25"/>
      <c r="H100" s="1"/>
      <c r="I100" s="5"/>
      <c r="J100" s="1"/>
      <c r="K100" s="1"/>
      <c r="L100" s="1"/>
      <c r="M100" s="1"/>
      <c r="N100" s="1"/>
      <c r="O100" s="1"/>
      <c r="P100" s="1"/>
      <c r="Q100" s="1"/>
      <c r="R100" s="1"/>
      <c r="S100" s="1"/>
      <c r="T100" s="1"/>
      <c r="U100" s="1"/>
      <c r="V100" s="1"/>
      <c r="W100" s="1"/>
      <c r="X100" s="1"/>
    </row>
    <row r="101" spans="1:24" ht="17.25" customHeight="1" x14ac:dyDescent="0.75">
      <c r="A101" s="14" t="s">
        <v>536</v>
      </c>
      <c r="B101" s="26" t="s">
        <v>270</v>
      </c>
      <c r="C101" s="14" t="s">
        <v>270</v>
      </c>
      <c r="D101" s="14" t="s">
        <v>609</v>
      </c>
      <c r="E101" s="14"/>
      <c r="F101" s="9"/>
      <c r="G101" s="25"/>
      <c r="H101" s="1"/>
      <c r="I101" s="5"/>
      <c r="J101" s="1"/>
      <c r="K101" s="1"/>
      <c r="L101" s="1"/>
      <c r="M101" s="1"/>
      <c r="N101" s="1"/>
      <c r="O101" s="1"/>
      <c r="P101" s="1"/>
      <c r="Q101" s="1"/>
      <c r="R101" s="1"/>
      <c r="S101" s="1"/>
      <c r="T101" s="1"/>
      <c r="U101" s="1"/>
      <c r="V101" s="1"/>
      <c r="W101" s="1"/>
      <c r="X101" s="1"/>
    </row>
    <row r="102" spans="1:24" ht="17.25" customHeight="1" x14ac:dyDescent="0.75">
      <c r="A102" s="14" t="s">
        <v>536</v>
      </c>
      <c r="B102" s="26" t="s">
        <v>126</v>
      </c>
      <c r="C102" s="14" t="s">
        <v>143</v>
      </c>
      <c r="D102" s="14" t="s">
        <v>609</v>
      </c>
      <c r="E102" s="14"/>
      <c r="F102" s="9"/>
      <c r="G102" s="25"/>
      <c r="H102" s="1"/>
      <c r="I102" s="5"/>
      <c r="J102" s="1"/>
      <c r="K102" s="1"/>
      <c r="L102" s="1"/>
      <c r="M102" s="1"/>
      <c r="N102" s="1"/>
      <c r="O102" s="1"/>
      <c r="P102" s="1"/>
      <c r="Q102" s="1"/>
      <c r="R102" s="1"/>
      <c r="S102" s="1"/>
      <c r="T102" s="1"/>
      <c r="U102" s="1"/>
      <c r="V102" s="1"/>
      <c r="W102" s="1"/>
      <c r="X102" s="1"/>
    </row>
    <row r="103" spans="1:24" ht="17.25" customHeight="1" x14ac:dyDescent="0.75">
      <c r="A103" s="14" t="s">
        <v>536</v>
      </c>
      <c r="B103" s="26" t="s">
        <v>145</v>
      </c>
      <c r="C103" s="14" t="s">
        <v>143</v>
      </c>
      <c r="D103" s="14" t="s">
        <v>609</v>
      </c>
      <c r="E103" s="14"/>
      <c r="F103" s="9"/>
      <c r="G103" s="25"/>
      <c r="H103" s="1"/>
      <c r="I103" s="5"/>
      <c r="J103" s="1"/>
      <c r="K103" s="1"/>
      <c r="L103" s="1"/>
      <c r="M103" s="1"/>
      <c r="N103" s="1"/>
      <c r="O103" s="1"/>
      <c r="P103" s="1"/>
      <c r="Q103" s="1"/>
      <c r="R103" s="1"/>
      <c r="S103" s="1"/>
      <c r="T103" s="1"/>
      <c r="U103" s="1"/>
      <c r="V103" s="1"/>
      <c r="W103" s="1"/>
      <c r="X103" s="1"/>
    </row>
    <row r="104" spans="1:24" ht="17.25" customHeight="1" x14ac:dyDescent="0.75">
      <c r="A104" s="14" t="s">
        <v>536</v>
      </c>
      <c r="B104" s="26" t="s">
        <v>146</v>
      </c>
      <c r="C104" s="14" t="s">
        <v>639</v>
      </c>
      <c r="D104" s="14" t="s">
        <v>609</v>
      </c>
      <c r="E104" s="14"/>
      <c r="F104" s="9"/>
      <c r="G104" s="25"/>
      <c r="H104" s="1"/>
      <c r="I104" s="5"/>
      <c r="J104" s="1"/>
      <c r="K104" s="1"/>
      <c r="L104" s="1"/>
      <c r="M104" s="1"/>
      <c r="N104" s="1"/>
      <c r="O104" s="1"/>
      <c r="P104" s="1"/>
      <c r="Q104" s="1"/>
      <c r="R104" s="1"/>
      <c r="S104" s="1"/>
      <c r="T104" s="1"/>
      <c r="U104" s="1"/>
      <c r="V104" s="1"/>
      <c r="W104" s="1"/>
      <c r="X104" s="1"/>
    </row>
    <row r="105" spans="1:24" ht="17.25" customHeight="1" x14ac:dyDescent="0.75">
      <c r="A105" s="14" t="s">
        <v>536</v>
      </c>
      <c r="B105" s="26" t="s">
        <v>147</v>
      </c>
      <c r="C105" s="14" t="s">
        <v>147</v>
      </c>
      <c r="D105" s="14" t="s">
        <v>609</v>
      </c>
      <c r="E105" s="14"/>
      <c r="F105" s="9"/>
      <c r="G105" s="25"/>
      <c r="H105" s="1"/>
      <c r="I105" s="5"/>
      <c r="J105" s="1"/>
      <c r="K105" s="1"/>
      <c r="L105" s="1"/>
      <c r="M105" s="1"/>
      <c r="N105" s="1"/>
      <c r="O105" s="1"/>
      <c r="P105" s="1"/>
      <c r="Q105" s="1"/>
      <c r="R105" s="1"/>
      <c r="S105" s="1"/>
      <c r="T105" s="1"/>
      <c r="U105" s="1"/>
      <c r="V105" s="1"/>
      <c r="W105" s="1"/>
      <c r="X105" s="1"/>
    </row>
    <row r="106" spans="1:24" ht="17.25" customHeight="1" x14ac:dyDescent="0.75">
      <c r="A106" s="14" t="s">
        <v>536</v>
      </c>
      <c r="B106" s="26" t="s">
        <v>275</v>
      </c>
      <c r="C106" s="14" t="s">
        <v>275</v>
      </c>
      <c r="D106" s="14" t="s">
        <v>609</v>
      </c>
      <c r="E106" s="14"/>
      <c r="F106" s="9"/>
      <c r="G106" s="25"/>
      <c r="H106" s="1"/>
      <c r="I106" s="5"/>
      <c r="J106" s="1"/>
      <c r="K106" s="1"/>
      <c r="L106" s="1"/>
      <c r="M106" s="1"/>
      <c r="N106" s="1"/>
      <c r="O106" s="1"/>
      <c r="P106" s="1"/>
      <c r="Q106" s="1"/>
      <c r="R106" s="1"/>
      <c r="S106" s="1"/>
      <c r="T106" s="1"/>
      <c r="U106" s="1"/>
      <c r="V106" s="1"/>
      <c r="W106" s="1"/>
      <c r="X106" s="1"/>
    </row>
    <row r="107" spans="1:24" ht="17.25" customHeight="1" x14ac:dyDescent="0.75">
      <c r="A107" s="14" t="s">
        <v>536</v>
      </c>
      <c r="B107" s="26" t="s">
        <v>278</v>
      </c>
      <c r="C107" s="14" t="s">
        <v>278</v>
      </c>
      <c r="D107" s="14" t="s">
        <v>609</v>
      </c>
      <c r="E107" s="14"/>
      <c r="F107" s="9"/>
      <c r="G107" s="25"/>
      <c r="H107" s="1"/>
      <c r="I107" s="5"/>
      <c r="J107" s="1"/>
      <c r="K107" s="1"/>
      <c r="L107" s="1"/>
      <c r="M107" s="1"/>
      <c r="N107" s="1"/>
      <c r="O107" s="1"/>
      <c r="P107" s="1"/>
      <c r="Q107" s="1"/>
      <c r="R107" s="1"/>
      <c r="S107" s="1"/>
      <c r="T107" s="1"/>
      <c r="U107" s="1"/>
      <c r="V107" s="1"/>
      <c r="W107" s="1"/>
      <c r="X107" s="1"/>
    </row>
    <row r="108" spans="1:24" ht="17.25" customHeight="1" x14ac:dyDescent="0.75">
      <c r="A108" s="14" t="s">
        <v>536</v>
      </c>
      <c r="B108" s="26" t="s">
        <v>284</v>
      </c>
      <c r="C108" s="14" t="s">
        <v>284</v>
      </c>
      <c r="D108" s="14" t="s">
        <v>609</v>
      </c>
      <c r="E108" s="14"/>
      <c r="F108" s="9"/>
      <c r="G108" s="25"/>
      <c r="H108" s="1"/>
      <c r="I108" s="5"/>
      <c r="J108" s="1"/>
      <c r="K108" s="1"/>
      <c r="L108" s="1"/>
      <c r="M108" s="1"/>
      <c r="N108" s="1"/>
      <c r="O108" s="1"/>
      <c r="P108" s="1"/>
      <c r="Q108" s="1"/>
      <c r="R108" s="1"/>
      <c r="S108" s="1"/>
      <c r="T108" s="1"/>
      <c r="U108" s="1"/>
      <c r="V108" s="1"/>
      <c r="W108" s="1"/>
      <c r="X108" s="1"/>
    </row>
    <row r="109" spans="1:24" ht="17.25" customHeight="1" x14ac:dyDescent="0.75">
      <c r="A109" s="14" t="s">
        <v>536</v>
      </c>
      <c r="B109" s="26" t="s">
        <v>286</v>
      </c>
      <c r="C109" s="14" t="s">
        <v>286</v>
      </c>
      <c r="D109" s="14" t="s">
        <v>609</v>
      </c>
      <c r="E109" s="14"/>
      <c r="F109" s="9"/>
      <c r="G109" s="25"/>
      <c r="H109" s="1"/>
      <c r="I109" s="5"/>
      <c r="J109" s="1"/>
      <c r="K109" s="1"/>
      <c r="L109" s="1"/>
      <c r="M109" s="1"/>
      <c r="N109" s="1"/>
      <c r="O109" s="1"/>
      <c r="P109" s="1"/>
      <c r="Q109" s="1"/>
      <c r="R109" s="1"/>
      <c r="S109" s="1"/>
      <c r="T109" s="1"/>
      <c r="U109" s="1"/>
      <c r="V109" s="1"/>
      <c r="W109" s="1"/>
      <c r="X109" s="1"/>
    </row>
    <row r="110" spans="1:24" ht="17.25" customHeight="1" x14ac:dyDescent="0.75">
      <c r="A110" s="14" t="s">
        <v>536</v>
      </c>
      <c r="B110" s="26" t="s">
        <v>149</v>
      </c>
      <c r="C110" s="14" t="s">
        <v>150</v>
      </c>
      <c r="D110" s="14" t="s">
        <v>609</v>
      </c>
      <c r="E110" s="14"/>
      <c r="F110" s="9"/>
      <c r="G110" s="25"/>
      <c r="H110" s="1"/>
      <c r="I110" s="5"/>
      <c r="J110" s="1"/>
      <c r="K110" s="1"/>
      <c r="L110" s="1"/>
      <c r="M110" s="1"/>
      <c r="N110" s="1"/>
      <c r="O110" s="1"/>
      <c r="P110" s="1"/>
      <c r="Q110" s="1"/>
      <c r="R110" s="1"/>
      <c r="S110" s="1"/>
      <c r="T110" s="1"/>
      <c r="U110" s="1"/>
      <c r="V110" s="1"/>
      <c r="W110" s="1"/>
      <c r="X110" s="1"/>
    </row>
    <row r="111" spans="1:24" ht="17.25" customHeight="1" x14ac:dyDescent="0.75">
      <c r="A111" s="14" t="s">
        <v>536</v>
      </c>
      <c r="B111" s="26" t="s">
        <v>153</v>
      </c>
      <c r="C111" s="14" t="s">
        <v>154</v>
      </c>
      <c r="D111" s="14" t="s">
        <v>609</v>
      </c>
      <c r="E111" s="14"/>
      <c r="F111" s="9"/>
      <c r="G111" s="25"/>
      <c r="H111" s="1"/>
      <c r="I111" s="5"/>
      <c r="J111" s="1"/>
      <c r="K111" s="1"/>
      <c r="L111" s="1"/>
      <c r="M111" s="1"/>
      <c r="N111" s="1"/>
      <c r="O111" s="1"/>
      <c r="P111" s="1"/>
      <c r="Q111" s="1"/>
      <c r="R111" s="1"/>
      <c r="S111" s="1"/>
      <c r="T111" s="1"/>
      <c r="U111" s="1"/>
      <c r="V111" s="1"/>
      <c r="W111" s="1"/>
      <c r="X111" s="1"/>
    </row>
    <row r="112" spans="1:24" ht="17.25" customHeight="1" x14ac:dyDescent="0.75">
      <c r="A112" s="14" t="s">
        <v>536</v>
      </c>
      <c r="B112" s="26" t="s">
        <v>295</v>
      </c>
      <c r="C112" s="14" t="s">
        <v>295</v>
      </c>
      <c r="D112" s="14" t="s">
        <v>609</v>
      </c>
      <c r="E112" s="14"/>
      <c r="F112" s="9"/>
      <c r="G112" s="25"/>
      <c r="H112" s="1"/>
      <c r="I112" s="5"/>
      <c r="J112" s="1"/>
      <c r="K112" s="1"/>
      <c r="L112" s="1"/>
      <c r="M112" s="1"/>
      <c r="N112" s="1"/>
      <c r="O112" s="1"/>
      <c r="P112" s="1"/>
      <c r="Q112" s="1"/>
      <c r="R112" s="1"/>
      <c r="S112" s="1"/>
      <c r="T112" s="1"/>
      <c r="U112" s="1"/>
      <c r="V112" s="1"/>
      <c r="W112" s="1"/>
      <c r="X112" s="1"/>
    </row>
    <row r="113" spans="1:24" ht="17.25" customHeight="1" x14ac:dyDescent="0.75">
      <c r="A113" s="14" t="s">
        <v>536</v>
      </c>
      <c r="B113" s="26" t="s">
        <v>156</v>
      </c>
      <c r="C113" s="14" t="s">
        <v>157</v>
      </c>
      <c r="D113" s="14" t="s">
        <v>609</v>
      </c>
      <c r="E113" s="14" t="s">
        <v>654</v>
      </c>
      <c r="F113" s="9"/>
      <c r="G113" s="25"/>
      <c r="H113" s="1"/>
      <c r="I113" s="5"/>
      <c r="J113" s="1"/>
      <c r="K113" s="1"/>
      <c r="L113" s="1"/>
      <c r="M113" s="1"/>
      <c r="N113" s="1"/>
      <c r="O113" s="1"/>
      <c r="P113" s="1"/>
      <c r="Q113" s="1"/>
      <c r="R113" s="1"/>
      <c r="S113" s="1"/>
      <c r="T113" s="1"/>
      <c r="U113" s="1"/>
      <c r="V113" s="1"/>
      <c r="W113" s="1"/>
      <c r="X113" s="1"/>
    </row>
    <row r="114" spans="1:24" ht="17.25" customHeight="1" x14ac:dyDescent="0.75">
      <c r="A114" s="14" t="s">
        <v>536</v>
      </c>
      <c r="B114" s="26" t="s">
        <v>159</v>
      </c>
      <c r="C114" s="14" t="s">
        <v>160</v>
      </c>
      <c r="D114" s="14" t="s">
        <v>609</v>
      </c>
      <c r="E114" s="14"/>
      <c r="F114" s="9"/>
      <c r="G114" s="25"/>
      <c r="H114" s="1"/>
      <c r="I114" s="5"/>
      <c r="J114" s="1"/>
      <c r="K114" s="1"/>
      <c r="L114" s="1"/>
      <c r="M114" s="1"/>
      <c r="N114" s="1"/>
      <c r="O114" s="1"/>
      <c r="P114" s="1"/>
      <c r="Q114" s="1"/>
      <c r="R114" s="1"/>
      <c r="S114" s="1"/>
      <c r="T114" s="1"/>
      <c r="U114" s="1"/>
      <c r="V114" s="1"/>
      <c r="W114" s="1"/>
      <c r="X114" s="1"/>
    </row>
    <row r="115" spans="1:24" ht="17.25" customHeight="1" x14ac:dyDescent="0.75">
      <c r="A115" s="14" t="s">
        <v>536</v>
      </c>
      <c r="B115" s="26" t="s">
        <v>162</v>
      </c>
      <c r="C115" s="14" t="s">
        <v>163</v>
      </c>
      <c r="D115" s="14" t="s">
        <v>609</v>
      </c>
      <c r="E115" s="14"/>
      <c r="F115" s="9"/>
      <c r="G115" s="25"/>
      <c r="H115" s="1"/>
      <c r="I115" s="5"/>
      <c r="J115" s="1"/>
      <c r="K115" s="1"/>
      <c r="L115" s="1"/>
      <c r="M115" s="1"/>
      <c r="N115" s="1"/>
      <c r="O115" s="1"/>
      <c r="P115" s="1"/>
      <c r="Q115" s="1"/>
      <c r="R115" s="1"/>
      <c r="S115" s="1"/>
      <c r="T115" s="1"/>
      <c r="U115" s="1"/>
      <c r="V115" s="1"/>
      <c r="W115" s="1"/>
      <c r="X115" s="1"/>
    </row>
    <row r="116" spans="1:24" ht="17.25" customHeight="1" x14ac:dyDescent="0.75">
      <c r="A116" s="14" t="s">
        <v>536</v>
      </c>
      <c r="B116" s="26" t="s">
        <v>166</v>
      </c>
      <c r="C116" s="14" t="s">
        <v>167</v>
      </c>
      <c r="D116" s="14" t="s">
        <v>609</v>
      </c>
      <c r="E116" s="14"/>
      <c r="F116" s="9"/>
      <c r="G116" s="25"/>
      <c r="H116" s="1"/>
      <c r="I116" s="5"/>
      <c r="J116" s="1"/>
      <c r="K116" s="1"/>
      <c r="L116" s="1"/>
      <c r="M116" s="1"/>
      <c r="N116" s="1"/>
      <c r="O116" s="1"/>
      <c r="P116" s="1"/>
      <c r="Q116" s="1"/>
      <c r="R116" s="1"/>
      <c r="S116" s="1"/>
      <c r="T116" s="1"/>
      <c r="U116" s="1"/>
      <c r="V116" s="1"/>
      <c r="W116" s="1"/>
      <c r="X116" s="1"/>
    </row>
    <row r="117" spans="1:24" ht="17.25" customHeight="1" x14ac:dyDescent="0.75">
      <c r="A117" s="14" t="s">
        <v>536</v>
      </c>
      <c r="B117" s="26" t="s">
        <v>305</v>
      </c>
      <c r="C117" s="14" t="s">
        <v>305</v>
      </c>
      <c r="D117" s="14" t="s">
        <v>609</v>
      </c>
      <c r="E117" s="14"/>
      <c r="F117" s="9"/>
      <c r="G117" s="25"/>
      <c r="H117" s="1"/>
      <c r="I117" s="5"/>
      <c r="J117" s="1"/>
      <c r="K117" s="1"/>
      <c r="L117" s="1"/>
      <c r="M117" s="1"/>
      <c r="N117" s="1"/>
      <c r="O117" s="1"/>
      <c r="P117" s="1"/>
      <c r="Q117" s="1"/>
      <c r="R117" s="1"/>
      <c r="S117" s="1"/>
      <c r="T117" s="1"/>
      <c r="U117" s="1"/>
      <c r="V117" s="1"/>
      <c r="W117" s="1"/>
      <c r="X117" s="1"/>
    </row>
    <row r="118" spans="1:24" ht="17.25" customHeight="1" x14ac:dyDescent="0.75">
      <c r="A118" s="14" t="s">
        <v>536</v>
      </c>
      <c r="B118" s="26" t="s">
        <v>311</v>
      </c>
      <c r="C118" s="14" t="s">
        <v>311</v>
      </c>
      <c r="D118" s="14" t="s">
        <v>609</v>
      </c>
      <c r="E118" s="14"/>
      <c r="F118" s="9"/>
      <c r="G118" s="25"/>
      <c r="H118" s="1"/>
      <c r="I118" s="5"/>
      <c r="J118" s="1"/>
      <c r="K118" s="1"/>
      <c r="L118" s="1"/>
      <c r="M118" s="1"/>
      <c r="N118" s="1"/>
      <c r="O118" s="1"/>
      <c r="P118" s="1"/>
      <c r="Q118" s="1"/>
      <c r="R118" s="1"/>
      <c r="S118" s="1"/>
      <c r="T118" s="1"/>
      <c r="U118" s="1"/>
      <c r="V118" s="1"/>
      <c r="W118" s="1"/>
      <c r="X118" s="1"/>
    </row>
    <row r="119" spans="1:24" ht="17.25" customHeight="1" x14ac:dyDescent="0.75">
      <c r="A119" s="14" t="s">
        <v>536</v>
      </c>
      <c r="B119" s="26" t="s">
        <v>169</v>
      </c>
      <c r="C119" s="14" t="s">
        <v>170</v>
      </c>
      <c r="D119" s="14" t="s">
        <v>609</v>
      </c>
      <c r="E119" s="14"/>
      <c r="F119" s="9"/>
      <c r="G119" s="25"/>
      <c r="H119" s="1"/>
      <c r="I119" s="5"/>
      <c r="J119" s="1"/>
      <c r="K119" s="1"/>
      <c r="L119" s="1"/>
      <c r="M119" s="1"/>
      <c r="N119" s="1"/>
      <c r="O119" s="1"/>
      <c r="P119" s="1"/>
      <c r="Q119" s="1"/>
      <c r="R119" s="1"/>
      <c r="S119" s="1"/>
      <c r="T119" s="1"/>
      <c r="U119" s="1"/>
      <c r="V119" s="1"/>
      <c r="W119" s="1"/>
      <c r="X119" s="1"/>
    </row>
    <row r="120" spans="1:24" ht="17.25" customHeight="1" x14ac:dyDescent="0.75">
      <c r="A120" s="14" t="s">
        <v>536</v>
      </c>
      <c r="B120" s="26" t="s">
        <v>380</v>
      </c>
      <c r="C120" s="14" t="s">
        <v>381</v>
      </c>
      <c r="D120" s="14" t="s">
        <v>610</v>
      </c>
      <c r="E120" s="14" t="s">
        <v>538</v>
      </c>
      <c r="F120" s="9"/>
      <c r="G120" s="25"/>
      <c r="H120" s="1"/>
      <c r="I120" s="5"/>
      <c r="J120" s="1"/>
      <c r="K120" s="1"/>
      <c r="L120" s="1"/>
      <c r="M120" s="1"/>
      <c r="N120" s="1"/>
      <c r="O120" s="1"/>
      <c r="P120" s="1"/>
      <c r="Q120" s="1"/>
      <c r="R120" s="1"/>
      <c r="S120" s="1"/>
      <c r="T120" s="1"/>
      <c r="U120" s="1"/>
      <c r="V120" s="1"/>
      <c r="W120" s="1"/>
      <c r="X120" s="1"/>
    </row>
    <row r="121" spans="1:24" ht="17.25" customHeight="1" x14ac:dyDescent="0.75">
      <c r="A121" s="14" t="s">
        <v>536</v>
      </c>
      <c r="B121" s="26" t="s">
        <v>382</v>
      </c>
      <c r="C121" s="14" t="s">
        <v>381</v>
      </c>
      <c r="D121" s="14" t="s">
        <v>610</v>
      </c>
      <c r="E121" s="14" t="s">
        <v>538</v>
      </c>
      <c r="F121" s="9"/>
      <c r="G121" s="25"/>
      <c r="H121" s="1"/>
      <c r="I121" s="5"/>
      <c r="J121" s="1"/>
      <c r="K121" s="1"/>
      <c r="L121" s="1"/>
      <c r="M121" s="1"/>
      <c r="N121" s="1"/>
      <c r="O121" s="1"/>
      <c r="P121" s="1"/>
      <c r="Q121" s="1"/>
      <c r="R121" s="1"/>
      <c r="S121" s="1"/>
      <c r="T121" s="1"/>
      <c r="U121" s="1"/>
      <c r="V121" s="1"/>
      <c r="W121" s="1"/>
      <c r="X121" s="1"/>
    </row>
    <row r="122" spans="1:24" ht="17.25" customHeight="1" x14ac:dyDescent="0.75">
      <c r="A122" s="14" t="s">
        <v>536</v>
      </c>
      <c r="B122" s="26" t="s">
        <v>384</v>
      </c>
      <c r="C122" s="14" t="s">
        <v>381</v>
      </c>
      <c r="D122" s="14" t="s">
        <v>610</v>
      </c>
      <c r="E122" s="14" t="s">
        <v>538</v>
      </c>
      <c r="F122" s="9"/>
      <c r="G122" s="25"/>
      <c r="H122" s="1"/>
      <c r="I122" s="5"/>
      <c r="J122" s="1"/>
      <c r="K122" s="1"/>
      <c r="L122" s="1"/>
      <c r="M122" s="1"/>
      <c r="N122" s="1"/>
      <c r="O122" s="1"/>
      <c r="P122" s="1"/>
      <c r="Q122" s="1"/>
      <c r="R122" s="1"/>
      <c r="S122" s="1"/>
      <c r="T122" s="1"/>
      <c r="U122" s="1"/>
      <c r="V122" s="1"/>
      <c r="W122" s="1"/>
      <c r="X122" s="1"/>
    </row>
    <row r="123" spans="1:24" ht="17.25" customHeight="1" x14ac:dyDescent="0.75">
      <c r="A123" s="14" t="s">
        <v>536</v>
      </c>
      <c r="B123" s="26" t="s">
        <v>172</v>
      </c>
      <c r="C123" s="14" t="s">
        <v>173</v>
      </c>
      <c r="D123" s="14" t="s">
        <v>610</v>
      </c>
      <c r="E123" s="14" t="s">
        <v>538</v>
      </c>
      <c r="F123" s="9"/>
      <c r="G123" s="25"/>
      <c r="H123" s="1"/>
      <c r="I123" s="5"/>
      <c r="J123" s="2"/>
      <c r="K123" s="1"/>
      <c r="L123" s="1"/>
      <c r="M123" s="1"/>
      <c r="N123" s="1"/>
      <c r="O123" s="1"/>
      <c r="P123" s="1"/>
      <c r="Q123" s="1"/>
      <c r="R123" s="1"/>
      <c r="S123" s="1"/>
      <c r="T123" s="1"/>
      <c r="U123" s="1"/>
      <c r="V123" s="1"/>
      <c r="W123" s="1"/>
      <c r="X123" s="1"/>
    </row>
    <row r="124" spans="1:24" ht="17.25" customHeight="1" x14ac:dyDescent="0.75">
      <c r="A124" s="14" t="s">
        <v>536</v>
      </c>
      <c r="B124" s="26" t="s">
        <v>174</v>
      </c>
      <c r="C124" s="14" t="s">
        <v>173</v>
      </c>
      <c r="D124" s="14" t="s">
        <v>609</v>
      </c>
      <c r="E124" s="14"/>
      <c r="F124" s="9"/>
      <c r="G124" s="25"/>
      <c r="H124" s="1"/>
      <c r="I124" s="5"/>
      <c r="J124" s="1"/>
      <c r="K124" s="1"/>
      <c r="L124" s="1"/>
      <c r="M124" s="1"/>
      <c r="N124" s="1"/>
      <c r="O124" s="1"/>
      <c r="P124" s="1"/>
      <c r="Q124" s="1"/>
      <c r="R124" s="1"/>
      <c r="S124" s="1"/>
      <c r="T124" s="1"/>
      <c r="U124" s="1"/>
      <c r="V124" s="1"/>
      <c r="W124" s="1"/>
      <c r="X124" s="1"/>
    </row>
    <row r="125" spans="1:24" ht="17.25" customHeight="1" x14ac:dyDescent="0.75">
      <c r="A125" s="14" t="s">
        <v>536</v>
      </c>
      <c r="B125" s="26" t="s">
        <v>315</v>
      </c>
      <c r="C125" s="14" t="s">
        <v>315</v>
      </c>
      <c r="D125" s="14" t="s">
        <v>609</v>
      </c>
      <c r="E125" s="14"/>
      <c r="F125" s="9"/>
      <c r="G125" s="25"/>
      <c r="H125" s="1"/>
      <c r="I125" s="5"/>
      <c r="J125" s="1"/>
      <c r="K125" s="1"/>
      <c r="L125" s="1"/>
      <c r="M125" s="1"/>
      <c r="N125" s="1"/>
      <c r="O125" s="1"/>
      <c r="P125" s="1"/>
      <c r="Q125" s="1"/>
      <c r="R125" s="1"/>
      <c r="S125" s="1"/>
      <c r="T125" s="1"/>
      <c r="U125" s="1"/>
      <c r="V125" s="1"/>
      <c r="W125" s="1"/>
      <c r="X125" s="1"/>
    </row>
    <row r="126" spans="1:24" ht="17.25" customHeight="1" x14ac:dyDescent="0.75">
      <c r="A126" s="14" t="s">
        <v>536</v>
      </c>
      <c r="B126" s="26" t="s">
        <v>8</v>
      </c>
      <c r="C126" s="14" t="s">
        <v>176</v>
      </c>
      <c r="D126" s="14" t="s">
        <v>609</v>
      </c>
      <c r="E126" s="14"/>
      <c r="F126" s="9"/>
      <c r="G126" s="25"/>
      <c r="H126" s="1"/>
      <c r="I126" s="5"/>
      <c r="J126" s="1"/>
      <c r="K126" s="1"/>
      <c r="L126" s="1"/>
      <c r="M126" s="1"/>
      <c r="N126" s="1"/>
      <c r="O126" s="1"/>
      <c r="P126" s="1"/>
      <c r="Q126" s="1"/>
      <c r="R126" s="1"/>
      <c r="S126" s="1"/>
      <c r="T126" s="1"/>
      <c r="U126" s="1"/>
      <c r="V126" s="1"/>
      <c r="W126" s="1"/>
      <c r="X126" s="1"/>
    </row>
    <row r="127" spans="1:24" ht="17.25" customHeight="1" x14ac:dyDescent="0.75">
      <c r="A127" s="14" t="s">
        <v>536</v>
      </c>
      <c r="B127" s="26" t="s">
        <v>178</v>
      </c>
      <c r="C127" s="14" t="s">
        <v>179</v>
      </c>
      <c r="D127" s="14" t="s">
        <v>609</v>
      </c>
      <c r="E127" s="14"/>
      <c r="F127" s="9"/>
      <c r="G127" s="25"/>
      <c r="H127" s="1"/>
      <c r="I127" s="5"/>
      <c r="J127" s="1"/>
      <c r="K127" s="1"/>
      <c r="L127" s="1"/>
      <c r="M127" s="1"/>
      <c r="N127" s="1"/>
      <c r="O127" s="1"/>
      <c r="P127" s="1"/>
      <c r="Q127" s="1"/>
      <c r="R127" s="1"/>
      <c r="S127" s="1"/>
      <c r="T127" s="1"/>
      <c r="U127" s="1"/>
      <c r="V127" s="1"/>
      <c r="W127" s="1"/>
      <c r="X127" s="1"/>
    </row>
    <row r="128" spans="1:24" ht="17.25" customHeight="1" x14ac:dyDescent="0.75">
      <c r="A128" s="14" t="s">
        <v>536</v>
      </c>
      <c r="B128" s="26" t="s">
        <v>181</v>
      </c>
      <c r="C128" s="14" t="s">
        <v>182</v>
      </c>
      <c r="D128" s="14" t="s">
        <v>609</v>
      </c>
      <c r="E128" s="14" t="s">
        <v>577</v>
      </c>
      <c r="F128" s="9"/>
      <c r="G128" s="25"/>
      <c r="H128" s="1"/>
      <c r="I128" s="5"/>
      <c r="J128" s="1"/>
      <c r="K128" s="1"/>
      <c r="L128" s="1"/>
      <c r="M128" s="1"/>
      <c r="N128" s="1"/>
      <c r="O128" s="1"/>
      <c r="P128" s="1"/>
      <c r="Q128" s="1"/>
      <c r="R128" s="1"/>
      <c r="S128" s="1"/>
      <c r="T128" s="1"/>
      <c r="U128" s="1"/>
      <c r="V128" s="1"/>
      <c r="W128" s="1"/>
      <c r="X128" s="1"/>
    </row>
    <row r="129" spans="1:24" ht="17.25" customHeight="1" x14ac:dyDescent="0.75">
      <c r="A129" s="14" t="s">
        <v>536</v>
      </c>
      <c r="B129" s="26" t="s">
        <v>184</v>
      </c>
      <c r="C129" s="14" t="s">
        <v>185</v>
      </c>
      <c r="D129" s="14" t="s">
        <v>609</v>
      </c>
      <c r="E129" s="14"/>
      <c r="F129" s="9"/>
      <c r="G129" s="25"/>
      <c r="H129" s="1"/>
      <c r="I129" s="5"/>
      <c r="J129" s="1"/>
      <c r="K129" s="1"/>
      <c r="L129" s="1"/>
      <c r="M129" s="1"/>
      <c r="N129" s="1"/>
      <c r="O129" s="1"/>
      <c r="P129" s="1"/>
      <c r="Q129" s="1"/>
      <c r="R129" s="1"/>
      <c r="S129" s="1"/>
      <c r="T129" s="1"/>
      <c r="U129" s="1"/>
      <c r="V129" s="1"/>
      <c r="W129" s="1"/>
      <c r="X129" s="1"/>
    </row>
    <row r="130" spans="1:24" ht="17.25" customHeight="1" x14ac:dyDescent="0.75">
      <c r="A130" s="14" t="s">
        <v>536</v>
      </c>
      <c r="B130" s="26" t="s">
        <v>188</v>
      </c>
      <c r="C130" s="14" t="s">
        <v>189</v>
      </c>
      <c r="D130" s="14" t="s">
        <v>609</v>
      </c>
      <c r="E130" s="14"/>
      <c r="F130" s="9"/>
      <c r="G130" s="25"/>
      <c r="H130" s="1"/>
      <c r="I130" s="5"/>
      <c r="J130" s="1"/>
      <c r="K130" s="1"/>
      <c r="L130" s="1"/>
      <c r="M130" s="1"/>
      <c r="N130" s="1"/>
      <c r="O130" s="1"/>
      <c r="P130" s="1"/>
      <c r="Q130" s="1"/>
      <c r="R130" s="1"/>
      <c r="S130" s="1"/>
      <c r="T130" s="1"/>
      <c r="U130" s="1"/>
      <c r="V130" s="1"/>
      <c r="W130" s="1"/>
      <c r="X130" s="1"/>
    </row>
    <row r="131" spans="1:24" ht="17.25" customHeight="1" x14ac:dyDescent="0.75">
      <c r="A131" s="14" t="s">
        <v>536</v>
      </c>
      <c r="B131" s="26" t="s">
        <v>189</v>
      </c>
      <c r="C131" s="14" t="s">
        <v>189</v>
      </c>
      <c r="D131" s="14" t="s">
        <v>609</v>
      </c>
      <c r="E131" s="14"/>
      <c r="F131" s="9"/>
      <c r="G131" s="25"/>
      <c r="H131" s="1"/>
      <c r="I131" s="5"/>
      <c r="J131" s="1"/>
      <c r="K131" s="1"/>
      <c r="L131" s="1"/>
      <c r="M131" s="1"/>
      <c r="N131" s="1"/>
      <c r="O131" s="1"/>
      <c r="P131" s="1"/>
      <c r="Q131" s="1"/>
      <c r="R131" s="1"/>
      <c r="S131" s="1"/>
      <c r="T131" s="1"/>
      <c r="U131" s="1"/>
      <c r="V131" s="1"/>
      <c r="W131" s="1"/>
      <c r="X131" s="1"/>
    </row>
    <row r="132" spans="1:24" ht="17.25" customHeight="1" x14ac:dyDescent="0.75">
      <c r="A132" s="14" t="s">
        <v>536</v>
      </c>
      <c r="B132" s="26" t="s">
        <v>191</v>
      </c>
      <c r="C132" s="14" t="s">
        <v>192</v>
      </c>
      <c r="D132" s="14" t="s">
        <v>609</v>
      </c>
      <c r="E132" s="14"/>
      <c r="F132" s="9"/>
      <c r="G132" s="25"/>
      <c r="H132" s="1"/>
      <c r="I132" s="5"/>
      <c r="J132" s="1"/>
      <c r="K132" s="1"/>
      <c r="L132" s="1"/>
      <c r="M132" s="1"/>
      <c r="N132" s="1"/>
      <c r="O132" s="1"/>
      <c r="P132" s="1"/>
      <c r="Q132" s="1"/>
      <c r="R132" s="1"/>
      <c r="S132" s="1"/>
      <c r="T132" s="1"/>
      <c r="U132" s="1"/>
      <c r="V132" s="1"/>
      <c r="W132" s="1"/>
      <c r="X132" s="1"/>
    </row>
    <row r="133" spans="1:24" ht="17.25" customHeight="1" x14ac:dyDescent="0.75">
      <c r="A133" s="14" t="s">
        <v>536</v>
      </c>
      <c r="B133" s="26" t="s">
        <v>193</v>
      </c>
      <c r="C133" s="14" t="s">
        <v>194</v>
      </c>
      <c r="D133" s="14" t="s">
        <v>609</v>
      </c>
      <c r="E133" s="14" t="s">
        <v>577</v>
      </c>
      <c r="F133" s="9"/>
      <c r="G133" s="25"/>
      <c r="H133" s="1"/>
      <c r="I133" s="5"/>
      <c r="J133" s="1"/>
      <c r="K133" s="1"/>
      <c r="L133" s="1"/>
      <c r="M133" s="1"/>
      <c r="N133" s="1"/>
      <c r="O133" s="1"/>
      <c r="P133" s="1"/>
      <c r="Q133" s="1"/>
      <c r="R133" s="1"/>
      <c r="S133" s="1"/>
      <c r="T133" s="1"/>
      <c r="U133" s="1"/>
      <c r="V133" s="1"/>
      <c r="W133" s="1"/>
      <c r="X133" s="1"/>
    </row>
    <row r="134" spans="1:24" ht="17.25" customHeight="1" x14ac:dyDescent="0.75">
      <c r="A134" s="14" t="s">
        <v>536</v>
      </c>
      <c r="B134" s="26" t="s">
        <v>194</v>
      </c>
      <c r="C134" s="14" t="s">
        <v>194</v>
      </c>
      <c r="D134" s="14" t="s">
        <v>609</v>
      </c>
      <c r="E134" s="14"/>
      <c r="F134" s="9"/>
      <c r="G134" s="25"/>
      <c r="H134" s="1"/>
      <c r="I134" s="5"/>
      <c r="J134" s="1"/>
      <c r="K134" s="1"/>
      <c r="L134" s="1"/>
      <c r="M134" s="1"/>
      <c r="N134" s="1"/>
      <c r="O134" s="1"/>
      <c r="P134" s="1"/>
      <c r="Q134" s="1"/>
      <c r="R134" s="1"/>
      <c r="S134" s="1"/>
      <c r="T134" s="1"/>
      <c r="U134" s="1"/>
      <c r="V134" s="1"/>
      <c r="W134" s="1"/>
      <c r="X134" s="1"/>
    </row>
    <row r="135" spans="1:24" ht="17.25" customHeight="1" x14ac:dyDescent="0.75">
      <c r="A135" s="14" t="s">
        <v>536</v>
      </c>
      <c r="B135" s="26" t="s">
        <v>339</v>
      </c>
      <c r="C135" s="14" t="s">
        <v>339</v>
      </c>
      <c r="D135" s="14" t="s">
        <v>609</v>
      </c>
      <c r="E135" s="14"/>
      <c r="F135" s="9"/>
      <c r="G135" s="25"/>
      <c r="H135" s="1"/>
      <c r="I135" s="5"/>
      <c r="J135" s="1"/>
      <c r="K135" s="1"/>
      <c r="L135" s="1"/>
      <c r="M135" s="1"/>
      <c r="N135" s="1"/>
      <c r="O135" s="1"/>
      <c r="P135" s="1"/>
      <c r="Q135" s="1"/>
      <c r="R135" s="1"/>
      <c r="S135" s="1"/>
      <c r="T135" s="1"/>
      <c r="U135" s="1"/>
      <c r="V135" s="1"/>
      <c r="W135" s="1"/>
      <c r="X135" s="1"/>
    </row>
    <row r="136" spans="1:24" ht="17.25" customHeight="1" x14ac:dyDescent="0.75">
      <c r="A136" s="14" t="s">
        <v>536</v>
      </c>
      <c r="B136" s="26" t="s">
        <v>196</v>
      </c>
      <c r="C136" s="14" t="s">
        <v>197</v>
      </c>
      <c r="D136" s="14" t="s">
        <v>609</v>
      </c>
      <c r="E136" s="14"/>
      <c r="F136" s="9"/>
      <c r="G136" s="25"/>
      <c r="H136" s="1"/>
      <c r="I136" s="5"/>
      <c r="J136" s="1"/>
      <c r="K136" s="1"/>
      <c r="L136" s="1"/>
      <c r="M136" s="1"/>
      <c r="N136" s="1"/>
      <c r="O136" s="1"/>
      <c r="P136" s="1"/>
      <c r="Q136" s="1"/>
      <c r="R136" s="1"/>
      <c r="S136" s="1"/>
      <c r="T136" s="1"/>
      <c r="U136" s="1"/>
      <c r="V136" s="1"/>
      <c r="W136" s="1"/>
      <c r="X136" s="1"/>
    </row>
    <row r="137" spans="1:24" ht="17.25" customHeight="1" x14ac:dyDescent="0.75">
      <c r="A137" s="14" t="s">
        <v>536</v>
      </c>
      <c r="B137" s="26" t="s">
        <v>348</v>
      </c>
      <c r="C137" s="14" t="s">
        <v>348</v>
      </c>
      <c r="D137" s="14" t="s">
        <v>609</v>
      </c>
      <c r="E137" s="14"/>
      <c r="F137" s="9"/>
      <c r="G137" s="25"/>
      <c r="H137" s="1"/>
      <c r="I137" s="5"/>
      <c r="J137" s="1"/>
      <c r="K137" s="1"/>
      <c r="L137" s="1"/>
      <c r="M137" s="1"/>
      <c r="N137" s="1"/>
      <c r="O137" s="1"/>
      <c r="P137" s="1"/>
      <c r="Q137" s="1"/>
      <c r="R137" s="1"/>
      <c r="S137" s="1"/>
      <c r="T137" s="1"/>
      <c r="U137" s="1"/>
      <c r="V137" s="1"/>
      <c r="W137" s="1"/>
      <c r="X137" s="1"/>
    </row>
    <row r="138" spans="1:24" s="6" customFormat="1" ht="17.25" customHeight="1" x14ac:dyDescent="0.75">
      <c r="A138" s="14" t="s">
        <v>536</v>
      </c>
      <c r="B138" s="26" t="s">
        <v>199</v>
      </c>
      <c r="C138" s="14" t="s">
        <v>30</v>
      </c>
      <c r="D138" s="14" t="s">
        <v>609</v>
      </c>
      <c r="E138" s="14" t="s">
        <v>670</v>
      </c>
      <c r="F138" s="14"/>
      <c r="G138" s="33"/>
      <c r="H138" s="5"/>
      <c r="I138" s="5"/>
      <c r="J138" s="5"/>
      <c r="K138" s="5"/>
      <c r="L138" s="5"/>
      <c r="M138" s="5"/>
      <c r="N138" s="5"/>
      <c r="O138" s="5"/>
      <c r="P138" s="5"/>
      <c r="Q138" s="5"/>
      <c r="R138" s="5"/>
      <c r="S138" s="5"/>
      <c r="T138" s="5"/>
      <c r="U138" s="5"/>
      <c r="V138" s="5"/>
      <c r="W138" s="5"/>
      <c r="X138" s="5"/>
    </row>
    <row r="139" spans="1:24" s="6" customFormat="1" ht="17.25" customHeight="1" x14ac:dyDescent="0.75">
      <c r="A139" s="14" t="s">
        <v>536</v>
      </c>
      <c r="B139" s="26" t="s">
        <v>201</v>
      </c>
      <c r="C139" s="14" t="s">
        <v>261</v>
      </c>
      <c r="D139" s="14" t="s">
        <v>609</v>
      </c>
      <c r="E139" s="14" t="s">
        <v>666</v>
      </c>
      <c r="F139" s="14"/>
      <c r="G139" s="33"/>
      <c r="H139" s="5"/>
      <c r="I139" s="5"/>
      <c r="J139" s="5"/>
      <c r="K139" s="5"/>
      <c r="L139" s="5"/>
      <c r="M139" s="5"/>
      <c r="N139" s="5"/>
      <c r="O139" s="5"/>
      <c r="P139" s="5"/>
      <c r="Q139" s="5"/>
      <c r="R139" s="5"/>
      <c r="S139" s="5"/>
      <c r="T139" s="5"/>
      <c r="U139" s="5"/>
      <c r="V139" s="5"/>
      <c r="W139" s="5"/>
      <c r="X139" s="5"/>
    </row>
    <row r="140" spans="1:24" s="6" customFormat="1" ht="17.25" customHeight="1" x14ac:dyDescent="0.75">
      <c r="A140" s="14" t="s">
        <v>537</v>
      </c>
      <c r="B140" s="26" t="s">
        <v>203</v>
      </c>
      <c r="C140" s="14" t="s">
        <v>261</v>
      </c>
      <c r="D140" s="14" t="s">
        <v>610</v>
      </c>
      <c r="E140" s="14" t="s">
        <v>538</v>
      </c>
      <c r="F140" s="14"/>
      <c r="G140" s="33"/>
      <c r="H140" s="5"/>
      <c r="I140" s="5"/>
      <c r="J140" s="5"/>
      <c r="K140" s="5"/>
      <c r="L140" s="5"/>
      <c r="M140" s="5"/>
      <c r="N140" s="5"/>
      <c r="O140" s="5"/>
      <c r="P140" s="5"/>
      <c r="Q140" s="5"/>
      <c r="R140" s="5"/>
      <c r="S140" s="5"/>
      <c r="T140" s="5"/>
      <c r="U140" s="5"/>
      <c r="V140" s="5"/>
      <c r="W140" s="5"/>
      <c r="X140" s="5"/>
    </row>
    <row r="141" spans="1:24" ht="17.25" customHeight="1" x14ac:dyDescent="0.75">
      <c r="A141" s="14" t="s">
        <v>536</v>
      </c>
      <c r="B141" s="26" t="s">
        <v>351</v>
      </c>
      <c r="C141" s="14" t="s">
        <v>351</v>
      </c>
      <c r="D141" s="14" t="s">
        <v>609</v>
      </c>
      <c r="E141" s="14"/>
      <c r="F141" s="9"/>
      <c r="G141" s="25"/>
      <c r="H141" s="1"/>
      <c r="I141" s="5"/>
      <c r="J141" s="1"/>
      <c r="K141" s="1"/>
      <c r="L141" s="1"/>
      <c r="M141" s="1"/>
      <c r="N141" s="1"/>
      <c r="O141" s="1"/>
      <c r="P141" s="1"/>
      <c r="Q141" s="1"/>
      <c r="R141" s="1"/>
      <c r="S141" s="1"/>
      <c r="T141" s="1"/>
      <c r="U141" s="1"/>
      <c r="V141" s="1"/>
      <c r="W141" s="1"/>
      <c r="X141" s="1"/>
    </row>
    <row r="142" spans="1:24" ht="17.25" customHeight="1" x14ac:dyDescent="0.75">
      <c r="A142" s="14" t="s">
        <v>536</v>
      </c>
      <c r="B142" s="26" t="s">
        <v>207</v>
      </c>
      <c r="C142" s="14" t="s">
        <v>208</v>
      </c>
      <c r="D142" s="14" t="s">
        <v>609</v>
      </c>
      <c r="E142" s="14"/>
      <c r="F142" s="9"/>
      <c r="G142" s="25"/>
      <c r="H142" s="1"/>
      <c r="I142" s="5"/>
      <c r="J142" s="1"/>
      <c r="K142" s="1"/>
      <c r="L142" s="1"/>
      <c r="M142" s="1"/>
      <c r="N142" s="1"/>
      <c r="O142" s="1"/>
      <c r="P142" s="1"/>
      <c r="Q142" s="1"/>
      <c r="R142" s="1"/>
      <c r="S142" s="1"/>
      <c r="T142" s="1"/>
      <c r="U142" s="1"/>
      <c r="V142" s="1"/>
      <c r="W142" s="1"/>
      <c r="X142" s="1"/>
    </row>
    <row r="143" spans="1:24" ht="17.25" customHeight="1" x14ac:dyDescent="0.75">
      <c r="A143" s="14" t="s">
        <v>536</v>
      </c>
      <c r="B143" s="26" t="s">
        <v>210</v>
      </c>
      <c r="C143" s="14" t="s">
        <v>211</v>
      </c>
      <c r="D143" s="14" t="s">
        <v>609</v>
      </c>
      <c r="E143" s="14"/>
      <c r="F143" s="9"/>
      <c r="G143" s="25"/>
      <c r="H143" s="1"/>
      <c r="I143" s="5"/>
      <c r="J143" s="1"/>
      <c r="K143" s="1"/>
      <c r="L143" s="1"/>
      <c r="M143" s="1"/>
      <c r="N143" s="1"/>
      <c r="O143" s="1"/>
      <c r="P143" s="1"/>
      <c r="Q143" s="1"/>
      <c r="R143" s="1"/>
      <c r="S143" s="1"/>
      <c r="T143" s="1"/>
      <c r="U143" s="1"/>
      <c r="V143" s="1"/>
      <c r="W143" s="1"/>
      <c r="X143" s="1"/>
    </row>
    <row r="144" spans="1:24" ht="17.25" customHeight="1" x14ac:dyDescent="0.75">
      <c r="A144" s="14" t="s">
        <v>536</v>
      </c>
      <c r="B144" s="26" t="s">
        <v>359</v>
      </c>
      <c r="C144" s="14" t="s">
        <v>359</v>
      </c>
      <c r="D144" s="14" t="s">
        <v>609</v>
      </c>
      <c r="E144" s="14"/>
      <c r="F144" s="9"/>
      <c r="G144" s="25"/>
      <c r="H144" s="1"/>
      <c r="I144" s="5"/>
      <c r="J144" s="1"/>
      <c r="K144" s="1"/>
      <c r="L144" s="1"/>
      <c r="M144" s="1"/>
      <c r="N144" s="1"/>
      <c r="O144" s="1"/>
      <c r="P144" s="1"/>
      <c r="Q144" s="1"/>
      <c r="R144" s="1"/>
      <c r="S144" s="1"/>
      <c r="T144" s="1"/>
      <c r="U144" s="1"/>
      <c r="V144" s="1"/>
      <c r="W144" s="1"/>
      <c r="X144" s="1"/>
    </row>
    <row r="145" spans="1:24" ht="17.25" customHeight="1" x14ac:dyDescent="0.75">
      <c r="A145" s="14" t="s">
        <v>536</v>
      </c>
      <c r="B145" s="26" t="s">
        <v>424</v>
      </c>
      <c r="C145" s="14" t="s">
        <v>425</v>
      </c>
      <c r="D145" s="14" t="s">
        <v>609</v>
      </c>
      <c r="E145" s="14" t="s">
        <v>577</v>
      </c>
      <c r="F145" s="9"/>
      <c r="G145" s="25"/>
      <c r="H145" s="1"/>
      <c r="I145" s="5"/>
      <c r="J145" s="1"/>
      <c r="K145" s="1"/>
      <c r="L145" s="1"/>
      <c r="M145" s="1"/>
      <c r="N145" s="1"/>
      <c r="O145" s="1"/>
      <c r="P145" s="1"/>
      <c r="Q145" s="1"/>
      <c r="R145" s="1"/>
      <c r="S145" s="1"/>
      <c r="T145" s="1"/>
      <c r="U145" s="1"/>
      <c r="V145" s="1"/>
      <c r="W145" s="1"/>
      <c r="X145" s="1"/>
    </row>
    <row r="146" spans="1:24" ht="17.25" customHeight="1" x14ac:dyDescent="0.75">
      <c r="A146" s="14" t="s">
        <v>536</v>
      </c>
      <c r="B146" s="26" t="s">
        <v>212</v>
      </c>
      <c r="C146" s="14" t="s">
        <v>213</v>
      </c>
      <c r="D146" s="14" t="s">
        <v>609</v>
      </c>
      <c r="E146" s="14"/>
      <c r="F146" s="9"/>
      <c r="G146" s="25"/>
      <c r="H146" s="1"/>
      <c r="I146" s="5"/>
      <c r="J146" s="1"/>
      <c r="K146" s="1"/>
      <c r="L146" s="1"/>
      <c r="M146" s="1"/>
      <c r="N146" s="1"/>
      <c r="O146" s="1"/>
      <c r="P146" s="1"/>
      <c r="Q146" s="1"/>
      <c r="R146" s="1"/>
      <c r="S146" s="1"/>
      <c r="T146" s="1"/>
      <c r="U146" s="1"/>
      <c r="V146" s="1"/>
      <c r="W146" s="1"/>
      <c r="X146" s="1"/>
    </row>
    <row r="147" spans="1:24" ht="17.25" customHeight="1" x14ac:dyDescent="0.75">
      <c r="A147" s="14" t="s">
        <v>536</v>
      </c>
      <c r="B147" s="26" t="s">
        <v>528</v>
      </c>
      <c r="C147" s="14" t="s">
        <v>362</v>
      </c>
      <c r="D147" s="14" t="s">
        <v>609</v>
      </c>
      <c r="E147" s="14"/>
      <c r="F147" s="9"/>
      <c r="G147" s="25"/>
      <c r="H147" s="1"/>
      <c r="I147" s="5"/>
      <c r="J147" s="1"/>
      <c r="K147" s="1"/>
      <c r="L147" s="1"/>
      <c r="M147" s="1"/>
      <c r="N147" s="1"/>
      <c r="O147" s="1"/>
      <c r="P147" s="1"/>
      <c r="Q147" s="1"/>
      <c r="R147" s="1"/>
      <c r="S147" s="1"/>
      <c r="T147" s="1"/>
      <c r="U147" s="1"/>
      <c r="V147" s="1"/>
      <c r="W147" s="1"/>
      <c r="X147" s="1"/>
    </row>
    <row r="148" spans="1:24" ht="17.25" customHeight="1" x14ac:dyDescent="0.75">
      <c r="A148" s="14" t="s">
        <v>536</v>
      </c>
      <c r="B148" s="26" t="s">
        <v>364</v>
      </c>
      <c r="C148" s="14" t="s">
        <v>364</v>
      </c>
      <c r="D148" s="14" t="s">
        <v>609</v>
      </c>
      <c r="E148" s="14"/>
      <c r="F148" s="9"/>
      <c r="G148" s="25"/>
      <c r="H148" s="1"/>
      <c r="I148" s="5"/>
      <c r="J148" s="1"/>
      <c r="K148" s="1"/>
      <c r="L148" s="1"/>
      <c r="M148" s="1"/>
      <c r="N148" s="1"/>
      <c r="O148" s="1"/>
      <c r="P148" s="1"/>
      <c r="Q148" s="1"/>
      <c r="R148" s="1"/>
      <c r="S148" s="1"/>
      <c r="T148" s="1"/>
      <c r="U148" s="1"/>
      <c r="V148" s="1"/>
      <c r="W148" s="1"/>
      <c r="X148" s="1"/>
    </row>
    <row r="149" spans="1:24" ht="17.25" customHeight="1" x14ac:dyDescent="0.75">
      <c r="A149" s="14" t="s">
        <v>536</v>
      </c>
      <c r="B149" s="26" t="s">
        <v>366</v>
      </c>
      <c r="C149" s="14" t="s">
        <v>366</v>
      </c>
      <c r="D149" s="14" t="s">
        <v>609</v>
      </c>
      <c r="E149" s="14"/>
      <c r="F149" s="9"/>
      <c r="G149" s="25"/>
      <c r="H149" s="1"/>
      <c r="I149" s="5"/>
      <c r="J149" s="1"/>
      <c r="K149" s="1"/>
      <c r="L149" s="1"/>
      <c r="M149" s="1"/>
      <c r="N149" s="1"/>
      <c r="O149" s="1"/>
      <c r="P149" s="1"/>
      <c r="Q149" s="1"/>
      <c r="R149" s="1"/>
      <c r="S149" s="1"/>
      <c r="T149" s="1"/>
      <c r="U149" s="1"/>
      <c r="V149" s="1"/>
      <c r="W149" s="1"/>
      <c r="X149" s="1"/>
    </row>
    <row r="150" spans="1:24" ht="17.25" customHeight="1" x14ac:dyDescent="0.75">
      <c r="A150" s="14" t="s">
        <v>536</v>
      </c>
      <c r="B150" s="26" t="s">
        <v>215</v>
      </c>
      <c r="C150" s="15" t="s">
        <v>368</v>
      </c>
      <c r="D150" s="14" t="s">
        <v>609</v>
      </c>
      <c r="F150" s="9"/>
      <c r="G150" s="25"/>
      <c r="H150" s="1"/>
      <c r="I150" s="5"/>
      <c r="J150" s="1"/>
      <c r="K150" s="1"/>
      <c r="L150" s="1"/>
      <c r="M150" s="1"/>
      <c r="N150" s="1"/>
      <c r="O150" s="1"/>
      <c r="P150" s="1"/>
      <c r="Q150" s="1"/>
      <c r="R150" s="1"/>
      <c r="S150" s="1"/>
      <c r="T150" s="1"/>
      <c r="U150" s="1"/>
      <c r="V150" s="1"/>
      <c r="W150" s="1"/>
      <c r="X150" s="1"/>
    </row>
    <row r="151" spans="1:24" ht="17.25" customHeight="1" x14ac:dyDescent="0.75">
      <c r="A151" s="14" t="s">
        <v>536</v>
      </c>
      <c r="B151" s="26" t="s">
        <v>529</v>
      </c>
      <c r="C151" s="14" t="s">
        <v>216</v>
      </c>
      <c r="D151" s="14" t="s">
        <v>609</v>
      </c>
      <c r="E151" s="14"/>
      <c r="F151" s="9"/>
      <c r="G151" s="25"/>
      <c r="H151" s="1"/>
      <c r="I151" s="5"/>
      <c r="J151" s="1"/>
      <c r="K151" s="1"/>
      <c r="L151" s="1"/>
      <c r="M151" s="1"/>
      <c r="N151" s="1"/>
      <c r="O151" s="1"/>
      <c r="P151" s="1"/>
      <c r="Q151" s="1"/>
      <c r="R151" s="1"/>
      <c r="S151" s="1"/>
      <c r="T151" s="1"/>
      <c r="U151" s="1"/>
      <c r="V151" s="1"/>
      <c r="W151" s="1"/>
      <c r="X151" s="1"/>
    </row>
    <row r="152" spans="1:24" s="6" customFormat="1" ht="17.25" customHeight="1" x14ac:dyDescent="0.75">
      <c r="A152" s="14" t="s">
        <v>536</v>
      </c>
      <c r="B152" s="26" t="s">
        <v>371</v>
      </c>
      <c r="C152" s="14" t="s">
        <v>288</v>
      </c>
      <c r="D152" s="14" t="s">
        <v>609</v>
      </c>
      <c r="E152" s="14" t="s">
        <v>671</v>
      </c>
      <c r="F152" s="14"/>
      <c r="G152" s="33"/>
      <c r="H152" s="5"/>
      <c r="I152" s="5"/>
      <c r="J152" s="5"/>
      <c r="K152" s="5"/>
      <c r="L152" s="5"/>
      <c r="M152" s="5"/>
      <c r="N152" s="5"/>
      <c r="O152" s="5"/>
      <c r="P152" s="5"/>
      <c r="Q152" s="5"/>
      <c r="R152" s="5"/>
      <c r="S152" s="5"/>
      <c r="T152" s="5"/>
      <c r="U152" s="5"/>
      <c r="V152" s="5"/>
      <c r="W152" s="5"/>
      <c r="X152" s="5"/>
    </row>
    <row r="153" spans="1:24" ht="17.25" customHeight="1" x14ac:dyDescent="0.75">
      <c r="A153" s="14" t="s">
        <v>536</v>
      </c>
      <c r="B153" s="26" t="s">
        <v>375</v>
      </c>
      <c r="C153" s="14" t="s">
        <v>375</v>
      </c>
      <c r="D153" s="14" t="s">
        <v>609</v>
      </c>
      <c r="E153" s="14"/>
      <c r="F153" s="9"/>
      <c r="G153" s="25"/>
      <c r="H153" s="1"/>
      <c r="I153" s="5"/>
      <c r="J153" s="1"/>
      <c r="K153" s="1"/>
      <c r="L153" s="1"/>
      <c r="M153" s="1"/>
      <c r="N153" s="1"/>
      <c r="O153" s="1"/>
      <c r="P153" s="1"/>
      <c r="Q153" s="1"/>
      <c r="R153" s="1"/>
      <c r="S153" s="1"/>
      <c r="T153" s="1"/>
      <c r="U153" s="1"/>
      <c r="V153" s="1"/>
      <c r="W153" s="1"/>
      <c r="X153" s="1"/>
    </row>
    <row r="154" spans="1:24" ht="17.25" customHeight="1" x14ac:dyDescent="0.75">
      <c r="A154" s="14" t="s">
        <v>536</v>
      </c>
      <c r="B154" s="26" t="s">
        <v>218</v>
      </c>
      <c r="C154" s="14" t="s">
        <v>80</v>
      </c>
      <c r="D154" s="14" t="s">
        <v>609</v>
      </c>
      <c r="E154" s="14" t="s">
        <v>577</v>
      </c>
      <c r="F154" s="9"/>
      <c r="G154" s="25"/>
      <c r="H154" s="1"/>
      <c r="I154" s="5"/>
      <c r="J154" s="1"/>
      <c r="K154" s="1"/>
      <c r="L154" s="1"/>
      <c r="M154" s="1"/>
      <c r="N154" s="1"/>
      <c r="O154" s="1"/>
      <c r="P154" s="1"/>
      <c r="Q154" s="1"/>
      <c r="R154" s="1"/>
      <c r="S154" s="1"/>
      <c r="T154" s="1"/>
      <c r="U154" s="1"/>
      <c r="V154" s="1"/>
      <c r="W154" s="1"/>
      <c r="X154" s="1"/>
    </row>
    <row r="155" spans="1:24" ht="17.25" customHeight="1" x14ac:dyDescent="0.75">
      <c r="A155" s="14" t="s">
        <v>536</v>
      </c>
      <c r="B155" s="26" t="s">
        <v>219</v>
      </c>
      <c r="C155" s="14" t="s">
        <v>80</v>
      </c>
      <c r="D155" s="14" t="s">
        <v>609</v>
      </c>
      <c r="E155" s="14" t="s">
        <v>577</v>
      </c>
      <c r="F155" s="9"/>
      <c r="G155" s="25"/>
      <c r="H155" s="1"/>
      <c r="I155" s="5"/>
      <c r="J155" s="1"/>
      <c r="K155" s="1"/>
      <c r="L155" s="1"/>
      <c r="M155" s="1"/>
      <c r="N155" s="1"/>
      <c r="O155" s="1"/>
      <c r="P155" s="1"/>
      <c r="Q155" s="1"/>
      <c r="R155" s="1"/>
      <c r="S155" s="1"/>
      <c r="T155" s="1"/>
      <c r="U155" s="1"/>
      <c r="V155" s="1"/>
      <c r="W155" s="1"/>
      <c r="X155" s="1"/>
    </row>
    <row r="156" spans="1:24" ht="17.25" customHeight="1" x14ac:dyDescent="0.75">
      <c r="A156" s="14" t="s">
        <v>536</v>
      </c>
      <c r="B156" s="26" t="s">
        <v>221</v>
      </c>
      <c r="C156" s="14" t="s">
        <v>80</v>
      </c>
      <c r="D156" s="14" t="s">
        <v>610</v>
      </c>
      <c r="E156" s="14" t="s">
        <v>538</v>
      </c>
      <c r="F156" s="9"/>
      <c r="G156" s="25"/>
      <c r="H156" s="1"/>
      <c r="I156" s="5"/>
      <c r="J156" s="1"/>
      <c r="K156" s="1"/>
      <c r="L156" s="1"/>
      <c r="M156" s="1"/>
      <c r="N156" s="1"/>
      <c r="O156" s="1"/>
      <c r="P156" s="1"/>
      <c r="Q156" s="1"/>
      <c r="R156" s="1"/>
      <c r="S156" s="1"/>
      <c r="T156" s="1"/>
      <c r="U156" s="1"/>
      <c r="V156" s="1"/>
      <c r="W156" s="1"/>
      <c r="X156" s="1"/>
    </row>
    <row r="157" spans="1:24" ht="17.25" customHeight="1" x14ac:dyDescent="0.75">
      <c r="A157" s="14" t="s">
        <v>536</v>
      </c>
      <c r="B157" s="26" t="s">
        <v>222</v>
      </c>
      <c r="C157" s="14" t="s">
        <v>80</v>
      </c>
      <c r="D157" s="14" t="s">
        <v>610</v>
      </c>
      <c r="E157" s="14" t="s">
        <v>538</v>
      </c>
      <c r="F157" s="9"/>
      <c r="G157" s="25"/>
      <c r="H157" s="1"/>
      <c r="I157" s="5"/>
      <c r="J157" s="1"/>
      <c r="K157" s="1"/>
      <c r="L157" s="1"/>
      <c r="M157" s="1"/>
      <c r="N157" s="1"/>
      <c r="O157" s="1"/>
      <c r="P157" s="1"/>
      <c r="Q157" s="1"/>
      <c r="R157" s="1"/>
      <c r="S157" s="1"/>
      <c r="T157" s="1"/>
      <c r="U157" s="1"/>
      <c r="V157" s="1"/>
      <c r="W157" s="1"/>
      <c r="X157" s="1"/>
    </row>
    <row r="158" spans="1:24" ht="17.25" customHeight="1" x14ac:dyDescent="0.75">
      <c r="A158" s="14" t="s">
        <v>536</v>
      </c>
      <c r="B158" s="26" t="s">
        <v>224</v>
      </c>
      <c r="C158" s="14" t="s">
        <v>80</v>
      </c>
      <c r="D158" s="14" t="s">
        <v>609</v>
      </c>
      <c r="E158" s="14" t="s">
        <v>577</v>
      </c>
      <c r="F158" s="9"/>
      <c r="G158" s="25"/>
      <c r="H158" s="1"/>
      <c r="I158" s="5"/>
      <c r="J158" s="1"/>
      <c r="K158" s="1"/>
      <c r="L158" s="1"/>
      <c r="M158" s="1"/>
      <c r="N158" s="1"/>
      <c r="O158" s="1"/>
      <c r="P158" s="1"/>
      <c r="Q158" s="1"/>
      <c r="R158" s="1"/>
      <c r="S158" s="1"/>
      <c r="T158" s="1"/>
      <c r="U158" s="1"/>
      <c r="V158" s="1"/>
      <c r="W158" s="1"/>
      <c r="X158" s="1"/>
    </row>
    <row r="159" spans="1:24" ht="17.25" customHeight="1" x14ac:dyDescent="0.75">
      <c r="A159" s="14" t="s">
        <v>536</v>
      </c>
      <c r="B159" s="26" t="s">
        <v>225</v>
      </c>
      <c r="C159" s="14" t="s">
        <v>80</v>
      </c>
      <c r="D159" s="14" t="s">
        <v>610</v>
      </c>
      <c r="E159" s="14" t="s">
        <v>538</v>
      </c>
      <c r="F159" s="9"/>
      <c r="G159" s="25"/>
      <c r="H159" s="1"/>
      <c r="I159" s="5"/>
      <c r="J159" s="1"/>
      <c r="K159" s="1"/>
      <c r="L159" s="1"/>
      <c r="M159" s="1"/>
      <c r="N159" s="1"/>
      <c r="O159" s="1"/>
      <c r="P159" s="1"/>
      <c r="Q159" s="1"/>
      <c r="R159" s="1"/>
      <c r="S159" s="1"/>
      <c r="T159" s="1"/>
      <c r="U159" s="1"/>
      <c r="V159" s="1"/>
      <c r="W159" s="1"/>
      <c r="X159" s="1"/>
    </row>
    <row r="160" spans="1:24" ht="17.25" customHeight="1" x14ac:dyDescent="0.75">
      <c r="A160" s="14" t="s">
        <v>536</v>
      </c>
      <c r="B160" s="26" t="s">
        <v>227</v>
      </c>
      <c r="C160" s="14" t="s">
        <v>80</v>
      </c>
      <c r="D160" s="14" t="s">
        <v>610</v>
      </c>
      <c r="E160" s="14" t="s">
        <v>538</v>
      </c>
      <c r="F160" s="9"/>
      <c r="G160" s="25"/>
      <c r="H160" s="1"/>
      <c r="I160" s="5"/>
      <c r="J160" s="1"/>
      <c r="K160" s="1"/>
      <c r="L160" s="1"/>
      <c r="M160" s="1"/>
      <c r="N160" s="1"/>
      <c r="O160" s="1"/>
      <c r="P160" s="1"/>
      <c r="Q160" s="1"/>
      <c r="R160" s="1"/>
      <c r="S160" s="1"/>
      <c r="T160" s="1"/>
      <c r="U160" s="1"/>
      <c r="V160" s="1"/>
      <c r="W160" s="1"/>
      <c r="X160" s="1"/>
    </row>
    <row r="161" spans="1:24" ht="17.25" customHeight="1" x14ac:dyDescent="0.75">
      <c r="A161" s="14" t="s">
        <v>536</v>
      </c>
      <c r="B161" s="26" t="s">
        <v>298</v>
      </c>
      <c r="C161" s="14" t="s">
        <v>80</v>
      </c>
      <c r="D161" s="14" t="s">
        <v>609</v>
      </c>
      <c r="E161" s="14" t="s">
        <v>650</v>
      </c>
      <c r="F161" s="9"/>
      <c r="G161" s="25"/>
      <c r="H161" s="1"/>
      <c r="I161" s="5"/>
      <c r="J161" s="1"/>
      <c r="K161" s="1"/>
      <c r="L161" s="1"/>
      <c r="M161" s="1"/>
      <c r="N161" s="1"/>
      <c r="O161" s="1"/>
      <c r="P161" s="1"/>
      <c r="Q161" s="1"/>
      <c r="R161" s="1"/>
      <c r="S161" s="1"/>
      <c r="T161" s="1"/>
      <c r="U161" s="1"/>
      <c r="V161" s="1"/>
      <c r="W161" s="1"/>
      <c r="X161" s="1"/>
    </row>
    <row r="162" spans="1:24" ht="17.25" customHeight="1" x14ac:dyDescent="0.75">
      <c r="A162" s="14" t="s">
        <v>536</v>
      </c>
      <c r="B162" s="26" t="s">
        <v>300</v>
      </c>
      <c r="C162" s="14" t="s">
        <v>80</v>
      </c>
      <c r="D162" s="14" t="s">
        <v>610</v>
      </c>
      <c r="E162" s="14" t="s">
        <v>538</v>
      </c>
      <c r="F162" s="9"/>
      <c r="G162" s="25"/>
      <c r="H162" s="1"/>
      <c r="I162" s="5"/>
      <c r="J162" s="1"/>
      <c r="K162" s="1"/>
      <c r="L162" s="1"/>
      <c r="M162" s="1"/>
      <c r="N162" s="1"/>
      <c r="O162" s="1"/>
      <c r="P162" s="1"/>
      <c r="Q162" s="1"/>
      <c r="R162" s="1"/>
      <c r="S162" s="1"/>
      <c r="T162" s="1"/>
      <c r="U162" s="1"/>
      <c r="V162" s="1"/>
      <c r="W162" s="1"/>
      <c r="X162" s="1"/>
    </row>
    <row r="163" spans="1:24" ht="17.25" customHeight="1" x14ac:dyDescent="0.75">
      <c r="A163" s="14" t="s">
        <v>536</v>
      </c>
      <c r="B163" s="26" t="s">
        <v>530</v>
      </c>
      <c r="C163" s="14" t="s">
        <v>379</v>
      </c>
      <c r="D163" s="14" t="s">
        <v>609</v>
      </c>
      <c r="E163" s="14"/>
      <c r="F163" s="9"/>
      <c r="G163" s="25"/>
      <c r="H163" s="1"/>
      <c r="I163" s="5"/>
      <c r="J163" s="1"/>
      <c r="K163" s="1"/>
      <c r="L163" s="1"/>
      <c r="M163" s="1"/>
      <c r="N163" s="1"/>
      <c r="O163" s="1"/>
      <c r="P163" s="1"/>
      <c r="Q163" s="1"/>
      <c r="R163" s="1"/>
      <c r="S163" s="1"/>
      <c r="T163" s="1"/>
      <c r="U163" s="1"/>
      <c r="V163" s="1"/>
      <c r="W163" s="1"/>
      <c r="X163" s="1"/>
    </row>
    <row r="164" spans="1:24" ht="17.25" customHeight="1" x14ac:dyDescent="0.75">
      <c r="A164" s="14" t="s">
        <v>536</v>
      </c>
      <c r="B164" s="26" t="s">
        <v>229</v>
      </c>
      <c r="C164" s="14" t="s">
        <v>230</v>
      </c>
      <c r="D164" s="14" t="s">
        <v>609</v>
      </c>
      <c r="E164" s="14" t="s">
        <v>634</v>
      </c>
      <c r="F164" s="9"/>
      <c r="G164" s="25"/>
      <c r="H164" s="1"/>
      <c r="I164" s="5"/>
      <c r="J164" s="1"/>
      <c r="K164" s="1"/>
      <c r="L164" s="1"/>
      <c r="M164" s="1"/>
      <c r="N164" s="1"/>
      <c r="O164" s="1"/>
      <c r="P164" s="1"/>
      <c r="Q164" s="1"/>
      <c r="R164" s="1"/>
      <c r="S164" s="1"/>
      <c r="T164" s="1"/>
      <c r="U164" s="1"/>
      <c r="V164" s="1"/>
      <c r="W164" s="1"/>
      <c r="X164" s="1"/>
    </row>
    <row r="165" spans="1:24" ht="17.25" customHeight="1" x14ac:dyDescent="0.75">
      <c r="A165" s="14" t="s">
        <v>536</v>
      </c>
      <c r="B165" s="26" t="s">
        <v>383</v>
      </c>
      <c r="C165" s="14" t="s">
        <v>383</v>
      </c>
      <c r="D165" s="14" t="s">
        <v>609</v>
      </c>
      <c r="E165" s="14"/>
      <c r="F165" s="9"/>
      <c r="G165" s="25"/>
      <c r="H165" s="1"/>
      <c r="I165" s="5"/>
      <c r="J165" s="1"/>
      <c r="K165" s="1"/>
      <c r="L165" s="1"/>
      <c r="M165" s="1"/>
      <c r="N165" s="1"/>
      <c r="O165" s="1"/>
      <c r="P165" s="1"/>
      <c r="Q165" s="1"/>
      <c r="R165" s="1"/>
      <c r="S165" s="1"/>
      <c r="T165" s="1"/>
      <c r="U165" s="1"/>
      <c r="V165" s="1"/>
      <c r="W165" s="1"/>
      <c r="X165" s="1"/>
    </row>
    <row r="166" spans="1:24" ht="17.25" customHeight="1" x14ac:dyDescent="0.75">
      <c r="A166" s="14" t="s">
        <v>536</v>
      </c>
      <c r="B166" s="26" t="s">
        <v>231</v>
      </c>
      <c r="C166" s="14" t="s">
        <v>232</v>
      </c>
      <c r="D166" s="14" t="s">
        <v>610</v>
      </c>
      <c r="E166" s="14" t="s">
        <v>538</v>
      </c>
      <c r="F166" s="9"/>
      <c r="G166" s="25"/>
      <c r="H166" s="1"/>
      <c r="I166" s="5"/>
      <c r="J166" s="1"/>
      <c r="K166" s="1"/>
      <c r="L166" s="1"/>
      <c r="M166" s="1"/>
      <c r="N166" s="1"/>
      <c r="O166" s="1"/>
      <c r="P166" s="1"/>
      <c r="Q166" s="1"/>
      <c r="R166" s="1"/>
      <c r="S166" s="1"/>
      <c r="T166" s="1"/>
      <c r="U166" s="1"/>
      <c r="V166" s="1"/>
      <c r="W166" s="1"/>
      <c r="X166" s="1"/>
    </row>
    <row r="167" spans="1:24" ht="17.25" customHeight="1" x14ac:dyDescent="0.75">
      <c r="A167" s="14" t="s">
        <v>536</v>
      </c>
      <c r="B167" s="26" t="s">
        <v>234</v>
      </c>
      <c r="C167" s="14" t="s">
        <v>232</v>
      </c>
      <c r="D167" s="14" t="s">
        <v>609</v>
      </c>
      <c r="E167" s="14"/>
      <c r="F167" s="9"/>
      <c r="G167" s="25"/>
      <c r="H167" s="1"/>
      <c r="I167" s="5"/>
      <c r="J167" s="1"/>
      <c r="K167" s="1"/>
      <c r="L167" s="1"/>
      <c r="M167" s="1"/>
      <c r="N167" s="1"/>
      <c r="O167" s="1"/>
      <c r="P167" s="1"/>
      <c r="Q167" s="1"/>
      <c r="R167" s="1"/>
      <c r="S167" s="1"/>
      <c r="T167" s="1"/>
      <c r="U167" s="1"/>
      <c r="V167" s="1"/>
      <c r="W167" s="1"/>
      <c r="X167" s="1"/>
    </row>
    <row r="168" spans="1:24" ht="17.25" customHeight="1" x14ac:dyDescent="0.75">
      <c r="A168" s="14" t="s">
        <v>536</v>
      </c>
      <c r="B168" s="26" t="s">
        <v>235</v>
      </c>
      <c r="C168" s="14" t="s">
        <v>236</v>
      </c>
      <c r="D168" s="14" t="s">
        <v>609</v>
      </c>
      <c r="E168" s="14" t="s">
        <v>577</v>
      </c>
      <c r="F168" s="9"/>
      <c r="G168" s="25"/>
      <c r="H168" s="1"/>
      <c r="I168" s="5"/>
      <c r="J168" s="1"/>
      <c r="K168" s="1"/>
      <c r="L168" s="1"/>
      <c r="M168" s="1"/>
      <c r="N168" s="1"/>
      <c r="O168" s="1"/>
      <c r="P168" s="1"/>
      <c r="Q168" s="1"/>
      <c r="R168" s="1"/>
      <c r="S168" s="1"/>
      <c r="T168" s="1"/>
      <c r="U168" s="1"/>
      <c r="V168" s="1"/>
      <c r="W168" s="1"/>
      <c r="X168" s="1"/>
    </row>
    <row r="169" spans="1:24" ht="17.25" customHeight="1" x14ac:dyDescent="0.75">
      <c r="A169" s="14" t="s">
        <v>536</v>
      </c>
      <c r="B169" s="26" t="s">
        <v>238</v>
      </c>
      <c r="C169" s="14" t="s">
        <v>236</v>
      </c>
      <c r="D169" s="14" t="s">
        <v>609</v>
      </c>
      <c r="E169" s="14" t="s">
        <v>577</v>
      </c>
      <c r="F169" s="9"/>
      <c r="G169" s="25"/>
      <c r="H169" s="1"/>
      <c r="I169" s="5"/>
      <c r="J169" s="1"/>
      <c r="K169" s="1"/>
      <c r="L169" s="1"/>
      <c r="M169" s="1"/>
      <c r="N169" s="1"/>
      <c r="O169" s="1"/>
      <c r="P169" s="1"/>
      <c r="Q169" s="1"/>
      <c r="R169" s="1"/>
      <c r="S169" s="1"/>
      <c r="T169" s="1"/>
      <c r="U169" s="1"/>
      <c r="V169" s="1"/>
      <c r="W169" s="1"/>
      <c r="X169" s="1"/>
    </row>
    <row r="170" spans="1:24" ht="17.25" customHeight="1" x14ac:dyDescent="0.75">
      <c r="A170" s="14" t="s">
        <v>536</v>
      </c>
      <c r="B170" s="26" t="s">
        <v>386</v>
      </c>
      <c r="C170" s="14" t="s">
        <v>386</v>
      </c>
      <c r="D170" s="14" t="s">
        <v>609</v>
      </c>
      <c r="E170" s="14"/>
      <c r="F170" s="9"/>
      <c r="G170" s="25"/>
      <c r="H170" s="1"/>
      <c r="I170" s="5"/>
      <c r="J170" s="1"/>
      <c r="K170" s="1"/>
      <c r="L170" s="1"/>
      <c r="M170" s="1"/>
      <c r="N170" s="1"/>
      <c r="O170" s="1"/>
      <c r="P170" s="1"/>
      <c r="Q170" s="1"/>
      <c r="R170" s="1"/>
      <c r="S170" s="1"/>
      <c r="T170" s="1"/>
      <c r="U170" s="1"/>
      <c r="V170" s="1"/>
      <c r="W170" s="1"/>
      <c r="X170" s="1"/>
    </row>
    <row r="171" spans="1:24" ht="17.25" customHeight="1" x14ac:dyDescent="0.75">
      <c r="A171" s="14" t="s">
        <v>536</v>
      </c>
      <c r="B171" s="26" t="s">
        <v>391</v>
      </c>
      <c r="C171" s="14" t="s">
        <v>391</v>
      </c>
      <c r="D171" s="14" t="s">
        <v>609</v>
      </c>
      <c r="E171" s="14"/>
      <c r="F171" s="9"/>
      <c r="G171" s="25"/>
      <c r="H171" s="1"/>
      <c r="I171" s="5"/>
      <c r="J171" s="1"/>
      <c r="K171" s="1"/>
      <c r="L171" s="1"/>
      <c r="M171" s="1"/>
      <c r="N171" s="1"/>
      <c r="O171" s="1"/>
      <c r="P171" s="1"/>
      <c r="Q171" s="1"/>
      <c r="R171" s="1"/>
      <c r="S171" s="1"/>
      <c r="T171" s="1"/>
      <c r="U171" s="1"/>
      <c r="V171" s="1"/>
      <c r="W171" s="1"/>
      <c r="X171" s="1"/>
    </row>
    <row r="172" spans="1:24" ht="17.25" customHeight="1" x14ac:dyDescent="0.75">
      <c r="A172" s="14" t="s">
        <v>536</v>
      </c>
      <c r="B172" s="26" t="s">
        <v>393</v>
      </c>
      <c r="C172" s="14" t="s">
        <v>393</v>
      </c>
      <c r="D172" s="14" t="s">
        <v>609</v>
      </c>
      <c r="E172" s="14"/>
      <c r="F172" s="9"/>
      <c r="G172" s="25"/>
      <c r="H172" s="1"/>
      <c r="I172" s="5"/>
      <c r="J172" s="1"/>
      <c r="K172" s="1"/>
      <c r="L172" s="1"/>
      <c r="M172" s="1"/>
      <c r="N172" s="1"/>
      <c r="O172" s="1"/>
      <c r="P172" s="1"/>
      <c r="Q172" s="1"/>
      <c r="R172" s="1"/>
      <c r="S172" s="1"/>
      <c r="T172" s="1"/>
      <c r="U172" s="1"/>
      <c r="V172" s="1"/>
      <c r="W172" s="1"/>
      <c r="X172" s="1"/>
    </row>
    <row r="173" spans="1:24" ht="17.25" customHeight="1" x14ac:dyDescent="0.75">
      <c r="A173" s="14" t="s">
        <v>536</v>
      </c>
      <c r="B173" s="26" t="s">
        <v>396</v>
      </c>
      <c r="C173" s="14" t="s">
        <v>396</v>
      </c>
      <c r="D173" s="14" t="s">
        <v>609</v>
      </c>
      <c r="E173" s="14"/>
      <c r="F173" s="9"/>
      <c r="G173" s="25"/>
      <c r="H173" s="1"/>
      <c r="I173" s="5"/>
      <c r="J173" s="1"/>
      <c r="K173" s="1"/>
      <c r="L173" s="1"/>
      <c r="M173" s="1"/>
      <c r="N173" s="1"/>
      <c r="O173" s="1"/>
      <c r="P173" s="1"/>
      <c r="Q173" s="1"/>
      <c r="R173" s="1"/>
      <c r="S173" s="1"/>
      <c r="T173" s="1"/>
      <c r="U173" s="1"/>
      <c r="V173" s="1"/>
      <c r="W173" s="1"/>
      <c r="X173" s="1"/>
    </row>
    <row r="174" spans="1:24" ht="17.25" customHeight="1" x14ac:dyDescent="0.75">
      <c r="A174" s="14" t="s">
        <v>536</v>
      </c>
      <c r="B174" s="26" t="s">
        <v>240</v>
      </c>
      <c r="C174" s="14" t="s">
        <v>241</v>
      </c>
      <c r="D174" s="14" t="s">
        <v>609</v>
      </c>
      <c r="E174" s="14"/>
      <c r="F174" s="9"/>
      <c r="G174" s="25"/>
      <c r="H174" s="1"/>
      <c r="I174" s="5"/>
      <c r="J174" s="1"/>
      <c r="K174" s="1"/>
      <c r="L174" s="1"/>
      <c r="M174" s="1"/>
      <c r="N174" s="1"/>
      <c r="O174" s="1"/>
      <c r="P174" s="1"/>
      <c r="Q174" s="1"/>
      <c r="R174" s="1"/>
      <c r="S174" s="1"/>
      <c r="T174" s="1"/>
      <c r="U174" s="1"/>
      <c r="V174" s="1"/>
      <c r="W174" s="1"/>
      <c r="X174" s="1"/>
    </row>
    <row r="175" spans="1:24" ht="17.25" customHeight="1" x14ac:dyDescent="0.75">
      <c r="A175" s="14" t="s">
        <v>536</v>
      </c>
      <c r="B175" s="26" t="s">
        <v>531</v>
      </c>
      <c r="C175" s="14" t="s">
        <v>604</v>
      </c>
      <c r="D175" s="14" t="s">
        <v>609</v>
      </c>
      <c r="E175" s="14"/>
      <c r="F175" s="9"/>
      <c r="G175" s="25"/>
      <c r="H175" s="1"/>
      <c r="I175" s="5"/>
      <c r="J175" s="1"/>
      <c r="K175" s="1"/>
      <c r="L175" s="1"/>
      <c r="M175" s="1"/>
      <c r="N175" s="1"/>
      <c r="O175" s="1"/>
      <c r="P175" s="1"/>
      <c r="Q175" s="1"/>
      <c r="R175" s="1"/>
      <c r="S175" s="1"/>
      <c r="T175" s="1"/>
      <c r="U175" s="1"/>
      <c r="V175" s="1"/>
      <c r="W175" s="1"/>
      <c r="X175" s="1"/>
    </row>
    <row r="176" spans="1:24" ht="17.25" customHeight="1" x14ac:dyDescent="0.75">
      <c r="A176" s="14" t="s">
        <v>536</v>
      </c>
      <c r="B176" s="26" t="s">
        <v>164</v>
      </c>
      <c r="C176" s="14" t="s">
        <v>164</v>
      </c>
      <c r="D176" s="14" t="s">
        <v>609</v>
      </c>
      <c r="E176" s="14" t="s">
        <v>640</v>
      </c>
      <c r="F176" s="9"/>
      <c r="G176" s="25"/>
      <c r="H176" s="1"/>
      <c r="I176" s="5"/>
      <c r="J176" s="1"/>
      <c r="K176" s="1"/>
      <c r="L176" s="1"/>
      <c r="M176" s="1"/>
      <c r="N176" s="1"/>
      <c r="O176" s="1"/>
      <c r="P176" s="1"/>
      <c r="Q176" s="1"/>
      <c r="R176" s="1"/>
      <c r="S176" s="1"/>
      <c r="T176" s="1"/>
      <c r="U176" s="1"/>
      <c r="V176" s="1"/>
      <c r="W176" s="1"/>
      <c r="X176" s="1"/>
    </row>
    <row r="177" spans="1:24" ht="17.25" customHeight="1" x14ac:dyDescent="0.75">
      <c r="A177" s="14" t="s">
        <v>536</v>
      </c>
      <c r="B177" s="26" t="s">
        <v>242</v>
      </c>
      <c r="C177" s="14" t="s">
        <v>243</v>
      </c>
      <c r="D177" s="14" t="s">
        <v>609</v>
      </c>
      <c r="E177" s="14" t="s">
        <v>637</v>
      </c>
      <c r="F177" s="9"/>
      <c r="G177" s="25"/>
      <c r="H177" s="1"/>
      <c r="I177" s="5"/>
      <c r="J177" s="1"/>
      <c r="K177" s="1"/>
      <c r="L177" s="1"/>
      <c r="M177" s="1"/>
      <c r="N177" s="1"/>
      <c r="O177" s="1"/>
      <c r="P177" s="1"/>
      <c r="Q177" s="1"/>
      <c r="R177" s="1"/>
      <c r="S177" s="1"/>
      <c r="T177" s="1"/>
      <c r="U177" s="1"/>
      <c r="V177" s="1"/>
      <c r="W177" s="1"/>
      <c r="X177" s="1"/>
    </row>
    <row r="178" spans="1:24" ht="17.25" customHeight="1" x14ac:dyDescent="0.75">
      <c r="A178" s="14" t="s">
        <v>536</v>
      </c>
      <c r="B178" s="26" t="s">
        <v>243</v>
      </c>
      <c r="C178" s="14" t="s">
        <v>243</v>
      </c>
      <c r="D178" s="14" t="s">
        <v>609</v>
      </c>
      <c r="E178" s="14"/>
      <c r="F178" s="9"/>
      <c r="G178" s="25"/>
      <c r="H178" s="1"/>
      <c r="I178" s="5"/>
      <c r="J178" s="1"/>
      <c r="K178" s="1"/>
      <c r="L178" s="1"/>
      <c r="M178" s="1"/>
      <c r="N178" s="1"/>
      <c r="O178" s="1"/>
      <c r="P178" s="1"/>
      <c r="Q178" s="1"/>
      <c r="R178" s="1"/>
      <c r="S178" s="1"/>
      <c r="T178" s="1"/>
      <c r="U178" s="1"/>
      <c r="V178" s="1"/>
      <c r="W178" s="1"/>
      <c r="X178" s="1"/>
    </row>
    <row r="179" spans="1:24" ht="17.25" customHeight="1" x14ac:dyDescent="0.75">
      <c r="A179" s="14" t="s">
        <v>536</v>
      </c>
      <c r="B179" s="26" t="s">
        <v>244</v>
      </c>
      <c r="C179" s="14" t="s">
        <v>245</v>
      </c>
      <c r="D179" s="14" t="s">
        <v>609</v>
      </c>
      <c r="E179" s="14" t="s">
        <v>577</v>
      </c>
      <c r="F179" s="9"/>
      <c r="G179" s="25"/>
      <c r="H179" s="1"/>
      <c r="I179" s="5"/>
      <c r="J179" s="1"/>
      <c r="K179" s="1"/>
      <c r="L179" s="1"/>
      <c r="M179" s="1"/>
      <c r="N179" s="1"/>
      <c r="O179" s="1"/>
      <c r="P179" s="1"/>
      <c r="Q179" s="1"/>
      <c r="R179" s="1"/>
      <c r="S179" s="1"/>
      <c r="T179" s="1"/>
      <c r="U179" s="1"/>
      <c r="V179" s="1"/>
      <c r="W179" s="1"/>
      <c r="X179" s="1"/>
    </row>
    <row r="180" spans="1:24" ht="17.25" customHeight="1" x14ac:dyDescent="0.75">
      <c r="A180" s="14" t="s">
        <v>536</v>
      </c>
      <c r="B180" s="26" t="s">
        <v>404</v>
      </c>
      <c r="C180" s="14" t="s">
        <v>404</v>
      </c>
      <c r="D180" s="14" t="s">
        <v>609</v>
      </c>
      <c r="F180" s="9"/>
      <c r="G180" s="25"/>
      <c r="H180" s="1"/>
      <c r="I180" s="5"/>
      <c r="J180" s="1"/>
      <c r="K180" s="1"/>
      <c r="L180" s="1"/>
      <c r="M180" s="1"/>
      <c r="N180" s="1"/>
      <c r="O180" s="1"/>
      <c r="P180" s="1"/>
      <c r="Q180" s="1"/>
      <c r="R180" s="1"/>
      <c r="S180" s="1"/>
      <c r="T180" s="1"/>
      <c r="U180" s="1"/>
      <c r="V180" s="1"/>
      <c r="W180" s="1"/>
      <c r="X180" s="1"/>
    </row>
    <row r="181" spans="1:24" ht="17.25" customHeight="1" x14ac:dyDescent="0.75">
      <c r="A181" s="14" t="s">
        <v>536</v>
      </c>
      <c r="B181" s="26" t="s">
        <v>248</v>
      </c>
      <c r="C181" s="14" t="s">
        <v>249</v>
      </c>
      <c r="D181" s="14" t="s">
        <v>609</v>
      </c>
      <c r="E181" s="14" t="s">
        <v>577</v>
      </c>
      <c r="F181" s="9"/>
      <c r="G181" s="25"/>
      <c r="H181" s="1"/>
      <c r="I181" s="5"/>
      <c r="J181" s="1"/>
      <c r="K181" s="1"/>
      <c r="L181" s="1"/>
      <c r="M181" s="1"/>
      <c r="N181" s="1"/>
      <c r="O181" s="1"/>
      <c r="P181" s="1"/>
      <c r="Q181" s="1"/>
      <c r="R181" s="1"/>
      <c r="S181" s="1"/>
      <c r="T181" s="1"/>
      <c r="U181" s="1"/>
      <c r="V181" s="1"/>
      <c r="W181" s="1"/>
      <c r="X181" s="1"/>
    </row>
    <row r="182" spans="1:24" ht="17.25" customHeight="1" x14ac:dyDescent="0.75">
      <c r="A182" s="14" t="s">
        <v>536</v>
      </c>
      <c r="B182" s="26" t="s">
        <v>251</v>
      </c>
      <c r="C182" s="14" t="s">
        <v>249</v>
      </c>
      <c r="D182" s="14" t="s">
        <v>610</v>
      </c>
      <c r="E182" s="14" t="s">
        <v>538</v>
      </c>
      <c r="F182" s="9"/>
      <c r="G182" s="25"/>
      <c r="H182" s="1"/>
      <c r="I182" s="5"/>
      <c r="J182" s="1"/>
      <c r="K182" s="1"/>
      <c r="L182" s="1"/>
      <c r="M182" s="1"/>
      <c r="N182" s="1"/>
      <c r="O182" s="1"/>
      <c r="P182" s="1"/>
      <c r="Q182" s="1"/>
      <c r="R182" s="1"/>
      <c r="S182" s="1"/>
      <c r="T182" s="1"/>
      <c r="U182" s="1"/>
      <c r="V182" s="1"/>
      <c r="W182" s="1"/>
      <c r="X182" s="1"/>
    </row>
    <row r="183" spans="1:24" ht="17.25" customHeight="1" x14ac:dyDescent="0.75">
      <c r="A183" s="14" t="s">
        <v>536</v>
      </c>
      <c r="B183" s="26" t="s">
        <v>253</v>
      </c>
      <c r="C183" s="14" t="s">
        <v>249</v>
      </c>
      <c r="D183" s="14" t="s">
        <v>609</v>
      </c>
      <c r="E183" s="14" t="s">
        <v>577</v>
      </c>
      <c r="F183" s="9"/>
      <c r="G183" s="25"/>
      <c r="H183" s="1"/>
      <c r="I183" s="5"/>
      <c r="J183" s="1"/>
      <c r="K183" s="1"/>
      <c r="L183" s="1"/>
      <c r="M183" s="1"/>
      <c r="N183" s="1"/>
      <c r="O183" s="1"/>
      <c r="P183" s="1"/>
      <c r="Q183" s="1"/>
      <c r="R183" s="1"/>
      <c r="S183" s="1"/>
      <c r="T183" s="1"/>
      <c r="U183" s="1"/>
      <c r="V183" s="1"/>
      <c r="W183" s="1"/>
      <c r="X183" s="1"/>
    </row>
    <row r="184" spans="1:24" ht="17.25" customHeight="1" x14ac:dyDescent="0.75">
      <c r="A184" s="14" t="s">
        <v>536</v>
      </c>
      <c r="B184" s="26" t="s">
        <v>254</v>
      </c>
      <c r="C184" s="14" t="s">
        <v>249</v>
      </c>
      <c r="D184" s="14" t="s">
        <v>609</v>
      </c>
      <c r="E184" s="14" t="s">
        <v>577</v>
      </c>
      <c r="F184" s="9"/>
      <c r="G184" s="25"/>
      <c r="H184" s="1"/>
      <c r="I184" s="5"/>
      <c r="J184" s="1"/>
      <c r="K184" s="1"/>
      <c r="L184" s="1"/>
      <c r="M184" s="1"/>
      <c r="N184" s="1"/>
      <c r="O184" s="1"/>
      <c r="P184" s="1"/>
      <c r="Q184" s="1"/>
      <c r="R184" s="1"/>
      <c r="S184" s="1"/>
      <c r="T184" s="1"/>
      <c r="U184" s="1"/>
      <c r="V184" s="1"/>
      <c r="W184" s="1"/>
      <c r="X184" s="1"/>
    </row>
    <row r="185" spans="1:24" ht="17.25" customHeight="1" x14ac:dyDescent="0.75">
      <c r="A185" s="14" t="s">
        <v>536</v>
      </c>
      <c r="B185" s="26" t="s">
        <v>255</v>
      </c>
      <c r="C185" s="14" t="s">
        <v>249</v>
      </c>
      <c r="D185" s="14" t="s">
        <v>610</v>
      </c>
      <c r="E185" s="14" t="s">
        <v>538</v>
      </c>
      <c r="F185" s="9"/>
      <c r="G185" s="25"/>
      <c r="H185" s="1"/>
      <c r="I185" s="5"/>
      <c r="J185" s="1"/>
      <c r="K185" s="1"/>
      <c r="L185" s="1"/>
      <c r="M185" s="1"/>
      <c r="N185" s="1"/>
      <c r="O185" s="1"/>
      <c r="P185" s="1"/>
      <c r="Q185" s="1"/>
      <c r="R185" s="1"/>
      <c r="S185" s="1"/>
      <c r="T185" s="1"/>
      <c r="U185" s="1"/>
      <c r="V185" s="1"/>
      <c r="W185" s="1"/>
      <c r="X185" s="1"/>
    </row>
    <row r="186" spans="1:24" ht="17.25" customHeight="1" x14ac:dyDescent="0.75">
      <c r="A186" s="14" t="s">
        <v>536</v>
      </c>
      <c r="B186" s="26" t="s">
        <v>256</v>
      </c>
      <c r="C186" s="14" t="s">
        <v>249</v>
      </c>
      <c r="D186" s="14" t="s">
        <v>610</v>
      </c>
      <c r="E186" s="14" t="s">
        <v>538</v>
      </c>
      <c r="F186" s="9"/>
      <c r="G186" s="25"/>
      <c r="H186" s="1"/>
      <c r="I186" s="5"/>
      <c r="J186" s="1"/>
      <c r="K186" s="1"/>
      <c r="L186" s="1"/>
      <c r="M186" s="1"/>
      <c r="N186" s="1"/>
      <c r="O186" s="1"/>
      <c r="P186" s="1"/>
      <c r="Q186" s="1"/>
      <c r="R186" s="1"/>
      <c r="S186" s="1"/>
      <c r="T186" s="1"/>
      <c r="U186" s="1"/>
      <c r="V186" s="1"/>
      <c r="W186" s="1"/>
      <c r="X186" s="1"/>
    </row>
    <row r="187" spans="1:24" ht="17.25" customHeight="1" x14ac:dyDescent="0.75">
      <c r="A187" s="14" t="s">
        <v>536</v>
      </c>
      <c r="B187" s="26" t="s">
        <v>260</v>
      </c>
      <c r="C187" s="14" t="s">
        <v>261</v>
      </c>
      <c r="D187" s="14" t="s">
        <v>609</v>
      </c>
      <c r="E187" s="14" t="s">
        <v>668</v>
      </c>
      <c r="F187" s="9"/>
      <c r="G187" s="25"/>
      <c r="H187" s="1"/>
      <c r="I187" s="5"/>
      <c r="J187" s="1"/>
      <c r="K187" s="1"/>
      <c r="L187" s="1"/>
      <c r="M187" s="1"/>
      <c r="N187" s="1"/>
      <c r="O187" s="1"/>
      <c r="P187" s="1"/>
      <c r="Q187" s="1"/>
      <c r="R187" s="1"/>
      <c r="S187" s="1"/>
      <c r="T187" s="1"/>
      <c r="U187" s="1"/>
      <c r="V187" s="1"/>
      <c r="W187" s="1"/>
      <c r="X187" s="1"/>
    </row>
    <row r="188" spans="1:24" ht="17.25" customHeight="1" x14ac:dyDescent="0.75">
      <c r="A188" s="14" t="s">
        <v>536</v>
      </c>
      <c r="B188" s="26" t="s">
        <v>263</v>
      </c>
      <c r="C188" s="14" t="s">
        <v>261</v>
      </c>
      <c r="D188" s="14" t="s">
        <v>609</v>
      </c>
      <c r="E188" s="14" t="s">
        <v>577</v>
      </c>
      <c r="F188" s="9"/>
      <c r="G188" s="25"/>
      <c r="H188" s="1"/>
      <c r="I188" s="5"/>
      <c r="J188" s="1"/>
      <c r="K188" s="1"/>
      <c r="L188" s="1"/>
      <c r="M188" s="1"/>
      <c r="N188" s="1"/>
      <c r="O188" s="1"/>
      <c r="P188" s="1"/>
      <c r="Q188" s="1"/>
      <c r="R188" s="1"/>
      <c r="S188" s="1"/>
      <c r="T188" s="1"/>
      <c r="U188" s="1"/>
      <c r="V188" s="1"/>
      <c r="W188" s="1"/>
      <c r="X188" s="1"/>
    </row>
    <row r="189" spans="1:24" ht="17.25" customHeight="1" x14ac:dyDescent="0.75">
      <c r="A189" s="14" t="s">
        <v>536</v>
      </c>
      <c r="B189" s="26" t="s">
        <v>264</v>
      </c>
      <c r="C189" s="14" t="s">
        <v>261</v>
      </c>
      <c r="D189" s="14" t="s">
        <v>609</v>
      </c>
      <c r="E189" s="14" t="s">
        <v>669</v>
      </c>
      <c r="F189" s="9"/>
      <c r="G189" s="25"/>
      <c r="H189" s="1"/>
      <c r="I189" s="5"/>
      <c r="J189" s="1"/>
      <c r="K189" s="1"/>
      <c r="L189" s="1"/>
      <c r="M189" s="1"/>
      <c r="N189" s="1"/>
      <c r="O189" s="1"/>
      <c r="P189" s="1"/>
      <c r="Q189" s="1"/>
      <c r="R189" s="1"/>
      <c r="S189" s="1"/>
      <c r="T189" s="1"/>
      <c r="U189" s="1"/>
      <c r="V189" s="1"/>
      <c r="W189" s="1"/>
      <c r="X189" s="1"/>
    </row>
    <row r="190" spans="1:24" ht="17.25" customHeight="1" x14ac:dyDescent="0.75">
      <c r="A190" s="14" t="s">
        <v>536</v>
      </c>
      <c r="B190" s="26" t="s">
        <v>408</v>
      </c>
      <c r="C190" s="14" t="s">
        <v>408</v>
      </c>
      <c r="D190" s="14" t="s">
        <v>609</v>
      </c>
      <c r="E190" s="14"/>
      <c r="F190" s="9"/>
      <c r="G190" s="25"/>
      <c r="H190" s="1"/>
      <c r="I190" s="5"/>
      <c r="J190" s="1"/>
      <c r="K190" s="1"/>
      <c r="L190" s="1"/>
      <c r="M190" s="1"/>
      <c r="N190" s="1"/>
      <c r="O190" s="1"/>
      <c r="P190" s="1"/>
      <c r="Q190" s="1"/>
      <c r="R190" s="1"/>
      <c r="S190" s="1"/>
      <c r="T190" s="1"/>
      <c r="U190" s="1"/>
      <c r="V190" s="1"/>
      <c r="W190" s="1"/>
      <c r="X190" s="1"/>
    </row>
    <row r="191" spans="1:24" ht="17.25" customHeight="1" x14ac:dyDescent="0.75">
      <c r="A191" s="14" t="s">
        <v>537</v>
      </c>
      <c r="B191" s="26" t="s">
        <v>266</v>
      </c>
      <c r="C191" s="14" t="s">
        <v>267</v>
      </c>
      <c r="D191" s="14" t="s">
        <v>609</v>
      </c>
      <c r="E191" s="14" t="s">
        <v>577</v>
      </c>
      <c r="F191" s="9"/>
      <c r="G191" s="25"/>
      <c r="H191" s="1"/>
      <c r="I191" s="5"/>
      <c r="J191" s="1"/>
      <c r="K191" s="1"/>
      <c r="L191" s="1"/>
      <c r="M191" s="1"/>
      <c r="N191" s="1"/>
      <c r="O191" s="1"/>
      <c r="P191" s="1"/>
      <c r="Q191" s="1"/>
      <c r="R191" s="1"/>
      <c r="S191" s="1"/>
      <c r="T191" s="1"/>
      <c r="U191" s="1"/>
      <c r="V191" s="1"/>
      <c r="W191" s="1"/>
      <c r="X191" s="1"/>
    </row>
    <row r="192" spans="1:24" ht="17.25" customHeight="1" x14ac:dyDescent="0.75">
      <c r="A192" s="14" t="s">
        <v>536</v>
      </c>
      <c r="B192" s="26" t="s">
        <v>269</v>
      </c>
      <c r="C192" s="14" t="s">
        <v>267</v>
      </c>
      <c r="D192" s="14" t="s">
        <v>609</v>
      </c>
      <c r="E192" s="14" t="s">
        <v>577</v>
      </c>
      <c r="F192" s="9"/>
      <c r="G192" s="25"/>
      <c r="H192" s="1"/>
      <c r="I192" s="5"/>
      <c r="J192" s="1"/>
      <c r="K192" s="1"/>
      <c r="L192" s="1"/>
      <c r="M192" s="1"/>
      <c r="N192" s="1"/>
      <c r="O192" s="1"/>
      <c r="P192" s="1"/>
      <c r="Q192" s="1"/>
      <c r="R192" s="1"/>
      <c r="S192" s="1"/>
      <c r="T192" s="1"/>
      <c r="U192" s="1"/>
      <c r="V192" s="1"/>
      <c r="W192" s="1"/>
      <c r="X192" s="1"/>
    </row>
    <row r="193" spans="1:24" ht="17.25" customHeight="1" x14ac:dyDescent="0.75">
      <c r="A193" s="14" t="s">
        <v>536</v>
      </c>
      <c r="B193" s="26" t="s">
        <v>271</v>
      </c>
      <c r="C193" s="14" t="s">
        <v>267</v>
      </c>
      <c r="D193" s="14" t="s">
        <v>609</v>
      </c>
      <c r="E193" s="14" t="s">
        <v>577</v>
      </c>
      <c r="F193" s="9"/>
      <c r="G193" s="25"/>
      <c r="H193" s="1"/>
      <c r="I193" s="5"/>
      <c r="J193" s="1"/>
      <c r="K193" s="1"/>
      <c r="L193" s="1"/>
      <c r="M193" s="1"/>
      <c r="N193" s="1"/>
      <c r="O193" s="1"/>
      <c r="P193" s="1"/>
      <c r="Q193" s="1"/>
      <c r="R193" s="1"/>
      <c r="S193" s="1"/>
      <c r="T193" s="1"/>
      <c r="U193" s="1"/>
      <c r="V193" s="1"/>
      <c r="W193" s="1"/>
      <c r="X193" s="1"/>
    </row>
    <row r="194" spans="1:24" ht="17.25" customHeight="1" x14ac:dyDescent="0.75">
      <c r="A194" s="14" t="s">
        <v>536</v>
      </c>
      <c r="B194" s="26" t="s">
        <v>272</v>
      </c>
      <c r="C194" s="14" t="s">
        <v>267</v>
      </c>
      <c r="D194" s="14" t="s">
        <v>609</v>
      </c>
      <c r="E194" s="14" t="s">
        <v>577</v>
      </c>
      <c r="F194" s="9"/>
      <c r="G194" s="25"/>
      <c r="H194" s="1"/>
      <c r="I194" s="5"/>
      <c r="J194" s="1"/>
      <c r="K194" s="1"/>
      <c r="L194" s="1"/>
      <c r="M194" s="1"/>
      <c r="N194" s="1"/>
      <c r="O194" s="1"/>
      <c r="P194" s="1"/>
      <c r="Q194" s="1"/>
      <c r="R194" s="1"/>
      <c r="S194" s="1"/>
      <c r="T194" s="1"/>
      <c r="U194" s="1"/>
      <c r="V194" s="1"/>
      <c r="W194" s="1"/>
      <c r="X194" s="1"/>
    </row>
    <row r="195" spans="1:24" ht="17.25" customHeight="1" x14ac:dyDescent="0.75">
      <c r="A195" s="14" t="s">
        <v>536</v>
      </c>
      <c r="B195" s="26" t="s">
        <v>273</v>
      </c>
      <c r="C195" s="14" t="s">
        <v>274</v>
      </c>
      <c r="D195" s="14" t="s">
        <v>609</v>
      </c>
      <c r="E195" s="14" t="s">
        <v>643</v>
      </c>
      <c r="F195" s="9"/>
      <c r="G195" s="25"/>
      <c r="H195" s="1"/>
      <c r="I195" s="5"/>
      <c r="J195" s="1"/>
      <c r="K195" s="1"/>
      <c r="L195" s="1"/>
      <c r="M195" s="1"/>
      <c r="N195" s="1"/>
      <c r="O195" s="1"/>
      <c r="P195" s="1"/>
      <c r="Q195" s="1"/>
      <c r="R195" s="1"/>
      <c r="S195" s="1"/>
      <c r="T195" s="1"/>
      <c r="U195" s="1"/>
      <c r="V195" s="1"/>
      <c r="W195" s="1"/>
      <c r="X195" s="1"/>
    </row>
    <row r="196" spans="1:24" ht="17.25" customHeight="1" x14ac:dyDescent="0.75">
      <c r="A196" s="14" t="s">
        <v>536</v>
      </c>
      <c r="B196" s="26" t="s">
        <v>412</v>
      </c>
      <c r="C196" s="14" t="s">
        <v>412</v>
      </c>
      <c r="D196" s="14" t="s">
        <v>609</v>
      </c>
      <c r="E196" s="14"/>
      <c r="F196" s="9"/>
      <c r="G196" s="25"/>
      <c r="H196" s="1"/>
      <c r="I196" s="5"/>
      <c r="J196" s="1"/>
      <c r="K196" s="1"/>
      <c r="L196" s="1"/>
      <c r="M196" s="1"/>
      <c r="N196" s="1"/>
      <c r="O196" s="1"/>
      <c r="P196" s="1"/>
      <c r="Q196" s="1"/>
      <c r="R196" s="1"/>
      <c r="S196" s="1"/>
      <c r="T196" s="1"/>
      <c r="U196" s="1"/>
      <c r="V196" s="1"/>
      <c r="W196" s="1"/>
      <c r="X196" s="1"/>
    </row>
    <row r="197" spans="1:24" ht="17.25" customHeight="1" x14ac:dyDescent="0.75">
      <c r="A197" s="14" t="s">
        <v>536</v>
      </c>
      <c r="B197" s="26" t="s">
        <v>258</v>
      </c>
      <c r="C197" s="14" t="s">
        <v>636</v>
      </c>
      <c r="D197" s="14" t="s">
        <v>609</v>
      </c>
      <c r="E197" s="14" t="s">
        <v>616</v>
      </c>
      <c r="F197" s="9"/>
      <c r="G197" s="25"/>
      <c r="H197" s="1"/>
      <c r="I197" s="5"/>
      <c r="J197" s="1"/>
      <c r="K197" s="1"/>
      <c r="L197" s="1"/>
      <c r="M197" s="1"/>
      <c r="N197" s="1"/>
      <c r="O197" s="1"/>
      <c r="P197" s="1"/>
      <c r="Q197" s="1"/>
      <c r="R197" s="1"/>
      <c r="S197" s="1"/>
      <c r="T197" s="1"/>
      <c r="U197" s="1"/>
      <c r="V197" s="1"/>
      <c r="W197" s="1"/>
      <c r="X197" s="1"/>
    </row>
    <row r="198" spans="1:24" s="6" customFormat="1" ht="17.25" customHeight="1" x14ac:dyDescent="0.75">
      <c r="A198" s="14" t="s">
        <v>536</v>
      </c>
      <c r="B198" s="26" t="s">
        <v>276</v>
      </c>
      <c r="C198" s="14" t="s">
        <v>277</v>
      </c>
      <c r="D198" s="14" t="s">
        <v>663</v>
      </c>
      <c r="E198" s="14" t="s">
        <v>664</v>
      </c>
      <c r="F198" s="14"/>
      <c r="G198" s="33"/>
      <c r="H198" s="5"/>
      <c r="I198" s="5"/>
      <c r="J198" s="5"/>
      <c r="K198" s="5"/>
      <c r="L198" s="5"/>
      <c r="M198" s="5"/>
      <c r="N198" s="5"/>
      <c r="O198" s="5"/>
      <c r="P198" s="5"/>
      <c r="Q198" s="5"/>
      <c r="R198" s="5"/>
      <c r="S198" s="5"/>
      <c r="T198" s="5"/>
      <c r="U198" s="5"/>
      <c r="V198" s="5"/>
      <c r="W198" s="5"/>
      <c r="X198" s="5"/>
    </row>
    <row r="199" spans="1:24" s="6" customFormat="1" ht="17.25" customHeight="1" x14ac:dyDescent="0.75">
      <c r="A199" s="14" t="s">
        <v>536</v>
      </c>
      <c r="B199" s="26" t="s">
        <v>279</v>
      </c>
      <c r="C199" s="14" t="s">
        <v>277</v>
      </c>
      <c r="D199" s="14" t="s">
        <v>663</v>
      </c>
      <c r="E199" s="14" t="s">
        <v>665</v>
      </c>
      <c r="F199" s="14"/>
      <c r="G199" s="33"/>
      <c r="H199" s="5"/>
      <c r="I199" s="5"/>
      <c r="J199" s="5"/>
      <c r="K199" s="5"/>
      <c r="L199" s="5"/>
      <c r="M199" s="5"/>
      <c r="N199" s="5"/>
      <c r="O199" s="5"/>
      <c r="P199" s="5"/>
      <c r="Q199" s="5"/>
      <c r="R199" s="5"/>
      <c r="S199" s="5"/>
      <c r="T199" s="5"/>
      <c r="U199" s="5"/>
      <c r="V199" s="5"/>
      <c r="W199" s="5"/>
      <c r="X199" s="5"/>
    </row>
    <row r="200" spans="1:24" s="6" customFormat="1" ht="17.25" customHeight="1" x14ac:dyDescent="0.75">
      <c r="A200" s="14" t="s">
        <v>536</v>
      </c>
      <c r="B200" s="26" t="s">
        <v>277</v>
      </c>
      <c r="C200" s="14" t="s">
        <v>277</v>
      </c>
      <c r="D200" s="14" t="s">
        <v>663</v>
      </c>
      <c r="E200" s="14" t="s">
        <v>662</v>
      </c>
      <c r="F200" s="14"/>
      <c r="G200" s="33"/>
      <c r="H200" s="5"/>
      <c r="I200" s="5"/>
      <c r="J200" s="5"/>
      <c r="K200" s="5"/>
      <c r="L200" s="5"/>
      <c r="M200" s="5"/>
      <c r="N200" s="5"/>
      <c r="O200" s="5"/>
      <c r="P200" s="5"/>
      <c r="Q200" s="5"/>
      <c r="R200" s="5"/>
      <c r="S200" s="5"/>
      <c r="T200" s="5"/>
      <c r="U200" s="5"/>
      <c r="V200" s="5"/>
      <c r="W200" s="5"/>
      <c r="X200" s="5"/>
    </row>
    <row r="201" spans="1:24" ht="17.25" customHeight="1" x14ac:dyDescent="0.75">
      <c r="A201" s="14" t="s">
        <v>536</v>
      </c>
      <c r="B201" s="26" t="s">
        <v>418</v>
      </c>
      <c r="C201" s="14" t="s">
        <v>418</v>
      </c>
      <c r="D201" s="14" t="s">
        <v>609</v>
      </c>
      <c r="E201" s="14"/>
      <c r="F201" s="9"/>
      <c r="G201" s="25"/>
      <c r="H201" s="1"/>
      <c r="I201" s="5"/>
      <c r="J201" s="1"/>
      <c r="K201" s="1"/>
      <c r="L201" s="1"/>
      <c r="M201" s="1"/>
      <c r="N201" s="1"/>
      <c r="O201" s="1"/>
      <c r="P201" s="1"/>
      <c r="Q201" s="1"/>
      <c r="R201" s="1"/>
      <c r="S201" s="1"/>
      <c r="T201" s="1"/>
      <c r="U201" s="1"/>
      <c r="V201" s="1"/>
      <c r="W201" s="1"/>
      <c r="X201" s="1"/>
    </row>
    <row r="202" spans="1:24" ht="17.25" customHeight="1" x14ac:dyDescent="0.75">
      <c r="A202" s="14" t="s">
        <v>536</v>
      </c>
      <c r="B202" s="26" t="s">
        <v>282</v>
      </c>
      <c r="C202" s="14" t="s">
        <v>283</v>
      </c>
      <c r="D202" s="14" t="s">
        <v>609</v>
      </c>
      <c r="E202" s="14" t="s">
        <v>616</v>
      </c>
      <c r="F202" s="9"/>
      <c r="G202" s="25"/>
      <c r="H202" s="1"/>
      <c r="I202" s="5"/>
      <c r="J202" s="1"/>
      <c r="K202" s="1"/>
      <c r="L202" s="1"/>
      <c r="M202" s="1"/>
      <c r="N202" s="1"/>
      <c r="O202" s="1"/>
      <c r="P202" s="1"/>
      <c r="Q202" s="1"/>
      <c r="R202" s="1"/>
      <c r="S202" s="1"/>
      <c r="T202" s="1"/>
      <c r="U202" s="1"/>
      <c r="V202" s="1"/>
      <c r="W202" s="1"/>
      <c r="X202" s="1"/>
    </row>
    <row r="203" spans="1:24" ht="17.25" customHeight="1" x14ac:dyDescent="0.75">
      <c r="A203" s="14" t="s">
        <v>536</v>
      </c>
      <c r="B203" s="26" t="s">
        <v>421</v>
      </c>
      <c r="C203" s="14" t="s">
        <v>421</v>
      </c>
      <c r="D203" s="14" t="s">
        <v>609</v>
      </c>
      <c r="E203" s="14"/>
      <c r="F203" s="9"/>
      <c r="G203" s="25"/>
      <c r="H203" s="1"/>
      <c r="I203" s="5"/>
      <c r="J203" s="1"/>
      <c r="K203" s="1"/>
      <c r="L203" s="1"/>
      <c r="M203" s="1"/>
      <c r="N203" s="1"/>
      <c r="O203" s="1"/>
      <c r="P203" s="1"/>
      <c r="Q203" s="1"/>
      <c r="R203" s="1"/>
      <c r="S203" s="1"/>
      <c r="T203" s="1"/>
      <c r="U203" s="1"/>
      <c r="V203" s="1"/>
      <c r="W203" s="1"/>
      <c r="X203" s="1"/>
    </row>
    <row r="204" spans="1:24" ht="17.25" customHeight="1" x14ac:dyDescent="0.75">
      <c r="A204" s="14" t="s">
        <v>536</v>
      </c>
      <c r="B204" s="26" t="s">
        <v>285</v>
      </c>
      <c r="C204" s="14" t="s">
        <v>285</v>
      </c>
      <c r="D204" s="14" t="s">
        <v>609</v>
      </c>
      <c r="E204" s="14"/>
      <c r="F204" s="9"/>
      <c r="G204" s="25"/>
      <c r="H204" s="1"/>
      <c r="I204" s="5"/>
      <c r="J204" s="1"/>
      <c r="K204" s="1"/>
      <c r="L204" s="1"/>
      <c r="M204" s="1"/>
      <c r="N204" s="1"/>
      <c r="O204" s="1"/>
      <c r="P204" s="1"/>
      <c r="Q204" s="1"/>
      <c r="R204" s="1"/>
      <c r="S204" s="1"/>
      <c r="T204" s="1"/>
      <c r="U204" s="1"/>
      <c r="V204" s="1"/>
      <c r="W204" s="1"/>
      <c r="X204" s="1"/>
    </row>
    <row r="205" spans="1:24" ht="17.25" customHeight="1" x14ac:dyDescent="0.75">
      <c r="A205" s="14" t="s">
        <v>536</v>
      </c>
      <c r="B205" s="26" t="s">
        <v>426</v>
      </c>
      <c r="C205" s="14" t="s">
        <v>426</v>
      </c>
      <c r="D205" s="14" t="s">
        <v>609</v>
      </c>
      <c r="E205" s="14"/>
      <c r="F205" s="9"/>
      <c r="G205" s="25"/>
      <c r="H205" s="1"/>
      <c r="I205" s="5"/>
      <c r="J205" s="1"/>
      <c r="K205" s="1"/>
      <c r="L205" s="1"/>
      <c r="M205" s="1"/>
      <c r="N205" s="1"/>
      <c r="O205" s="1"/>
      <c r="P205" s="1"/>
      <c r="Q205" s="1"/>
      <c r="R205" s="1"/>
      <c r="S205" s="1"/>
      <c r="T205" s="1"/>
      <c r="U205" s="1"/>
      <c r="V205" s="1"/>
      <c r="W205" s="1"/>
      <c r="X205" s="1"/>
    </row>
    <row r="206" spans="1:24" ht="17.25" customHeight="1" x14ac:dyDescent="0.75">
      <c r="A206" s="14" t="s">
        <v>536</v>
      </c>
      <c r="B206" s="26" t="s">
        <v>394</v>
      </c>
      <c r="C206" s="14" t="s">
        <v>395</v>
      </c>
      <c r="D206" s="14" t="s">
        <v>610</v>
      </c>
      <c r="E206" s="14" t="s">
        <v>612</v>
      </c>
      <c r="F206" s="9"/>
      <c r="G206" s="25"/>
      <c r="H206" s="1"/>
      <c r="I206" s="5"/>
      <c r="J206" s="1"/>
      <c r="K206" s="1"/>
      <c r="L206" s="1"/>
      <c r="M206" s="1"/>
      <c r="N206" s="1"/>
      <c r="O206" s="1"/>
      <c r="P206" s="1"/>
      <c r="Q206" s="1"/>
      <c r="R206" s="1"/>
      <c r="S206" s="1"/>
      <c r="T206" s="1"/>
      <c r="U206" s="1"/>
      <c r="V206" s="1"/>
      <c r="W206" s="1"/>
      <c r="X206" s="1"/>
    </row>
    <row r="207" spans="1:24" ht="17.25" customHeight="1" x14ac:dyDescent="0.75">
      <c r="A207" s="14" t="s">
        <v>536</v>
      </c>
      <c r="B207" s="26" t="s">
        <v>287</v>
      </c>
      <c r="C207" s="14" t="s">
        <v>288</v>
      </c>
      <c r="D207" s="14" t="s">
        <v>609</v>
      </c>
      <c r="E207" s="14"/>
      <c r="F207" s="9"/>
      <c r="G207" s="25"/>
      <c r="H207" s="1"/>
      <c r="I207" s="5"/>
      <c r="J207" s="1"/>
      <c r="K207" s="1"/>
      <c r="L207" s="1"/>
      <c r="M207" s="1"/>
      <c r="N207" s="1"/>
      <c r="O207" s="1"/>
      <c r="P207" s="1"/>
      <c r="Q207" s="1"/>
      <c r="R207" s="1"/>
      <c r="S207" s="1"/>
      <c r="T207" s="1"/>
      <c r="U207" s="1"/>
      <c r="V207" s="1"/>
      <c r="W207" s="1"/>
      <c r="X207" s="1"/>
    </row>
    <row r="208" spans="1:24" ht="17.25" customHeight="1" x14ac:dyDescent="0.75">
      <c r="A208" s="14" t="s">
        <v>536</v>
      </c>
      <c r="B208" s="26" t="s">
        <v>429</v>
      </c>
      <c r="C208" s="14" t="s">
        <v>429</v>
      </c>
      <c r="D208" s="14" t="s">
        <v>609</v>
      </c>
      <c r="E208" s="14"/>
      <c r="F208" s="9"/>
      <c r="G208" s="25"/>
      <c r="H208" s="1"/>
      <c r="I208" s="5"/>
      <c r="J208" s="1"/>
      <c r="K208" s="1"/>
      <c r="L208" s="1"/>
      <c r="M208" s="1"/>
      <c r="N208" s="1"/>
      <c r="O208" s="1"/>
      <c r="P208" s="1"/>
      <c r="Q208" s="1"/>
      <c r="R208" s="1"/>
      <c r="S208" s="1"/>
      <c r="T208" s="1"/>
      <c r="U208" s="1"/>
      <c r="V208" s="1"/>
      <c r="W208" s="1"/>
      <c r="X208" s="1"/>
    </row>
    <row r="209" spans="1:24" ht="17.25" customHeight="1" x14ac:dyDescent="0.75">
      <c r="A209" s="14" t="s">
        <v>536</v>
      </c>
      <c r="B209" s="26" t="s">
        <v>431</v>
      </c>
      <c r="C209" s="14" t="s">
        <v>431</v>
      </c>
      <c r="D209" s="14" t="s">
        <v>609</v>
      </c>
      <c r="E209" s="14"/>
      <c r="F209" s="9"/>
      <c r="G209" s="25"/>
      <c r="H209" s="1"/>
      <c r="I209" s="5"/>
      <c r="J209" s="1"/>
      <c r="K209" s="1"/>
      <c r="L209" s="1"/>
      <c r="M209" s="1"/>
      <c r="N209" s="1"/>
      <c r="O209" s="1"/>
      <c r="P209" s="1"/>
      <c r="Q209" s="1"/>
      <c r="R209" s="1"/>
      <c r="S209" s="1"/>
      <c r="T209" s="1"/>
      <c r="U209" s="1"/>
      <c r="V209" s="1"/>
      <c r="W209" s="1"/>
      <c r="X209" s="1"/>
    </row>
    <row r="210" spans="1:24" ht="17.25" customHeight="1" x14ac:dyDescent="0.75">
      <c r="A210" s="14" t="s">
        <v>536</v>
      </c>
      <c r="B210" s="26" t="s">
        <v>334</v>
      </c>
      <c r="C210" s="14" t="s">
        <v>539</v>
      </c>
      <c r="D210" s="14" t="s">
        <v>610</v>
      </c>
      <c r="E210" s="14" t="s">
        <v>538</v>
      </c>
      <c r="F210" s="9"/>
      <c r="G210" s="25"/>
      <c r="H210" s="1"/>
      <c r="I210" s="5"/>
      <c r="J210" s="1"/>
      <c r="K210" s="1"/>
      <c r="L210" s="1"/>
      <c r="M210" s="1"/>
      <c r="N210" s="1"/>
      <c r="O210" s="1"/>
      <c r="P210" s="1"/>
      <c r="Q210" s="1"/>
      <c r="R210" s="1"/>
      <c r="S210" s="1"/>
      <c r="T210" s="1"/>
      <c r="U210" s="1"/>
      <c r="V210" s="1"/>
      <c r="W210" s="1"/>
      <c r="X210" s="1"/>
    </row>
    <row r="211" spans="1:24" ht="17.25" customHeight="1" x14ac:dyDescent="0.75">
      <c r="A211" s="14" t="s">
        <v>536</v>
      </c>
      <c r="B211" s="26" t="s">
        <v>290</v>
      </c>
      <c r="C211" s="14" t="s">
        <v>291</v>
      </c>
      <c r="D211" s="14" t="s">
        <v>609</v>
      </c>
      <c r="E211" s="14"/>
      <c r="F211" s="9"/>
      <c r="G211" s="25"/>
      <c r="H211" s="1"/>
      <c r="I211" s="5"/>
      <c r="J211" s="1"/>
      <c r="K211" s="1"/>
      <c r="L211" s="1"/>
      <c r="M211" s="1"/>
      <c r="N211" s="1"/>
      <c r="O211" s="1"/>
      <c r="P211" s="1"/>
      <c r="Q211" s="1"/>
      <c r="R211" s="1"/>
      <c r="S211" s="1"/>
      <c r="T211" s="1"/>
      <c r="U211" s="1"/>
      <c r="V211" s="1"/>
      <c r="W211" s="1"/>
      <c r="X211" s="1"/>
    </row>
    <row r="212" spans="1:24" ht="17.25" customHeight="1" x14ac:dyDescent="0.75">
      <c r="A212" s="14" t="s">
        <v>537</v>
      </c>
      <c r="B212" s="26" t="s">
        <v>291</v>
      </c>
      <c r="C212" s="14" t="s">
        <v>291</v>
      </c>
      <c r="D212" s="14" t="s">
        <v>609</v>
      </c>
      <c r="E212" s="14"/>
      <c r="F212" s="9"/>
      <c r="G212" s="25"/>
      <c r="H212" s="1"/>
      <c r="I212" s="5"/>
      <c r="J212" s="1"/>
      <c r="K212" s="1"/>
      <c r="L212" s="1"/>
      <c r="M212" s="1"/>
      <c r="N212" s="1"/>
      <c r="O212" s="1"/>
      <c r="P212" s="1"/>
      <c r="Q212" s="1"/>
      <c r="R212" s="1"/>
      <c r="S212" s="1"/>
      <c r="T212" s="1"/>
      <c r="U212" s="1"/>
      <c r="V212" s="1"/>
      <c r="W212" s="1"/>
      <c r="X212" s="1"/>
    </row>
    <row r="213" spans="1:24" s="6" customFormat="1" ht="17.25" customHeight="1" x14ac:dyDescent="0.75">
      <c r="A213" s="14" t="s">
        <v>536</v>
      </c>
      <c r="B213" s="26" t="s">
        <v>435</v>
      </c>
      <c r="C213" s="14" t="s">
        <v>435</v>
      </c>
      <c r="D213" s="14" t="s">
        <v>663</v>
      </c>
      <c r="E213" s="14" t="s">
        <v>662</v>
      </c>
      <c r="F213" s="14"/>
      <c r="G213" s="33"/>
      <c r="H213" s="5"/>
      <c r="I213" s="5"/>
      <c r="J213" s="5"/>
      <c r="K213" s="5"/>
      <c r="L213" s="5"/>
      <c r="M213" s="5"/>
      <c r="N213" s="5"/>
      <c r="O213" s="5"/>
      <c r="P213" s="5"/>
      <c r="Q213" s="5"/>
      <c r="R213" s="5"/>
      <c r="S213" s="5"/>
      <c r="T213" s="5"/>
      <c r="U213" s="5"/>
      <c r="V213" s="5"/>
      <c r="W213" s="5"/>
      <c r="X213" s="5"/>
    </row>
    <row r="214" spans="1:24" ht="17.25" customHeight="1" x14ac:dyDescent="0.75">
      <c r="A214" s="14" t="s">
        <v>536</v>
      </c>
      <c r="B214" s="26" t="s">
        <v>246</v>
      </c>
      <c r="C214" s="14" t="s">
        <v>292</v>
      </c>
      <c r="D214" s="14" t="s">
        <v>609</v>
      </c>
      <c r="E214" s="14"/>
      <c r="F214" s="9"/>
      <c r="G214" s="25"/>
      <c r="H214" s="1"/>
      <c r="I214" s="5"/>
      <c r="J214" s="1"/>
      <c r="K214" s="1"/>
      <c r="L214" s="1"/>
      <c r="M214" s="1"/>
      <c r="N214" s="1"/>
      <c r="O214" s="1"/>
      <c r="P214" s="1"/>
      <c r="Q214" s="1"/>
      <c r="R214" s="1"/>
      <c r="S214" s="1"/>
      <c r="T214" s="1"/>
      <c r="U214" s="1"/>
      <c r="V214" s="1"/>
      <c r="W214" s="1"/>
      <c r="X214" s="1"/>
    </row>
    <row r="215" spans="1:24" ht="17.25" customHeight="1" x14ac:dyDescent="0.75">
      <c r="A215" s="14" t="s">
        <v>536</v>
      </c>
      <c r="B215" s="26" t="s">
        <v>293</v>
      </c>
      <c r="C215" s="14" t="s">
        <v>294</v>
      </c>
      <c r="D215" s="14" t="s">
        <v>609</v>
      </c>
      <c r="E215" s="14"/>
      <c r="F215" s="9"/>
      <c r="G215" s="25"/>
      <c r="H215" s="1"/>
      <c r="I215" s="5"/>
      <c r="J215" s="1"/>
      <c r="K215" s="1"/>
      <c r="L215" s="1"/>
      <c r="M215" s="1"/>
      <c r="N215" s="1"/>
      <c r="O215" s="1"/>
      <c r="P215" s="1"/>
      <c r="Q215" s="1"/>
      <c r="R215" s="1"/>
      <c r="S215" s="1"/>
      <c r="T215" s="1"/>
      <c r="U215" s="1"/>
      <c r="V215" s="1"/>
      <c r="W215" s="1"/>
      <c r="X215" s="1"/>
    </row>
    <row r="216" spans="1:24" ht="17.25" customHeight="1" x14ac:dyDescent="0.75">
      <c r="A216" s="14" t="s">
        <v>536</v>
      </c>
      <c r="B216" s="26" t="s">
        <v>441</v>
      </c>
      <c r="C216" s="14" t="s">
        <v>441</v>
      </c>
      <c r="D216" s="14" t="s">
        <v>609</v>
      </c>
      <c r="E216" s="14"/>
      <c r="F216" s="9"/>
      <c r="G216" s="25"/>
      <c r="H216" s="1"/>
      <c r="I216" s="5"/>
      <c r="J216" s="1"/>
      <c r="K216" s="1"/>
      <c r="L216" s="1"/>
      <c r="M216" s="1"/>
      <c r="N216" s="1"/>
      <c r="O216" s="1"/>
      <c r="P216" s="1"/>
      <c r="Q216" s="1"/>
      <c r="R216" s="1"/>
      <c r="S216" s="1"/>
      <c r="T216" s="1"/>
      <c r="U216" s="1"/>
      <c r="V216" s="1"/>
      <c r="W216" s="1"/>
      <c r="X216" s="1"/>
    </row>
    <row r="217" spans="1:24" ht="17.25" customHeight="1" x14ac:dyDescent="0.75">
      <c r="A217" s="14" t="s">
        <v>536</v>
      </c>
      <c r="B217" s="26" t="s">
        <v>443</v>
      </c>
      <c r="C217" s="14" t="s">
        <v>443</v>
      </c>
      <c r="D217" s="14" t="s">
        <v>609</v>
      </c>
      <c r="E217" s="14"/>
      <c r="F217" s="9"/>
      <c r="G217" s="25"/>
      <c r="H217" s="1"/>
      <c r="I217" s="5"/>
      <c r="J217" s="1"/>
      <c r="K217" s="1"/>
      <c r="L217" s="1"/>
      <c r="M217" s="1"/>
      <c r="N217" s="1"/>
      <c r="O217" s="1"/>
      <c r="P217" s="1"/>
      <c r="Q217" s="1"/>
      <c r="R217" s="1"/>
      <c r="S217" s="1"/>
      <c r="T217" s="1"/>
      <c r="U217" s="1"/>
      <c r="V217" s="1"/>
      <c r="W217" s="1"/>
      <c r="X217" s="1"/>
    </row>
    <row r="218" spans="1:24" ht="17.25" customHeight="1" x14ac:dyDescent="0.75">
      <c r="A218" s="14" t="s">
        <v>536</v>
      </c>
      <c r="B218" s="26" t="s">
        <v>445</v>
      </c>
      <c r="C218" s="14" t="s">
        <v>445</v>
      </c>
      <c r="D218" s="14" t="s">
        <v>609</v>
      </c>
      <c r="E218" s="14"/>
      <c r="F218" s="9"/>
      <c r="G218" s="25"/>
      <c r="H218" s="1"/>
      <c r="I218" s="5"/>
      <c r="J218" s="1"/>
      <c r="K218" s="1"/>
      <c r="L218" s="1"/>
      <c r="M218" s="1"/>
      <c r="N218" s="1"/>
      <c r="O218" s="1"/>
      <c r="P218" s="1"/>
      <c r="Q218" s="1"/>
      <c r="R218" s="1"/>
      <c r="S218" s="1"/>
      <c r="T218" s="1"/>
      <c r="U218" s="1"/>
      <c r="V218" s="1"/>
      <c r="W218" s="1"/>
      <c r="X218" s="1"/>
    </row>
    <row r="219" spans="1:24" ht="17.25" customHeight="1" x14ac:dyDescent="0.75">
      <c r="A219" s="14" t="s">
        <v>536</v>
      </c>
      <c r="B219" s="26" t="s">
        <v>296</v>
      </c>
      <c r="C219" s="14" t="s">
        <v>297</v>
      </c>
      <c r="D219" s="14" t="s">
        <v>609</v>
      </c>
      <c r="E219" s="14"/>
      <c r="F219" s="9"/>
      <c r="G219" s="25"/>
      <c r="H219" s="1"/>
      <c r="I219" s="5"/>
      <c r="J219" s="1"/>
      <c r="K219" s="1"/>
      <c r="L219" s="1"/>
      <c r="M219" s="1"/>
      <c r="N219" s="1"/>
      <c r="O219" s="1"/>
      <c r="P219" s="1"/>
      <c r="Q219" s="1"/>
      <c r="R219" s="1"/>
      <c r="S219" s="1"/>
      <c r="T219" s="1"/>
      <c r="U219" s="1"/>
      <c r="V219" s="1"/>
      <c r="W219" s="1"/>
      <c r="X219" s="1"/>
    </row>
    <row r="220" spans="1:24" ht="17.25" customHeight="1" x14ac:dyDescent="0.75">
      <c r="A220" s="14" t="s">
        <v>536</v>
      </c>
      <c r="B220" s="14" t="s">
        <v>454</v>
      </c>
      <c r="C220" s="14" t="s">
        <v>454</v>
      </c>
      <c r="D220" s="14" t="s">
        <v>609</v>
      </c>
      <c r="E220" s="14"/>
      <c r="F220" s="9"/>
      <c r="G220" s="25"/>
      <c r="H220" s="1"/>
      <c r="I220" s="5"/>
      <c r="J220" s="1"/>
      <c r="K220" s="1"/>
      <c r="L220" s="1"/>
      <c r="M220" s="1"/>
      <c r="N220" s="1"/>
      <c r="O220" s="1"/>
      <c r="P220" s="1"/>
      <c r="Q220" s="1"/>
      <c r="R220" s="1"/>
      <c r="S220" s="1"/>
      <c r="T220" s="1"/>
      <c r="U220" s="1"/>
      <c r="V220" s="1"/>
      <c r="W220" s="1"/>
      <c r="X220" s="1"/>
    </row>
    <row r="221" spans="1:24" ht="17.25" customHeight="1" x14ac:dyDescent="0.75">
      <c r="A221" s="14" t="s">
        <v>536</v>
      </c>
      <c r="B221" s="26" t="s">
        <v>532</v>
      </c>
      <c r="C221" s="14" t="s">
        <v>456</v>
      </c>
      <c r="D221" s="14" t="s">
        <v>609</v>
      </c>
      <c r="E221" s="14"/>
      <c r="F221" s="9"/>
      <c r="G221" s="25"/>
      <c r="H221" s="1"/>
      <c r="I221" s="5"/>
      <c r="J221" s="1"/>
      <c r="K221" s="1"/>
      <c r="L221" s="1"/>
      <c r="M221" s="1"/>
      <c r="N221" s="1"/>
      <c r="O221" s="1"/>
      <c r="P221" s="1"/>
      <c r="Q221" s="1"/>
      <c r="R221" s="1"/>
      <c r="S221" s="1"/>
      <c r="T221" s="1"/>
      <c r="U221" s="1"/>
      <c r="V221" s="1"/>
      <c r="W221" s="1"/>
      <c r="X221" s="1"/>
    </row>
    <row r="222" spans="1:24" ht="17.25" customHeight="1" x14ac:dyDescent="0.75">
      <c r="A222" s="14" t="s">
        <v>536</v>
      </c>
      <c r="B222" s="26" t="s">
        <v>301</v>
      </c>
      <c r="C222" s="14" t="s">
        <v>302</v>
      </c>
      <c r="D222" s="14" t="s">
        <v>609</v>
      </c>
      <c r="E222" s="14"/>
      <c r="F222" s="9"/>
      <c r="G222" s="25"/>
      <c r="H222" s="1"/>
      <c r="I222" s="5"/>
      <c r="J222" s="1"/>
      <c r="K222" s="1"/>
      <c r="L222" s="1"/>
      <c r="M222" s="1"/>
      <c r="N222" s="1"/>
      <c r="O222" s="1"/>
      <c r="P222" s="1"/>
      <c r="Q222" s="1"/>
      <c r="R222" s="1"/>
      <c r="S222" s="1"/>
      <c r="T222" s="1"/>
      <c r="U222" s="1"/>
      <c r="V222" s="1"/>
      <c r="W222" s="1"/>
      <c r="X222" s="1"/>
    </row>
    <row r="223" spans="1:24" ht="17.25" customHeight="1" x14ac:dyDescent="0.75">
      <c r="A223" s="14" t="s">
        <v>537</v>
      </c>
      <c r="B223" s="26" t="s">
        <v>302</v>
      </c>
      <c r="C223" s="14" t="s">
        <v>302</v>
      </c>
      <c r="D223" s="14" t="s">
        <v>609</v>
      </c>
      <c r="E223" s="14"/>
      <c r="F223" s="9"/>
      <c r="G223" s="25"/>
      <c r="H223" s="1"/>
      <c r="I223" s="5"/>
      <c r="J223" s="1"/>
      <c r="K223" s="1"/>
      <c r="L223" s="1"/>
      <c r="M223" s="1"/>
      <c r="N223" s="1"/>
      <c r="O223" s="1"/>
      <c r="P223" s="1"/>
      <c r="Q223" s="1"/>
      <c r="R223" s="1"/>
      <c r="S223" s="1"/>
      <c r="T223" s="1"/>
      <c r="U223" s="1"/>
      <c r="V223" s="1"/>
      <c r="W223" s="1"/>
      <c r="X223" s="1"/>
    </row>
    <row r="224" spans="1:24" ht="17.25" customHeight="1" x14ac:dyDescent="0.75">
      <c r="A224" s="14" t="s">
        <v>536</v>
      </c>
      <c r="B224" s="26" t="s">
        <v>303</v>
      </c>
      <c r="C224" s="14" t="s">
        <v>304</v>
      </c>
      <c r="D224" s="14" t="s">
        <v>609</v>
      </c>
      <c r="E224" s="14"/>
      <c r="F224" s="9"/>
      <c r="G224" s="25"/>
      <c r="H224" s="1"/>
      <c r="I224" s="5"/>
      <c r="J224" s="1"/>
      <c r="K224" s="1"/>
      <c r="L224" s="1"/>
      <c r="M224" s="1"/>
      <c r="N224" s="1"/>
      <c r="O224" s="1"/>
      <c r="P224" s="1"/>
      <c r="Q224" s="1"/>
      <c r="R224" s="1"/>
      <c r="S224" s="1"/>
      <c r="T224" s="1"/>
      <c r="U224" s="1"/>
      <c r="V224" s="1"/>
      <c r="W224" s="1"/>
      <c r="X224" s="1"/>
    </row>
    <row r="225" spans="1:24" ht="17.25" customHeight="1" x14ac:dyDescent="0.75">
      <c r="A225" s="14" t="s">
        <v>536</v>
      </c>
      <c r="B225" s="26" t="s">
        <v>533</v>
      </c>
      <c r="C225" s="14" t="s">
        <v>465</v>
      </c>
      <c r="D225" s="14" t="s">
        <v>609</v>
      </c>
      <c r="E225" s="14"/>
      <c r="F225" s="9"/>
      <c r="G225" s="25"/>
      <c r="H225" s="1"/>
      <c r="I225" s="5"/>
      <c r="J225" s="1"/>
      <c r="K225" s="1"/>
      <c r="L225" s="1"/>
      <c r="M225" s="1"/>
      <c r="N225" s="1"/>
      <c r="O225" s="1"/>
      <c r="P225" s="1"/>
      <c r="Q225" s="1"/>
      <c r="R225" s="1"/>
      <c r="S225" s="1"/>
      <c r="T225" s="1"/>
      <c r="U225" s="1"/>
      <c r="V225" s="1"/>
      <c r="W225" s="1"/>
      <c r="X225" s="1"/>
    </row>
    <row r="226" spans="1:24" ht="17.25" customHeight="1" x14ac:dyDescent="0.75">
      <c r="A226" s="14" t="s">
        <v>536</v>
      </c>
      <c r="B226" s="26" t="s">
        <v>534</v>
      </c>
      <c r="C226" s="14" t="s">
        <v>467</v>
      </c>
      <c r="D226" s="14" t="s">
        <v>609</v>
      </c>
      <c r="E226" s="14"/>
      <c r="F226" s="9"/>
      <c r="G226" s="25"/>
      <c r="H226" s="1"/>
      <c r="I226" s="5"/>
      <c r="J226" s="1"/>
      <c r="K226" s="1"/>
      <c r="L226" s="1"/>
      <c r="M226" s="1"/>
      <c r="N226" s="1"/>
      <c r="O226" s="1"/>
      <c r="P226" s="1"/>
      <c r="Q226" s="1"/>
      <c r="R226" s="1"/>
      <c r="S226" s="1"/>
      <c r="T226" s="1"/>
      <c r="U226" s="1"/>
      <c r="V226" s="1"/>
      <c r="W226" s="1"/>
      <c r="X226" s="1"/>
    </row>
    <row r="227" spans="1:24" ht="17.25" customHeight="1" x14ac:dyDescent="0.75">
      <c r="A227" s="14" t="s">
        <v>536</v>
      </c>
      <c r="B227" s="26" t="s">
        <v>306</v>
      </c>
      <c r="C227" s="14" t="s">
        <v>307</v>
      </c>
      <c r="D227" s="14" t="s">
        <v>609</v>
      </c>
      <c r="E227" s="14" t="s">
        <v>644</v>
      </c>
      <c r="F227" s="9"/>
      <c r="G227" s="25"/>
      <c r="H227" s="1"/>
      <c r="I227" s="5"/>
      <c r="J227" s="1"/>
      <c r="K227" s="1"/>
      <c r="L227" s="1"/>
      <c r="M227" s="1"/>
      <c r="N227" s="1"/>
      <c r="O227" s="1"/>
      <c r="P227" s="1"/>
      <c r="Q227" s="1"/>
      <c r="R227" s="1"/>
      <c r="S227" s="1"/>
      <c r="T227" s="1"/>
      <c r="U227" s="1"/>
      <c r="V227" s="1"/>
      <c r="W227" s="1"/>
      <c r="X227" s="1"/>
    </row>
    <row r="228" spans="1:24" ht="17.25" customHeight="1" x14ac:dyDescent="0.75">
      <c r="A228" s="14" t="s">
        <v>536</v>
      </c>
      <c r="B228" s="26" t="s">
        <v>471</v>
      </c>
      <c r="C228" s="14" t="s">
        <v>471</v>
      </c>
      <c r="D228" s="14" t="s">
        <v>609</v>
      </c>
      <c r="E228" s="14"/>
      <c r="F228" s="9"/>
      <c r="G228" s="25"/>
      <c r="H228" s="1"/>
      <c r="I228" s="5"/>
      <c r="J228" s="1"/>
      <c r="K228" s="1"/>
      <c r="L228" s="1"/>
      <c r="M228" s="1"/>
      <c r="N228" s="1"/>
      <c r="O228" s="1"/>
      <c r="P228" s="1"/>
      <c r="Q228" s="1"/>
      <c r="R228" s="1"/>
      <c r="S228" s="1"/>
      <c r="T228" s="1"/>
      <c r="U228" s="1"/>
      <c r="V228" s="1"/>
      <c r="W228" s="1"/>
      <c r="X228" s="1"/>
    </row>
    <row r="229" spans="1:24" ht="17.25" customHeight="1" x14ac:dyDescent="0.75">
      <c r="A229" s="14" t="s">
        <v>536</v>
      </c>
      <c r="B229" s="26" t="s">
        <v>473</v>
      </c>
      <c r="C229" s="14" t="s">
        <v>473</v>
      </c>
      <c r="D229" s="14" t="s">
        <v>609</v>
      </c>
      <c r="E229" s="14"/>
      <c r="F229" s="9"/>
      <c r="G229" s="25"/>
      <c r="H229" s="1"/>
      <c r="I229" s="5"/>
      <c r="J229" s="1"/>
      <c r="K229" s="1"/>
      <c r="L229" s="1"/>
      <c r="M229" s="1"/>
      <c r="N229" s="1"/>
      <c r="O229" s="1"/>
      <c r="P229" s="1"/>
      <c r="Q229" s="1"/>
      <c r="R229" s="1"/>
      <c r="S229" s="1"/>
      <c r="T229" s="1"/>
      <c r="U229" s="1"/>
      <c r="V229" s="1"/>
      <c r="W229" s="1"/>
      <c r="X229" s="1"/>
    </row>
    <row r="230" spans="1:24" ht="17.25" customHeight="1" x14ac:dyDescent="0.75">
      <c r="A230" s="14" t="s">
        <v>536</v>
      </c>
      <c r="B230" s="26" t="s">
        <v>309</v>
      </c>
      <c r="C230" s="14" t="s">
        <v>310</v>
      </c>
      <c r="D230" s="14" t="s">
        <v>609</v>
      </c>
      <c r="E230" s="14"/>
      <c r="F230" s="9"/>
      <c r="G230" s="25"/>
      <c r="H230" s="1"/>
      <c r="I230" s="5"/>
      <c r="J230" s="1"/>
      <c r="K230" s="1"/>
      <c r="L230" s="1"/>
      <c r="M230" s="1"/>
      <c r="N230" s="1"/>
      <c r="O230" s="1"/>
      <c r="P230" s="1"/>
      <c r="Q230" s="1"/>
      <c r="R230" s="1"/>
      <c r="S230" s="1"/>
      <c r="T230" s="1"/>
      <c r="U230" s="1"/>
      <c r="V230" s="1"/>
      <c r="W230" s="1"/>
      <c r="X230" s="1"/>
    </row>
    <row r="231" spans="1:24" ht="17.25" customHeight="1" x14ac:dyDescent="0.75">
      <c r="A231" s="14" t="s">
        <v>536</v>
      </c>
      <c r="B231" s="26" t="s">
        <v>312</v>
      </c>
      <c r="C231" s="14" t="s">
        <v>312</v>
      </c>
      <c r="D231" s="14" t="s">
        <v>609</v>
      </c>
      <c r="E231" s="14"/>
      <c r="F231" s="9"/>
      <c r="G231" s="25"/>
      <c r="H231" s="1"/>
      <c r="I231" s="5"/>
      <c r="J231" s="1"/>
      <c r="K231" s="1"/>
      <c r="L231" s="1"/>
      <c r="M231" s="1"/>
      <c r="N231" s="1"/>
      <c r="O231" s="1"/>
      <c r="P231" s="1"/>
      <c r="Q231" s="1"/>
      <c r="R231" s="1"/>
      <c r="S231" s="1"/>
      <c r="T231" s="1"/>
      <c r="U231" s="1"/>
      <c r="V231" s="1"/>
      <c r="W231" s="1"/>
      <c r="X231" s="1"/>
    </row>
    <row r="232" spans="1:24" ht="17.25" customHeight="1" x14ac:dyDescent="0.75">
      <c r="A232" s="14" t="s">
        <v>536</v>
      </c>
      <c r="B232" s="26" t="s">
        <v>388</v>
      </c>
      <c r="C232" s="14" t="s">
        <v>541</v>
      </c>
      <c r="D232" s="14" t="s">
        <v>609</v>
      </c>
      <c r="E232" s="14"/>
      <c r="F232" s="9"/>
      <c r="G232" s="25"/>
      <c r="H232" s="3"/>
      <c r="I232" s="7"/>
      <c r="J232" s="3"/>
      <c r="K232" s="3"/>
      <c r="L232" s="3"/>
      <c r="M232" s="3"/>
      <c r="N232" s="3"/>
      <c r="O232" s="3"/>
      <c r="P232" s="3"/>
      <c r="Q232" s="3"/>
      <c r="R232" s="3"/>
      <c r="S232" s="3"/>
      <c r="T232" s="3"/>
      <c r="U232" s="3"/>
      <c r="V232" s="3"/>
      <c r="W232" s="3"/>
      <c r="X232" s="3"/>
    </row>
    <row r="233" spans="1:24" ht="17.25" customHeight="1" x14ac:dyDescent="0.75">
      <c r="A233" s="14" t="s">
        <v>536</v>
      </c>
      <c r="B233" s="26" t="s">
        <v>59</v>
      </c>
      <c r="C233" s="14" t="s">
        <v>60</v>
      </c>
      <c r="D233" s="14" t="s">
        <v>605</v>
      </c>
      <c r="E233" s="14"/>
      <c r="F233" s="9"/>
      <c r="G233" s="25"/>
      <c r="H233" s="1"/>
      <c r="I233" s="5"/>
      <c r="J233" s="1"/>
      <c r="K233" s="1"/>
      <c r="L233" s="1"/>
      <c r="M233" s="1"/>
      <c r="N233" s="1"/>
      <c r="O233" s="1"/>
      <c r="P233" s="1"/>
      <c r="Q233" s="1"/>
      <c r="R233" s="1"/>
      <c r="S233" s="1"/>
      <c r="T233" s="1"/>
      <c r="U233" s="1"/>
      <c r="V233" s="1"/>
      <c r="W233" s="1"/>
      <c r="X233" s="1"/>
    </row>
    <row r="234" spans="1:24" ht="17.25" customHeight="1" x14ac:dyDescent="0.75">
      <c r="A234" s="14" t="s">
        <v>536</v>
      </c>
      <c r="B234" s="26" t="s">
        <v>65</v>
      </c>
      <c r="C234" s="14" t="s">
        <v>60</v>
      </c>
      <c r="D234" s="14" t="s">
        <v>605</v>
      </c>
      <c r="E234" s="14"/>
      <c r="F234" s="9"/>
      <c r="G234" s="25"/>
      <c r="H234" s="1"/>
      <c r="I234" s="5"/>
      <c r="J234" s="1"/>
      <c r="K234" s="1"/>
      <c r="L234" s="1"/>
      <c r="M234" s="1"/>
      <c r="N234" s="1"/>
      <c r="O234" s="1"/>
      <c r="P234" s="1"/>
      <c r="Q234" s="1"/>
      <c r="R234" s="1"/>
      <c r="S234" s="1"/>
      <c r="T234" s="1"/>
      <c r="U234" s="1"/>
      <c r="V234" s="1"/>
      <c r="W234" s="1"/>
      <c r="X234" s="1"/>
    </row>
    <row r="235" spans="1:24" ht="17.25" customHeight="1" x14ac:dyDescent="0.75">
      <c r="A235" s="14" t="s">
        <v>536</v>
      </c>
      <c r="B235" s="26" t="s">
        <v>86</v>
      </c>
      <c r="C235" s="14" t="s">
        <v>60</v>
      </c>
      <c r="D235" s="14" t="s">
        <v>605</v>
      </c>
      <c r="E235" s="14"/>
      <c r="F235" s="9"/>
      <c r="G235" s="25"/>
      <c r="H235" s="1"/>
      <c r="I235" s="5"/>
      <c r="J235" s="1"/>
      <c r="K235" s="1"/>
      <c r="L235" s="1"/>
      <c r="M235" s="1"/>
      <c r="N235" s="1"/>
      <c r="O235" s="1"/>
      <c r="P235" s="1"/>
      <c r="Q235" s="1"/>
      <c r="R235" s="1"/>
      <c r="S235" s="1"/>
      <c r="T235" s="1"/>
      <c r="U235" s="1"/>
      <c r="V235" s="1"/>
      <c r="W235" s="1"/>
      <c r="X235" s="1"/>
    </row>
    <row r="236" spans="1:24" ht="17.25" customHeight="1" x14ac:dyDescent="0.75">
      <c r="A236" s="14" t="s">
        <v>536</v>
      </c>
      <c r="B236" s="26" t="s">
        <v>88</v>
      </c>
      <c r="C236" s="14" t="s">
        <v>60</v>
      </c>
      <c r="D236" s="14" t="s">
        <v>605</v>
      </c>
      <c r="E236" s="14"/>
      <c r="F236" s="9"/>
      <c r="G236" s="25"/>
      <c r="H236" s="1"/>
      <c r="I236" s="5"/>
      <c r="J236" s="1"/>
      <c r="K236" s="1"/>
      <c r="L236" s="1"/>
      <c r="M236" s="1"/>
      <c r="N236" s="1"/>
      <c r="O236" s="1"/>
      <c r="P236" s="1"/>
      <c r="Q236" s="1"/>
      <c r="R236" s="1"/>
      <c r="S236" s="1"/>
      <c r="T236" s="1"/>
      <c r="U236" s="1"/>
      <c r="V236" s="1"/>
      <c r="W236" s="1"/>
      <c r="X236" s="1"/>
    </row>
    <row r="237" spans="1:24" ht="17.25" customHeight="1" x14ac:dyDescent="0.75">
      <c r="A237" s="14" t="s">
        <v>536</v>
      </c>
      <c r="B237" s="26" t="s">
        <v>114</v>
      </c>
      <c r="C237" s="14" t="s">
        <v>60</v>
      </c>
      <c r="D237" s="14" t="s">
        <v>605</v>
      </c>
      <c r="E237" s="14"/>
      <c r="F237" s="9"/>
      <c r="G237" s="25"/>
      <c r="H237" s="1"/>
      <c r="I237" s="5"/>
      <c r="J237" s="1"/>
      <c r="K237" s="1"/>
      <c r="L237" s="1"/>
      <c r="M237" s="1"/>
      <c r="N237" s="1"/>
      <c r="O237" s="1"/>
      <c r="P237" s="1"/>
      <c r="Q237" s="1"/>
      <c r="R237" s="1"/>
      <c r="S237" s="1"/>
      <c r="T237" s="1"/>
      <c r="U237" s="1"/>
      <c r="V237" s="1"/>
      <c r="W237" s="1"/>
      <c r="X237" s="1"/>
    </row>
    <row r="238" spans="1:24" ht="17.25" customHeight="1" x14ac:dyDescent="0.75">
      <c r="A238" s="14" t="s">
        <v>536</v>
      </c>
      <c r="B238" s="26" t="s">
        <v>118</v>
      </c>
      <c r="C238" s="14" t="s">
        <v>60</v>
      </c>
      <c r="D238" s="14" t="s">
        <v>605</v>
      </c>
      <c r="E238" s="14"/>
      <c r="F238" s="9"/>
      <c r="G238" s="25"/>
      <c r="H238" s="1"/>
      <c r="I238" s="5"/>
      <c r="J238" s="1"/>
      <c r="K238" s="1"/>
      <c r="L238" s="1"/>
      <c r="M238" s="1"/>
      <c r="N238" s="1"/>
      <c r="O238" s="1"/>
      <c r="P238" s="1"/>
      <c r="Q238" s="1"/>
      <c r="R238" s="1"/>
      <c r="S238" s="1"/>
      <c r="T238" s="1"/>
      <c r="U238" s="1"/>
      <c r="V238" s="1"/>
      <c r="W238" s="1"/>
      <c r="X238" s="1"/>
    </row>
    <row r="239" spans="1:24" ht="17.25" customHeight="1" x14ac:dyDescent="0.75">
      <c r="A239" s="14" t="s">
        <v>536</v>
      </c>
      <c r="B239" s="26" t="s">
        <v>119</v>
      </c>
      <c r="C239" s="14" t="s">
        <v>60</v>
      </c>
      <c r="D239" s="14" t="s">
        <v>605</v>
      </c>
      <c r="E239" s="14"/>
      <c r="F239" s="9"/>
      <c r="G239" s="25"/>
      <c r="H239" s="1"/>
      <c r="I239" s="5"/>
      <c r="J239" s="1"/>
      <c r="K239" s="1"/>
      <c r="L239" s="1"/>
      <c r="M239" s="1"/>
      <c r="N239" s="1"/>
      <c r="O239" s="1"/>
      <c r="P239" s="1"/>
      <c r="Q239" s="1"/>
      <c r="R239" s="1"/>
      <c r="S239" s="1"/>
      <c r="T239" s="1"/>
      <c r="U239" s="1"/>
      <c r="V239" s="1"/>
      <c r="W239" s="1"/>
      <c r="X239" s="1"/>
    </row>
    <row r="240" spans="1:24" ht="17.25" customHeight="1" x14ac:dyDescent="0.75">
      <c r="A240" s="14" t="s">
        <v>536</v>
      </c>
      <c r="B240" s="26" t="s">
        <v>205</v>
      </c>
      <c r="C240" s="14" t="s">
        <v>60</v>
      </c>
      <c r="D240" s="14" t="s">
        <v>605</v>
      </c>
      <c r="E240" s="14"/>
      <c r="F240" s="9"/>
      <c r="G240" s="25"/>
      <c r="H240" s="1"/>
      <c r="I240" s="5"/>
      <c r="J240" s="1"/>
      <c r="K240" s="1"/>
      <c r="L240" s="1"/>
      <c r="M240" s="1"/>
      <c r="N240" s="1"/>
      <c r="O240" s="1"/>
      <c r="P240" s="1"/>
      <c r="Q240" s="1"/>
      <c r="R240" s="1"/>
      <c r="S240" s="1"/>
      <c r="T240" s="1"/>
      <c r="U240" s="1"/>
      <c r="V240" s="1"/>
      <c r="W240" s="1"/>
      <c r="X240" s="1"/>
    </row>
    <row r="241" spans="1:24" ht="17.25" customHeight="1" x14ac:dyDescent="0.75">
      <c r="A241" s="14" t="s">
        <v>536</v>
      </c>
      <c r="B241" s="26" t="s">
        <v>313</v>
      </c>
      <c r="C241" s="14" t="s">
        <v>60</v>
      </c>
      <c r="D241" s="14" t="s">
        <v>605</v>
      </c>
      <c r="E241" s="14"/>
      <c r="F241" s="9"/>
      <c r="G241" s="25"/>
      <c r="H241" s="1"/>
      <c r="I241" s="5"/>
      <c r="J241" s="1"/>
      <c r="K241" s="1"/>
      <c r="L241" s="1"/>
      <c r="M241" s="1"/>
      <c r="N241" s="1"/>
      <c r="O241" s="1"/>
      <c r="P241" s="1"/>
      <c r="Q241" s="1"/>
      <c r="R241" s="1"/>
      <c r="S241" s="1"/>
      <c r="T241" s="1"/>
      <c r="U241" s="1"/>
      <c r="V241" s="1"/>
      <c r="W241" s="1"/>
      <c r="X241" s="1"/>
    </row>
    <row r="242" spans="1:24" ht="17.25" customHeight="1" x14ac:dyDescent="0.75">
      <c r="A242" s="14" t="s">
        <v>536</v>
      </c>
      <c r="B242" s="26" t="s">
        <v>314</v>
      </c>
      <c r="C242" s="14" t="s">
        <v>60</v>
      </c>
      <c r="D242" s="14" t="s">
        <v>605</v>
      </c>
      <c r="E242" s="14"/>
      <c r="F242" s="9"/>
      <c r="G242" s="25"/>
      <c r="H242" s="1"/>
      <c r="I242" s="5"/>
      <c r="J242" s="1"/>
      <c r="K242" s="1"/>
      <c r="L242" s="1"/>
      <c r="M242" s="1"/>
      <c r="N242" s="1"/>
      <c r="O242" s="1"/>
      <c r="P242" s="1"/>
      <c r="Q242" s="1"/>
      <c r="R242" s="1"/>
      <c r="S242" s="1"/>
      <c r="T242" s="1"/>
      <c r="U242" s="1"/>
      <c r="V242" s="1"/>
      <c r="W242" s="1"/>
      <c r="X242" s="1"/>
    </row>
    <row r="243" spans="1:24" ht="17.25" customHeight="1" x14ac:dyDescent="0.75">
      <c r="A243" s="14" t="s">
        <v>536</v>
      </c>
      <c r="B243" s="26" t="s">
        <v>316</v>
      </c>
      <c r="C243" s="14" t="s">
        <v>606</v>
      </c>
      <c r="D243" s="14" t="s">
        <v>610</v>
      </c>
      <c r="E243" s="14" t="s">
        <v>614</v>
      </c>
      <c r="F243" s="9"/>
      <c r="G243" s="25"/>
      <c r="H243" s="1"/>
      <c r="I243" s="5"/>
      <c r="J243" s="1"/>
      <c r="K243" s="1"/>
      <c r="L243" s="1"/>
      <c r="M243" s="1"/>
      <c r="N243" s="1"/>
      <c r="O243" s="1"/>
      <c r="P243" s="1"/>
      <c r="Q243" s="1"/>
      <c r="R243" s="1"/>
      <c r="S243" s="1"/>
      <c r="T243" s="1"/>
      <c r="U243" s="1"/>
      <c r="V243" s="1"/>
      <c r="W243" s="1"/>
      <c r="X243" s="1"/>
    </row>
    <row r="244" spans="1:24" ht="17.25" customHeight="1" x14ac:dyDescent="0.75">
      <c r="A244" s="14" t="s">
        <v>536</v>
      </c>
      <c r="B244" s="26" t="s">
        <v>317</v>
      </c>
      <c r="C244" s="14" t="s">
        <v>245</v>
      </c>
      <c r="D244" s="14" t="s">
        <v>609</v>
      </c>
      <c r="E244" s="14" t="s">
        <v>577</v>
      </c>
      <c r="F244" s="9"/>
      <c r="G244" s="25"/>
      <c r="H244" s="1"/>
      <c r="I244" s="5"/>
      <c r="J244" s="1"/>
      <c r="K244" s="1"/>
      <c r="L244" s="1"/>
      <c r="M244" s="1"/>
      <c r="N244" s="1"/>
      <c r="O244" s="1"/>
      <c r="P244" s="1"/>
      <c r="Q244" s="1"/>
      <c r="R244" s="1"/>
      <c r="S244" s="1"/>
      <c r="T244" s="1"/>
      <c r="U244" s="1"/>
      <c r="V244" s="1"/>
      <c r="W244" s="1"/>
      <c r="X244" s="1"/>
    </row>
    <row r="245" spans="1:24" ht="17.25" customHeight="1" x14ac:dyDescent="0.75">
      <c r="A245" s="14" t="s">
        <v>536</v>
      </c>
      <c r="B245" s="26" t="s">
        <v>318</v>
      </c>
      <c r="C245" s="14" t="s">
        <v>60</v>
      </c>
      <c r="D245" s="14" t="s">
        <v>605</v>
      </c>
      <c r="E245" s="14"/>
      <c r="F245" s="9"/>
      <c r="G245" s="25"/>
      <c r="H245" s="1"/>
      <c r="I245" s="5"/>
      <c r="J245" s="1"/>
      <c r="K245" s="1"/>
      <c r="L245" s="1"/>
      <c r="M245" s="1"/>
      <c r="N245" s="1"/>
      <c r="O245" s="1"/>
      <c r="P245" s="1"/>
      <c r="Q245" s="1"/>
      <c r="R245" s="1"/>
      <c r="S245" s="1"/>
      <c r="T245" s="1"/>
      <c r="U245" s="1"/>
      <c r="V245" s="1"/>
      <c r="W245" s="1"/>
      <c r="X245" s="1"/>
    </row>
    <row r="246" spans="1:24" ht="17.25" customHeight="1" x14ac:dyDescent="0.75">
      <c r="A246" s="14" t="s">
        <v>536</v>
      </c>
      <c r="B246" s="26" t="s">
        <v>320</v>
      </c>
      <c r="C246" s="14" t="s">
        <v>245</v>
      </c>
      <c r="D246" s="14" t="s">
        <v>610</v>
      </c>
      <c r="E246" s="14" t="s">
        <v>538</v>
      </c>
      <c r="F246" s="9"/>
      <c r="G246" s="25"/>
      <c r="H246" s="3"/>
      <c r="I246" s="7"/>
      <c r="J246" s="3"/>
      <c r="K246" s="3"/>
      <c r="L246" s="3"/>
      <c r="M246" s="3"/>
      <c r="N246" s="3"/>
      <c r="O246" s="3"/>
      <c r="P246" s="3"/>
      <c r="Q246" s="3"/>
      <c r="R246" s="3"/>
      <c r="S246" s="3"/>
      <c r="T246" s="3"/>
      <c r="U246" s="3"/>
      <c r="V246" s="3"/>
      <c r="W246" s="3"/>
      <c r="X246" s="3"/>
    </row>
    <row r="247" spans="1:24" ht="17.25" customHeight="1" x14ac:dyDescent="0.75">
      <c r="A247" s="14" t="s">
        <v>536</v>
      </c>
      <c r="B247" s="26" t="s">
        <v>322</v>
      </c>
      <c r="C247" s="14" t="s">
        <v>245</v>
      </c>
      <c r="D247" s="14" t="s">
        <v>610</v>
      </c>
      <c r="E247" s="14" t="s">
        <v>538</v>
      </c>
      <c r="F247" s="9"/>
      <c r="G247" s="25"/>
      <c r="H247" s="3"/>
      <c r="I247" s="7"/>
      <c r="J247" s="3"/>
      <c r="K247" s="3"/>
      <c r="L247" s="3"/>
      <c r="M247" s="3"/>
      <c r="N247" s="3"/>
      <c r="O247" s="3"/>
      <c r="P247" s="3"/>
      <c r="Q247" s="3"/>
      <c r="R247" s="3"/>
      <c r="S247" s="3"/>
      <c r="T247" s="3"/>
      <c r="U247" s="3"/>
      <c r="V247" s="3"/>
      <c r="W247" s="3"/>
      <c r="X247" s="3"/>
    </row>
    <row r="248" spans="1:24" ht="17.25" customHeight="1" x14ac:dyDescent="0.75">
      <c r="A248" s="14" t="s">
        <v>536</v>
      </c>
      <c r="B248" s="26" t="s">
        <v>323</v>
      </c>
      <c r="C248" s="14" t="s">
        <v>245</v>
      </c>
      <c r="D248" s="14" t="s">
        <v>610</v>
      </c>
      <c r="E248" s="14" t="s">
        <v>538</v>
      </c>
      <c r="F248" s="9"/>
      <c r="G248" s="25"/>
      <c r="H248" s="3"/>
      <c r="I248" s="7"/>
      <c r="J248" s="3"/>
      <c r="K248" s="3"/>
      <c r="L248" s="3"/>
      <c r="M248" s="3"/>
      <c r="N248" s="3"/>
      <c r="O248" s="3"/>
      <c r="P248" s="3"/>
      <c r="Q248" s="3"/>
      <c r="R248" s="3"/>
      <c r="S248" s="3"/>
      <c r="T248" s="3"/>
      <c r="U248" s="3"/>
      <c r="V248" s="3"/>
      <c r="W248" s="3"/>
      <c r="X248" s="3"/>
    </row>
    <row r="249" spans="1:24" ht="17.25" customHeight="1" x14ac:dyDescent="0.75">
      <c r="A249" s="14" t="s">
        <v>536</v>
      </c>
      <c r="B249" s="26" t="s">
        <v>325</v>
      </c>
      <c r="C249" s="14" t="s">
        <v>60</v>
      </c>
      <c r="D249" s="14" t="s">
        <v>605</v>
      </c>
      <c r="E249" s="14"/>
      <c r="F249" s="9"/>
      <c r="G249" s="25"/>
      <c r="H249" s="3"/>
      <c r="I249" s="7"/>
      <c r="J249" s="3"/>
      <c r="K249" s="3"/>
      <c r="L249" s="3"/>
      <c r="M249" s="3"/>
      <c r="N249" s="3"/>
      <c r="O249" s="3"/>
      <c r="P249" s="3"/>
      <c r="Q249" s="3"/>
      <c r="R249" s="3"/>
      <c r="S249" s="3"/>
      <c r="T249" s="3"/>
      <c r="U249" s="3"/>
      <c r="V249" s="3"/>
      <c r="W249" s="3"/>
      <c r="X249" s="3"/>
    </row>
    <row r="250" spans="1:24" ht="17.25" customHeight="1" x14ac:dyDescent="0.75">
      <c r="A250" s="14" t="s">
        <v>536</v>
      </c>
      <c r="B250" s="26" t="s">
        <v>327</v>
      </c>
      <c r="C250" s="14" t="s">
        <v>60</v>
      </c>
      <c r="D250" s="14" t="s">
        <v>605</v>
      </c>
      <c r="E250" s="14"/>
      <c r="F250" s="9"/>
      <c r="G250" s="25"/>
      <c r="H250" s="3"/>
      <c r="I250" s="7"/>
      <c r="J250" s="3"/>
      <c r="K250" s="3"/>
      <c r="L250" s="3"/>
      <c r="M250" s="3"/>
      <c r="N250" s="3"/>
      <c r="O250" s="3"/>
      <c r="P250" s="3"/>
      <c r="Q250" s="3"/>
      <c r="R250" s="3"/>
      <c r="S250" s="3"/>
      <c r="T250" s="3"/>
      <c r="U250" s="3"/>
      <c r="V250" s="3"/>
      <c r="W250" s="3"/>
      <c r="X250" s="3"/>
    </row>
    <row r="251" spans="1:24" ht="17.25" customHeight="1" x14ac:dyDescent="0.75">
      <c r="A251" s="14" t="s">
        <v>536</v>
      </c>
      <c r="B251" s="26" t="s">
        <v>329</v>
      </c>
      <c r="C251" s="14" t="s">
        <v>60</v>
      </c>
      <c r="D251" s="14" t="s">
        <v>605</v>
      </c>
      <c r="E251" s="14"/>
      <c r="F251" s="9"/>
      <c r="G251" s="25"/>
      <c r="H251" s="3"/>
      <c r="I251" s="7"/>
      <c r="J251" s="3"/>
      <c r="K251" s="3"/>
      <c r="L251" s="3"/>
      <c r="M251" s="3"/>
      <c r="N251" s="3"/>
      <c r="O251" s="3"/>
      <c r="P251" s="3"/>
      <c r="Q251" s="3"/>
      <c r="R251" s="3"/>
      <c r="S251" s="3"/>
      <c r="T251" s="3"/>
      <c r="U251" s="3"/>
      <c r="V251" s="3"/>
      <c r="W251" s="3"/>
      <c r="X251" s="3"/>
    </row>
    <row r="252" spans="1:24" ht="17.25" customHeight="1" x14ac:dyDescent="0.75">
      <c r="A252" s="14" t="s">
        <v>536</v>
      </c>
      <c r="B252" s="26" t="s">
        <v>331</v>
      </c>
      <c r="C252" s="15" t="s">
        <v>175</v>
      </c>
      <c r="D252" s="14" t="s">
        <v>610</v>
      </c>
      <c r="E252" s="14" t="s">
        <v>538</v>
      </c>
      <c r="F252" s="9"/>
      <c r="G252" s="25"/>
      <c r="H252" s="3"/>
      <c r="I252" s="7"/>
      <c r="J252" s="3"/>
      <c r="K252" s="3"/>
      <c r="L252" s="3"/>
      <c r="M252" s="3"/>
      <c r="N252" s="3"/>
      <c r="O252" s="3"/>
      <c r="P252" s="3"/>
      <c r="Q252" s="3"/>
      <c r="R252" s="3"/>
      <c r="S252" s="3"/>
      <c r="T252" s="3"/>
      <c r="U252" s="3"/>
      <c r="V252" s="3"/>
      <c r="W252" s="3"/>
      <c r="X252" s="3"/>
    </row>
    <row r="253" spans="1:24" ht="17.25" customHeight="1" x14ac:dyDescent="0.75">
      <c r="A253" s="14" t="s">
        <v>536</v>
      </c>
      <c r="B253" s="26" t="s">
        <v>333</v>
      </c>
      <c r="C253" s="14" t="s">
        <v>60</v>
      </c>
      <c r="D253" s="14" t="s">
        <v>605</v>
      </c>
      <c r="E253" s="14"/>
      <c r="F253" s="9"/>
      <c r="G253" s="25"/>
      <c r="H253" s="3"/>
      <c r="I253" s="7"/>
      <c r="J253" s="3"/>
      <c r="K253" s="3"/>
      <c r="L253" s="3"/>
      <c r="M253" s="3"/>
      <c r="N253" s="3"/>
      <c r="O253" s="3"/>
      <c r="P253" s="3"/>
      <c r="Q253" s="3"/>
      <c r="R253" s="3"/>
      <c r="S253" s="3"/>
      <c r="T253" s="3"/>
      <c r="U253" s="3"/>
      <c r="V253" s="3"/>
      <c r="W253" s="3"/>
      <c r="X253" s="3"/>
    </row>
    <row r="254" spans="1:24" ht="17.25" customHeight="1" x14ac:dyDescent="0.75">
      <c r="A254" s="14" t="s">
        <v>536</v>
      </c>
      <c r="B254" s="26" t="s">
        <v>335</v>
      </c>
      <c r="C254" s="14" t="s">
        <v>60</v>
      </c>
      <c r="D254" s="14" t="s">
        <v>605</v>
      </c>
      <c r="E254" s="14"/>
      <c r="F254" s="9"/>
      <c r="G254" s="25"/>
      <c r="H254" s="3"/>
      <c r="I254" s="7"/>
      <c r="J254" s="3"/>
      <c r="K254" s="3"/>
      <c r="L254" s="3"/>
      <c r="M254" s="3"/>
      <c r="N254" s="3"/>
      <c r="O254" s="3"/>
      <c r="P254" s="3"/>
      <c r="Q254" s="3"/>
      <c r="R254" s="3"/>
      <c r="S254" s="3"/>
      <c r="T254" s="3"/>
      <c r="U254" s="3"/>
      <c r="V254" s="3"/>
      <c r="W254" s="3"/>
      <c r="X254" s="3"/>
    </row>
    <row r="255" spans="1:24" ht="17.25" customHeight="1" x14ac:dyDescent="0.75">
      <c r="A255" s="14" t="s">
        <v>536</v>
      </c>
      <c r="B255" s="26" t="s">
        <v>336</v>
      </c>
      <c r="C255" s="14" t="s">
        <v>606</v>
      </c>
      <c r="D255" s="14" t="s">
        <v>609</v>
      </c>
      <c r="E255" s="14" t="s">
        <v>577</v>
      </c>
      <c r="F255" s="9"/>
      <c r="G255" s="25"/>
      <c r="H255" s="3"/>
      <c r="I255" s="7"/>
      <c r="J255" s="3"/>
      <c r="K255" s="3"/>
      <c r="L255" s="3"/>
      <c r="M255" s="3"/>
      <c r="N255" s="3"/>
      <c r="O255" s="3"/>
      <c r="P255" s="3"/>
      <c r="Q255" s="3"/>
      <c r="R255" s="3"/>
      <c r="S255" s="3"/>
      <c r="T255" s="3"/>
      <c r="U255" s="3"/>
      <c r="V255" s="3"/>
      <c r="W255" s="3"/>
      <c r="X255" s="3"/>
    </row>
    <row r="256" spans="1:24" ht="17.25" customHeight="1" x14ac:dyDescent="0.75">
      <c r="A256" s="14" t="s">
        <v>536</v>
      </c>
      <c r="B256" s="26" t="s">
        <v>338</v>
      </c>
      <c r="C256" s="14" t="s">
        <v>60</v>
      </c>
      <c r="D256" s="14" t="s">
        <v>605</v>
      </c>
      <c r="E256" s="14"/>
      <c r="F256" s="9"/>
      <c r="G256" s="25"/>
      <c r="H256" s="3"/>
      <c r="I256" s="7"/>
      <c r="J256" s="3"/>
      <c r="K256" s="3"/>
      <c r="L256" s="3"/>
      <c r="M256" s="3"/>
      <c r="N256" s="3"/>
      <c r="O256" s="3"/>
      <c r="P256" s="3"/>
      <c r="Q256" s="3"/>
      <c r="R256" s="3"/>
      <c r="S256" s="3"/>
      <c r="T256" s="3"/>
      <c r="U256" s="3"/>
      <c r="V256" s="3"/>
      <c r="W256" s="3"/>
      <c r="X256" s="3"/>
    </row>
    <row r="257" spans="1:24" ht="17.25" customHeight="1" x14ac:dyDescent="0.75">
      <c r="A257" s="14" t="s">
        <v>536</v>
      </c>
      <c r="B257" s="26" t="s">
        <v>340</v>
      </c>
      <c r="C257" s="14" t="s">
        <v>607</v>
      </c>
      <c r="D257" s="14" t="s">
        <v>610</v>
      </c>
      <c r="E257" s="14" t="s">
        <v>538</v>
      </c>
      <c r="F257" s="9"/>
      <c r="G257" s="25"/>
      <c r="H257" s="3"/>
      <c r="I257" s="7"/>
      <c r="J257" s="3"/>
      <c r="K257" s="3"/>
      <c r="L257" s="3"/>
      <c r="M257" s="3"/>
      <c r="N257" s="3"/>
      <c r="O257" s="3"/>
      <c r="P257" s="3"/>
      <c r="Q257" s="3"/>
      <c r="R257" s="3"/>
      <c r="S257" s="3"/>
      <c r="T257" s="3"/>
      <c r="U257" s="3"/>
      <c r="V257" s="3"/>
      <c r="W257" s="3"/>
      <c r="X257" s="3"/>
    </row>
    <row r="258" spans="1:24" ht="17.25" customHeight="1" x14ac:dyDescent="0.75">
      <c r="A258" s="14" t="s">
        <v>536</v>
      </c>
      <c r="B258" s="26" t="s">
        <v>342</v>
      </c>
      <c r="C258" s="14" t="s">
        <v>607</v>
      </c>
      <c r="D258" s="14" t="s">
        <v>610</v>
      </c>
      <c r="E258" s="14" t="s">
        <v>538</v>
      </c>
      <c r="F258" s="9"/>
      <c r="G258" s="25"/>
      <c r="H258" s="3"/>
      <c r="I258" s="7"/>
      <c r="J258" s="3"/>
      <c r="K258" s="3"/>
      <c r="L258" s="3"/>
      <c r="M258" s="3"/>
      <c r="N258" s="3"/>
      <c r="O258" s="3"/>
      <c r="P258" s="3"/>
      <c r="Q258" s="3"/>
      <c r="R258" s="3"/>
      <c r="S258" s="3"/>
      <c r="T258" s="3"/>
      <c r="U258" s="3"/>
      <c r="V258" s="3"/>
      <c r="W258" s="3"/>
      <c r="X258" s="3"/>
    </row>
    <row r="259" spans="1:24" ht="17.25" customHeight="1" x14ac:dyDescent="0.75">
      <c r="A259" s="14" t="s">
        <v>536</v>
      </c>
      <c r="B259" s="26" t="s">
        <v>344</v>
      </c>
      <c r="C259" s="14" t="s">
        <v>471</v>
      </c>
      <c r="D259" s="14" t="s">
        <v>609</v>
      </c>
      <c r="E259" s="14" t="s">
        <v>608</v>
      </c>
      <c r="F259" s="9"/>
      <c r="G259" s="25"/>
      <c r="H259" s="3"/>
      <c r="I259" s="7"/>
      <c r="J259" s="3"/>
      <c r="K259" s="3"/>
      <c r="L259" s="3"/>
      <c r="M259" s="3"/>
      <c r="N259" s="3"/>
      <c r="O259" s="3"/>
      <c r="P259" s="3"/>
      <c r="Q259" s="3"/>
      <c r="R259" s="3"/>
      <c r="S259" s="3"/>
      <c r="T259" s="3"/>
      <c r="U259" s="3"/>
      <c r="V259" s="3"/>
      <c r="W259" s="3"/>
      <c r="X259" s="3"/>
    </row>
    <row r="260" spans="1:24" ht="17.25" customHeight="1" x14ac:dyDescent="0.75">
      <c r="A260" s="14" t="s">
        <v>536</v>
      </c>
      <c r="B260" s="26" t="s">
        <v>345</v>
      </c>
      <c r="C260" s="14" t="s">
        <v>60</v>
      </c>
      <c r="D260" s="14" t="s">
        <v>605</v>
      </c>
      <c r="E260" s="14"/>
      <c r="F260" s="9"/>
      <c r="G260" s="25"/>
      <c r="H260" s="3"/>
      <c r="I260" s="7"/>
      <c r="J260" s="3"/>
      <c r="K260" s="3"/>
      <c r="L260" s="3"/>
      <c r="M260" s="3"/>
      <c r="N260" s="3"/>
      <c r="O260" s="3"/>
      <c r="P260" s="3"/>
      <c r="Q260" s="3"/>
      <c r="R260" s="3"/>
      <c r="S260" s="3"/>
      <c r="T260" s="3"/>
      <c r="U260" s="3"/>
      <c r="V260" s="3"/>
      <c r="W260" s="3"/>
      <c r="X260" s="3"/>
    </row>
    <row r="261" spans="1:24" ht="17.25" customHeight="1" x14ac:dyDescent="0.75">
      <c r="A261" s="14" t="s">
        <v>536</v>
      </c>
      <c r="B261" s="26" t="s">
        <v>347</v>
      </c>
      <c r="C261" s="14" t="s">
        <v>60</v>
      </c>
      <c r="D261" s="14" t="s">
        <v>605</v>
      </c>
      <c r="E261" s="14"/>
      <c r="F261" s="9"/>
      <c r="G261" s="25"/>
      <c r="H261" s="3"/>
      <c r="I261" s="7"/>
      <c r="J261" s="3"/>
      <c r="K261" s="3"/>
      <c r="L261" s="3"/>
      <c r="M261" s="3"/>
      <c r="N261" s="3"/>
      <c r="O261" s="3"/>
      <c r="P261" s="3"/>
      <c r="Q261" s="3"/>
      <c r="R261" s="3"/>
      <c r="S261" s="3"/>
      <c r="T261" s="3"/>
      <c r="U261" s="3"/>
      <c r="V261" s="3"/>
      <c r="W261" s="3"/>
      <c r="X261" s="3"/>
    </row>
    <row r="262" spans="1:24" ht="17.25" customHeight="1" x14ac:dyDescent="0.75">
      <c r="A262" s="14" t="s">
        <v>536</v>
      </c>
      <c r="B262" s="26" t="s">
        <v>349</v>
      </c>
      <c r="C262" s="14" t="s">
        <v>60</v>
      </c>
      <c r="D262" s="14" t="s">
        <v>605</v>
      </c>
      <c r="E262" s="14"/>
      <c r="F262" s="9"/>
      <c r="G262" s="25"/>
      <c r="H262" s="3"/>
      <c r="I262" s="7"/>
      <c r="J262" s="3"/>
      <c r="K262" s="3"/>
      <c r="L262" s="3"/>
      <c r="M262" s="3"/>
      <c r="N262" s="3"/>
      <c r="O262" s="3"/>
      <c r="P262" s="3"/>
      <c r="Q262" s="3"/>
      <c r="R262" s="3"/>
      <c r="S262" s="3"/>
      <c r="T262" s="3"/>
      <c r="U262" s="3"/>
      <c r="V262" s="3"/>
      <c r="W262" s="3"/>
      <c r="X262" s="3"/>
    </row>
    <row r="263" spans="1:24" ht="17.25" customHeight="1" x14ac:dyDescent="0.75">
      <c r="A263" s="14" t="s">
        <v>536</v>
      </c>
      <c r="B263" s="26" t="s">
        <v>350</v>
      </c>
      <c r="C263" s="14" t="s">
        <v>606</v>
      </c>
      <c r="D263" s="14" t="s">
        <v>610</v>
      </c>
      <c r="E263" s="14" t="s">
        <v>614</v>
      </c>
      <c r="F263" s="9"/>
      <c r="G263" s="25"/>
      <c r="H263" s="3"/>
      <c r="I263" s="7"/>
      <c r="J263" s="3"/>
      <c r="K263" s="3"/>
      <c r="L263" s="3"/>
      <c r="M263" s="3"/>
      <c r="N263" s="3"/>
      <c r="O263" s="3"/>
      <c r="P263" s="3"/>
      <c r="Q263" s="3"/>
      <c r="R263" s="3"/>
      <c r="S263" s="3"/>
      <c r="T263" s="3"/>
      <c r="U263" s="3"/>
      <c r="V263" s="3"/>
      <c r="W263" s="3"/>
      <c r="X263" s="3"/>
    </row>
    <row r="264" spans="1:24" ht="17.25" customHeight="1" x14ac:dyDescent="0.75">
      <c r="A264" s="14" t="s">
        <v>536</v>
      </c>
      <c r="B264" s="26" t="s">
        <v>352</v>
      </c>
      <c r="C264" s="14" t="s">
        <v>611</v>
      </c>
      <c r="D264" s="14" t="s">
        <v>610</v>
      </c>
      <c r="E264" s="14" t="s">
        <v>612</v>
      </c>
      <c r="F264" s="9"/>
      <c r="G264" s="25"/>
      <c r="H264" s="3"/>
      <c r="I264" s="7"/>
      <c r="J264" s="3"/>
      <c r="K264" s="3"/>
      <c r="L264" s="3"/>
      <c r="M264" s="3"/>
      <c r="N264" s="3"/>
      <c r="O264" s="3"/>
      <c r="P264" s="3"/>
      <c r="Q264" s="3"/>
      <c r="R264" s="3"/>
      <c r="S264" s="3"/>
      <c r="T264" s="3"/>
      <c r="U264" s="3"/>
      <c r="V264" s="3"/>
      <c r="W264" s="3"/>
      <c r="X264" s="3"/>
    </row>
    <row r="265" spans="1:24" ht="17.25" customHeight="1" x14ac:dyDescent="0.75">
      <c r="A265" s="14" t="s">
        <v>536</v>
      </c>
      <c r="B265" s="26" t="s">
        <v>354</v>
      </c>
      <c r="C265" s="14" t="s">
        <v>60</v>
      </c>
      <c r="D265" s="14" t="s">
        <v>605</v>
      </c>
      <c r="E265" s="14"/>
      <c r="F265" s="9"/>
      <c r="G265" s="25"/>
      <c r="H265" s="3"/>
      <c r="I265" s="7"/>
      <c r="J265" s="3"/>
      <c r="K265" s="3"/>
      <c r="L265" s="3"/>
      <c r="M265" s="3"/>
      <c r="N265" s="3"/>
      <c r="O265" s="3"/>
      <c r="P265" s="3"/>
      <c r="Q265" s="3"/>
      <c r="R265" s="3"/>
      <c r="S265" s="3"/>
      <c r="T265" s="3"/>
      <c r="U265" s="3"/>
      <c r="V265" s="3"/>
      <c r="W265" s="3"/>
      <c r="X265" s="3"/>
    </row>
    <row r="266" spans="1:24" ht="17.25" customHeight="1" x14ac:dyDescent="0.75">
      <c r="A266" s="14" t="s">
        <v>536</v>
      </c>
      <c r="B266" s="26" t="s">
        <v>355</v>
      </c>
      <c r="C266" s="14" t="s">
        <v>60</v>
      </c>
      <c r="D266" s="14" t="s">
        <v>605</v>
      </c>
      <c r="E266" s="14"/>
      <c r="F266" s="9"/>
      <c r="G266" s="25"/>
      <c r="H266" s="3"/>
      <c r="I266" s="7"/>
      <c r="J266" s="3"/>
      <c r="K266" s="3"/>
      <c r="L266" s="3"/>
      <c r="M266" s="3"/>
      <c r="N266" s="3"/>
      <c r="O266" s="3"/>
      <c r="P266" s="3"/>
      <c r="Q266" s="3"/>
      <c r="R266" s="3"/>
      <c r="S266" s="3"/>
      <c r="T266" s="3"/>
      <c r="U266" s="3"/>
      <c r="V266" s="3"/>
      <c r="W266" s="3"/>
      <c r="X266" s="3"/>
    </row>
    <row r="267" spans="1:24" ht="17.25" customHeight="1" x14ac:dyDescent="0.75">
      <c r="A267" s="14" t="s">
        <v>536</v>
      </c>
      <c r="B267" s="26" t="s">
        <v>356</v>
      </c>
      <c r="C267" s="14" t="s">
        <v>60</v>
      </c>
      <c r="D267" s="14" t="s">
        <v>605</v>
      </c>
      <c r="E267" s="14"/>
      <c r="F267" s="9"/>
      <c r="G267" s="25"/>
      <c r="H267" s="3"/>
      <c r="I267" s="7"/>
      <c r="J267" s="3"/>
      <c r="K267" s="3"/>
      <c r="L267" s="3"/>
      <c r="M267" s="3"/>
      <c r="N267" s="3"/>
      <c r="O267" s="3"/>
      <c r="P267" s="3"/>
      <c r="Q267" s="3"/>
      <c r="R267" s="3"/>
      <c r="S267" s="3"/>
      <c r="T267" s="3"/>
      <c r="U267" s="3"/>
      <c r="V267" s="3"/>
      <c r="W267" s="3"/>
      <c r="X267" s="3"/>
    </row>
    <row r="268" spans="1:24" ht="17.25" customHeight="1" x14ac:dyDescent="0.75">
      <c r="A268" s="14" t="s">
        <v>536</v>
      </c>
      <c r="B268" s="26" t="s">
        <v>358</v>
      </c>
      <c r="C268" s="15" t="s">
        <v>73</v>
      </c>
      <c r="D268" s="14" t="s">
        <v>609</v>
      </c>
      <c r="E268" s="14" t="s">
        <v>613</v>
      </c>
      <c r="F268" s="9"/>
      <c r="G268" s="25"/>
      <c r="H268" s="3"/>
      <c r="I268" s="7"/>
      <c r="J268" s="3"/>
      <c r="K268" s="3"/>
      <c r="L268" s="3"/>
      <c r="M268" s="3"/>
      <c r="N268" s="3"/>
      <c r="O268" s="3"/>
      <c r="P268" s="3"/>
      <c r="Q268" s="3"/>
      <c r="R268" s="3"/>
      <c r="S268" s="3"/>
      <c r="T268" s="3"/>
      <c r="U268" s="3"/>
      <c r="V268" s="3"/>
      <c r="W268" s="3"/>
      <c r="X268" s="3"/>
    </row>
    <row r="269" spans="1:24" ht="17.25" customHeight="1" x14ac:dyDescent="0.75">
      <c r="A269" s="14" t="s">
        <v>536</v>
      </c>
      <c r="B269" s="26" t="s">
        <v>360</v>
      </c>
      <c r="C269" s="14" t="s">
        <v>60</v>
      </c>
      <c r="D269" s="14" t="s">
        <v>605</v>
      </c>
      <c r="E269" s="14"/>
      <c r="F269" s="9"/>
      <c r="G269" s="25"/>
      <c r="H269" s="3"/>
      <c r="I269" s="7"/>
      <c r="J269" s="3"/>
      <c r="K269" s="3"/>
      <c r="L269" s="3"/>
      <c r="M269" s="3"/>
      <c r="N269" s="3"/>
      <c r="O269" s="3"/>
      <c r="P269" s="3"/>
      <c r="Q269" s="3"/>
      <c r="R269" s="3"/>
      <c r="S269" s="3"/>
      <c r="T269" s="3"/>
      <c r="U269" s="3"/>
      <c r="V269" s="3"/>
      <c r="W269" s="3"/>
      <c r="X269" s="3"/>
    </row>
    <row r="270" spans="1:24" ht="17.25" customHeight="1" x14ac:dyDescent="0.75">
      <c r="A270" s="14" t="s">
        <v>536</v>
      </c>
      <c r="B270" s="26" t="s">
        <v>361</v>
      </c>
      <c r="C270" s="14" t="s">
        <v>60</v>
      </c>
      <c r="D270" s="14" t="s">
        <v>605</v>
      </c>
      <c r="F270" s="9"/>
      <c r="G270" s="25"/>
      <c r="H270" s="3"/>
      <c r="I270" s="7"/>
      <c r="J270" s="3"/>
      <c r="K270" s="3"/>
      <c r="L270" s="3"/>
      <c r="M270" s="3"/>
      <c r="N270" s="3"/>
      <c r="O270" s="3"/>
      <c r="P270" s="3"/>
      <c r="Q270" s="3"/>
      <c r="R270" s="3"/>
      <c r="S270" s="3"/>
      <c r="T270" s="3"/>
      <c r="U270" s="3"/>
      <c r="V270" s="3"/>
      <c r="W270" s="3"/>
      <c r="X270" s="3"/>
    </row>
    <row r="271" spans="1:24" ht="17.25" customHeight="1" x14ac:dyDescent="0.75">
      <c r="A271" s="14" t="s">
        <v>536</v>
      </c>
      <c r="B271" s="26" t="s">
        <v>363</v>
      </c>
      <c r="C271" s="14" t="s">
        <v>606</v>
      </c>
      <c r="D271" s="14" t="s">
        <v>610</v>
      </c>
      <c r="E271" s="14" t="s">
        <v>614</v>
      </c>
      <c r="F271" s="9"/>
      <c r="G271" s="25"/>
      <c r="H271" s="3"/>
      <c r="I271" s="7"/>
      <c r="J271" s="3"/>
      <c r="K271" s="3"/>
      <c r="L271" s="3"/>
      <c r="M271" s="3"/>
      <c r="N271" s="3"/>
      <c r="O271" s="3"/>
      <c r="P271" s="3"/>
      <c r="Q271" s="3"/>
      <c r="R271" s="3"/>
      <c r="S271" s="3"/>
      <c r="T271" s="3"/>
      <c r="U271" s="3"/>
      <c r="V271" s="3"/>
      <c r="W271" s="3"/>
      <c r="X271" s="3"/>
    </row>
    <row r="272" spans="1:24" ht="17.25" customHeight="1" x14ac:dyDescent="0.75">
      <c r="A272" s="14" t="s">
        <v>536</v>
      </c>
      <c r="B272" s="26" t="s">
        <v>365</v>
      </c>
      <c r="C272" s="14" t="s">
        <v>60</v>
      </c>
      <c r="D272" s="14" t="s">
        <v>605</v>
      </c>
      <c r="E272" s="14"/>
      <c r="F272" s="9"/>
      <c r="G272" s="25"/>
      <c r="H272" s="3"/>
      <c r="I272" s="7"/>
      <c r="J272" s="3"/>
      <c r="K272" s="3"/>
      <c r="L272" s="3"/>
      <c r="M272" s="3"/>
      <c r="N272" s="3"/>
      <c r="O272" s="3"/>
      <c r="P272" s="3"/>
      <c r="Q272" s="3"/>
      <c r="R272" s="3"/>
      <c r="S272" s="3"/>
      <c r="T272" s="3"/>
      <c r="U272" s="3"/>
      <c r="V272" s="3"/>
      <c r="W272" s="3"/>
      <c r="X272" s="3"/>
    </row>
    <row r="273" spans="1:24" ht="17.25" customHeight="1" x14ac:dyDescent="0.75">
      <c r="A273" s="14" t="s">
        <v>536</v>
      </c>
      <c r="B273" s="26" t="s">
        <v>367</v>
      </c>
      <c r="C273" s="14" t="s">
        <v>60</v>
      </c>
      <c r="D273" s="14" t="s">
        <v>605</v>
      </c>
      <c r="E273" s="14"/>
      <c r="F273" s="9"/>
      <c r="G273" s="25"/>
      <c r="H273" s="3"/>
      <c r="I273" s="7"/>
      <c r="J273" s="3"/>
      <c r="K273" s="3"/>
      <c r="L273" s="3"/>
      <c r="M273" s="3"/>
      <c r="N273" s="3"/>
      <c r="O273" s="3"/>
      <c r="P273" s="3"/>
      <c r="Q273" s="3"/>
      <c r="R273" s="3"/>
      <c r="S273" s="3"/>
      <c r="T273" s="3"/>
      <c r="U273" s="3"/>
      <c r="V273" s="3"/>
      <c r="W273" s="3"/>
      <c r="X273" s="3"/>
    </row>
    <row r="274" spans="1:24" ht="17.25" customHeight="1" x14ac:dyDescent="0.75">
      <c r="A274" s="14" t="s">
        <v>536</v>
      </c>
      <c r="B274" s="26" t="s">
        <v>369</v>
      </c>
      <c r="C274" s="14" t="s">
        <v>60</v>
      </c>
      <c r="D274" s="14" t="s">
        <v>605</v>
      </c>
      <c r="E274" s="14"/>
      <c r="F274" s="9"/>
      <c r="G274" s="25"/>
      <c r="H274" s="3"/>
      <c r="I274" s="7"/>
      <c r="J274" s="3"/>
      <c r="K274" s="3"/>
      <c r="L274" s="3"/>
      <c r="M274" s="3"/>
      <c r="N274" s="3"/>
      <c r="O274" s="3"/>
      <c r="P274" s="3"/>
      <c r="Q274" s="3"/>
      <c r="R274" s="3"/>
      <c r="S274" s="3"/>
      <c r="T274" s="3"/>
      <c r="U274" s="3"/>
      <c r="V274" s="3"/>
      <c r="W274" s="3"/>
      <c r="X274" s="3"/>
    </row>
    <row r="275" spans="1:24" ht="17.25" customHeight="1" x14ac:dyDescent="0.75">
      <c r="A275" s="14" t="s">
        <v>536</v>
      </c>
      <c r="B275" s="26" t="s">
        <v>370</v>
      </c>
      <c r="C275" s="15" t="s">
        <v>289</v>
      </c>
      <c r="D275" s="14" t="s">
        <v>610</v>
      </c>
      <c r="E275" s="14" t="s">
        <v>615</v>
      </c>
      <c r="F275" s="9"/>
      <c r="G275" s="25"/>
      <c r="H275" s="3"/>
      <c r="I275" s="7"/>
      <c r="J275" s="3"/>
      <c r="K275" s="3"/>
      <c r="L275" s="3"/>
      <c r="M275" s="3"/>
      <c r="N275" s="3"/>
      <c r="O275" s="3"/>
      <c r="P275" s="3"/>
      <c r="Q275" s="3"/>
      <c r="R275" s="3"/>
      <c r="S275" s="3"/>
      <c r="T275" s="3"/>
      <c r="U275" s="3"/>
      <c r="V275" s="3"/>
      <c r="W275" s="3"/>
      <c r="X275" s="3"/>
    </row>
    <row r="276" spans="1:24" ht="17.25" customHeight="1" x14ac:dyDescent="0.75">
      <c r="A276" s="14" t="s">
        <v>536</v>
      </c>
      <c r="B276" s="26" t="s">
        <v>372</v>
      </c>
      <c r="C276" s="14" t="s">
        <v>60</v>
      </c>
      <c r="D276" s="14" t="s">
        <v>605</v>
      </c>
      <c r="E276" s="14"/>
      <c r="F276" s="9"/>
      <c r="G276" s="25"/>
      <c r="H276" s="3"/>
      <c r="I276" s="7"/>
      <c r="J276" s="3"/>
      <c r="K276" s="3"/>
      <c r="L276" s="3"/>
      <c r="M276" s="3"/>
      <c r="N276" s="3"/>
      <c r="O276" s="3"/>
      <c r="P276" s="3"/>
      <c r="Q276" s="3"/>
      <c r="R276" s="3"/>
      <c r="S276" s="3"/>
      <c r="T276" s="3"/>
      <c r="U276" s="3"/>
      <c r="V276" s="3"/>
      <c r="W276" s="3"/>
      <c r="X276" s="3"/>
    </row>
    <row r="277" spans="1:24" ht="17.25" customHeight="1" x14ac:dyDescent="0.75">
      <c r="A277" s="14" t="s">
        <v>536</v>
      </c>
      <c r="B277" s="26" t="s">
        <v>374</v>
      </c>
      <c r="C277" s="15" t="s">
        <v>281</v>
      </c>
      <c r="D277" s="14" t="s">
        <v>609</v>
      </c>
      <c r="E277" s="14" t="s">
        <v>616</v>
      </c>
      <c r="F277" s="9"/>
      <c r="G277" s="25"/>
      <c r="H277" s="3"/>
      <c r="I277" s="7"/>
      <c r="J277" s="3"/>
      <c r="K277" s="3"/>
      <c r="L277" s="3"/>
      <c r="M277" s="3"/>
      <c r="N277" s="3"/>
      <c r="O277" s="3"/>
      <c r="P277" s="3"/>
      <c r="Q277" s="3"/>
      <c r="R277" s="3"/>
      <c r="S277" s="3"/>
      <c r="T277" s="3"/>
      <c r="U277" s="3"/>
      <c r="V277" s="3"/>
      <c r="W277" s="3"/>
      <c r="X277" s="3"/>
    </row>
    <row r="278" spans="1:24" ht="17.25" customHeight="1" x14ac:dyDescent="0.75">
      <c r="A278" s="14" t="s">
        <v>536</v>
      </c>
      <c r="B278" s="26" t="s">
        <v>376</v>
      </c>
      <c r="C278" s="14" t="s">
        <v>60</v>
      </c>
      <c r="D278" s="14" t="s">
        <v>605</v>
      </c>
      <c r="E278" s="14"/>
      <c r="F278" s="9"/>
      <c r="G278" s="25"/>
      <c r="H278" s="3"/>
      <c r="I278" s="7"/>
      <c r="J278" s="3"/>
      <c r="K278" s="3"/>
      <c r="L278" s="3"/>
      <c r="M278" s="3"/>
      <c r="N278" s="3"/>
      <c r="O278" s="3"/>
      <c r="P278" s="3"/>
      <c r="Q278" s="3"/>
      <c r="R278" s="3"/>
      <c r="S278" s="3"/>
      <c r="T278" s="3"/>
      <c r="U278" s="3"/>
      <c r="V278" s="3"/>
      <c r="W278" s="3"/>
      <c r="X278" s="3"/>
    </row>
    <row r="279" spans="1:24" ht="17.25" customHeight="1" x14ac:dyDescent="0.75">
      <c r="A279" s="14" t="s">
        <v>536</v>
      </c>
      <c r="B279" s="26" t="s">
        <v>377</v>
      </c>
      <c r="C279" s="14" t="s">
        <v>378</v>
      </c>
      <c r="D279" s="14" t="s">
        <v>605</v>
      </c>
      <c r="E279" s="14"/>
      <c r="F279" s="9"/>
      <c r="G279" s="25"/>
      <c r="H279" s="3"/>
      <c r="I279" s="7"/>
      <c r="J279" s="3"/>
      <c r="K279" s="3"/>
      <c r="L279" s="3"/>
      <c r="M279" s="3"/>
      <c r="N279" s="3"/>
      <c r="O279" s="3"/>
      <c r="P279" s="3"/>
      <c r="Q279" s="3"/>
      <c r="R279" s="3"/>
      <c r="S279" s="3"/>
      <c r="T279" s="3"/>
      <c r="U279" s="3"/>
      <c r="V279" s="3"/>
      <c r="W279" s="3"/>
      <c r="X279" s="3"/>
    </row>
    <row r="280" spans="1:24" ht="17.25" customHeight="1" x14ac:dyDescent="0.75">
      <c r="A280" s="14" t="s">
        <v>536</v>
      </c>
      <c r="B280" s="26" t="s">
        <v>385</v>
      </c>
      <c r="C280" s="14" t="s">
        <v>378</v>
      </c>
      <c r="D280" s="14" t="s">
        <v>605</v>
      </c>
      <c r="E280" s="14"/>
      <c r="F280" s="9"/>
      <c r="G280" s="25"/>
      <c r="H280" s="3"/>
      <c r="I280" s="7"/>
      <c r="J280" s="3"/>
      <c r="K280" s="3"/>
      <c r="L280" s="3"/>
      <c r="M280" s="3"/>
      <c r="N280" s="3"/>
      <c r="O280" s="3"/>
      <c r="P280" s="3"/>
      <c r="Q280" s="3"/>
      <c r="R280" s="3"/>
      <c r="S280" s="3"/>
      <c r="T280" s="3"/>
      <c r="U280" s="3"/>
      <c r="V280" s="3"/>
      <c r="W280" s="3"/>
      <c r="X280" s="3"/>
    </row>
    <row r="281" spans="1:24" ht="17.25" customHeight="1" x14ac:dyDescent="0.75">
      <c r="A281" s="14" t="s">
        <v>536</v>
      </c>
      <c r="B281" s="26" t="s">
        <v>387</v>
      </c>
      <c r="C281" s="14" t="s">
        <v>378</v>
      </c>
      <c r="D281" s="14" t="s">
        <v>605</v>
      </c>
      <c r="E281" s="14"/>
      <c r="F281" s="9"/>
      <c r="G281" s="25"/>
      <c r="H281" s="3"/>
      <c r="I281" s="7"/>
      <c r="J281" s="3"/>
      <c r="K281" s="3"/>
      <c r="L281" s="3"/>
      <c r="M281" s="3"/>
      <c r="N281" s="3"/>
      <c r="O281" s="3"/>
      <c r="P281" s="3"/>
      <c r="Q281" s="3"/>
      <c r="R281" s="3"/>
      <c r="S281" s="3"/>
      <c r="T281" s="3"/>
      <c r="U281" s="3"/>
      <c r="V281" s="3"/>
      <c r="W281" s="3"/>
      <c r="X281" s="3"/>
    </row>
    <row r="282" spans="1:24" ht="17.25" customHeight="1" x14ac:dyDescent="0.75">
      <c r="A282" s="14" t="s">
        <v>536</v>
      </c>
      <c r="B282" s="26" t="s">
        <v>390</v>
      </c>
      <c r="C282" s="14" t="s">
        <v>378</v>
      </c>
      <c r="D282" s="14" t="s">
        <v>605</v>
      </c>
      <c r="E282" s="14"/>
      <c r="F282" s="9"/>
      <c r="G282" s="25"/>
      <c r="H282" s="3"/>
      <c r="I282" s="7"/>
      <c r="J282" s="3"/>
      <c r="K282" s="3"/>
      <c r="L282" s="3"/>
      <c r="M282" s="3"/>
      <c r="N282" s="3"/>
      <c r="O282" s="3"/>
      <c r="P282" s="3"/>
      <c r="Q282" s="3"/>
      <c r="R282" s="3"/>
      <c r="S282" s="3"/>
      <c r="T282" s="3"/>
      <c r="U282" s="3"/>
      <c r="V282" s="3"/>
      <c r="W282" s="3"/>
      <c r="X282" s="3"/>
    </row>
    <row r="283" spans="1:24" ht="17.25" customHeight="1" x14ac:dyDescent="0.75">
      <c r="A283" s="14" t="s">
        <v>536</v>
      </c>
      <c r="B283" s="26" t="s">
        <v>392</v>
      </c>
      <c r="C283" s="14" t="s">
        <v>611</v>
      </c>
      <c r="D283" s="14" t="s">
        <v>610</v>
      </c>
      <c r="E283" s="14" t="s">
        <v>612</v>
      </c>
      <c r="F283" s="9"/>
      <c r="G283" s="25"/>
      <c r="H283" s="3"/>
      <c r="I283" s="7"/>
      <c r="J283" s="3"/>
      <c r="K283" s="3"/>
      <c r="L283" s="3"/>
      <c r="M283" s="3"/>
      <c r="N283" s="3"/>
      <c r="O283" s="3"/>
      <c r="P283" s="3"/>
      <c r="Q283" s="3"/>
      <c r="R283" s="3"/>
      <c r="S283" s="3"/>
      <c r="T283" s="3"/>
      <c r="U283" s="3"/>
      <c r="V283" s="3"/>
      <c r="W283" s="3"/>
      <c r="X283" s="3"/>
    </row>
    <row r="284" spans="1:24" ht="17.25" customHeight="1" x14ac:dyDescent="0.75">
      <c r="A284" s="14" t="s">
        <v>536</v>
      </c>
      <c r="B284" s="26" t="s">
        <v>397</v>
      </c>
      <c r="C284" s="14" t="s">
        <v>378</v>
      </c>
      <c r="D284" s="14" t="s">
        <v>605</v>
      </c>
      <c r="E284" s="14"/>
      <c r="F284" s="9"/>
      <c r="G284" s="25"/>
      <c r="H284" s="3"/>
      <c r="I284" s="7"/>
      <c r="J284" s="3"/>
      <c r="K284" s="3"/>
      <c r="L284" s="3"/>
      <c r="M284" s="3"/>
      <c r="N284" s="3"/>
      <c r="O284" s="3"/>
      <c r="P284" s="3"/>
      <c r="Q284" s="3"/>
      <c r="R284" s="3"/>
      <c r="S284" s="3"/>
      <c r="T284" s="3"/>
      <c r="U284" s="3"/>
      <c r="V284" s="3"/>
      <c r="W284" s="3"/>
      <c r="X284" s="3"/>
    </row>
    <row r="285" spans="1:24" ht="17.25" customHeight="1" x14ac:dyDescent="0.75">
      <c r="A285" s="14" t="s">
        <v>536</v>
      </c>
      <c r="B285" s="26" t="s">
        <v>398</v>
      </c>
      <c r="C285" s="14" t="s">
        <v>378</v>
      </c>
      <c r="D285" s="14" t="s">
        <v>605</v>
      </c>
      <c r="E285" s="14"/>
      <c r="F285" s="9"/>
      <c r="G285" s="25"/>
      <c r="H285" s="3"/>
      <c r="I285" s="7"/>
      <c r="J285" s="3"/>
      <c r="K285" s="3"/>
      <c r="L285" s="3"/>
      <c r="M285" s="3"/>
      <c r="N285" s="3"/>
      <c r="O285" s="3"/>
      <c r="P285" s="3"/>
      <c r="Q285" s="3"/>
      <c r="R285" s="3"/>
      <c r="S285" s="3"/>
      <c r="T285" s="3"/>
      <c r="U285" s="3"/>
      <c r="V285" s="3"/>
      <c r="W285" s="3"/>
      <c r="X285" s="3"/>
    </row>
    <row r="286" spans="1:24" ht="17.25" customHeight="1" x14ac:dyDescent="0.75">
      <c r="A286" s="14" t="s">
        <v>536</v>
      </c>
      <c r="B286" s="26" t="s">
        <v>399</v>
      </c>
      <c r="C286" s="14" t="s">
        <v>60</v>
      </c>
      <c r="D286" s="14" t="s">
        <v>605</v>
      </c>
      <c r="E286" s="14"/>
      <c r="F286" s="9"/>
      <c r="G286" s="25"/>
      <c r="H286" s="3"/>
      <c r="I286" s="7"/>
      <c r="J286" s="3"/>
      <c r="K286" s="3"/>
      <c r="L286" s="3"/>
      <c r="M286" s="3"/>
      <c r="N286" s="3"/>
      <c r="O286" s="3"/>
      <c r="P286" s="3"/>
      <c r="Q286" s="3"/>
      <c r="R286" s="3"/>
      <c r="S286" s="3"/>
      <c r="T286" s="3"/>
      <c r="U286" s="3"/>
      <c r="V286" s="3"/>
      <c r="W286" s="3"/>
      <c r="X286" s="3"/>
    </row>
    <row r="287" spans="1:24" ht="17.25" customHeight="1" x14ac:dyDescent="0.75">
      <c r="A287" s="14" t="s">
        <v>536</v>
      </c>
      <c r="B287" s="26" t="s">
        <v>400</v>
      </c>
      <c r="C287" s="14" t="s">
        <v>60</v>
      </c>
      <c r="D287" s="14" t="s">
        <v>605</v>
      </c>
      <c r="E287" s="14"/>
      <c r="F287" s="9"/>
      <c r="G287" s="25"/>
      <c r="H287" s="3"/>
      <c r="I287" s="7"/>
      <c r="J287" s="3"/>
      <c r="K287" s="3"/>
      <c r="L287" s="3"/>
      <c r="M287" s="3"/>
      <c r="N287" s="3"/>
      <c r="O287" s="3"/>
      <c r="P287" s="3"/>
      <c r="Q287" s="3"/>
      <c r="R287" s="3"/>
      <c r="S287" s="3"/>
      <c r="T287" s="3"/>
      <c r="U287" s="3"/>
      <c r="V287" s="3"/>
      <c r="W287" s="3"/>
      <c r="X287" s="3"/>
    </row>
    <row r="288" spans="1:24" ht="21" customHeight="1" x14ac:dyDescent="0.75">
      <c r="A288" s="14" t="s">
        <v>536</v>
      </c>
      <c r="B288" s="26" t="s">
        <v>402</v>
      </c>
      <c r="C288" s="14" t="s">
        <v>60</v>
      </c>
      <c r="D288" s="14" t="s">
        <v>605</v>
      </c>
      <c r="E288" s="14"/>
      <c r="F288" s="9"/>
      <c r="G288" s="25"/>
      <c r="H288" s="3"/>
      <c r="I288" s="7"/>
      <c r="J288" s="3"/>
      <c r="K288" s="3"/>
      <c r="L288" s="3"/>
      <c r="M288" s="3"/>
      <c r="N288" s="3"/>
      <c r="O288" s="3"/>
      <c r="P288" s="3"/>
      <c r="Q288" s="3"/>
      <c r="R288" s="3"/>
      <c r="S288" s="3"/>
      <c r="T288" s="3"/>
      <c r="U288" s="3"/>
      <c r="V288" s="3"/>
      <c r="W288" s="3"/>
      <c r="X288" s="3"/>
    </row>
    <row r="289" spans="1:24" ht="17.25" customHeight="1" x14ac:dyDescent="0.75">
      <c r="A289" s="14" t="s">
        <v>536</v>
      </c>
      <c r="B289" s="26" t="s">
        <v>403</v>
      </c>
      <c r="C289" s="14" t="s">
        <v>60</v>
      </c>
      <c r="D289" s="14" t="s">
        <v>605</v>
      </c>
      <c r="E289" s="14"/>
      <c r="F289" s="9"/>
      <c r="G289" s="25"/>
      <c r="H289" s="3"/>
      <c r="I289" s="7"/>
      <c r="J289" s="3"/>
      <c r="K289" s="3"/>
      <c r="L289" s="3"/>
      <c r="M289" s="3"/>
      <c r="N289" s="3"/>
      <c r="O289" s="3"/>
      <c r="P289" s="3"/>
      <c r="Q289" s="3"/>
      <c r="R289" s="3"/>
      <c r="S289" s="3"/>
      <c r="T289" s="3"/>
      <c r="U289" s="3"/>
      <c r="V289" s="3"/>
      <c r="W289" s="3"/>
      <c r="X289" s="3"/>
    </row>
    <row r="290" spans="1:24" ht="17.25" customHeight="1" x14ac:dyDescent="0.75">
      <c r="A290" s="14" t="s">
        <v>536</v>
      </c>
      <c r="B290" s="26" t="s">
        <v>405</v>
      </c>
      <c r="C290" s="14" t="s">
        <v>60</v>
      </c>
      <c r="D290" s="14" t="s">
        <v>605</v>
      </c>
      <c r="E290" s="14"/>
      <c r="F290" s="9"/>
      <c r="G290" s="25"/>
      <c r="H290" s="3"/>
      <c r="I290" s="7"/>
      <c r="J290" s="3"/>
      <c r="K290" s="3"/>
      <c r="L290" s="3"/>
      <c r="M290" s="3"/>
      <c r="N290" s="3"/>
      <c r="O290" s="3"/>
      <c r="P290" s="3"/>
      <c r="Q290" s="3"/>
      <c r="R290" s="3"/>
      <c r="S290" s="3"/>
      <c r="T290" s="3"/>
      <c r="U290" s="3"/>
      <c r="V290" s="3"/>
      <c r="W290" s="3"/>
      <c r="X290" s="3"/>
    </row>
    <row r="291" spans="1:24" ht="17.25" customHeight="1" x14ac:dyDescent="0.75">
      <c r="A291" s="14" t="s">
        <v>536</v>
      </c>
      <c r="B291" s="26" t="s">
        <v>406</v>
      </c>
      <c r="C291" s="14" t="s">
        <v>60</v>
      </c>
      <c r="D291" s="14" t="s">
        <v>605</v>
      </c>
      <c r="E291" s="14"/>
      <c r="F291" s="9"/>
      <c r="G291" s="25"/>
      <c r="H291" s="3"/>
      <c r="I291" s="7"/>
      <c r="J291" s="3"/>
      <c r="K291" s="3"/>
      <c r="L291" s="3"/>
      <c r="M291" s="3"/>
      <c r="N291" s="3"/>
      <c r="O291" s="3"/>
      <c r="P291" s="3"/>
      <c r="Q291" s="3"/>
      <c r="R291" s="3"/>
      <c r="S291" s="3"/>
      <c r="T291" s="3"/>
      <c r="U291" s="3"/>
      <c r="V291" s="3"/>
      <c r="W291" s="3"/>
      <c r="X291" s="3"/>
    </row>
    <row r="292" spans="1:24" ht="17.25" customHeight="1" x14ac:dyDescent="0.75">
      <c r="A292" s="14" t="s">
        <v>536</v>
      </c>
      <c r="B292" s="26" t="s">
        <v>407</v>
      </c>
      <c r="C292" s="14" t="s">
        <v>60</v>
      </c>
      <c r="D292" s="14" t="s">
        <v>605</v>
      </c>
      <c r="E292" s="14"/>
      <c r="F292" s="9"/>
      <c r="G292" s="25"/>
      <c r="H292" s="3"/>
      <c r="I292" s="7"/>
      <c r="J292" s="3"/>
      <c r="K292" s="3"/>
      <c r="L292" s="3"/>
      <c r="M292" s="3"/>
      <c r="N292" s="3"/>
      <c r="O292" s="3"/>
      <c r="P292" s="3"/>
      <c r="Q292" s="3"/>
      <c r="R292" s="3"/>
      <c r="S292" s="3"/>
      <c r="T292" s="3"/>
      <c r="U292" s="3"/>
      <c r="V292" s="3"/>
      <c r="W292" s="3"/>
      <c r="X292" s="3"/>
    </row>
    <row r="293" spans="1:24" ht="17.25" customHeight="1" x14ac:dyDescent="0.75">
      <c r="A293" s="14" t="s">
        <v>536</v>
      </c>
      <c r="B293" s="26" t="s">
        <v>409</v>
      </c>
      <c r="C293" s="14" t="s">
        <v>606</v>
      </c>
      <c r="D293" s="14" t="s">
        <v>610</v>
      </c>
      <c r="E293" s="14" t="s">
        <v>614</v>
      </c>
      <c r="F293" s="9"/>
      <c r="G293" s="25"/>
      <c r="H293" s="3"/>
      <c r="I293" s="7"/>
      <c r="J293" s="3"/>
      <c r="K293" s="3"/>
      <c r="L293" s="3"/>
      <c r="M293" s="3"/>
      <c r="N293" s="3"/>
      <c r="O293" s="3"/>
      <c r="P293" s="3"/>
      <c r="Q293" s="3"/>
      <c r="R293" s="3"/>
      <c r="S293" s="3"/>
      <c r="T293" s="3"/>
      <c r="U293" s="3"/>
      <c r="V293" s="3"/>
      <c r="W293" s="3"/>
      <c r="X293" s="3"/>
    </row>
    <row r="294" spans="1:24" ht="17.25" customHeight="1" x14ac:dyDescent="0.75">
      <c r="A294" s="14" t="s">
        <v>536</v>
      </c>
      <c r="B294" s="26" t="s">
        <v>411</v>
      </c>
      <c r="C294" s="14" t="s">
        <v>60</v>
      </c>
      <c r="D294" s="14" t="s">
        <v>605</v>
      </c>
      <c r="E294" s="14"/>
      <c r="F294" s="9"/>
      <c r="G294" s="25"/>
      <c r="H294" s="3"/>
      <c r="I294" s="7"/>
      <c r="J294" s="3"/>
      <c r="K294" s="3"/>
      <c r="L294" s="3"/>
      <c r="M294" s="3"/>
      <c r="N294" s="3"/>
      <c r="O294" s="3"/>
      <c r="P294" s="3"/>
      <c r="Q294" s="3"/>
      <c r="R294" s="3"/>
      <c r="S294" s="3"/>
      <c r="T294" s="3"/>
      <c r="U294" s="3"/>
      <c r="V294" s="3"/>
      <c r="W294" s="3"/>
      <c r="X294" s="3"/>
    </row>
    <row r="295" spans="1:24" ht="17.25" customHeight="1" x14ac:dyDescent="0.75">
      <c r="A295" s="14" t="s">
        <v>536</v>
      </c>
      <c r="B295" s="26" t="s">
        <v>413</v>
      </c>
      <c r="C295" s="14" t="s">
        <v>60</v>
      </c>
      <c r="D295" s="14" t="s">
        <v>605</v>
      </c>
      <c r="E295" s="14"/>
      <c r="F295" s="9"/>
      <c r="G295" s="25"/>
      <c r="H295" s="3"/>
      <c r="I295" s="7"/>
      <c r="J295" s="3"/>
      <c r="K295" s="3"/>
      <c r="L295" s="3"/>
      <c r="M295" s="3"/>
      <c r="N295" s="3"/>
      <c r="O295" s="3"/>
      <c r="P295" s="3"/>
      <c r="Q295" s="3"/>
      <c r="R295" s="3"/>
      <c r="S295" s="3"/>
      <c r="T295" s="3"/>
      <c r="U295" s="3"/>
      <c r="V295" s="3"/>
      <c r="W295" s="3"/>
      <c r="X295" s="3"/>
    </row>
    <row r="296" spans="1:24" ht="17.25" customHeight="1" x14ac:dyDescent="0.75">
      <c r="A296" s="14" t="s">
        <v>536</v>
      </c>
      <c r="B296" s="26" t="s">
        <v>414</v>
      </c>
      <c r="C296" s="14" t="s">
        <v>606</v>
      </c>
      <c r="D296" s="14" t="s">
        <v>610</v>
      </c>
      <c r="E296" s="14" t="s">
        <v>614</v>
      </c>
      <c r="F296" s="9"/>
      <c r="G296" s="25"/>
      <c r="H296" s="3"/>
      <c r="I296" s="7"/>
      <c r="J296" s="3"/>
      <c r="K296" s="3"/>
      <c r="L296" s="3"/>
      <c r="M296" s="3"/>
      <c r="N296" s="3"/>
      <c r="O296" s="3"/>
      <c r="P296" s="3"/>
      <c r="Q296" s="3"/>
      <c r="R296" s="3"/>
      <c r="S296" s="3"/>
      <c r="T296" s="3"/>
      <c r="U296" s="3"/>
      <c r="V296" s="3"/>
      <c r="W296" s="3"/>
      <c r="X296" s="3"/>
    </row>
    <row r="297" spans="1:24" ht="17.25" customHeight="1" x14ac:dyDescent="0.75">
      <c r="A297" s="14" t="s">
        <v>536</v>
      </c>
      <c r="B297" s="26" t="s">
        <v>415</v>
      </c>
      <c r="C297" s="14" t="s">
        <v>60</v>
      </c>
      <c r="D297" s="14" t="s">
        <v>605</v>
      </c>
      <c r="E297" s="14"/>
      <c r="F297" s="9"/>
      <c r="G297" s="25"/>
      <c r="H297" s="3"/>
      <c r="I297" s="7"/>
      <c r="J297" s="3"/>
      <c r="K297" s="3"/>
      <c r="L297" s="3"/>
      <c r="M297" s="3"/>
      <c r="N297" s="3"/>
      <c r="O297" s="3"/>
      <c r="P297" s="3"/>
      <c r="Q297" s="3"/>
      <c r="R297" s="3"/>
      <c r="S297" s="3"/>
      <c r="T297" s="3"/>
      <c r="U297" s="3"/>
      <c r="V297" s="3"/>
      <c r="W297" s="3"/>
      <c r="X297" s="3"/>
    </row>
    <row r="298" spans="1:24" ht="17.25" customHeight="1" x14ac:dyDescent="0.75">
      <c r="A298" s="14" t="s">
        <v>536</v>
      </c>
      <c r="B298" s="26" t="s">
        <v>417</v>
      </c>
      <c r="C298" s="14" t="s">
        <v>618</v>
      </c>
      <c r="D298" s="14" t="s">
        <v>610</v>
      </c>
      <c r="E298" s="14" t="s">
        <v>617</v>
      </c>
      <c r="F298" s="9"/>
      <c r="G298" s="25"/>
      <c r="H298" s="3"/>
      <c r="I298" s="7"/>
      <c r="J298" s="3"/>
      <c r="K298" s="3"/>
      <c r="L298" s="3"/>
      <c r="M298" s="3"/>
      <c r="N298" s="3"/>
      <c r="O298" s="3"/>
      <c r="P298" s="3"/>
      <c r="Q298" s="3"/>
      <c r="R298" s="3"/>
      <c r="S298" s="3"/>
      <c r="T298" s="3"/>
      <c r="U298" s="3"/>
      <c r="V298" s="3"/>
      <c r="W298" s="3"/>
      <c r="X298" s="3"/>
    </row>
    <row r="299" spans="1:24" ht="17.25" customHeight="1" x14ac:dyDescent="0.75">
      <c r="A299" s="14" t="s">
        <v>536</v>
      </c>
      <c r="B299" s="26" t="s">
        <v>419</v>
      </c>
      <c r="C299" s="15" t="s">
        <v>80</v>
      </c>
      <c r="D299" s="14" t="s">
        <v>610</v>
      </c>
      <c r="E299" s="14" t="s">
        <v>619</v>
      </c>
      <c r="F299" s="9"/>
      <c r="G299" s="25"/>
      <c r="H299" s="3"/>
      <c r="I299" s="7"/>
      <c r="J299" s="3"/>
      <c r="K299" s="3"/>
      <c r="L299" s="3"/>
      <c r="M299" s="3"/>
      <c r="N299" s="3"/>
      <c r="O299" s="3"/>
      <c r="P299" s="3"/>
      <c r="Q299" s="3"/>
      <c r="R299" s="3"/>
      <c r="S299" s="3"/>
      <c r="T299" s="3"/>
      <c r="U299" s="3"/>
      <c r="V299" s="3"/>
      <c r="W299" s="3"/>
      <c r="X299" s="3"/>
    </row>
    <row r="300" spans="1:24" ht="17.25" customHeight="1" x14ac:dyDescent="0.75">
      <c r="A300" s="14" t="s">
        <v>536</v>
      </c>
      <c r="B300" s="26" t="s">
        <v>420</v>
      </c>
      <c r="C300" s="14" t="s">
        <v>611</v>
      </c>
      <c r="D300" s="14" t="s">
        <v>610</v>
      </c>
      <c r="E300" s="14" t="s">
        <v>612</v>
      </c>
      <c r="F300" s="9"/>
      <c r="G300" s="25"/>
      <c r="H300" s="3"/>
      <c r="I300" s="7"/>
      <c r="J300" s="3"/>
      <c r="K300" s="3"/>
      <c r="L300" s="3"/>
      <c r="M300" s="3"/>
      <c r="N300" s="3"/>
      <c r="O300" s="3"/>
      <c r="P300" s="3"/>
      <c r="Q300" s="3"/>
      <c r="R300" s="3"/>
      <c r="S300" s="3"/>
      <c r="T300" s="3"/>
      <c r="U300" s="3"/>
      <c r="V300" s="3"/>
      <c r="W300" s="3"/>
      <c r="X300" s="3"/>
    </row>
    <row r="301" spans="1:24" ht="17.25" customHeight="1" x14ac:dyDescent="0.75">
      <c r="A301" s="14" t="s">
        <v>536</v>
      </c>
      <c r="B301" s="26" t="s">
        <v>422</v>
      </c>
      <c r="C301" s="14" t="s">
        <v>60</v>
      </c>
      <c r="D301" s="14" t="s">
        <v>605</v>
      </c>
      <c r="E301" s="14"/>
      <c r="F301" s="9"/>
      <c r="G301" s="25"/>
      <c r="H301" s="3"/>
      <c r="I301" s="7"/>
      <c r="J301" s="3"/>
      <c r="K301" s="3"/>
      <c r="L301" s="3"/>
      <c r="M301" s="3"/>
      <c r="N301" s="3"/>
      <c r="O301" s="3"/>
      <c r="P301" s="3"/>
      <c r="Q301" s="3"/>
      <c r="R301" s="3"/>
      <c r="S301" s="3"/>
      <c r="T301" s="3"/>
      <c r="U301" s="3"/>
      <c r="V301" s="3"/>
      <c r="W301" s="3"/>
      <c r="X301" s="3"/>
    </row>
    <row r="302" spans="1:24" ht="17.25" customHeight="1" x14ac:dyDescent="0.75">
      <c r="A302" s="14" t="s">
        <v>536</v>
      </c>
      <c r="B302" s="26" t="s">
        <v>449</v>
      </c>
      <c r="C302" s="14" t="s">
        <v>60</v>
      </c>
      <c r="D302" s="14" t="s">
        <v>605</v>
      </c>
      <c r="E302" s="14"/>
      <c r="F302" s="9"/>
      <c r="G302" s="25"/>
      <c r="H302" s="3"/>
      <c r="I302" s="7"/>
      <c r="J302" s="3"/>
      <c r="K302" s="3"/>
      <c r="L302" s="3"/>
      <c r="M302" s="3"/>
      <c r="N302" s="3"/>
      <c r="O302" s="3"/>
      <c r="P302" s="3"/>
      <c r="Q302" s="3"/>
      <c r="R302" s="3"/>
      <c r="S302" s="3"/>
      <c r="T302" s="3"/>
      <c r="U302" s="3"/>
      <c r="V302" s="3"/>
      <c r="W302" s="3"/>
      <c r="X302" s="3"/>
    </row>
    <row r="303" spans="1:24" ht="17.25" customHeight="1" x14ac:dyDescent="0.75">
      <c r="A303" s="14" t="s">
        <v>536</v>
      </c>
      <c r="B303" s="26" t="s">
        <v>453</v>
      </c>
      <c r="C303" s="14" t="s">
        <v>60</v>
      </c>
      <c r="D303" s="14" t="s">
        <v>605</v>
      </c>
      <c r="E303" s="14"/>
      <c r="F303" s="9"/>
      <c r="G303" s="25"/>
      <c r="H303" s="3"/>
      <c r="I303" s="7"/>
      <c r="J303" s="3"/>
      <c r="K303" s="3"/>
      <c r="L303" s="3"/>
      <c r="M303" s="3"/>
      <c r="N303" s="3"/>
      <c r="O303" s="3"/>
      <c r="P303" s="3"/>
      <c r="Q303" s="3"/>
      <c r="R303" s="3"/>
      <c r="S303" s="3"/>
      <c r="T303" s="3"/>
      <c r="U303" s="3"/>
      <c r="V303" s="3"/>
      <c r="W303" s="3"/>
      <c r="X303" s="3"/>
    </row>
    <row r="304" spans="1:24" ht="17.25" customHeight="1" x14ac:dyDescent="0.75">
      <c r="A304" s="14" t="s">
        <v>536</v>
      </c>
      <c r="B304" s="26" t="s">
        <v>455</v>
      </c>
      <c r="C304" s="14" t="s">
        <v>60</v>
      </c>
      <c r="D304" s="14" t="s">
        <v>605</v>
      </c>
      <c r="E304" s="14"/>
      <c r="F304" s="9"/>
      <c r="G304" s="25"/>
      <c r="H304" s="3"/>
      <c r="I304" s="7"/>
      <c r="J304" s="3"/>
      <c r="K304" s="3"/>
      <c r="L304" s="3"/>
      <c r="M304" s="3"/>
      <c r="N304" s="3"/>
      <c r="O304" s="3"/>
      <c r="P304" s="3"/>
      <c r="Q304" s="3"/>
      <c r="R304" s="3"/>
      <c r="S304" s="3"/>
      <c r="T304" s="3"/>
      <c r="U304" s="3"/>
      <c r="V304" s="3"/>
      <c r="W304" s="3"/>
      <c r="X304" s="3"/>
    </row>
    <row r="305" spans="1:24" ht="17.25" customHeight="1" x14ac:dyDescent="0.75">
      <c r="A305" s="14" t="s">
        <v>536</v>
      </c>
      <c r="B305" s="26" t="s">
        <v>457</v>
      </c>
      <c r="C305" s="14" t="s">
        <v>60</v>
      </c>
      <c r="D305" s="14" t="s">
        <v>605</v>
      </c>
      <c r="E305" s="14"/>
      <c r="F305" s="9"/>
      <c r="G305" s="25"/>
      <c r="H305" s="3"/>
      <c r="I305" s="7"/>
      <c r="J305" s="3"/>
      <c r="K305" s="3"/>
      <c r="L305" s="3"/>
      <c r="M305" s="3"/>
      <c r="N305" s="3"/>
      <c r="O305" s="3"/>
      <c r="P305" s="3"/>
      <c r="Q305" s="3"/>
      <c r="R305" s="3"/>
      <c r="S305" s="3"/>
      <c r="T305" s="3"/>
      <c r="U305" s="3"/>
      <c r="V305" s="3"/>
      <c r="W305" s="3"/>
      <c r="X305" s="3"/>
    </row>
    <row r="306" spans="1:24" ht="17.25" customHeight="1" x14ac:dyDescent="0.75">
      <c r="A306" s="14" t="s">
        <v>536</v>
      </c>
      <c r="B306" s="26" t="s">
        <v>458</v>
      </c>
      <c r="C306" s="14" t="s">
        <v>60</v>
      </c>
      <c r="D306" s="14" t="s">
        <v>605</v>
      </c>
      <c r="E306" s="14"/>
      <c r="F306" s="9"/>
      <c r="G306" s="25"/>
      <c r="H306" s="3"/>
      <c r="I306" s="8"/>
      <c r="J306" s="3"/>
      <c r="K306" s="3"/>
      <c r="L306" s="3"/>
      <c r="M306" s="3"/>
      <c r="N306" s="3"/>
      <c r="O306" s="3"/>
      <c r="P306" s="3"/>
      <c r="Q306" s="3"/>
      <c r="R306" s="3"/>
      <c r="S306" s="3"/>
      <c r="T306" s="3"/>
      <c r="U306" s="3"/>
      <c r="V306" s="3"/>
      <c r="W306" s="3"/>
      <c r="X306" s="3"/>
    </row>
    <row r="307" spans="1:24" ht="17.25" customHeight="1" x14ac:dyDescent="0.75">
      <c r="A307" s="14" t="s">
        <v>537</v>
      </c>
      <c r="B307" s="26" t="s">
        <v>460</v>
      </c>
      <c r="C307" s="14" t="s">
        <v>431</v>
      </c>
      <c r="D307" s="14" t="s">
        <v>610</v>
      </c>
      <c r="E307" s="14" t="s">
        <v>620</v>
      </c>
      <c r="F307" s="9"/>
      <c r="G307" s="25"/>
      <c r="H307" s="3"/>
      <c r="I307" s="8"/>
      <c r="J307" s="3"/>
      <c r="K307" s="3"/>
      <c r="L307" s="3"/>
      <c r="M307" s="3"/>
      <c r="N307" s="3"/>
      <c r="O307" s="3"/>
      <c r="P307" s="3"/>
      <c r="Q307" s="3"/>
      <c r="R307" s="3"/>
      <c r="S307" s="3"/>
      <c r="T307" s="3"/>
      <c r="U307" s="3"/>
      <c r="V307" s="3"/>
      <c r="W307" s="3"/>
      <c r="X307" s="3"/>
    </row>
    <row r="308" spans="1:24" ht="17.25" customHeight="1" x14ac:dyDescent="0.75">
      <c r="A308" s="14" t="s">
        <v>536</v>
      </c>
      <c r="B308" s="26" t="s">
        <v>462</v>
      </c>
      <c r="C308" s="14" t="s">
        <v>60</v>
      </c>
      <c r="D308" s="14" t="s">
        <v>605</v>
      </c>
      <c r="E308" s="14"/>
      <c r="F308" s="9"/>
      <c r="G308" s="25"/>
      <c r="H308" s="3"/>
      <c r="I308" s="8"/>
      <c r="J308" s="3"/>
      <c r="K308" s="3"/>
      <c r="L308" s="3"/>
      <c r="M308" s="3"/>
      <c r="N308" s="3"/>
      <c r="O308" s="3"/>
      <c r="P308" s="3"/>
      <c r="Q308" s="3"/>
      <c r="R308" s="3"/>
      <c r="S308" s="3"/>
      <c r="T308" s="3"/>
      <c r="U308" s="3"/>
      <c r="V308" s="3"/>
      <c r="W308" s="3"/>
      <c r="X308" s="3"/>
    </row>
    <row r="309" spans="1:24" ht="17.25" customHeight="1" x14ac:dyDescent="0.75">
      <c r="A309" s="14" t="s">
        <v>536</v>
      </c>
      <c r="B309" s="26" t="s">
        <v>464</v>
      </c>
      <c r="C309" s="14" t="s">
        <v>60</v>
      </c>
      <c r="D309" s="14" t="s">
        <v>605</v>
      </c>
      <c r="E309" s="14"/>
      <c r="F309" s="9"/>
      <c r="G309" s="25"/>
      <c r="H309" s="3"/>
      <c r="I309" s="8"/>
      <c r="J309" s="3"/>
      <c r="K309" s="3"/>
      <c r="L309" s="3"/>
      <c r="M309" s="3"/>
      <c r="N309" s="3"/>
      <c r="O309" s="3"/>
      <c r="P309" s="3"/>
      <c r="Q309" s="3"/>
      <c r="R309" s="3"/>
      <c r="S309" s="3"/>
      <c r="T309" s="3"/>
      <c r="U309" s="3"/>
      <c r="V309" s="3"/>
      <c r="W309" s="3"/>
      <c r="X309" s="3"/>
    </row>
    <row r="310" spans="1:24" ht="17.25" customHeight="1" x14ac:dyDescent="0.75">
      <c r="A310" s="14" t="s">
        <v>536</v>
      </c>
      <c r="B310" s="26" t="s">
        <v>466</v>
      </c>
      <c r="C310" s="14" t="s">
        <v>60</v>
      </c>
      <c r="D310" s="14" t="s">
        <v>605</v>
      </c>
      <c r="E310" s="14"/>
      <c r="F310" s="9"/>
      <c r="G310" s="25"/>
      <c r="H310" s="3"/>
      <c r="I310" s="8"/>
      <c r="J310" s="3"/>
      <c r="K310" s="3"/>
      <c r="L310" s="3"/>
      <c r="M310" s="3"/>
      <c r="N310" s="3"/>
      <c r="O310" s="3"/>
      <c r="P310" s="3"/>
      <c r="Q310" s="3"/>
      <c r="R310" s="3"/>
      <c r="S310" s="3"/>
      <c r="T310" s="3"/>
      <c r="U310" s="3"/>
      <c r="V310" s="3"/>
      <c r="W310" s="3"/>
      <c r="X310" s="3"/>
    </row>
    <row r="311" spans="1:24" ht="17.25" customHeight="1" x14ac:dyDescent="0.75">
      <c r="A311" s="14" t="s">
        <v>536</v>
      </c>
      <c r="B311" s="26" t="s">
        <v>468</v>
      </c>
      <c r="C311" s="14" t="s">
        <v>60</v>
      </c>
      <c r="D311" s="14" t="s">
        <v>605</v>
      </c>
      <c r="E311" s="14"/>
      <c r="F311" s="9"/>
      <c r="G311" s="25"/>
      <c r="H311" s="3"/>
      <c r="I311" s="8"/>
      <c r="J311" s="3"/>
      <c r="K311" s="3"/>
      <c r="L311" s="3"/>
      <c r="M311" s="3"/>
      <c r="N311" s="3"/>
      <c r="O311" s="3"/>
      <c r="P311" s="3"/>
      <c r="Q311" s="3"/>
      <c r="R311" s="3"/>
      <c r="S311" s="3"/>
      <c r="T311" s="3"/>
      <c r="U311" s="3"/>
      <c r="V311" s="3"/>
      <c r="W311" s="3"/>
      <c r="X311" s="3"/>
    </row>
    <row r="312" spans="1:24" ht="17.25" customHeight="1" x14ac:dyDescent="0.75">
      <c r="A312" s="14" t="s">
        <v>536</v>
      </c>
      <c r="B312" s="26" t="s">
        <v>469</v>
      </c>
      <c r="C312" s="14" t="s">
        <v>60</v>
      </c>
      <c r="D312" s="14" t="s">
        <v>605</v>
      </c>
      <c r="E312" s="14"/>
      <c r="F312" s="9"/>
      <c r="G312" s="25"/>
      <c r="H312" s="3"/>
      <c r="I312" s="8"/>
      <c r="J312" s="3"/>
      <c r="K312" s="3"/>
      <c r="L312" s="3"/>
      <c r="M312" s="3"/>
      <c r="N312" s="3"/>
      <c r="O312" s="3"/>
      <c r="P312" s="3"/>
      <c r="Q312" s="3"/>
      <c r="R312" s="3"/>
      <c r="S312" s="3"/>
      <c r="T312" s="3"/>
      <c r="U312" s="3"/>
      <c r="V312" s="3"/>
      <c r="W312" s="3"/>
      <c r="X312" s="3"/>
    </row>
    <row r="313" spans="1:24" ht="17.25" customHeight="1" x14ac:dyDescent="0.75">
      <c r="A313" s="14" t="s">
        <v>536</v>
      </c>
      <c r="B313" s="26" t="s">
        <v>470</v>
      </c>
      <c r="C313" s="14" t="s">
        <v>606</v>
      </c>
      <c r="D313" s="14" t="s">
        <v>610</v>
      </c>
      <c r="E313" s="14" t="s">
        <v>614</v>
      </c>
      <c r="F313" s="9"/>
      <c r="G313" s="25"/>
      <c r="H313" s="3"/>
      <c r="I313" s="8"/>
      <c r="J313" s="3"/>
      <c r="K313" s="3"/>
      <c r="L313" s="3"/>
      <c r="M313" s="3"/>
      <c r="N313" s="3"/>
      <c r="O313" s="3"/>
      <c r="P313" s="3"/>
      <c r="Q313" s="3"/>
      <c r="R313" s="3"/>
      <c r="S313" s="3"/>
      <c r="T313" s="3"/>
      <c r="U313" s="3"/>
      <c r="V313" s="3"/>
      <c r="W313" s="3"/>
      <c r="X313" s="3"/>
    </row>
    <row r="314" spans="1:24" ht="17.25" customHeight="1" x14ac:dyDescent="0.75">
      <c r="A314" s="14" t="s">
        <v>536</v>
      </c>
      <c r="B314" s="26" t="s">
        <v>472</v>
      </c>
      <c r="C314" s="14" t="s">
        <v>611</v>
      </c>
      <c r="D314" s="14" t="s">
        <v>610</v>
      </c>
      <c r="E314" s="14" t="s">
        <v>612</v>
      </c>
      <c r="F314" s="9"/>
      <c r="G314" s="25"/>
      <c r="H314" s="3"/>
      <c r="I314" s="8"/>
      <c r="J314" s="3"/>
      <c r="K314" s="3"/>
      <c r="L314" s="3"/>
      <c r="M314" s="3"/>
      <c r="N314" s="3"/>
      <c r="O314" s="3"/>
      <c r="P314" s="3"/>
      <c r="Q314" s="3"/>
      <c r="R314" s="3"/>
      <c r="S314" s="3"/>
      <c r="T314" s="3"/>
      <c r="U314" s="3"/>
      <c r="V314" s="3"/>
      <c r="W314" s="3"/>
      <c r="X314" s="3"/>
    </row>
    <row r="315" spans="1:24" ht="17.25" customHeight="1" x14ac:dyDescent="0.75">
      <c r="A315" s="14" t="s">
        <v>536</v>
      </c>
      <c r="B315" s="26" t="s">
        <v>474</v>
      </c>
      <c r="C315" s="14" t="s">
        <v>60</v>
      </c>
      <c r="D315" s="14" t="s">
        <v>605</v>
      </c>
      <c r="E315" s="14"/>
      <c r="F315" s="9"/>
      <c r="G315" s="25"/>
      <c r="H315" s="3"/>
      <c r="I315" s="8"/>
      <c r="J315" s="3"/>
      <c r="K315" s="3"/>
      <c r="L315" s="3"/>
      <c r="M315" s="3"/>
      <c r="N315" s="3"/>
      <c r="O315" s="3"/>
      <c r="P315" s="3"/>
      <c r="Q315" s="3"/>
      <c r="R315" s="3"/>
      <c r="S315" s="3"/>
      <c r="T315" s="3"/>
      <c r="U315" s="3"/>
      <c r="V315" s="3"/>
      <c r="W315" s="3"/>
      <c r="X315" s="3"/>
    </row>
    <row r="316" spans="1:24" ht="17.25" customHeight="1" x14ac:dyDescent="0.75">
      <c r="A316" s="14" t="s">
        <v>536</v>
      </c>
      <c r="B316" s="26" t="s">
        <v>475</v>
      </c>
      <c r="C316" s="14" t="s">
        <v>431</v>
      </c>
      <c r="D316" s="14" t="s">
        <v>610</v>
      </c>
      <c r="E316" s="14" t="s">
        <v>620</v>
      </c>
      <c r="F316" s="9"/>
      <c r="G316" s="25"/>
      <c r="H316" s="3"/>
      <c r="I316" s="8"/>
      <c r="J316" s="3"/>
      <c r="K316" s="3"/>
      <c r="L316" s="3"/>
      <c r="M316" s="3"/>
      <c r="N316" s="3"/>
      <c r="O316" s="3"/>
      <c r="P316" s="3"/>
      <c r="Q316" s="3"/>
      <c r="R316" s="3"/>
      <c r="S316" s="3"/>
      <c r="T316" s="3"/>
      <c r="U316" s="3"/>
      <c r="V316" s="3"/>
      <c r="W316" s="3"/>
      <c r="X316" s="3"/>
    </row>
    <row r="317" spans="1:24" s="6" customFormat="1" ht="17.25" customHeight="1" x14ac:dyDescent="0.75">
      <c r="A317" s="14" t="s">
        <v>536</v>
      </c>
      <c r="B317" s="26" t="s">
        <v>476</v>
      </c>
      <c r="C317" s="35" t="s">
        <v>667</v>
      </c>
      <c r="D317" s="14" t="s">
        <v>610</v>
      </c>
      <c r="E317" s="14" t="s">
        <v>538</v>
      </c>
      <c r="F317" s="14"/>
      <c r="G317" s="33"/>
      <c r="H317" s="7"/>
      <c r="I317" s="8"/>
      <c r="J317" s="7"/>
      <c r="K317" s="7"/>
      <c r="L317" s="7"/>
      <c r="M317" s="7"/>
      <c r="N317" s="7"/>
      <c r="O317" s="7"/>
      <c r="P317" s="7"/>
      <c r="Q317" s="7"/>
      <c r="R317" s="7"/>
      <c r="S317" s="7"/>
      <c r="T317" s="7"/>
      <c r="U317" s="7"/>
      <c r="V317" s="7"/>
      <c r="W317" s="7"/>
      <c r="X317" s="7"/>
    </row>
    <row r="318" spans="1:24" ht="17.25" customHeight="1" x14ac:dyDescent="0.75">
      <c r="A318" s="14" t="s">
        <v>536</v>
      </c>
      <c r="B318" s="26" t="s">
        <v>477</v>
      </c>
      <c r="C318" s="14" t="s">
        <v>60</v>
      </c>
      <c r="D318" s="14" t="s">
        <v>605</v>
      </c>
      <c r="E318" s="14"/>
      <c r="F318" s="9"/>
      <c r="G318" s="25"/>
      <c r="H318" s="3"/>
      <c r="I318" s="8"/>
      <c r="J318" s="3"/>
      <c r="K318" s="3"/>
      <c r="L318" s="3"/>
      <c r="M318" s="3"/>
      <c r="N318" s="3"/>
      <c r="O318" s="3"/>
      <c r="P318" s="3"/>
      <c r="Q318" s="3"/>
      <c r="R318" s="3"/>
      <c r="S318" s="3"/>
      <c r="T318" s="3"/>
      <c r="U318" s="3"/>
      <c r="V318" s="3"/>
      <c r="W318" s="3"/>
      <c r="X318" s="3"/>
    </row>
    <row r="319" spans="1:24" ht="17.25" customHeight="1" x14ac:dyDescent="0.75">
      <c r="A319" s="14" t="s">
        <v>536</v>
      </c>
      <c r="B319" s="26" t="s">
        <v>478</v>
      </c>
      <c r="C319" s="15" t="s">
        <v>112</v>
      </c>
      <c r="D319" s="14" t="s">
        <v>610</v>
      </c>
      <c r="E319" s="14" t="s">
        <v>621</v>
      </c>
      <c r="F319" s="9"/>
      <c r="G319" s="25"/>
      <c r="H319" s="3"/>
      <c r="I319" s="8"/>
      <c r="J319" s="3"/>
      <c r="K319" s="3"/>
      <c r="L319" s="3"/>
      <c r="M319" s="3"/>
      <c r="N319" s="3"/>
      <c r="O319" s="3"/>
      <c r="P319" s="3"/>
      <c r="Q319" s="3"/>
      <c r="R319" s="3"/>
      <c r="S319" s="3"/>
      <c r="T319" s="3"/>
      <c r="U319" s="3"/>
      <c r="V319" s="3"/>
      <c r="W319" s="3"/>
      <c r="X319" s="3"/>
    </row>
    <row r="320" spans="1:24" ht="17.25" customHeight="1" x14ac:dyDescent="0.75">
      <c r="A320" s="14" t="s">
        <v>536</v>
      </c>
      <c r="B320" s="26" t="s">
        <v>479</v>
      </c>
      <c r="C320" s="14" t="s">
        <v>60</v>
      </c>
      <c r="D320" s="14" t="s">
        <v>605</v>
      </c>
      <c r="E320" s="14"/>
      <c r="F320" s="9"/>
      <c r="G320" s="25"/>
      <c r="H320" s="3"/>
      <c r="I320" s="8"/>
      <c r="J320" s="3"/>
      <c r="K320" s="3"/>
      <c r="L320" s="3"/>
      <c r="M320" s="3"/>
      <c r="N320" s="3"/>
      <c r="O320" s="3"/>
      <c r="P320" s="3"/>
      <c r="Q320" s="3"/>
      <c r="R320" s="3"/>
      <c r="S320" s="3"/>
      <c r="T320" s="3"/>
      <c r="U320" s="3"/>
      <c r="V320" s="3"/>
      <c r="W320" s="3"/>
      <c r="X320" s="3"/>
    </row>
    <row r="321" spans="1:24" ht="17.25" customHeight="1" x14ac:dyDescent="0.75">
      <c r="A321" s="14" t="s">
        <v>536</v>
      </c>
      <c r="B321" s="26" t="s">
        <v>480</v>
      </c>
      <c r="C321" s="14" t="s">
        <v>60</v>
      </c>
      <c r="D321" s="14" t="s">
        <v>605</v>
      </c>
      <c r="E321" s="14"/>
      <c r="F321" s="9"/>
      <c r="G321" s="25"/>
      <c r="H321" s="3"/>
      <c r="I321" s="8"/>
      <c r="J321" s="3"/>
      <c r="K321" s="3"/>
      <c r="L321" s="3"/>
      <c r="M321" s="3"/>
      <c r="N321" s="3"/>
      <c r="O321" s="3"/>
      <c r="P321" s="3"/>
      <c r="Q321" s="3"/>
      <c r="R321" s="3"/>
      <c r="S321" s="3"/>
      <c r="T321" s="3"/>
      <c r="U321" s="3"/>
      <c r="V321" s="3"/>
      <c r="W321" s="3"/>
      <c r="X321" s="3"/>
    </row>
    <row r="322" spans="1:24" ht="17.25" customHeight="1" x14ac:dyDescent="0.75">
      <c r="A322" s="14" t="s">
        <v>536</v>
      </c>
      <c r="B322" s="26" t="s">
        <v>481</v>
      </c>
      <c r="C322" s="14" t="s">
        <v>60</v>
      </c>
      <c r="D322" s="14" t="s">
        <v>605</v>
      </c>
      <c r="E322" s="14"/>
      <c r="F322" s="9"/>
      <c r="G322" s="25"/>
      <c r="H322" s="3"/>
      <c r="I322" s="8"/>
      <c r="J322" s="3"/>
      <c r="K322" s="3"/>
      <c r="L322" s="3"/>
      <c r="M322" s="3"/>
      <c r="N322" s="3"/>
      <c r="O322" s="3"/>
      <c r="P322" s="3"/>
      <c r="Q322" s="3"/>
      <c r="R322" s="3"/>
      <c r="S322" s="3"/>
      <c r="T322" s="3"/>
      <c r="U322" s="3"/>
      <c r="V322" s="3"/>
      <c r="W322" s="3"/>
      <c r="X322" s="3"/>
    </row>
    <row r="323" spans="1:24" s="6" customFormat="1" ht="17.25" customHeight="1" x14ac:dyDescent="0.75">
      <c r="A323" s="14" t="s">
        <v>536</v>
      </c>
      <c r="B323" s="26" t="s">
        <v>482</v>
      </c>
      <c r="C323" s="34" t="s">
        <v>359</v>
      </c>
      <c r="D323" s="14" t="s">
        <v>609</v>
      </c>
      <c r="E323" s="14" t="s">
        <v>630</v>
      </c>
      <c r="F323" s="14"/>
      <c r="G323" s="33"/>
      <c r="H323" s="7"/>
      <c r="I323" s="8"/>
      <c r="J323" s="7"/>
      <c r="K323" s="7"/>
      <c r="L323" s="7"/>
      <c r="M323" s="7"/>
      <c r="N323" s="7"/>
      <c r="O323" s="7"/>
      <c r="P323" s="7"/>
      <c r="Q323" s="7"/>
      <c r="R323" s="7"/>
      <c r="S323" s="7"/>
      <c r="T323" s="7"/>
      <c r="U323" s="7"/>
      <c r="V323" s="7"/>
      <c r="W323" s="7"/>
      <c r="X323" s="7"/>
    </row>
    <row r="324" spans="1:24" ht="17.25" customHeight="1" x14ac:dyDescent="0.75">
      <c r="A324" s="14" t="s">
        <v>536</v>
      </c>
      <c r="B324" s="26" t="s">
        <v>486</v>
      </c>
      <c r="C324" s="14" t="s">
        <v>60</v>
      </c>
      <c r="D324" s="14" t="s">
        <v>605</v>
      </c>
      <c r="E324" s="14"/>
      <c r="F324" s="9"/>
      <c r="G324" s="25"/>
      <c r="H324" s="3"/>
      <c r="I324" s="8"/>
      <c r="J324" s="3"/>
      <c r="K324" s="3"/>
      <c r="L324" s="3"/>
      <c r="M324" s="3"/>
      <c r="N324" s="3"/>
      <c r="O324" s="3"/>
      <c r="P324" s="3"/>
      <c r="Q324" s="3"/>
      <c r="R324" s="3"/>
      <c r="S324" s="3"/>
      <c r="T324" s="3"/>
      <c r="U324" s="3"/>
      <c r="V324" s="3"/>
      <c r="W324" s="3"/>
      <c r="X324" s="3"/>
    </row>
    <row r="325" spans="1:24" ht="17.25" customHeight="1" x14ac:dyDescent="0.75">
      <c r="A325" s="14" t="s">
        <v>536</v>
      </c>
      <c r="B325" s="26" t="s">
        <v>488</v>
      </c>
      <c r="C325" s="14" t="s">
        <v>471</v>
      </c>
      <c r="D325" s="14" t="s">
        <v>610</v>
      </c>
      <c r="E325" s="14" t="s">
        <v>622</v>
      </c>
      <c r="F325" s="9"/>
      <c r="G325" s="25"/>
      <c r="H325" s="3"/>
      <c r="I325" s="8"/>
      <c r="J325" s="3"/>
      <c r="K325" s="3"/>
      <c r="L325" s="3"/>
      <c r="M325" s="3"/>
      <c r="N325" s="3"/>
      <c r="O325" s="3"/>
      <c r="P325" s="3"/>
      <c r="Q325" s="3"/>
      <c r="R325" s="3"/>
      <c r="S325" s="3"/>
      <c r="T325" s="3"/>
      <c r="U325" s="3"/>
      <c r="V325" s="3"/>
      <c r="W325" s="3"/>
      <c r="X325" s="3"/>
    </row>
    <row r="326" spans="1:24" ht="17.25" customHeight="1" x14ac:dyDescent="0.75">
      <c r="A326" s="14" t="s">
        <v>536</v>
      </c>
      <c r="B326" s="26" t="s">
        <v>489</v>
      </c>
      <c r="C326" s="14" t="s">
        <v>60</v>
      </c>
      <c r="D326" s="14" t="s">
        <v>605</v>
      </c>
      <c r="E326" s="14"/>
      <c r="F326" s="9"/>
      <c r="G326" s="25"/>
      <c r="H326" s="3"/>
      <c r="I326" s="8"/>
      <c r="J326" s="3"/>
      <c r="K326" s="3"/>
      <c r="L326" s="3"/>
      <c r="M326" s="3"/>
      <c r="N326" s="3"/>
      <c r="O326" s="3"/>
      <c r="P326" s="3"/>
      <c r="Q326" s="3"/>
      <c r="R326" s="3"/>
      <c r="S326" s="3"/>
      <c r="T326" s="3"/>
      <c r="U326" s="3"/>
      <c r="V326" s="3"/>
      <c r="W326" s="3"/>
      <c r="X326" s="3"/>
    </row>
    <row r="327" spans="1:24" ht="17.25" customHeight="1" x14ac:dyDescent="0.75">
      <c r="A327" s="14" t="s">
        <v>536</v>
      </c>
      <c r="B327" s="26" t="s">
        <v>490</v>
      </c>
      <c r="C327" s="15" t="s">
        <v>267</v>
      </c>
      <c r="D327" s="14" t="s">
        <v>609</v>
      </c>
      <c r="E327" s="14" t="s">
        <v>623</v>
      </c>
      <c r="F327" s="9"/>
      <c r="G327" s="25"/>
      <c r="H327" s="3"/>
      <c r="I327" s="7"/>
      <c r="J327" s="3"/>
      <c r="K327" s="3"/>
      <c r="L327" s="3"/>
      <c r="M327" s="3"/>
      <c r="N327" s="3"/>
      <c r="O327" s="3"/>
      <c r="P327" s="3"/>
      <c r="Q327" s="3"/>
      <c r="R327" s="3"/>
      <c r="S327" s="3"/>
      <c r="T327" s="3"/>
      <c r="U327" s="3"/>
      <c r="V327" s="3"/>
      <c r="W327" s="3"/>
      <c r="X327" s="3"/>
    </row>
    <row r="328" spans="1:24" ht="17.25" customHeight="1" x14ac:dyDescent="0.75">
      <c r="A328" s="14" t="s">
        <v>536</v>
      </c>
      <c r="B328" s="26" t="s">
        <v>491</v>
      </c>
      <c r="C328" s="14" t="s">
        <v>60</v>
      </c>
      <c r="D328" s="14" t="s">
        <v>605</v>
      </c>
      <c r="E328" s="14"/>
      <c r="F328" s="9"/>
      <c r="G328" s="25"/>
      <c r="H328" s="3"/>
      <c r="I328" s="7"/>
      <c r="J328" s="3"/>
      <c r="K328" s="3"/>
      <c r="L328" s="3"/>
      <c r="M328" s="3"/>
      <c r="N328" s="3"/>
      <c r="O328" s="3"/>
      <c r="P328" s="3"/>
      <c r="Q328" s="3"/>
      <c r="R328" s="3"/>
      <c r="S328" s="3"/>
      <c r="T328" s="3"/>
      <c r="U328" s="3"/>
      <c r="V328" s="3"/>
      <c r="W328" s="3"/>
      <c r="X328" s="3"/>
    </row>
    <row r="329" spans="1:24" ht="17.25" customHeight="1" x14ac:dyDescent="0.75">
      <c r="A329" s="14" t="s">
        <v>536</v>
      </c>
      <c r="B329" s="26" t="s">
        <v>492</v>
      </c>
      <c r="C329" s="14" t="s">
        <v>60</v>
      </c>
      <c r="D329" s="14" t="s">
        <v>605</v>
      </c>
      <c r="E329" s="14"/>
      <c r="F329" s="9"/>
      <c r="G329" s="25"/>
      <c r="H329" s="3"/>
      <c r="I329" s="7"/>
      <c r="J329" s="3"/>
      <c r="K329" s="3"/>
      <c r="L329" s="3"/>
      <c r="M329" s="3"/>
      <c r="N329" s="3"/>
      <c r="O329" s="3"/>
      <c r="P329" s="3"/>
      <c r="Q329" s="3"/>
      <c r="R329" s="3"/>
      <c r="S329" s="3"/>
      <c r="T329" s="3"/>
      <c r="U329" s="3"/>
      <c r="V329" s="3"/>
      <c r="W329" s="3"/>
      <c r="X329" s="3"/>
    </row>
    <row r="330" spans="1:24" ht="17.25" customHeight="1" x14ac:dyDescent="0.75">
      <c r="A330" s="14" t="s">
        <v>536</v>
      </c>
      <c r="B330" s="26" t="s">
        <v>84</v>
      </c>
      <c r="C330" s="14" t="s">
        <v>60</v>
      </c>
      <c r="D330" s="14" t="s">
        <v>605</v>
      </c>
      <c r="E330" s="14"/>
      <c r="F330" s="9"/>
      <c r="G330" s="25"/>
      <c r="H330" s="3"/>
      <c r="I330" s="7"/>
      <c r="J330" s="3"/>
      <c r="K330" s="3"/>
      <c r="L330" s="3"/>
      <c r="M330" s="3"/>
      <c r="N330" s="3"/>
      <c r="O330" s="3"/>
      <c r="P330" s="3"/>
      <c r="Q330" s="3"/>
      <c r="R330" s="3"/>
      <c r="S330" s="3"/>
      <c r="T330" s="3"/>
      <c r="U330" s="3"/>
      <c r="V330" s="3"/>
      <c r="W330" s="3"/>
      <c r="X330" s="3"/>
    </row>
    <row r="331" spans="1:24" ht="17.25" customHeight="1" x14ac:dyDescent="0.75">
      <c r="A331" s="14" t="s">
        <v>536</v>
      </c>
      <c r="B331" s="26" t="s">
        <v>493</v>
      </c>
      <c r="C331" s="14" t="s">
        <v>416</v>
      </c>
      <c r="D331" s="14" t="s">
        <v>609</v>
      </c>
      <c r="E331" s="14" t="s">
        <v>649</v>
      </c>
      <c r="F331" s="9"/>
      <c r="G331" s="25"/>
      <c r="H331" s="3"/>
      <c r="I331" s="7"/>
      <c r="J331" s="3"/>
      <c r="K331" s="3"/>
      <c r="L331" s="3"/>
      <c r="M331" s="3"/>
      <c r="N331" s="3"/>
      <c r="O331" s="3"/>
      <c r="P331" s="3"/>
      <c r="Q331" s="3"/>
      <c r="R331" s="3"/>
      <c r="S331" s="3"/>
      <c r="T331" s="3"/>
      <c r="U331" s="3"/>
      <c r="V331" s="3"/>
      <c r="W331" s="3"/>
      <c r="X331" s="3"/>
    </row>
    <row r="332" spans="1:24" ht="17.25" customHeight="1" x14ac:dyDescent="0.75">
      <c r="A332" s="14" t="s">
        <v>537</v>
      </c>
      <c r="B332" s="26" t="s">
        <v>494</v>
      </c>
      <c r="C332" s="15" t="s">
        <v>93</v>
      </c>
      <c r="D332" s="14" t="s">
        <v>609</v>
      </c>
      <c r="E332" s="14" t="s">
        <v>625</v>
      </c>
      <c r="F332" s="9"/>
      <c r="G332" s="25"/>
      <c r="H332" s="3"/>
      <c r="I332" s="7"/>
      <c r="J332" s="3"/>
      <c r="K332" s="3"/>
      <c r="L332" s="3"/>
      <c r="M332" s="3"/>
      <c r="N332" s="3"/>
      <c r="O332" s="3"/>
      <c r="P332" s="3"/>
      <c r="Q332" s="3"/>
      <c r="R332" s="3"/>
      <c r="S332" s="3"/>
      <c r="T332" s="3"/>
      <c r="U332" s="3"/>
      <c r="V332" s="3"/>
      <c r="W332" s="3"/>
      <c r="X332" s="3"/>
    </row>
    <row r="333" spans="1:24" ht="17.25" customHeight="1" x14ac:dyDescent="0.75">
      <c r="A333" s="14" t="s">
        <v>536</v>
      </c>
      <c r="B333" s="26" t="s">
        <v>495</v>
      </c>
      <c r="C333" s="15" t="s">
        <v>93</v>
      </c>
      <c r="D333" s="14" t="s">
        <v>610</v>
      </c>
      <c r="E333" s="14" t="s">
        <v>626</v>
      </c>
      <c r="F333" s="9"/>
      <c r="G333" s="25"/>
      <c r="H333" s="3"/>
      <c r="I333" s="7"/>
      <c r="J333" s="3"/>
      <c r="K333" s="3"/>
      <c r="L333" s="3"/>
      <c r="M333" s="3"/>
      <c r="N333" s="3"/>
      <c r="O333" s="3"/>
      <c r="P333" s="3"/>
      <c r="Q333" s="3"/>
      <c r="R333" s="3"/>
      <c r="S333" s="3"/>
      <c r="T333" s="3"/>
      <c r="U333" s="3"/>
      <c r="V333" s="3"/>
      <c r="W333" s="3"/>
      <c r="X333" s="3"/>
    </row>
    <row r="334" spans="1:24" ht="17.25" customHeight="1" x14ac:dyDescent="0.75">
      <c r="A334" s="14" t="s">
        <v>536</v>
      </c>
      <c r="B334" s="26" t="s">
        <v>496</v>
      </c>
      <c r="C334" s="14" t="s">
        <v>60</v>
      </c>
      <c r="D334" s="14" t="s">
        <v>605</v>
      </c>
      <c r="E334" s="14"/>
      <c r="F334" s="9"/>
      <c r="G334" s="25"/>
      <c r="H334" s="3"/>
      <c r="I334" s="7"/>
      <c r="J334" s="3"/>
      <c r="K334" s="3"/>
      <c r="L334" s="3"/>
      <c r="M334" s="3"/>
      <c r="N334" s="3"/>
      <c r="O334" s="3"/>
      <c r="P334" s="3"/>
      <c r="Q334" s="3"/>
      <c r="R334" s="3"/>
      <c r="S334" s="3"/>
      <c r="T334" s="3"/>
      <c r="U334" s="3"/>
      <c r="V334" s="3"/>
      <c r="W334" s="3"/>
      <c r="X334" s="3"/>
    </row>
    <row r="335" spans="1:24" ht="17.25" customHeight="1" x14ac:dyDescent="0.75">
      <c r="A335" s="14" t="s">
        <v>536</v>
      </c>
      <c r="B335" s="26" t="s">
        <v>497</v>
      </c>
      <c r="C335" s="14" t="s">
        <v>60</v>
      </c>
      <c r="D335" s="14" t="s">
        <v>605</v>
      </c>
      <c r="E335" s="14"/>
      <c r="F335" s="9"/>
      <c r="G335" s="25"/>
      <c r="H335" s="3"/>
      <c r="I335" s="7"/>
      <c r="J335" s="3"/>
      <c r="K335" s="3"/>
      <c r="L335" s="3"/>
      <c r="M335" s="3"/>
      <c r="N335" s="3"/>
      <c r="O335" s="3"/>
      <c r="P335" s="3"/>
      <c r="Q335" s="3"/>
      <c r="R335" s="3"/>
      <c r="S335" s="3"/>
      <c r="T335" s="3"/>
      <c r="U335" s="3"/>
      <c r="V335" s="3"/>
      <c r="W335" s="3"/>
      <c r="X335" s="3"/>
    </row>
    <row r="336" spans="1:24" ht="17.25" customHeight="1" x14ac:dyDescent="0.75">
      <c r="A336" s="14" t="s">
        <v>536</v>
      </c>
      <c r="B336" s="26" t="s">
        <v>498</v>
      </c>
      <c r="C336" s="14" t="s">
        <v>60</v>
      </c>
      <c r="D336" s="14" t="s">
        <v>605</v>
      </c>
      <c r="E336" s="14"/>
      <c r="F336" s="9"/>
      <c r="G336" s="25"/>
      <c r="H336" s="3"/>
      <c r="I336" s="7"/>
      <c r="J336" s="3"/>
      <c r="K336" s="3"/>
      <c r="L336" s="3"/>
      <c r="M336" s="3"/>
      <c r="N336" s="3"/>
      <c r="O336" s="3"/>
      <c r="P336" s="3"/>
      <c r="Q336" s="3"/>
      <c r="R336" s="3"/>
      <c r="S336" s="3"/>
      <c r="T336" s="3"/>
      <c r="U336" s="3"/>
      <c r="V336" s="3"/>
      <c r="W336" s="3"/>
      <c r="X336" s="3"/>
    </row>
    <row r="337" spans="1:24" ht="17.25" customHeight="1" x14ac:dyDescent="0.75">
      <c r="A337" s="14" t="s">
        <v>536</v>
      </c>
      <c r="B337" s="26" t="s">
        <v>499</v>
      </c>
      <c r="C337" s="14" t="s">
        <v>60</v>
      </c>
      <c r="D337" s="14" t="s">
        <v>605</v>
      </c>
      <c r="E337" s="14"/>
      <c r="F337" s="9"/>
      <c r="G337" s="25"/>
      <c r="H337" s="3"/>
      <c r="I337" s="7"/>
      <c r="J337" s="3"/>
      <c r="K337" s="3"/>
      <c r="L337" s="3"/>
      <c r="M337" s="3"/>
      <c r="N337" s="3"/>
      <c r="O337" s="3"/>
      <c r="P337" s="3"/>
      <c r="Q337" s="3"/>
      <c r="R337" s="3"/>
      <c r="S337" s="3"/>
      <c r="T337" s="3"/>
      <c r="U337" s="3"/>
      <c r="V337" s="3"/>
      <c r="W337" s="3"/>
      <c r="X337" s="3"/>
    </row>
    <row r="338" spans="1:24" ht="17.25" customHeight="1" x14ac:dyDescent="0.75">
      <c r="A338" s="14" t="s">
        <v>536</v>
      </c>
      <c r="B338" s="26" t="s">
        <v>500</v>
      </c>
      <c r="C338" s="14" t="s">
        <v>73</v>
      </c>
      <c r="D338" s="14" t="s">
        <v>609</v>
      </c>
      <c r="E338" s="14" t="s">
        <v>613</v>
      </c>
      <c r="F338" s="9"/>
      <c r="G338" s="25"/>
      <c r="H338" s="3"/>
      <c r="I338" s="7"/>
      <c r="J338" s="3"/>
      <c r="K338" s="3"/>
      <c r="L338" s="3"/>
      <c r="M338" s="3"/>
      <c r="N338" s="3"/>
      <c r="O338" s="3"/>
      <c r="P338" s="3"/>
      <c r="Q338" s="3"/>
      <c r="R338" s="3"/>
      <c r="S338" s="3"/>
      <c r="T338" s="3"/>
      <c r="U338" s="3"/>
      <c r="V338" s="3"/>
      <c r="W338" s="3"/>
      <c r="X338" s="3"/>
    </row>
    <row r="339" spans="1:24" ht="17.25" customHeight="1" x14ac:dyDescent="0.75">
      <c r="A339" s="14" t="s">
        <v>536</v>
      </c>
      <c r="B339" s="26" t="s">
        <v>501</v>
      </c>
      <c r="C339" s="15" t="s">
        <v>63</v>
      </c>
      <c r="D339" s="14" t="s">
        <v>609</v>
      </c>
      <c r="E339" s="14" t="s">
        <v>627</v>
      </c>
      <c r="F339" s="9"/>
      <c r="G339" s="25"/>
      <c r="H339" s="3"/>
      <c r="I339" s="7"/>
      <c r="J339" s="3"/>
      <c r="K339" s="3"/>
      <c r="L339" s="3"/>
      <c r="M339" s="3"/>
      <c r="N339" s="3"/>
      <c r="O339" s="3"/>
      <c r="P339" s="3"/>
      <c r="Q339" s="3"/>
      <c r="R339" s="3"/>
      <c r="S339" s="3"/>
      <c r="T339" s="3"/>
      <c r="U339" s="3"/>
      <c r="V339" s="3"/>
      <c r="W339" s="3"/>
      <c r="X339" s="3"/>
    </row>
    <row r="340" spans="1:24" ht="17.25" customHeight="1" x14ac:dyDescent="0.75">
      <c r="A340" s="14" t="s">
        <v>536</v>
      </c>
      <c r="B340" s="26" t="s">
        <v>512</v>
      </c>
      <c r="C340" s="14" t="s">
        <v>60</v>
      </c>
      <c r="D340" s="14" t="s">
        <v>605</v>
      </c>
      <c r="E340" s="14"/>
      <c r="F340" s="9"/>
      <c r="G340" s="25"/>
      <c r="H340" s="3"/>
      <c r="I340" s="7"/>
      <c r="J340" s="3"/>
      <c r="K340" s="3"/>
      <c r="L340" s="3"/>
      <c r="M340" s="3"/>
      <c r="N340" s="3"/>
      <c r="O340" s="3"/>
      <c r="P340" s="3"/>
      <c r="Q340" s="3"/>
      <c r="R340" s="3"/>
      <c r="S340" s="3"/>
      <c r="T340" s="3"/>
      <c r="U340" s="3"/>
      <c r="V340" s="3"/>
      <c r="W340" s="3"/>
      <c r="X340" s="3"/>
    </row>
    <row r="341" spans="1:24" ht="17.25" customHeight="1" x14ac:dyDescent="0.75">
      <c r="A341" s="14" t="s">
        <v>536</v>
      </c>
      <c r="B341" s="26" t="s">
        <v>513</v>
      </c>
      <c r="C341" s="14" t="s">
        <v>60</v>
      </c>
      <c r="D341" s="14" t="s">
        <v>605</v>
      </c>
      <c r="E341" s="14"/>
      <c r="F341" s="9"/>
      <c r="G341" s="25"/>
      <c r="H341" s="3"/>
      <c r="I341" s="7"/>
      <c r="J341" s="3"/>
      <c r="K341" s="3"/>
      <c r="L341" s="3"/>
      <c r="M341" s="3"/>
      <c r="N341" s="3"/>
      <c r="O341" s="3"/>
      <c r="P341" s="3"/>
      <c r="Q341" s="3"/>
      <c r="R341" s="3"/>
      <c r="S341" s="3"/>
      <c r="T341" s="3"/>
      <c r="U341" s="3"/>
      <c r="V341" s="3"/>
      <c r="W341" s="3"/>
      <c r="X341" s="3"/>
    </row>
    <row r="342" spans="1:24" ht="17.25" customHeight="1" x14ac:dyDescent="0.75">
      <c r="A342" s="14" t="s">
        <v>536</v>
      </c>
      <c r="B342" s="26" t="s">
        <v>514</v>
      </c>
      <c r="C342" s="14" t="s">
        <v>60</v>
      </c>
      <c r="D342" s="14" t="s">
        <v>605</v>
      </c>
      <c r="E342" s="14"/>
      <c r="F342" s="9"/>
      <c r="G342" s="25"/>
      <c r="H342" s="3"/>
      <c r="I342" s="7"/>
      <c r="J342" s="3"/>
      <c r="K342" s="3"/>
      <c r="L342" s="3"/>
      <c r="M342" s="3"/>
      <c r="N342" s="3"/>
      <c r="O342" s="3"/>
      <c r="P342" s="3"/>
      <c r="Q342" s="3"/>
      <c r="R342" s="3"/>
      <c r="S342" s="3"/>
      <c r="T342" s="3"/>
      <c r="U342" s="3"/>
      <c r="V342" s="3"/>
      <c r="W342" s="3"/>
      <c r="X342" s="3"/>
    </row>
    <row r="343" spans="1:24" ht="17.25" customHeight="1" x14ac:dyDescent="0.75">
      <c r="A343" s="14" t="s">
        <v>536</v>
      </c>
      <c r="B343" s="26" t="s">
        <v>515</v>
      </c>
      <c r="C343" s="14" t="s">
        <v>60</v>
      </c>
      <c r="D343" s="14" t="s">
        <v>605</v>
      </c>
      <c r="E343" s="14"/>
      <c r="F343" s="9"/>
      <c r="G343" s="25"/>
      <c r="H343" s="3"/>
      <c r="I343" s="7"/>
      <c r="J343" s="3"/>
      <c r="K343" s="3"/>
      <c r="L343" s="3"/>
      <c r="M343" s="3"/>
      <c r="N343" s="3"/>
      <c r="O343" s="3"/>
      <c r="P343" s="3"/>
      <c r="Q343" s="3"/>
      <c r="R343" s="3"/>
      <c r="S343" s="3"/>
      <c r="T343" s="3"/>
      <c r="U343" s="3"/>
      <c r="V343" s="3"/>
      <c r="W343" s="3"/>
      <c r="X343" s="3"/>
    </row>
    <row r="344" spans="1:24" ht="17.25" customHeight="1" x14ac:dyDescent="0.75">
      <c r="A344" s="14" t="s">
        <v>536</v>
      </c>
      <c r="B344" s="26" t="s">
        <v>516</v>
      </c>
      <c r="C344" s="14" t="s">
        <v>60</v>
      </c>
      <c r="D344" s="14" t="s">
        <v>605</v>
      </c>
      <c r="E344" s="14"/>
      <c r="F344" s="9"/>
      <c r="G344" s="25"/>
      <c r="H344" s="3"/>
      <c r="I344" s="7"/>
      <c r="J344" s="3"/>
      <c r="K344" s="3"/>
      <c r="L344" s="3"/>
      <c r="M344" s="3"/>
      <c r="N344" s="3"/>
      <c r="O344" s="3"/>
      <c r="P344" s="3"/>
      <c r="Q344" s="3"/>
      <c r="R344" s="3"/>
      <c r="S344" s="3"/>
      <c r="T344" s="3"/>
      <c r="U344" s="3"/>
      <c r="V344" s="3"/>
      <c r="W344" s="3"/>
      <c r="X344" s="3"/>
    </row>
    <row r="345" spans="1:24" ht="17.25" customHeight="1" x14ac:dyDescent="0.75">
      <c r="A345" s="14" t="s">
        <v>536</v>
      </c>
      <c r="B345" s="26" t="s">
        <v>517</v>
      </c>
      <c r="C345" s="14" t="s">
        <v>60</v>
      </c>
      <c r="D345" s="14" t="s">
        <v>605</v>
      </c>
      <c r="E345" s="14"/>
      <c r="F345" s="9"/>
      <c r="G345" s="25"/>
      <c r="H345" s="3"/>
      <c r="I345" s="7"/>
      <c r="J345" s="3"/>
      <c r="K345" s="3"/>
      <c r="L345" s="3"/>
      <c r="M345" s="3"/>
      <c r="N345" s="3"/>
      <c r="O345" s="3"/>
      <c r="P345" s="3"/>
      <c r="Q345" s="3"/>
      <c r="R345" s="3"/>
      <c r="S345" s="3"/>
      <c r="T345" s="3"/>
      <c r="U345" s="3"/>
      <c r="V345" s="3"/>
      <c r="W345" s="3"/>
      <c r="X345" s="3"/>
    </row>
    <row r="346" spans="1:24" ht="17.25" customHeight="1" x14ac:dyDescent="0.75">
      <c r="A346" s="14" t="s">
        <v>536</v>
      </c>
      <c r="B346" s="26" t="s">
        <v>518</v>
      </c>
      <c r="C346" s="14" t="s">
        <v>60</v>
      </c>
      <c r="D346" s="14" t="s">
        <v>605</v>
      </c>
      <c r="E346" s="14"/>
      <c r="F346" s="9"/>
      <c r="G346" s="25"/>
      <c r="H346" s="3"/>
      <c r="I346" s="7"/>
      <c r="J346" s="3"/>
      <c r="K346" s="3"/>
      <c r="L346" s="3"/>
      <c r="M346" s="3"/>
      <c r="N346" s="3"/>
      <c r="O346" s="3"/>
      <c r="P346" s="3"/>
      <c r="Q346" s="3"/>
      <c r="R346" s="3"/>
      <c r="S346" s="3"/>
      <c r="T346" s="3"/>
      <c r="U346" s="3"/>
      <c r="V346" s="3"/>
      <c r="W346" s="3"/>
      <c r="X346" s="3"/>
    </row>
    <row r="347" spans="1:24" ht="17.25" customHeight="1" x14ac:dyDescent="0.75">
      <c r="A347" s="14" t="s">
        <v>536</v>
      </c>
      <c r="B347" s="26" t="s">
        <v>451</v>
      </c>
      <c r="C347" s="14" t="s">
        <v>96</v>
      </c>
      <c r="D347" s="14" t="s">
        <v>610</v>
      </c>
      <c r="E347" s="14" t="s">
        <v>628</v>
      </c>
      <c r="F347" s="9"/>
      <c r="G347" s="25"/>
      <c r="H347" s="3"/>
      <c r="I347" s="7"/>
      <c r="J347" s="3"/>
      <c r="K347" s="3"/>
      <c r="L347" s="3"/>
      <c r="M347" s="3"/>
      <c r="N347" s="3"/>
      <c r="O347" s="3"/>
      <c r="P347" s="3"/>
      <c r="Q347" s="3"/>
      <c r="R347" s="3"/>
      <c r="S347" s="3"/>
      <c r="T347" s="3"/>
      <c r="U347" s="3"/>
      <c r="V347" s="3"/>
      <c r="W347" s="3"/>
      <c r="X347" s="3"/>
    </row>
    <row r="348" spans="1:24" ht="17.25" customHeight="1" x14ac:dyDescent="0.75">
      <c r="A348" s="14" t="s">
        <v>536</v>
      </c>
      <c r="B348" s="26" t="s">
        <v>427</v>
      </c>
      <c r="C348" s="14" t="s">
        <v>3</v>
      </c>
      <c r="D348" s="14" t="s">
        <v>610</v>
      </c>
      <c r="E348" s="14" t="s">
        <v>629</v>
      </c>
      <c r="F348" s="9"/>
      <c r="G348" s="25"/>
      <c r="H348" s="3"/>
      <c r="I348" s="7"/>
      <c r="J348" s="3"/>
      <c r="K348" s="3"/>
      <c r="L348" s="3"/>
      <c r="M348" s="3"/>
      <c r="N348" s="3"/>
      <c r="O348" s="3"/>
      <c r="P348" s="3"/>
      <c r="Q348" s="3"/>
      <c r="R348" s="3"/>
      <c r="S348" s="3"/>
      <c r="T348" s="3"/>
      <c r="U348" s="3"/>
      <c r="V348" s="3"/>
      <c r="W348" s="3"/>
      <c r="X348" s="3"/>
    </row>
    <row r="349" spans="1:24" ht="17.25" customHeight="1" x14ac:dyDescent="0.75">
      <c r="A349" s="14" t="s">
        <v>536</v>
      </c>
      <c r="B349" s="26" t="s">
        <v>428</v>
      </c>
      <c r="C349" s="14" t="s">
        <v>60</v>
      </c>
      <c r="D349" s="14" t="s">
        <v>605</v>
      </c>
      <c r="E349" s="14"/>
      <c r="F349" s="9"/>
      <c r="G349" s="25"/>
      <c r="H349" s="3"/>
      <c r="I349" s="7"/>
      <c r="J349" s="3"/>
      <c r="K349" s="3"/>
      <c r="L349" s="3"/>
      <c r="M349" s="3"/>
      <c r="N349" s="3"/>
      <c r="O349" s="3"/>
      <c r="P349" s="3"/>
      <c r="Q349" s="3"/>
      <c r="R349" s="3"/>
      <c r="S349" s="3"/>
      <c r="T349" s="3"/>
      <c r="U349" s="3"/>
      <c r="V349" s="3"/>
      <c r="W349" s="3"/>
      <c r="X349" s="3"/>
    </row>
    <row r="350" spans="1:24" ht="17.25" customHeight="1" x14ac:dyDescent="0.75">
      <c r="A350" s="14" t="s">
        <v>536</v>
      </c>
      <c r="B350" s="26" t="s">
        <v>430</v>
      </c>
      <c r="C350" s="14" t="s">
        <v>618</v>
      </c>
      <c r="D350" s="14" t="s">
        <v>609</v>
      </c>
      <c r="E350" s="14" t="s">
        <v>630</v>
      </c>
      <c r="F350" s="9"/>
      <c r="G350" s="25"/>
      <c r="H350" s="3"/>
      <c r="I350" s="7"/>
      <c r="J350" s="3"/>
      <c r="K350" s="3"/>
      <c r="L350" s="3"/>
      <c r="M350" s="3"/>
      <c r="N350" s="3"/>
      <c r="O350" s="3"/>
      <c r="P350" s="3"/>
      <c r="Q350" s="3"/>
      <c r="R350" s="3"/>
      <c r="S350" s="3"/>
      <c r="T350" s="3"/>
      <c r="U350" s="3"/>
      <c r="V350" s="3"/>
      <c r="W350" s="3"/>
      <c r="X350" s="3"/>
    </row>
    <row r="351" spans="1:24" ht="17.25" customHeight="1" x14ac:dyDescent="0.75">
      <c r="A351" s="14" t="s">
        <v>536</v>
      </c>
      <c r="B351" s="26" t="s">
        <v>432</v>
      </c>
      <c r="C351" s="14" t="s">
        <v>60</v>
      </c>
      <c r="D351" s="14" t="s">
        <v>605</v>
      </c>
      <c r="E351" s="14"/>
      <c r="F351" s="9"/>
      <c r="G351" s="25"/>
      <c r="H351" s="3"/>
      <c r="I351" s="7"/>
      <c r="J351" s="3"/>
      <c r="K351" s="3"/>
      <c r="L351" s="3"/>
      <c r="M351" s="3"/>
      <c r="N351" s="3"/>
      <c r="O351" s="3"/>
      <c r="P351" s="3"/>
      <c r="Q351" s="3"/>
      <c r="R351" s="3"/>
      <c r="S351" s="3"/>
      <c r="T351" s="3"/>
      <c r="U351" s="3"/>
      <c r="V351" s="3"/>
      <c r="W351" s="3"/>
      <c r="X351" s="3"/>
    </row>
    <row r="352" spans="1:24" ht="17.25" customHeight="1" x14ac:dyDescent="0.75">
      <c r="A352" s="14" t="s">
        <v>536</v>
      </c>
      <c r="B352" s="26" t="s">
        <v>433</v>
      </c>
      <c r="C352" s="14" t="s">
        <v>60</v>
      </c>
      <c r="D352" s="14" t="s">
        <v>605</v>
      </c>
      <c r="E352" s="14"/>
      <c r="F352" s="9"/>
      <c r="G352" s="25"/>
      <c r="H352" s="3"/>
      <c r="I352" s="7"/>
      <c r="J352" s="3"/>
      <c r="K352" s="3"/>
      <c r="L352" s="3"/>
      <c r="M352" s="3"/>
      <c r="N352" s="3"/>
      <c r="O352" s="3"/>
      <c r="P352" s="3"/>
      <c r="Q352" s="3"/>
      <c r="R352" s="3"/>
      <c r="S352" s="3"/>
      <c r="T352" s="3"/>
      <c r="U352" s="3"/>
      <c r="V352" s="3"/>
      <c r="W352" s="3"/>
      <c r="X352" s="3"/>
    </row>
    <row r="353" spans="1:24" ht="36.75" customHeight="1" x14ac:dyDescent="0.75">
      <c r="A353" s="14" t="s">
        <v>536</v>
      </c>
      <c r="B353" s="26" t="s">
        <v>280</v>
      </c>
      <c r="C353" s="14" t="s">
        <v>60</v>
      </c>
      <c r="D353" s="14" t="s">
        <v>605</v>
      </c>
      <c r="E353" s="14"/>
      <c r="F353" s="9"/>
      <c r="G353" s="25"/>
      <c r="H353" s="3"/>
      <c r="I353" s="7"/>
      <c r="J353" s="3"/>
      <c r="K353" s="3"/>
      <c r="L353" s="3"/>
      <c r="M353" s="3"/>
      <c r="N353" s="3"/>
      <c r="O353" s="3"/>
      <c r="P353" s="3"/>
      <c r="Q353" s="3"/>
      <c r="R353" s="3"/>
      <c r="S353" s="3"/>
      <c r="T353" s="3"/>
      <c r="U353" s="3"/>
      <c r="V353" s="3"/>
      <c r="W353" s="3"/>
      <c r="X353" s="3"/>
    </row>
    <row r="354" spans="1:24" ht="17.25" customHeight="1" x14ac:dyDescent="0.75">
      <c r="A354" s="14" t="s">
        <v>536</v>
      </c>
      <c r="B354" s="26" t="s">
        <v>434</v>
      </c>
      <c r="C354" s="14" t="s">
        <v>60</v>
      </c>
      <c r="D354" s="14" t="s">
        <v>605</v>
      </c>
      <c r="E354" s="14"/>
      <c r="F354" s="9"/>
      <c r="G354" s="25"/>
      <c r="H354" s="3"/>
      <c r="I354" s="7"/>
      <c r="J354" s="3"/>
      <c r="K354" s="3"/>
      <c r="L354" s="3"/>
      <c r="M354" s="3"/>
      <c r="N354" s="3"/>
      <c r="O354" s="3"/>
      <c r="P354" s="3"/>
      <c r="Q354" s="3"/>
      <c r="R354" s="3"/>
      <c r="S354" s="3"/>
      <c r="T354" s="3"/>
      <c r="U354" s="3"/>
      <c r="V354" s="3"/>
      <c r="W354" s="3"/>
      <c r="X354" s="3"/>
    </row>
    <row r="355" spans="1:24" ht="17.25" customHeight="1" x14ac:dyDescent="0.75">
      <c r="A355" s="14" t="s">
        <v>536</v>
      </c>
      <c r="B355" s="26" t="s">
        <v>436</v>
      </c>
      <c r="C355" s="14" t="s">
        <v>60</v>
      </c>
      <c r="D355" s="14" t="s">
        <v>605</v>
      </c>
      <c r="E355" s="14"/>
      <c r="F355" s="9"/>
      <c r="G355" s="25"/>
      <c r="H355" s="3"/>
      <c r="I355" s="7"/>
      <c r="J355" s="3"/>
      <c r="K355" s="3"/>
      <c r="L355" s="3"/>
      <c r="M355" s="3"/>
      <c r="N355" s="3"/>
      <c r="O355" s="3"/>
      <c r="P355" s="3"/>
      <c r="Q355" s="3"/>
      <c r="R355" s="3"/>
      <c r="S355" s="3"/>
      <c r="T355" s="3"/>
      <c r="U355" s="3"/>
      <c r="V355" s="3"/>
      <c r="W355" s="3"/>
      <c r="X355" s="3"/>
    </row>
    <row r="356" spans="1:24" ht="17.25" customHeight="1" x14ac:dyDescent="0.75">
      <c r="A356" s="14" t="s">
        <v>536</v>
      </c>
      <c r="B356" s="26" t="s">
        <v>437</v>
      </c>
      <c r="C356" s="15" t="s">
        <v>156</v>
      </c>
      <c r="D356" s="14" t="s">
        <v>610</v>
      </c>
      <c r="E356" s="14" t="s">
        <v>631</v>
      </c>
      <c r="F356" s="9"/>
      <c r="G356" s="25"/>
      <c r="H356" s="3"/>
      <c r="I356" s="7"/>
      <c r="J356" s="3"/>
      <c r="K356" s="3"/>
      <c r="L356" s="3"/>
      <c r="M356" s="3"/>
      <c r="N356" s="3"/>
      <c r="O356" s="3"/>
      <c r="P356" s="3"/>
      <c r="Q356" s="3"/>
      <c r="R356" s="3"/>
      <c r="S356" s="3"/>
      <c r="T356" s="3"/>
      <c r="U356" s="3"/>
      <c r="V356" s="3"/>
      <c r="W356" s="3"/>
      <c r="X356" s="3"/>
    </row>
    <row r="357" spans="1:24" ht="17.25" customHeight="1" x14ac:dyDescent="0.75">
      <c r="A357" s="14" t="s">
        <v>536</v>
      </c>
      <c r="B357" s="26" t="s">
        <v>439</v>
      </c>
      <c r="C357" s="14" t="s">
        <v>60</v>
      </c>
      <c r="D357" s="14" t="s">
        <v>605</v>
      </c>
      <c r="E357" s="14"/>
      <c r="F357" s="9"/>
      <c r="G357" s="25"/>
      <c r="H357" s="3"/>
      <c r="I357" s="7"/>
      <c r="J357" s="3"/>
      <c r="K357" s="3"/>
      <c r="L357" s="3"/>
      <c r="M357" s="3"/>
      <c r="N357" s="3"/>
      <c r="O357" s="3"/>
      <c r="P357" s="3"/>
      <c r="Q357" s="3"/>
      <c r="R357" s="3"/>
      <c r="S357" s="3"/>
      <c r="T357" s="3"/>
      <c r="U357" s="3"/>
      <c r="V357" s="3"/>
      <c r="W357" s="3"/>
      <c r="X357" s="3"/>
    </row>
    <row r="358" spans="1:24" ht="17.25" customHeight="1" x14ac:dyDescent="0.75">
      <c r="A358" s="14" t="s">
        <v>536</v>
      </c>
      <c r="B358" s="26" t="s">
        <v>440</v>
      </c>
      <c r="C358" s="14" t="s">
        <v>60</v>
      </c>
      <c r="D358" s="14" t="s">
        <v>605</v>
      </c>
      <c r="E358" s="14"/>
      <c r="F358" s="9"/>
      <c r="G358" s="25"/>
      <c r="H358" s="3"/>
      <c r="I358" s="7"/>
      <c r="J358" s="3"/>
      <c r="K358" s="3"/>
      <c r="L358" s="3"/>
      <c r="M358" s="3"/>
      <c r="N358" s="3"/>
      <c r="O358" s="3"/>
      <c r="P358" s="3"/>
      <c r="Q358" s="3"/>
      <c r="R358" s="3"/>
      <c r="S358" s="3"/>
      <c r="T358" s="3"/>
      <c r="U358" s="3"/>
      <c r="V358" s="3"/>
      <c r="W358" s="3"/>
      <c r="X358" s="3"/>
    </row>
    <row r="359" spans="1:24" ht="17.25" customHeight="1" x14ac:dyDescent="0.75">
      <c r="A359" s="14" t="s">
        <v>536</v>
      </c>
      <c r="B359" s="26" t="s">
        <v>442</v>
      </c>
      <c r="C359" s="14" t="s">
        <v>606</v>
      </c>
      <c r="D359" s="14" t="s">
        <v>610</v>
      </c>
      <c r="E359" s="14" t="s">
        <v>624</v>
      </c>
      <c r="F359" s="9"/>
      <c r="G359" s="25"/>
      <c r="H359" s="3"/>
      <c r="I359" s="7"/>
      <c r="J359" s="3"/>
      <c r="K359" s="3"/>
      <c r="L359" s="3"/>
      <c r="M359" s="3"/>
      <c r="N359" s="3"/>
      <c r="O359" s="3"/>
      <c r="P359" s="3"/>
      <c r="Q359" s="3"/>
      <c r="R359" s="3"/>
      <c r="S359" s="3"/>
      <c r="T359" s="3"/>
      <c r="U359" s="3"/>
      <c r="V359" s="3"/>
      <c r="W359" s="3"/>
      <c r="X359" s="3"/>
    </row>
    <row r="360" spans="1:24" ht="17.25" customHeight="1" x14ac:dyDescent="0.75">
      <c r="A360" s="14" t="s">
        <v>537</v>
      </c>
      <c r="B360" s="26" t="s">
        <v>444</v>
      </c>
      <c r="C360" s="14" t="s">
        <v>60</v>
      </c>
      <c r="D360" s="14" t="s">
        <v>605</v>
      </c>
      <c r="E360" s="14"/>
      <c r="F360" s="9"/>
      <c r="G360" s="25"/>
      <c r="H360" s="3"/>
      <c r="I360" s="7"/>
      <c r="J360" s="3"/>
      <c r="K360" s="3"/>
      <c r="L360" s="3"/>
      <c r="M360" s="3"/>
      <c r="N360" s="3"/>
      <c r="O360" s="3"/>
      <c r="P360" s="3"/>
      <c r="Q360" s="3"/>
      <c r="R360" s="3"/>
      <c r="S360" s="3"/>
      <c r="T360" s="3"/>
      <c r="U360" s="3"/>
      <c r="V360" s="3"/>
      <c r="W360" s="3"/>
      <c r="X360" s="3"/>
    </row>
    <row r="361" spans="1:24" ht="17.25" customHeight="1" x14ac:dyDescent="0.75">
      <c r="A361" s="14" t="s">
        <v>536</v>
      </c>
      <c r="B361" s="26" t="s">
        <v>446</v>
      </c>
      <c r="C361" s="14" t="s">
        <v>60</v>
      </c>
      <c r="D361" s="14" t="s">
        <v>605</v>
      </c>
      <c r="E361" s="14"/>
      <c r="F361" s="9"/>
      <c r="G361" s="25"/>
      <c r="H361" s="3"/>
      <c r="I361" s="7"/>
      <c r="J361" s="3"/>
      <c r="K361" s="3"/>
      <c r="L361" s="3"/>
      <c r="M361" s="3"/>
      <c r="N361" s="3"/>
      <c r="O361" s="3"/>
      <c r="P361" s="3"/>
      <c r="Q361" s="3"/>
      <c r="R361" s="3"/>
      <c r="S361" s="3"/>
      <c r="T361" s="3"/>
      <c r="U361" s="3"/>
      <c r="V361" s="3"/>
      <c r="W361" s="3"/>
      <c r="X361" s="3"/>
    </row>
    <row r="362" spans="1:24" ht="17.25" customHeight="1" x14ac:dyDescent="0.75">
      <c r="A362" s="14" t="s">
        <v>536</v>
      </c>
      <c r="B362" s="26" t="s">
        <v>447</v>
      </c>
      <c r="C362" s="14" t="s">
        <v>606</v>
      </c>
      <c r="D362" s="14" t="s">
        <v>610</v>
      </c>
      <c r="E362" s="14" t="s">
        <v>624</v>
      </c>
      <c r="F362" s="9"/>
      <c r="G362" s="25"/>
      <c r="H362" s="3"/>
      <c r="I362" s="7"/>
      <c r="J362" s="3"/>
      <c r="K362" s="3"/>
      <c r="L362" s="3"/>
      <c r="M362" s="3"/>
      <c r="N362" s="3"/>
      <c r="O362" s="3"/>
      <c r="P362" s="3"/>
      <c r="Q362" s="3"/>
      <c r="R362" s="3"/>
      <c r="S362" s="3"/>
      <c r="T362" s="3"/>
      <c r="U362" s="3"/>
      <c r="V362" s="3"/>
      <c r="W362" s="3"/>
      <c r="X362" s="3"/>
    </row>
    <row r="363" spans="1:24" ht="17.25" customHeight="1" x14ac:dyDescent="0.75">
      <c r="A363" s="14" t="s">
        <v>536</v>
      </c>
      <c r="B363" s="26" t="s">
        <v>483</v>
      </c>
      <c r="C363" s="14" t="s">
        <v>73</v>
      </c>
      <c r="D363" s="14" t="s">
        <v>609</v>
      </c>
      <c r="E363" s="14" t="s">
        <v>613</v>
      </c>
      <c r="F363" s="9"/>
      <c r="G363" s="25"/>
      <c r="H363" s="3"/>
      <c r="I363" s="7"/>
      <c r="J363" s="3"/>
      <c r="K363" s="3"/>
      <c r="L363" s="3"/>
      <c r="M363" s="3"/>
      <c r="N363" s="3"/>
      <c r="O363" s="3"/>
      <c r="P363" s="3"/>
      <c r="Q363" s="3"/>
      <c r="R363" s="3"/>
      <c r="S363" s="3"/>
      <c r="T363" s="3"/>
      <c r="U363" s="3"/>
      <c r="V363" s="3"/>
      <c r="W363" s="3"/>
      <c r="X363" s="3"/>
    </row>
    <row r="364" spans="1:24" ht="17.25" customHeight="1" x14ac:dyDescent="0.75">
      <c r="A364" s="14" t="s">
        <v>536</v>
      </c>
      <c r="B364" s="26" t="s">
        <v>484</v>
      </c>
      <c r="C364" s="14" t="s">
        <v>60</v>
      </c>
      <c r="D364" s="14" t="s">
        <v>605</v>
      </c>
      <c r="E364" s="14"/>
      <c r="F364" s="9"/>
      <c r="G364" s="25"/>
      <c r="H364" s="3"/>
      <c r="I364" s="7"/>
      <c r="J364" s="3"/>
      <c r="K364" s="3"/>
      <c r="L364" s="3"/>
      <c r="M364" s="3"/>
      <c r="N364" s="3"/>
      <c r="O364" s="3"/>
      <c r="P364" s="3"/>
      <c r="Q364" s="3"/>
      <c r="R364" s="3"/>
      <c r="S364" s="3"/>
      <c r="T364" s="3"/>
      <c r="U364" s="3"/>
      <c r="V364" s="3"/>
      <c r="W364" s="3"/>
      <c r="X364" s="3"/>
    </row>
    <row r="365" spans="1:24" ht="17.25" customHeight="1" x14ac:dyDescent="0.75">
      <c r="A365" s="14" t="s">
        <v>536</v>
      </c>
      <c r="B365" s="26" t="s">
        <v>485</v>
      </c>
      <c r="C365" s="14" t="s">
        <v>60</v>
      </c>
      <c r="D365" s="14" t="s">
        <v>605</v>
      </c>
      <c r="E365" s="14"/>
      <c r="F365" s="9"/>
      <c r="G365" s="25"/>
      <c r="H365" s="3"/>
      <c r="I365" s="7"/>
      <c r="J365" s="3"/>
      <c r="K365" s="3"/>
      <c r="L365" s="3"/>
      <c r="M365" s="3"/>
      <c r="N365" s="3"/>
      <c r="O365" s="3"/>
      <c r="P365" s="3"/>
      <c r="Q365" s="3"/>
      <c r="R365" s="3"/>
      <c r="S365" s="3"/>
      <c r="T365" s="3"/>
      <c r="U365" s="3"/>
      <c r="V365" s="3"/>
      <c r="W365" s="3"/>
      <c r="X365" s="3"/>
    </row>
    <row r="366" spans="1:24" ht="17.25" customHeight="1" x14ac:dyDescent="0.75">
      <c r="A366" s="14" t="s">
        <v>536</v>
      </c>
      <c r="B366" s="26" t="s">
        <v>487</v>
      </c>
      <c r="C366" s="14" t="s">
        <v>606</v>
      </c>
      <c r="D366" s="14" t="s">
        <v>610</v>
      </c>
      <c r="E366" s="14" t="s">
        <v>624</v>
      </c>
      <c r="F366" s="9"/>
      <c r="G366" s="25"/>
      <c r="H366" s="3"/>
      <c r="I366" s="7"/>
      <c r="J366" s="3"/>
      <c r="K366" s="3"/>
      <c r="L366" s="3"/>
      <c r="M366" s="3"/>
      <c r="N366" s="3"/>
      <c r="O366" s="3"/>
      <c r="P366" s="3"/>
      <c r="Q366" s="3"/>
      <c r="R366" s="3"/>
      <c r="S366" s="3"/>
      <c r="T366" s="3"/>
      <c r="U366" s="3"/>
      <c r="V366" s="3"/>
      <c r="W366" s="3"/>
      <c r="X366" s="3"/>
    </row>
    <row r="367" spans="1:24" ht="17.25" customHeight="1" x14ac:dyDescent="0.75">
      <c r="A367" s="14" t="s">
        <v>536</v>
      </c>
      <c r="B367" s="26" t="s">
        <v>502</v>
      </c>
      <c r="C367" s="14" t="s">
        <v>232</v>
      </c>
      <c r="D367" s="14" t="s">
        <v>610</v>
      </c>
      <c r="E367" s="14" t="s">
        <v>632</v>
      </c>
      <c r="F367" s="9"/>
      <c r="G367" s="25"/>
      <c r="H367" s="3"/>
      <c r="I367" s="7"/>
      <c r="J367" s="3"/>
      <c r="K367" s="3"/>
      <c r="L367" s="3"/>
      <c r="M367" s="3"/>
      <c r="N367" s="3"/>
      <c r="O367" s="3"/>
      <c r="P367" s="3"/>
      <c r="Q367" s="3"/>
      <c r="R367" s="3"/>
      <c r="S367" s="3"/>
      <c r="T367" s="3"/>
      <c r="U367" s="3"/>
      <c r="V367" s="3"/>
      <c r="W367" s="3"/>
      <c r="X367" s="3"/>
    </row>
    <row r="368" spans="1:24" ht="17.25" customHeight="1" x14ac:dyDescent="0.75">
      <c r="A368" s="14" t="s">
        <v>536</v>
      </c>
      <c r="B368" s="26" t="s">
        <v>503</v>
      </c>
      <c r="C368" s="14" t="s">
        <v>60</v>
      </c>
      <c r="D368" s="14" t="s">
        <v>605</v>
      </c>
      <c r="E368" s="14"/>
      <c r="F368" s="9"/>
      <c r="G368" s="25"/>
      <c r="H368" s="3"/>
      <c r="I368" s="7"/>
      <c r="J368" s="3"/>
      <c r="K368" s="3"/>
      <c r="L368" s="3"/>
      <c r="M368" s="3"/>
      <c r="N368" s="3"/>
      <c r="O368" s="3"/>
      <c r="P368" s="3"/>
      <c r="Q368" s="3"/>
      <c r="R368" s="3"/>
      <c r="S368" s="3"/>
      <c r="T368" s="3"/>
      <c r="U368" s="3"/>
      <c r="V368" s="3"/>
      <c r="W368" s="3"/>
      <c r="X368" s="3"/>
    </row>
    <row r="369" spans="1:24" ht="17.25" customHeight="1" x14ac:dyDescent="0.75">
      <c r="A369" s="14" t="s">
        <v>536</v>
      </c>
      <c r="B369" s="26" t="s">
        <v>504</v>
      </c>
      <c r="C369" s="14" t="s">
        <v>60</v>
      </c>
      <c r="D369" s="14" t="s">
        <v>605</v>
      </c>
      <c r="E369" s="14"/>
      <c r="F369" s="9"/>
      <c r="G369" s="25"/>
      <c r="H369" s="3"/>
      <c r="I369" s="7"/>
      <c r="J369" s="3"/>
      <c r="K369" s="3"/>
      <c r="L369" s="3"/>
      <c r="M369" s="3"/>
      <c r="N369" s="3"/>
      <c r="O369" s="3"/>
      <c r="P369" s="3"/>
      <c r="Q369" s="3"/>
      <c r="R369" s="3"/>
      <c r="S369" s="3"/>
      <c r="T369" s="3"/>
      <c r="U369" s="3"/>
      <c r="V369" s="3"/>
      <c r="W369" s="3"/>
      <c r="X369" s="3"/>
    </row>
    <row r="370" spans="1:24" ht="17.25" customHeight="1" x14ac:dyDescent="0.75">
      <c r="A370" s="14" t="s">
        <v>536</v>
      </c>
      <c r="B370" s="26" t="s">
        <v>505</v>
      </c>
      <c r="C370" s="14" t="s">
        <v>60</v>
      </c>
      <c r="D370" s="14" t="s">
        <v>605</v>
      </c>
      <c r="E370" s="14"/>
      <c r="F370" s="9"/>
      <c r="G370" s="25"/>
      <c r="H370" s="3"/>
      <c r="I370" s="7"/>
      <c r="J370" s="3"/>
      <c r="K370" s="3"/>
      <c r="L370" s="3"/>
      <c r="M370" s="3"/>
      <c r="N370" s="3"/>
      <c r="O370" s="3"/>
      <c r="P370" s="3"/>
      <c r="Q370" s="3"/>
      <c r="R370" s="3"/>
      <c r="S370" s="3"/>
      <c r="T370" s="3"/>
      <c r="U370" s="3"/>
      <c r="V370" s="3"/>
      <c r="W370" s="3"/>
      <c r="X370" s="3"/>
    </row>
    <row r="371" spans="1:24" ht="17.25" customHeight="1" x14ac:dyDescent="0.75">
      <c r="A371" s="14" t="s">
        <v>536</v>
      </c>
      <c r="B371" s="26" t="s">
        <v>506</v>
      </c>
      <c r="C371" s="14" t="s">
        <v>60</v>
      </c>
      <c r="D371" s="14" t="s">
        <v>605</v>
      </c>
      <c r="E371" s="14"/>
      <c r="F371" s="9"/>
      <c r="G371" s="25"/>
      <c r="H371" s="3"/>
      <c r="I371" s="7"/>
      <c r="J371" s="3"/>
      <c r="K371" s="3"/>
      <c r="L371" s="3"/>
      <c r="M371" s="3"/>
      <c r="N371" s="3"/>
      <c r="O371" s="3"/>
      <c r="P371" s="3"/>
      <c r="Q371" s="3"/>
      <c r="R371" s="3"/>
      <c r="S371" s="3"/>
      <c r="T371" s="3"/>
      <c r="U371" s="3"/>
      <c r="V371" s="3"/>
      <c r="W371" s="3"/>
      <c r="X371" s="3"/>
    </row>
    <row r="372" spans="1:24" ht="17.25" customHeight="1" x14ac:dyDescent="0.75">
      <c r="A372" s="14" t="s">
        <v>536</v>
      </c>
      <c r="B372" s="26" t="s">
        <v>507</v>
      </c>
      <c r="C372" s="14" t="s">
        <v>60</v>
      </c>
      <c r="D372" s="14" t="s">
        <v>605</v>
      </c>
      <c r="E372" s="14"/>
      <c r="F372" s="9"/>
      <c r="G372" s="25"/>
      <c r="H372" s="3"/>
      <c r="I372" s="7"/>
      <c r="J372" s="3"/>
      <c r="K372" s="3"/>
      <c r="L372" s="3"/>
      <c r="M372" s="3"/>
      <c r="N372" s="3"/>
      <c r="O372" s="3"/>
      <c r="P372" s="3"/>
      <c r="Q372" s="3"/>
      <c r="R372" s="3"/>
      <c r="S372" s="3"/>
      <c r="T372" s="3"/>
      <c r="U372" s="3"/>
      <c r="V372" s="3"/>
      <c r="W372" s="3"/>
      <c r="X372" s="3"/>
    </row>
    <row r="373" spans="1:24" ht="17.25" customHeight="1" x14ac:dyDescent="0.75">
      <c r="A373" s="14" t="s">
        <v>536</v>
      </c>
      <c r="B373" s="26" t="s">
        <v>508</v>
      </c>
      <c r="C373" s="14" t="s">
        <v>60</v>
      </c>
      <c r="D373" s="14" t="s">
        <v>605</v>
      </c>
      <c r="E373" s="14"/>
      <c r="F373" s="9"/>
      <c r="G373" s="25"/>
      <c r="H373" s="3"/>
      <c r="I373" s="7"/>
      <c r="J373" s="3"/>
      <c r="K373" s="3"/>
      <c r="L373" s="3"/>
      <c r="M373" s="3"/>
      <c r="N373" s="3"/>
      <c r="O373" s="3"/>
      <c r="P373" s="3"/>
      <c r="Q373" s="3"/>
      <c r="R373" s="3"/>
      <c r="S373" s="3"/>
      <c r="T373" s="3"/>
      <c r="U373" s="3"/>
      <c r="V373" s="3"/>
      <c r="W373" s="3"/>
      <c r="X373" s="3"/>
    </row>
    <row r="374" spans="1:24" ht="17.25" customHeight="1" x14ac:dyDescent="0.75">
      <c r="A374" s="14" t="s">
        <v>536</v>
      </c>
      <c r="B374" s="26" t="s">
        <v>509</v>
      </c>
      <c r="C374" s="14" t="s">
        <v>69</v>
      </c>
      <c r="D374" s="14" t="s">
        <v>610</v>
      </c>
      <c r="E374" s="14" t="s">
        <v>633</v>
      </c>
      <c r="F374" s="9"/>
      <c r="G374" s="25"/>
      <c r="H374" s="3"/>
      <c r="I374" s="7"/>
      <c r="J374" s="3"/>
      <c r="K374" s="3"/>
      <c r="L374" s="3"/>
      <c r="M374" s="3"/>
      <c r="N374" s="3"/>
      <c r="O374" s="3"/>
      <c r="P374" s="3"/>
      <c r="Q374" s="3"/>
      <c r="R374" s="3"/>
      <c r="S374" s="3"/>
      <c r="T374" s="3"/>
      <c r="U374" s="3"/>
      <c r="V374" s="3"/>
      <c r="W374" s="3"/>
      <c r="X374" s="3"/>
    </row>
    <row r="375" spans="1:24" ht="17.25" customHeight="1" x14ac:dyDescent="0.75">
      <c r="A375" s="14" t="s">
        <v>536</v>
      </c>
      <c r="B375" s="26" t="s">
        <v>510</v>
      </c>
      <c r="C375" s="14" t="s">
        <v>60</v>
      </c>
      <c r="D375" s="14" t="s">
        <v>605</v>
      </c>
      <c r="E375" s="14"/>
      <c r="F375" s="9"/>
      <c r="G375" s="25"/>
      <c r="H375" s="3"/>
      <c r="I375" s="7"/>
      <c r="J375" s="3"/>
      <c r="K375" s="3"/>
      <c r="L375" s="3"/>
      <c r="M375" s="3"/>
      <c r="N375" s="3"/>
      <c r="O375" s="3"/>
      <c r="P375" s="3"/>
      <c r="Q375" s="3"/>
      <c r="R375" s="3"/>
      <c r="S375" s="3"/>
      <c r="T375" s="3"/>
      <c r="U375" s="3"/>
      <c r="V375" s="3"/>
      <c r="W375" s="3"/>
      <c r="X375" s="3"/>
    </row>
    <row r="376" spans="1:24" ht="17.25" customHeight="1" x14ac:dyDescent="0.75">
      <c r="A376" s="14" t="s">
        <v>536</v>
      </c>
      <c r="B376" s="26" t="s">
        <v>511</v>
      </c>
      <c r="C376" s="14" t="s">
        <v>471</v>
      </c>
      <c r="D376" s="14" t="s">
        <v>609</v>
      </c>
      <c r="E376" s="14" t="s">
        <v>661</v>
      </c>
      <c r="F376" s="9"/>
      <c r="G376" s="25"/>
      <c r="H376" s="3"/>
      <c r="I376" s="7"/>
      <c r="J376" s="3"/>
      <c r="K376" s="3"/>
      <c r="L376" s="3"/>
      <c r="M376" s="3"/>
      <c r="N376" s="3"/>
      <c r="O376" s="3"/>
      <c r="P376" s="3"/>
      <c r="Q376" s="3"/>
      <c r="R376" s="3"/>
      <c r="S376" s="3"/>
      <c r="T376" s="3"/>
      <c r="U376" s="3"/>
      <c r="V376" s="3"/>
      <c r="W376" s="3"/>
      <c r="X376" s="3"/>
    </row>
    <row r="493" spans="6:24" ht="17.25" customHeight="1" x14ac:dyDescent="0.75">
      <c r="F493" s="1"/>
      <c r="G493" s="1"/>
      <c r="H493" s="1"/>
      <c r="I493" s="5"/>
      <c r="J493" s="1"/>
      <c r="K493" s="1"/>
      <c r="L493" s="1"/>
      <c r="M493" s="1"/>
      <c r="N493" s="1"/>
      <c r="O493" s="1"/>
      <c r="P493" s="1"/>
      <c r="Q493" s="1"/>
      <c r="R493" s="1"/>
      <c r="S493" s="1"/>
      <c r="T493" s="1"/>
      <c r="U493" s="1"/>
      <c r="V493" s="1"/>
      <c r="W493" s="1"/>
      <c r="X493" s="1"/>
    </row>
    <row r="494" spans="6:24" ht="17.25" customHeight="1" x14ac:dyDescent="0.75">
      <c r="F494" s="1"/>
      <c r="G494" s="1"/>
      <c r="H494" s="1"/>
      <c r="I494" s="5"/>
      <c r="J494" s="1"/>
      <c r="K494" s="1"/>
      <c r="L494" s="1"/>
      <c r="M494" s="1"/>
      <c r="N494" s="1"/>
      <c r="O494" s="1"/>
      <c r="P494" s="1"/>
      <c r="Q494" s="1"/>
      <c r="R494" s="1"/>
      <c r="S494" s="1"/>
      <c r="T494" s="1"/>
      <c r="U494" s="1"/>
      <c r="V494" s="1"/>
      <c r="W494" s="1"/>
      <c r="X494" s="1"/>
    </row>
    <row r="495" spans="6:24" ht="17.25" customHeight="1" x14ac:dyDescent="0.75">
      <c r="F495" s="1"/>
      <c r="G495" s="1"/>
      <c r="H495" s="1"/>
      <c r="I495" s="5"/>
      <c r="J495" s="1"/>
      <c r="K495" s="1"/>
      <c r="L495" s="1"/>
      <c r="M495" s="1"/>
      <c r="N495" s="1"/>
      <c r="O495" s="1"/>
      <c r="P495" s="1"/>
      <c r="Q495" s="1"/>
      <c r="R495" s="1"/>
      <c r="S495" s="1"/>
      <c r="T495" s="1"/>
      <c r="U495" s="1"/>
      <c r="V495" s="1"/>
      <c r="W495" s="1"/>
      <c r="X495" s="1"/>
    </row>
    <row r="496" spans="6:24" ht="17.25" customHeight="1" x14ac:dyDescent="0.75">
      <c r="F496" s="1"/>
      <c r="G496" s="1"/>
      <c r="H496" s="1"/>
      <c r="I496" s="5"/>
      <c r="J496" s="1"/>
      <c r="K496" s="1"/>
      <c r="L496" s="1"/>
      <c r="M496" s="1"/>
      <c r="N496" s="1"/>
      <c r="O496" s="1"/>
      <c r="P496" s="1"/>
      <c r="Q496" s="1"/>
      <c r="R496" s="1"/>
      <c r="S496" s="1"/>
      <c r="T496" s="1"/>
      <c r="U496" s="1"/>
      <c r="V496" s="1"/>
      <c r="W496" s="1"/>
      <c r="X496" s="1"/>
    </row>
    <row r="497" spans="6:24" ht="17.25" customHeight="1" x14ac:dyDescent="0.75">
      <c r="F497" s="1"/>
      <c r="G497" s="1"/>
      <c r="H497" s="1"/>
      <c r="I497" s="5"/>
      <c r="J497" s="1"/>
      <c r="K497" s="1"/>
      <c r="L497" s="1"/>
      <c r="M497" s="1"/>
      <c r="N497" s="1"/>
      <c r="O497" s="1"/>
      <c r="P497" s="1"/>
      <c r="Q497" s="1"/>
      <c r="R497" s="1"/>
      <c r="S497" s="1"/>
      <c r="T497" s="1"/>
      <c r="U497" s="1"/>
      <c r="V497" s="1"/>
      <c r="W497" s="1"/>
      <c r="X497" s="1"/>
    </row>
    <row r="498" spans="6:24" ht="17.25" customHeight="1" x14ac:dyDescent="0.75">
      <c r="F498" s="1"/>
      <c r="G498" s="1"/>
      <c r="H498" s="1"/>
      <c r="I498" s="5"/>
      <c r="J498" s="1"/>
      <c r="K498" s="1"/>
      <c r="L498" s="1"/>
      <c r="M498" s="1"/>
      <c r="N498" s="1"/>
      <c r="O498" s="1"/>
      <c r="P498" s="1"/>
      <c r="Q498" s="1"/>
      <c r="R498" s="1"/>
      <c r="S498" s="1"/>
      <c r="T498" s="1"/>
      <c r="U498" s="1"/>
      <c r="V498" s="1"/>
      <c r="W498" s="1"/>
      <c r="X498" s="1"/>
    </row>
    <row r="499" spans="6:24" ht="17.25" customHeight="1" x14ac:dyDescent="0.75">
      <c r="F499" s="1"/>
      <c r="G499" s="1"/>
      <c r="H499" s="1"/>
      <c r="I499" s="5"/>
      <c r="J499" s="1"/>
      <c r="K499" s="1"/>
      <c r="L499" s="1"/>
      <c r="M499" s="1"/>
      <c r="N499" s="1"/>
      <c r="O499" s="1"/>
      <c r="P499" s="1"/>
      <c r="Q499" s="1"/>
      <c r="R499" s="1"/>
      <c r="S499" s="1"/>
      <c r="T499" s="1"/>
      <c r="U499" s="1"/>
      <c r="V499" s="1"/>
      <c r="W499" s="1"/>
      <c r="X499" s="1"/>
    </row>
    <row r="500" spans="6:24" ht="17.25" customHeight="1" x14ac:dyDescent="0.75">
      <c r="F500" s="1"/>
      <c r="G500" s="1"/>
      <c r="H500" s="1"/>
      <c r="I500" s="5"/>
      <c r="J500" s="1"/>
      <c r="K500" s="1"/>
      <c r="L500" s="1"/>
      <c r="M500" s="1"/>
      <c r="N500" s="1"/>
      <c r="O500" s="1"/>
      <c r="P500" s="1"/>
      <c r="Q500" s="1"/>
      <c r="R500" s="1"/>
      <c r="S500" s="1"/>
      <c r="T500" s="1"/>
      <c r="U500" s="1"/>
      <c r="V500" s="1"/>
      <c r="W500" s="1"/>
      <c r="X500" s="1"/>
    </row>
    <row r="501" spans="6:24" ht="17.25" customHeight="1" x14ac:dyDescent="0.75">
      <c r="F501" s="1"/>
      <c r="G501" s="1"/>
      <c r="H501" s="1"/>
      <c r="I501" s="5"/>
      <c r="J501" s="1"/>
      <c r="K501" s="1"/>
      <c r="L501" s="1"/>
      <c r="M501" s="1"/>
      <c r="N501" s="1"/>
      <c r="O501" s="1"/>
      <c r="P501" s="1"/>
      <c r="Q501" s="1"/>
      <c r="R501" s="1"/>
      <c r="S501" s="1"/>
      <c r="T501" s="1"/>
      <c r="U501" s="1"/>
      <c r="V501" s="1"/>
      <c r="W501" s="1"/>
      <c r="X501" s="1"/>
    </row>
    <row r="502" spans="6:24" ht="17.25" customHeight="1" x14ac:dyDescent="0.75">
      <c r="F502" s="1"/>
      <c r="G502" s="1"/>
      <c r="H502" s="1"/>
      <c r="I502" s="5"/>
      <c r="J502" s="1"/>
      <c r="K502" s="1"/>
      <c r="L502" s="1"/>
      <c r="M502" s="1"/>
      <c r="N502" s="1"/>
      <c r="O502" s="1"/>
      <c r="P502" s="1"/>
      <c r="Q502" s="1"/>
      <c r="R502" s="1"/>
      <c r="S502" s="1"/>
      <c r="T502" s="1"/>
      <c r="U502" s="1"/>
      <c r="V502" s="1"/>
      <c r="W502" s="1"/>
      <c r="X502" s="1"/>
    </row>
    <row r="503" spans="6:24" ht="17.25" customHeight="1" x14ac:dyDescent="0.75">
      <c r="F503" s="1"/>
      <c r="G503" s="1"/>
      <c r="H503" s="1"/>
      <c r="I503" s="5"/>
      <c r="J503" s="1"/>
      <c r="K503" s="1"/>
      <c r="L503" s="1"/>
      <c r="M503" s="1"/>
      <c r="N503" s="1"/>
      <c r="O503" s="1"/>
      <c r="P503" s="1"/>
      <c r="Q503" s="1"/>
      <c r="R503" s="1"/>
      <c r="S503" s="1"/>
      <c r="T503" s="1"/>
      <c r="U503" s="1"/>
      <c r="V503" s="1"/>
      <c r="W503" s="1"/>
      <c r="X503" s="1"/>
    </row>
    <row r="504" spans="6:24" ht="17.25" customHeight="1" x14ac:dyDescent="0.75">
      <c r="F504" s="1"/>
      <c r="G504" s="1"/>
      <c r="H504" s="1"/>
      <c r="I504" s="5"/>
      <c r="J504" s="1"/>
      <c r="K504" s="1"/>
      <c r="L504" s="1"/>
      <c r="M504" s="1"/>
      <c r="N504" s="1"/>
      <c r="O504" s="1"/>
      <c r="P504" s="1"/>
      <c r="Q504" s="1"/>
      <c r="R504" s="1"/>
      <c r="S504" s="1"/>
      <c r="T504" s="1"/>
      <c r="U504" s="1"/>
      <c r="V504" s="1"/>
      <c r="W504" s="1"/>
      <c r="X504" s="1"/>
    </row>
    <row r="505" spans="6:24" ht="17.25" customHeight="1" x14ac:dyDescent="0.75">
      <c r="F505" s="1"/>
      <c r="G505" s="1"/>
      <c r="H505" s="1"/>
      <c r="I505" s="5"/>
      <c r="J505" s="1"/>
      <c r="K505" s="1"/>
      <c r="L505" s="1"/>
      <c r="M505" s="1"/>
      <c r="N505" s="1"/>
      <c r="O505" s="1"/>
      <c r="P505" s="1"/>
      <c r="Q505" s="1"/>
      <c r="R505" s="1"/>
      <c r="S505" s="1"/>
      <c r="T505" s="1"/>
      <c r="U505" s="1"/>
      <c r="V505" s="1"/>
      <c r="W505" s="1"/>
      <c r="X505" s="1"/>
    </row>
    <row r="506" spans="6:24" ht="17.25" customHeight="1" x14ac:dyDescent="0.75">
      <c r="F506" s="1"/>
      <c r="G506" s="1"/>
      <c r="H506" s="1"/>
      <c r="I506" s="5"/>
      <c r="J506" s="1"/>
      <c r="K506" s="1"/>
      <c r="L506" s="1"/>
      <c r="M506" s="1"/>
      <c r="N506" s="1"/>
      <c r="O506" s="1"/>
      <c r="P506" s="1"/>
      <c r="Q506" s="1"/>
      <c r="R506" s="1"/>
      <c r="S506" s="1"/>
      <c r="T506" s="1"/>
      <c r="U506" s="1"/>
      <c r="V506" s="1"/>
      <c r="W506" s="1"/>
      <c r="X506" s="1"/>
    </row>
    <row r="507" spans="6:24" ht="17.25" customHeight="1" x14ac:dyDescent="0.75">
      <c r="F507" s="1"/>
      <c r="G507" s="1"/>
      <c r="H507" s="1"/>
      <c r="I507" s="5"/>
      <c r="J507" s="1"/>
      <c r="K507" s="1"/>
      <c r="L507" s="1"/>
      <c r="M507" s="1"/>
      <c r="N507" s="1"/>
      <c r="O507" s="1"/>
      <c r="P507" s="1"/>
      <c r="Q507" s="1"/>
      <c r="R507" s="1"/>
      <c r="S507" s="1"/>
      <c r="T507" s="1"/>
      <c r="U507" s="1"/>
      <c r="V507" s="1"/>
      <c r="W507" s="1"/>
      <c r="X507" s="1"/>
    </row>
    <row r="508" spans="6:24" ht="17.25" customHeight="1" x14ac:dyDescent="0.75">
      <c r="F508" s="1"/>
      <c r="G508" s="1"/>
      <c r="H508" s="1"/>
      <c r="I508" s="5"/>
      <c r="J508" s="1"/>
      <c r="K508" s="1"/>
      <c r="L508" s="1"/>
      <c r="M508" s="1"/>
      <c r="N508" s="1"/>
      <c r="O508" s="1"/>
      <c r="P508" s="1"/>
      <c r="Q508" s="1"/>
      <c r="R508" s="1"/>
      <c r="S508" s="1"/>
      <c r="T508" s="1"/>
      <c r="U508" s="1"/>
      <c r="V508" s="1"/>
      <c r="W508" s="1"/>
      <c r="X508" s="1"/>
    </row>
    <row r="509" spans="6:24" ht="17.25" customHeight="1" x14ac:dyDescent="0.75">
      <c r="F509" s="1"/>
      <c r="G509" s="1"/>
      <c r="H509" s="1"/>
      <c r="I509" s="5"/>
      <c r="J509" s="1"/>
      <c r="K509" s="1"/>
      <c r="L509" s="1"/>
      <c r="M509" s="1"/>
      <c r="N509" s="1"/>
      <c r="O509" s="1"/>
      <c r="P509" s="1"/>
      <c r="Q509" s="1"/>
      <c r="R509" s="1"/>
      <c r="S509" s="1"/>
      <c r="T509" s="1"/>
      <c r="U509" s="1"/>
      <c r="V509" s="1"/>
      <c r="W509" s="1"/>
      <c r="X509" s="1"/>
    </row>
    <row r="510" spans="6:24" ht="17.25" customHeight="1" x14ac:dyDescent="0.75">
      <c r="F510" s="1"/>
      <c r="G510" s="1"/>
      <c r="H510" s="1"/>
      <c r="I510" s="5"/>
      <c r="J510" s="1"/>
      <c r="K510" s="1"/>
      <c r="L510" s="1"/>
      <c r="M510" s="1"/>
      <c r="N510" s="1"/>
      <c r="O510" s="1"/>
      <c r="P510" s="1"/>
      <c r="Q510" s="1"/>
      <c r="R510" s="1"/>
      <c r="S510" s="1"/>
      <c r="T510" s="1"/>
      <c r="U510" s="1"/>
      <c r="V510" s="1"/>
      <c r="W510" s="1"/>
      <c r="X510" s="1"/>
    </row>
    <row r="511" spans="6:24" ht="17.25" customHeight="1" x14ac:dyDescent="0.75">
      <c r="F511" s="1"/>
      <c r="G511" s="1"/>
      <c r="H511" s="1"/>
      <c r="I511" s="5"/>
      <c r="J511" s="1"/>
      <c r="K511" s="1"/>
      <c r="L511" s="1"/>
      <c r="M511" s="1"/>
      <c r="N511" s="1"/>
      <c r="O511" s="1"/>
      <c r="P511" s="1"/>
      <c r="Q511" s="1"/>
      <c r="R511" s="1"/>
      <c r="S511" s="1"/>
      <c r="T511" s="1"/>
      <c r="U511" s="1"/>
      <c r="V511" s="1"/>
      <c r="W511" s="1"/>
      <c r="X511" s="1"/>
    </row>
    <row r="512" spans="6:24" ht="17.25" customHeight="1" x14ac:dyDescent="0.75">
      <c r="F512" s="1"/>
      <c r="G512" s="1"/>
      <c r="H512" s="1"/>
      <c r="I512" s="5"/>
      <c r="J512" s="1"/>
      <c r="K512" s="1"/>
      <c r="L512" s="1"/>
      <c r="M512" s="1"/>
      <c r="N512" s="1"/>
      <c r="O512" s="1"/>
      <c r="P512" s="1"/>
      <c r="Q512" s="1"/>
      <c r="R512" s="1"/>
      <c r="S512" s="1"/>
      <c r="T512" s="1"/>
      <c r="U512" s="1"/>
      <c r="V512" s="1"/>
      <c r="W512" s="1"/>
      <c r="X512" s="1"/>
    </row>
    <row r="513" spans="6:24" ht="17.25" customHeight="1" x14ac:dyDescent="0.75">
      <c r="F513" s="1"/>
      <c r="G513" s="1"/>
      <c r="H513" s="1"/>
      <c r="I513" s="5"/>
      <c r="J513" s="1"/>
      <c r="K513" s="1"/>
      <c r="L513" s="1"/>
      <c r="M513" s="1"/>
      <c r="N513" s="1"/>
      <c r="O513" s="1"/>
      <c r="P513" s="1"/>
      <c r="Q513" s="1"/>
      <c r="R513" s="1"/>
      <c r="S513" s="1"/>
      <c r="T513" s="1"/>
      <c r="U513" s="1"/>
      <c r="V513" s="1"/>
      <c r="W513" s="1"/>
      <c r="X513" s="1"/>
    </row>
    <row r="514" spans="6:24" ht="17.25" customHeight="1" x14ac:dyDescent="0.75">
      <c r="F514" s="1"/>
      <c r="G514" s="1"/>
      <c r="H514" s="1"/>
      <c r="I514" s="5"/>
      <c r="J514" s="1"/>
      <c r="K514" s="1"/>
      <c r="L514" s="1"/>
      <c r="M514" s="1"/>
      <c r="N514" s="1"/>
      <c r="O514" s="1"/>
      <c r="P514" s="1"/>
      <c r="Q514" s="1"/>
      <c r="R514" s="1"/>
      <c r="S514" s="1"/>
      <c r="T514" s="1"/>
      <c r="U514" s="1"/>
      <c r="V514" s="1"/>
      <c r="W514" s="1"/>
      <c r="X514" s="1"/>
    </row>
    <row r="515" spans="6:24" ht="17.25" customHeight="1" x14ac:dyDescent="0.75">
      <c r="F515" s="1"/>
      <c r="G515" s="1"/>
      <c r="H515" s="1"/>
      <c r="I515" s="5"/>
      <c r="J515" s="1"/>
      <c r="K515" s="1"/>
      <c r="L515" s="1"/>
      <c r="M515" s="1"/>
      <c r="N515" s="1"/>
      <c r="O515" s="1"/>
      <c r="P515" s="1"/>
      <c r="Q515" s="1"/>
      <c r="R515" s="1"/>
      <c r="S515" s="1"/>
      <c r="T515" s="1"/>
      <c r="U515" s="1"/>
      <c r="V515" s="1"/>
      <c r="W515" s="1"/>
      <c r="X515" s="1"/>
    </row>
    <row r="516" spans="6:24" ht="17.25" customHeight="1" x14ac:dyDescent="0.75">
      <c r="F516" s="1"/>
      <c r="G516" s="1"/>
      <c r="H516" s="1"/>
      <c r="I516" s="5"/>
      <c r="J516" s="1"/>
      <c r="K516" s="1"/>
      <c r="L516" s="1"/>
      <c r="M516" s="1"/>
      <c r="N516" s="1"/>
      <c r="O516" s="1"/>
      <c r="P516" s="1"/>
      <c r="Q516" s="1"/>
      <c r="R516" s="1"/>
      <c r="S516" s="1"/>
      <c r="T516" s="1"/>
      <c r="U516" s="1"/>
      <c r="V516" s="1"/>
      <c r="W516" s="1"/>
      <c r="X516" s="1"/>
    </row>
    <row r="517" spans="6:24" ht="17.25" customHeight="1" x14ac:dyDescent="0.75">
      <c r="F517" s="1"/>
      <c r="G517" s="1"/>
      <c r="H517" s="1"/>
      <c r="I517" s="5"/>
      <c r="J517" s="1"/>
      <c r="K517" s="1"/>
      <c r="L517" s="1"/>
      <c r="M517" s="1"/>
      <c r="N517" s="1"/>
      <c r="O517" s="1"/>
      <c r="P517" s="1"/>
      <c r="Q517" s="1"/>
      <c r="R517" s="1"/>
      <c r="S517" s="1"/>
      <c r="T517" s="1"/>
      <c r="U517" s="1"/>
      <c r="V517" s="1"/>
      <c r="W517" s="1"/>
      <c r="X517" s="1"/>
    </row>
    <row r="518" spans="6:24" ht="17.25" customHeight="1" x14ac:dyDescent="0.75">
      <c r="F518" s="1"/>
      <c r="G518" s="1"/>
      <c r="H518" s="1"/>
      <c r="I518" s="5"/>
      <c r="J518" s="1"/>
      <c r="K518" s="1"/>
      <c r="L518" s="1"/>
      <c r="M518" s="1"/>
      <c r="N518" s="1"/>
      <c r="O518" s="1"/>
      <c r="P518" s="1"/>
      <c r="Q518" s="1"/>
      <c r="R518" s="1"/>
      <c r="S518" s="1"/>
      <c r="T518" s="1"/>
      <c r="U518" s="1"/>
      <c r="V518" s="1"/>
      <c r="W518" s="1"/>
      <c r="X518" s="1"/>
    </row>
    <row r="519" spans="6:24" ht="17.25" customHeight="1" x14ac:dyDescent="0.75">
      <c r="F519" s="1"/>
      <c r="G519" s="1"/>
      <c r="H519" s="1"/>
      <c r="I519" s="5"/>
      <c r="J519" s="1"/>
      <c r="K519" s="1"/>
      <c r="L519" s="1"/>
      <c r="M519" s="1"/>
      <c r="N519" s="1"/>
      <c r="O519" s="1"/>
      <c r="P519" s="1"/>
      <c r="Q519" s="1"/>
      <c r="R519" s="1"/>
      <c r="S519" s="1"/>
      <c r="T519" s="1"/>
      <c r="U519" s="1"/>
      <c r="V519" s="1"/>
      <c r="W519" s="1"/>
      <c r="X519" s="1"/>
    </row>
    <row r="520" spans="6:24" ht="17.25" customHeight="1" x14ac:dyDescent="0.75">
      <c r="F520" s="1"/>
      <c r="G520" s="1"/>
      <c r="H520" s="1"/>
      <c r="I520" s="5"/>
      <c r="J520" s="1"/>
      <c r="K520" s="1"/>
      <c r="L520" s="1"/>
      <c r="M520" s="1"/>
      <c r="N520" s="1"/>
      <c r="O520" s="1"/>
      <c r="P520" s="1"/>
      <c r="Q520" s="1"/>
      <c r="R520" s="1"/>
      <c r="S520" s="1"/>
      <c r="T520" s="1"/>
      <c r="U520" s="1"/>
      <c r="V520" s="1"/>
      <c r="W520" s="1"/>
      <c r="X520" s="1"/>
    </row>
    <row r="521" spans="6:24" ht="17.25" customHeight="1" x14ac:dyDescent="0.75">
      <c r="F521" s="1"/>
      <c r="G521" s="1"/>
      <c r="H521" s="1"/>
      <c r="I521" s="5"/>
      <c r="J521" s="1"/>
      <c r="K521" s="1"/>
      <c r="L521" s="1"/>
      <c r="M521" s="1"/>
      <c r="N521" s="1"/>
      <c r="O521" s="1"/>
      <c r="P521" s="1"/>
      <c r="Q521" s="1"/>
      <c r="R521" s="1"/>
      <c r="S521" s="1"/>
      <c r="T521" s="1"/>
      <c r="U521" s="1"/>
      <c r="V521" s="1"/>
      <c r="W521" s="1"/>
      <c r="X521" s="1"/>
    </row>
    <row r="522" spans="6:24" ht="17.25" customHeight="1" x14ac:dyDescent="0.75">
      <c r="F522" s="1"/>
      <c r="G522" s="1"/>
      <c r="H522" s="1"/>
      <c r="I522" s="5"/>
      <c r="J522" s="1"/>
      <c r="K522" s="1"/>
      <c r="L522" s="1"/>
      <c r="M522" s="1"/>
      <c r="N522" s="1"/>
      <c r="O522" s="1"/>
      <c r="P522" s="1"/>
      <c r="Q522" s="1"/>
      <c r="R522" s="1"/>
      <c r="S522" s="1"/>
      <c r="T522" s="1"/>
      <c r="U522" s="1"/>
      <c r="V522" s="1"/>
      <c r="W522" s="1"/>
      <c r="X522" s="1"/>
    </row>
    <row r="523" spans="6:24" ht="17.25" customHeight="1" x14ac:dyDescent="0.75">
      <c r="F523" s="1"/>
      <c r="G523" s="1"/>
      <c r="H523" s="1"/>
      <c r="I523" s="5"/>
      <c r="J523" s="1"/>
      <c r="K523" s="1"/>
      <c r="L523" s="1"/>
      <c r="M523" s="1"/>
      <c r="N523" s="1"/>
      <c r="O523" s="1"/>
      <c r="P523" s="1"/>
      <c r="Q523" s="1"/>
      <c r="R523" s="1"/>
      <c r="S523" s="1"/>
      <c r="T523" s="1"/>
      <c r="U523" s="1"/>
      <c r="V523" s="1"/>
      <c r="W523" s="1"/>
      <c r="X523" s="1"/>
    </row>
    <row r="524" spans="6:24" ht="17.25" customHeight="1" x14ac:dyDescent="0.75">
      <c r="F524" s="1"/>
      <c r="G524" s="1"/>
      <c r="H524" s="1"/>
      <c r="I524" s="5"/>
      <c r="J524" s="1"/>
      <c r="K524" s="1"/>
      <c r="L524" s="1"/>
      <c r="M524" s="1"/>
      <c r="N524" s="1"/>
      <c r="O524" s="1"/>
      <c r="P524" s="1"/>
      <c r="Q524" s="1"/>
      <c r="R524" s="1"/>
      <c r="S524" s="1"/>
      <c r="T524" s="1"/>
      <c r="U524" s="1"/>
      <c r="V524" s="1"/>
      <c r="W524" s="1"/>
      <c r="X524" s="1"/>
    </row>
    <row r="525" spans="6:24" ht="17.25" customHeight="1" x14ac:dyDescent="0.75">
      <c r="F525" s="1"/>
      <c r="G525" s="1"/>
      <c r="H525" s="1"/>
      <c r="I525" s="5"/>
      <c r="J525" s="1"/>
      <c r="K525" s="1"/>
      <c r="L525" s="1"/>
      <c r="M525" s="1"/>
      <c r="N525" s="1"/>
      <c r="O525" s="1"/>
      <c r="P525" s="1"/>
      <c r="Q525" s="1"/>
      <c r="R525" s="1"/>
      <c r="S525" s="1"/>
      <c r="T525" s="1"/>
      <c r="U525" s="1"/>
      <c r="V525" s="1"/>
      <c r="W525" s="1"/>
      <c r="X525" s="1"/>
    </row>
    <row r="526" spans="6:24" ht="17.25" customHeight="1" x14ac:dyDescent="0.75">
      <c r="F526" s="1"/>
      <c r="G526" s="1"/>
      <c r="H526" s="1"/>
      <c r="I526" s="5"/>
      <c r="J526" s="1"/>
      <c r="K526" s="1"/>
      <c r="L526" s="1"/>
      <c r="M526" s="1"/>
      <c r="N526" s="1"/>
      <c r="O526" s="1"/>
      <c r="P526" s="1"/>
      <c r="Q526" s="1"/>
      <c r="R526" s="1"/>
      <c r="S526" s="1"/>
      <c r="T526" s="1"/>
      <c r="U526" s="1"/>
      <c r="V526" s="1"/>
      <c r="W526" s="1"/>
      <c r="X526" s="1"/>
    </row>
    <row r="527" spans="6:24" ht="17.25" customHeight="1" x14ac:dyDescent="0.75">
      <c r="F527" s="1"/>
      <c r="G527" s="1"/>
      <c r="H527" s="1"/>
      <c r="I527" s="5"/>
      <c r="J527" s="1"/>
      <c r="K527" s="1"/>
      <c r="L527" s="1"/>
      <c r="M527" s="1"/>
      <c r="N527" s="1"/>
      <c r="O527" s="1"/>
      <c r="P527" s="1"/>
      <c r="Q527" s="1"/>
      <c r="R527" s="1"/>
      <c r="S527" s="1"/>
      <c r="T527" s="1"/>
      <c r="U527" s="1"/>
      <c r="V527" s="1"/>
      <c r="W527" s="1"/>
      <c r="X527" s="1"/>
    </row>
    <row r="528" spans="6:24" ht="17.25" customHeight="1" x14ac:dyDescent="0.75">
      <c r="F528" s="1"/>
      <c r="G528" s="1"/>
      <c r="H528" s="1"/>
      <c r="I528" s="5"/>
      <c r="J528" s="1"/>
      <c r="K528" s="1"/>
      <c r="L528" s="1"/>
      <c r="M528" s="1"/>
      <c r="N528" s="1"/>
      <c r="O528" s="1"/>
      <c r="P528" s="1"/>
      <c r="Q528" s="1"/>
      <c r="R528" s="1"/>
      <c r="S528" s="1"/>
      <c r="T528" s="1"/>
      <c r="U528" s="1"/>
      <c r="V528" s="1"/>
      <c r="W528" s="1"/>
      <c r="X528" s="1"/>
    </row>
    <row r="529" spans="6:24" ht="17.25" customHeight="1" x14ac:dyDescent="0.75">
      <c r="F529" s="1"/>
      <c r="G529" s="1"/>
      <c r="H529" s="1"/>
      <c r="I529" s="5"/>
      <c r="J529" s="1"/>
      <c r="K529" s="1"/>
      <c r="L529" s="1"/>
      <c r="M529" s="1"/>
      <c r="N529" s="1"/>
      <c r="O529" s="1"/>
      <c r="P529" s="1"/>
      <c r="Q529" s="1"/>
      <c r="R529" s="1"/>
      <c r="S529" s="1"/>
      <c r="T529" s="1"/>
      <c r="U529" s="1"/>
      <c r="V529" s="1"/>
      <c r="W529" s="1"/>
      <c r="X529" s="1"/>
    </row>
    <row r="530" spans="6:24" ht="17.25" customHeight="1" x14ac:dyDescent="0.75">
      <c r="F530" s="1"/>
      <c r="G530" s="1"/>
      <c r="H530" s="1"/>
      <c r="I530" s="5"/>
      <c r="J530" s="1"/>
      <c r="K530" s="1"/>
      <c r="L530" s="1"/>
      <c r="M530" s="1"/>
      <c r="N530" s="1"/>
      <c r="O530" s="1"/>
      <c r="P530" s="1"/>
      <c r="Q530" s="1"/>
      <c r="R530" s="1"/>
      <c r="S530" s="1"/>
      <c r="T530" s="1"/>
      <c r="U530" s="1"/>
      <c r="V530" s="1"/>
      <c r="W530" s="1"/>
      <c r="X530" s="1"/>
    </row>
    <row r="531" spans="6:24" ht="17.25" customHeight="1" x14ac:dyDescent="0.75">
      <c r="F531" s="1"/>
      <c r="G531" s="1"/>
      <c r="H531" s="1"/>
      <c r="I531" s="5"/>
      <c r="J531" s="1"/>
      <c r="K531" s="1"/>
      <c r="L531" s="1"/>
      <c r="M531" s="1"/>
      <c r="N531" s="1"/>
      <c r="O531" s="1"/>
      <c r="P531" s="1"/>
      <c r="Q531" s="1"/>
      <c r="R531" s="1"/>
      <c r="S531" s="1"/>
      <c r="T531" s="1"/>
      <c r="U531" s="1"/>
      <c r="V531" s="1"/>
      <c r="W531" s="1"/>
      <c r="X531" s="1"/>
    </row>
    <row r="532" spans="6:24" ht="17.25" customHeight="1" x14ac:dyDescent="0.75">
      <c r="F532" s="1"/>
      <c r="G532" s="1"/>
      <c r="H532" s="1"/>
      <c r="I532" s="5"/>
      <c r="J532" s="1"/>
      <c r="K532" s="1"/>
      <c r="L532" s="1"/>
      <c r="M532" s="1"/>
      <c r="N532" s="1"/>
      <c r="O532" s="1"/>
      <c r="P532" s="1"/>
      <c r="Q532" s="1"/>
      <c r="R532" s="1"/>
      <c r="S532" s="1"/>
      <c r="T532" s="1"/>
      <c r="U532" s="1"/>
      <c r="V532" s="1"/>
      <c r="W532" s="1"/>
      <c r="X532" s="1"/>
    </row>
    <row r="533" spans="6:24" ht="17.25" customHeight="1" x14ac:dyDescent="0.75">
      <c r="F533" s="1"/>
      <c r="G533" s="1"/>
      <c r="H533" s="1"/>
      <c r="I533" s="5"/>
      <c r="J533" s="1"/>
      <c r="K533" s="1"/>
      <c r="L533" s="1"/>
      <c r="M533" s="1"/>
      <c r="N533" s="1"/>
      <c r="O533" s="1"/>
      <c r="P533" s="1"/>
      <c r="Q533" s="1"/>
      <c r="R533" s="1"/>
      <c r="S533" s="1"/>
      <c r="T533" s="1"/>
      <c r="U533" s="1"/>
      <c r="V533" s="1"/>
      <c r="W533" s="1"/>
      <c r="X533" s="1"/>
    </row>
    <row r="534" spans="6:24" ht="17.25" customHeight="1" x14ac:dyDescent="0.75">
      <c r="F534" s="1"/>
      <c r="G534" s="1"/>
      <c r="H534" s="1"/>
      <c r="I534" s="5"/>
      <c r="J534" s="1"/>
      <c r="K534" s="1"/>
      <c r="L534" s="1"/>
      <c r="M534" s="1"/>
      <c r="N534" s="1"/>
      <c r="O534" s="1"/>
      <c r="P534" s="1"/>
      <c r="Q534" s="1"/>
      <c r="R534" s="1"/>
      <c r="S534" s="1"/>
      <c r="T534" s="1"/>
      <c r="U534" s="1"/>
      <c r="V534" s="1"/>
      <c r="W534" s="1"/>
      <c r="X534" s="1"/>
    </row>
    <row r="535" spans="6:24" ht="17.25" customHeight="1" x14ac:dyDescent="0.75">
      <c r="F535" s="1"/>
      <c r="G535" s="1"/>
      <c r="H535" s="1"/>
      <c r="I535" s="5"/>
      <c r="J535" s="1"/>
      <c r="K535" s="1"/>
      <c r="L535" s="1"/>
      <c r="M535" s="1"/>
      <c r="N535" s="1"/>
      <c r="O535" s="1"/>
      <c r="P535" s="1"/>
      <c r="Q535" s="1"/>
      <c r="R535" s="1"/>
      <c r="S535" s="1"/>
      <c r="T535" s="1"/>
      <c r="U535" s="1"/>
      <c r="V535" s="1"/>
      <c r="W535" s="1"/>
      <c r="X535" s="1"/>
    </row>
    <row r="536" spans="6:24" ht="17.25" customHeight="1" x14ac:dyDescent="0.75">
      <c r="F536" s="1"/>
      <c r="G536" s="1"/>
      <c r="H536" s="1"/>
      <c r="I536" s="5"/>
      <c r="J536" s="1"/>
      <c r="K536" s="1"/>
      <c r="L536" s="1"/>
      <c r="M536" s="1"/>
      <c r="N536" s="1"/>
      <c r="O536" s="1"/>
      <c r="P536" s="1"/>
      <c r="Q536" s="1"/>
      <c r="R536" s="1"/>
      <c r="S536" s="1"/>
      <c r="T536" s="1"/>
      <c r="U536" s="1"/>
      <c r="V536" s="1"/>
      <c r="W536" s="1"/>
      <c r="X536" s="1"/>
    </row>
    <row r="537" spans="6:24" ht="17.25" customHeight="1" x14ac:dyDescent="0.75">
      <c r="F537" s="1"/>
      <c r="G537" s="1"/>
      <c r="H537" s="1"/>
      <c r="I537" s="5"/>
      <c r="J537" s="1"/>
      <c r="K537" s="1"/>
      <c r="L537" s="1"/>
      <c r="M537" s="1"/>
      <c r="N537" s="1"/>
      <c r="O537" s="1"/>
      <c r="P537" s="1"/>
      <c r="Q537" s="1"/>
      <c r="R537" s="1"/>
      <c r="S537" s="1"/>
      <c r="T537" s="1"/>
      <c r="U537" s="1"/>
      <c r="V537" s="1"/>
      <c r="W537" s="1"/>
      <c r="X537" s="1"/>
    </row>
    <row r="538" spans="6:24" ht="17.25" customHeight="1" x14ac:dyDescent="0.75">
      <c r="F538" s="1"/>
      <c r="G538" s="1"/>
      <c r="H538" s="1"/>
      <c r="I538" s="5"/>
      <c r="J538" s="1"/>
      <c r="K538" s="1"/>
      <c r="L538" s="1"/>
      <c r="M538" s="1"/>
      <c r="N538" s="1"/>
      <c r="O538" s="1"/>
      <c r="P538" s="1"/>
      <c r="Q538" s="1"/>
      <c r="R538" s="1"/>
      <c r="S538" s="1"/>
      <c r="T538" s="1"/>
      <c r="U538" s="1"/>
      <c r="V538" s="1"/>
      <c r="W538" s="1"/>
      <c r="X538" s="1"/>
    </row>
    <row r="539" spans="6:24" ht="17.25" customHeight="1" x14ac:dyDescent="0.75">
      <c r="F539" s="1"/>
      <c r="G539" s="1"/>
      <c r="H539" s="1"/>
      <c r="I539" s="5"/>
      <c r="J539" s="1"/>
      <c r="K539" s="1"/>
      <c r="L539" s="1"/>
      <c r="M539" s="1"/>
      <c r="N539" s="1"/>
      <c r="O539" s="1"/>
      <c r="P539" s="1"/>
      <c r="Q539" s="1"/>
      <c r="R539" s="1"/>
      <c r="S539" s="1"/>
      <c r="T539" s="1"/>
      <c r="U539" s="1"/>
      <c r="V539" s="1"/>
      <c r="W539" s="1"/>
      <c r="X539" s="1"/>
    </row>
    <row r="540" spans="6:24" ht="17.25" customHeight="1" x14ac:dyDescent="0.75">
      <c r="F540" s="1"/>
      <c r="G540" s="1"/>
      <c r="H540" s="1"/>
      <c r="I540" s="5"/>
      <c r="J540" s="1"/>
      <c r="K540" s="1"/>
      <c r="L540" s="1"/>
      <c r="M540" s="1"/>
      <c r="N540" s="1"/>
      <c r="O540" s="1"/>
      <c r="P540" s="1"/>
      <c r="Q540" s="1"/>
      <c r="R540" s="1"/>
      <c r="S540" s="1"/>
      <c r="T540" s="1"/>
      <c r="U540" s="1"/>
      <c r="V540" s="1"/>
      <c r="W540" s="1"/>
      <c r="X540" s="1"/>
    </row>
    <row r="541" spans="6:24" ht="17.25" customHeight="1" x14ac:dyDescent="0.75">
      <c r="F541" s="1"/>
      <c r="G541" s="1"/>
      <c r="H541" s="1"/>
      <c r="I541" s="5"/>
      <c r="J541" s="1"/>
      <c r="K541" s="1"/>
      <c r="L541" s="1"/>
      <c r="M541" s="1"/>
      <c r="N541" s="1"/>
      <c r="O541" s="1"/>
      <c r="P541" s="1"/>
      <c r="Q541" s="1"/>
      <c r="R541" s="1"/>
      <c r="S541" s="1"/>
      <c r="T541" s="1"/>
      <c r="U541" s="1"/>
      <c r="V541" s="1"/>
      <c r="W541" s="1"/>
      <c r="X541" s="1"/>
    </row>
    <row r="542" spans="6:24" ht="17.25" customHeight="1" x14ac:dyDescent="0.75">
      <c r="F542" s="1"/>
      <c r="G542" s="1"/>
      <c r="H542" s="1"/>
      <c r="I542" s="5"/>
      <c r="J542" s="1"/>
      <c r="K542" s="1"/>
      <c r="L542" s="1"/>
      <c r="M542" s="1"/>
      <c r="N542" s="1"/>
      <c r="O542" s="1"/>
      <c r="P542" s="1"/>
      <c r="Q542" s="1"/>
      <c r="R542" s="1"/>
      <c r="S542" s="1"/>
      <c r="T542" s="1"/>
      <c r="U542" s="1"/>
      <c r="V542" s="1"/>
      <c r="W542" s="1"/>
      <c r="X542" s="1"/>
    </row>
    <row r="543" spans="6:24" ht="17.25" customHeight="1" x14ac:dyDescent="0.75">
      <c r="F543" s="1"/>
      <c r="G543" s="1"/>
      <c r="H543" s="1"/>
      <c r="I543" s="5"/>
      <c r="J543" s="1"/>
      <c r="K543" s="1"/>
      <c r="L543" s="1"/>
      <c r="M543" s="1"/>
      <c r="N543" s="1"/>
      <c r="O543" s="1"/>
      <c r="P543" s="1"/>
      <c r="Q543" s="1"/>
      <c r="R543" s="1"/>
      <c r="S543" s="1"/>
      <c r="T543" s="1"/>
      <c r="U543" s="1"/>
      <c r="V543" s="1"/>
      <c r="W543" s="1"/>
      <c r="X543" s="1"/>
    </row>
    <row r="544" spans="6:24" ht="17.25" customHeight="1" x14ac:dyDescent="0.75">
      <c r="F544" s="1"/>
      <c r="G544" s="1"/>
      <c r="H544" s="1"/>
      <c r="I544" s="5"/>
      <c r="J544" s="1"/>
      <c r="K544" s="1"/>
      <c r="L544" s="1"/>
      <c r="M544" s="1"/>
      <c r="N544" s="1"/>
      <c r="O544" s="1"/>
      <c r="P544" s="1"/>
      <c r="Q544" s="1"/>
      <c r="R544" s="1"/>
      <c r="S544" s="1"/>
      <c r="T544" s="1"/>
      <c r="U544" s="1"/>
      <c r="V544" s="1"/>
      <c r="W544" s="1"/>
      <c r="X544" s="1"/>
    </row>
    <row r="545" spans="6:24" ht="17.25" customHeight="1" x14ac:dyDescent="0.75">
      <c r="F545" s="1"/>
      <c r="G545" s="1"/>
      <c r="H545" s="1"/>
      <c r="I545" s="5"/>
      <c r="J545" s="1"/>
      <c r="K545" s="1"/>
      <c r="L545" s="1"/>
      <c r="M545" s="1"/>
      <c r="N545" s="1"/>
      <c r="O545" s="1"/>
      <c r="P545" s="1"/>
      <c r="Q545" s="1"/>
      <c r="R545" s="1"/>
      <c r="S545" s="1"/>
      <c r="T545" s="1"/>
      <c r="U545" s="1"/>
      <c r="V545" s="1"/>
      <c r="W545" s="1"/>
      <c r="X545" s="1"/>
    </row>
    <row r="546" spans="6:24" ht="17.25" customHeight="1" x14ac:dyDescent="0.75">
      <c r="F546" s="1"/>
      <c r="G546" s="1"/>
      <c r="H546" s="1"/>
      <c r="I546" s="5"/>
      <c r="J546" s="1"/>
      <c r="K546" s="1"/>
      <c r="L546" s="1"/>
      <c r="M546" s="1"/>
      <c r="N546" s="1"/>
      <c r="O546" s="1"/>
      <c r="P546" s="1"/>
      <c r="Q546" s="1"/>
      <c r="R546" s="1"/>
      <c r="S546" s="1"/>
      <c r="T546" s="1"/>
      <c r="U546" s="1"/>
      <c r="V546" s="1"/>
      <c r="W546" s="1"/>
      <c r="X546" s="1"/>
    </row>
    <row r="547" spans="6:24" ht="17.25" customHeight="1" x14ac:dyDescent="0.75">
      <c r="F547" s="1"/>
      <c r="G547" s="1"/>
      <c r="H547" s="1"/>
      <c r="I547" s="5"/>
      <c r="J547" s="1"/>
      <c r="K547" s="1"/>
      <c r="L547" s="1"/>
      <c r="M547" s="1"/>
      <c r="N547" s="1"/>
      <c r="O547" s="1"/>
      <c r="P547" s="1"/>
      <c r="Q547" s="1"/>
      <c r="R547" s="1"/>
      <c r="S547" s="1"/>
      <c r="T547" s="1"/>
      <c r="U547" s="1"/>
      <c r="V547" s="1"/>
      <c r="W547" s="1"/>
      <c r="X547" s="1"/>
    </row>
    <row r="548" spans="6:24" ht="17.25" customHeight="1" x14ac:dyDescent="0.75">
      <c r="F548" s="1"/>
      <c r="G548" s="1"/>
      <c r="H548" s="1"/>
      <c r="I548" s="5"/>
      <c r="J548" s="1"/>
      <c r="K548" s="1"/>
      <c r="L548" s="1"/>
      <c r="M548" s="1"/>
      <c r="N548" s="1"/>
      <c r="O548" s="1"/>
      <c r="P548" s="1"/>
      <c r="Q548" s="1"/>
      <c r="R548" s="1"/>
      <c r="S548" s="1"/>
      <c r="T548" s="1"/>
      <c r="U548" s="1"/>
      <c r="V548" s="1"/>
      <c r="W548" s="1"/>
      <c r="X548" s="1"/>
    </row>
    <row r="549" spans="6:24" ht="17.25" customHeight="1" x14ac:dyDescent="0.75">
      <c r="F549" s="1"/>
      <c r="G549" s="1"/>
      <c r="H549" s="1"/>
      <c r="I549" s="5"/>
      <c r="J549" s="1"/>
      <c r="K549" s="1"/>
      <c r="L549" s="1"/>
      <c r="M549" s="1"/>
      <c r="N549" s="1"/>
      <c r="O549" s="1"/>
      <c r="P549" s="1"/>
      <c r="Q549" s="1"/>
      <c r="R549" s="1"/>
      <c r="S549" s="1"/>
      <c r="T549" s="1"/>
      <c r="U549" s="1"/>
      <c r="V549" s="1"/>
      <c r="W549" s="1"/>
      <c r="X549" s="1"/>
    </row>
    <row r="550" spans="6:24" ht="17.25" customHeight="1" x14ac:dyDescent="0.75">
      <c r="F550" s="1"/>
      <c r="G550" s="1"/>
      <c r="H550" s="1"/>
      <c r="I550" s="5"/>
      <c r="J550" s="1"/>
      <c r="K550" s="1"/>
      <c r="L550" s="1"/>
      <c r="M550" s="1"/>
      <c r="N550" s="1"/>
      <c r="O550" s="1"/>
      <c r="P550" s="1"/>
      <c r="Q550" s="1"/>
      <c r="R550" s="1"/>
      <c r="S550" s="1"/>
      <c r="T550" s="1"/>
      <c r="U550" s="1"/>
      <c r="V550" s="1"/>
      <c r="W550" s="1"/>
      <c r="X550" s="1"/>
    </row>
    <row r="551" spans="6:24" ht="17.25" customHeight="1" x14ac:dyDescent="0.75">
      <c r="F551" s="1"/>
      <c r="G551" s="1"/>
      <c r="H551" s="1"/>
      <c r="I551" s="5"/>
      <c r="J551" s="1"/>
      <c r="K551" s="1"/>
      <c r="L551" s="1"/>
      <c r="M551" s="1"/>
      <c r="N551" s="1"/>
      <c r="O551" s="1"/>
      <c r="P551" s="1"/>
      <c r="Q551" s="1"/>
      <c r="R551" s="1"/>
      <c r="S551" s="1"/>
      <c r="T551" s="1"/>
      <c r="U551" s="1"/>
      <c r="V551" s="1"/>
      <c r="W551" s="1"/>
      <c r="X551" s="1"/>
    </row>
    <row r="552" spans="6:24" ht="17.25" customHeight="1" x14ac:dyDescent="0.75">
      <c r="F552" s="1"/>
      <c r="G552" s="1"/>
      <c r="H552" s="1"/>
      <c r="I552" s="5"/>
      <c r="J552" s="1"/>
      <c r="K552" s="1"/>
      <c r="L552" s="1"/>
      <c r="M552" s="1"/>
      <c r="N552" s="1"/>
      <c r="O552" s="1"/>
      <c r="P552" s="1"/>
      <c r="Q552" s="1"/>
      <c r="R552" s="1"/>
      <c r="S552" s="1"/>
      <c r="T552" s="1"/>
      <c r="U552" s="1"/>
      <c r="V552" s="1"/>
      <c r="W552" s="1"/>
      <c r="X552" s="1"/>
    </row>
    <row r="553" spans="6:24" ht="17.25" customHeight="1" x14ac:dyDescent="0.75">
      <c r="F553" s="1"/>
      <c r="G553" s="1"/>
      <c r="H553" s="1"/>
      <c r="I553" s="5"/>
      <c r="J553" s="1"/>
      <c r="K553" s="1"/>
      <c r="L553" s="1"/>
      <c r="M553" s="1"/>
      <c r="N553" s="1"/>
      <c r="O553" s="1"/>
      <c r="P553" s="1"/>
      <c r="Q553" s="1"/>
      <c r="R553" s="1"/>
      <c r="S553" s="1"/>
      <c r="T553" s="1"/>
      <c r="U553" s="1"/>
      <c r="V553" s="1"/>
      <c r="W553" s="1"/>
      <c r="X553" s="1"/>
    </row>
    <row r="554" spans="6:24" ht="17.25" customHeight="1" x14ac:dyDescent="0.75">
      <c r="F554" s="1"/>
      <c r="G554" s="1"/>
      <c r="H554" s="1"/>
      <c r="I554" s="5"/>
      <c r="J554" s="1"/>
      <c r="K554" s="1"/>
      <c r="L554" s="1"/>
      <c r="M554" s="1"/>
      <c r="N554" s="1"/>
      <c r="O554" s="1"/>
      <c r="P554" s="1"/>
      <c r="Q554" s="1"/>
      <c r="R554" s="1"/>
      <c r="S554" s="1"/>
      <c r="T554" s="1"/>
      <c r="U554" s="1"/>
      <c r="V554" s="1"/>
      <c r="W554" s="1"/>
      <c r="X554" s="1"/>
    </row>
    <row r="555" spans="6:24" ht="17.25" customHeight="1" x14ac:dyDescent="0.75">
      <c r="F555" s="1"/>
      <c r="G555" s="1"/>
      <c r="H555" s="1"/>
      <c r="I555" s="5"/>
      <c r="J555" s="1"/>
      <c r="K555" s="1"/>
      <c r="L555" s="1"/>
      <c r="M555" s="1"/>
      <c r="N555" s="1"/>
      <c r="O555" s="1"/>
      <c r="P555" s="1"/>
      <c r="Q555" s="1"/>
      <c r="R555" s="1"/>
      <c r="S555" s="1"/>
      <c r="T555" s="1"/>
      <c r="U555" s="1"/>
      <c r="V555" s="1"/>
      <c r="W555" s="1"/>
      <c r="X555" s="1"/>
    </row>
    <row r="556" spans="6:24" ht="17.25" customHeight="1" x14ac:dyDescent="0.75">
      <c r="F556" s="1"/>
      <c r="G556" s="1"/>
      <c r="H556" s="1"/>
      <c r="I556" s="5"/>
      <c r="J556" s="1"/>
      <c r="K556" s="1"/>
      <c r="L556" s="1"/>
      <c r="M556" s="1"/>
      <c r="N556" s="1"/>
      <c r="O556" s="1"/>
      <c r="P556" s="1"/>
      <c r="Q556" s="1"/>
      <c r="R556" s="1"/>
      <c r="S556" s="1"/>
      <c r="T556" s="1"/>
      <c r="U556" s="1"/>
      <c r="V556" s="1"/>
      <c r="W556" s="1"/>
      <c r="X556" s="1"/>
    </row>
    <row r="557" spans="6:24" ht="17.25" customHeight="1" x14ac:dyDescent="0.75">
      <c r="F557" s="1"/>
      <c r="G557" s="1"/>
      <c r="H557" s="1"/>
      <c r="I557" s="5"/>
      <c r="J557" s="1"/>
      <c r="K557" s="1"/>
      <c r="L557" s="1"/>
      <c r="M557" s="1"/>
      <c r="N557" s="1"/>
      <c r="O557" s="1"/>
      <c r="P557" s="1"/>
      <c r="Q557" s="1"/>
      <c r="R557" s="1"/>
      <c r="S557" s="1"/>
      <c r="T557" s="1"/>
      <c r="U557" s="1"/>
      <c r="V557" s="1"/>
      <c r="W557" s="1"/>
      <c r="X557" s="1"/>
    </row>
    <row r="558" spans="6:24" ht="17.25" customHeight="1" x14ac:dyDescent="0.75">
      <c r="F558" s="1"/>
      <c r="G558" s="1"/>
      <c r="H558" s="1"/>
      <c r="I558" s="5"/>
      <c r="J558" s="1"/>
      <c r="K558" s="1"/>
      <c r="L558" s="1"/>
      <c r="M558" s="1"/>
      <c r="N558" s="1"/>
      <c r="O558" s="1"/>
      <c r="P558" s="1"/>
      <c r="Q558" s="1"/>
      <c r="R558" s="1"/>
      <c r="S558" s="1"/>
      <c r="T558" s="1"/>
      <c r="U558" s="1"/>
      <c r="V558" s="1"/>
      <c r="W558" s="1"/>
      <c r="X558" s="1"/>
    </row>
    <row r="559" spans="6:24" ht="17.25" customHeight="1" x14ac:dyDescent="0.75">
      <c r="F559" s="1"/>
      <c r="G559" s="1"/>
      <c r="H559" s="1"/>
      <c r="I559" s="5"/>
      <c r="J559" s="1"/>
      <c r="K559" s="1"/>
      <c r="L559" s="1"/>
      <c r="M559" s="1"/>
      <c r="N559" s="1"/>
      <c r="O559" s="1"/>
      <c r="P559" s="1"/>
      <c r="Q559" s="1"/>
      <c r="R559" s="1"/>
      <c r="S559" s="1"/>
      <c r="T559" s="1"/>
      <c r="U559" s="1"/>
      <c r="V559" s="1"/>
      <c r="W559" s="1"/>
      <c r="X559" s="1"/>
    </row>
    <row r="560" spans="6:24" ht="17.25" customHeight="1" x14ac:dyDescent="0.75">
      <c r="F560" s="1"/>
      <c r="G560" s="1"/>
      <c r="H560" s="1"/>
      <c r="I560" s="5"/>
      <c r="J560" s="1"/>
      <c r="K560" s="1"/>
      <c r="L560" s="1"/>
      <c r="M560" s="1"/>
      <c r="N560" s="1"/>
      <c r="O560" s="1"/>
      <c r="P560" s="1"/>
      <c r="Q560" s="1"/>
      <c r="R560" s="1"/>
      <c r="S560" s="1"/>
      <c r="T560" s="1"/>
      <c r="U560" s="1"/>
      <c r="V560" s="1"/>
      <c r="W560" s="1"/>
      <c r="X560" s="1"/>
    </row>
    <row r="561" spans="6:24" ht="17.25" customHeight="1" x14ac:dyDescent="0.75">
      <c r="F561" s="1"/>
      <c r="G561" s="1"/>
      <c r="H561" s="1"/>
      <c r="I561" s="5"/>
      <c r="J561" s="1"/>
      <c r="K561" s="1"/>
      <c r="L561" s="1"/>
      <c r="M561" s="1"/>
      <c r="N561" s="1"/>
      <c r="O561" s="1"/>
      <c r="P561" s="1"/>
      <c r="Q561" s="1"/>
      <c r="R561" s="1"/>
      <c r="S561" s="1"/>
      <c r="T561" s="1"/>
      <c r="U561" s="1"/>
      <c r="V561" s="1"/>
      <c r="W561" s="1"/>
      <c r="X561" s="1"/>
    </row>
    <row r="562" spans="6:24" ht="17.25" customHeight="1" x14ac:dyDescent="0.75">
      <c r="F562" s="1"/>
      <c r="G562" s="1"/>
      <c r="H562" s="1"/>
      <c r="I562" s="5"/>
      <c r="J562" s="1"/>
      <c r="K562" s="1"/>
      <c r="L562" s="1"/>
      <c r="M562" s="1"/>
      <c r="N562" s="1"/>
      <c r="O562" s="1"/>
      <c r="P562" s="1"/>
      <c r="Q562" s="1"/>
      <c r="R562" s="1"/>
      <c r="S562" s="1"/>
      <c r="T562" s="1"/>
      <c r="U562" s="1"/>
      <c r="V562" s="1"/>
      <c r="W562" s="1"/>
      <c r="X562" s="1"/>
    </row>
    <row r="563" spans="6:24" ht="17.25" customHeight="1" x14ac:dyDescent="0.75">
      <c r="F563" s="1"/>
      <c r="G563" s="1"/>
      <c r="H563" s="1"/>
      <c r="I563" s="5"/>
      <c r="J563" s="1"/>
      <c r="K563" s="1"/>
      <c r="L563" s="1"/>
      <c r="M563" s="1"/>
      <c r="N563" s="1"/>
      <c r="O563" s="1"/>
      <c r="P563" s="1"/>
      <c r="Q563" s="1"/>
      <c r="R563" s="1"/>
      <c r="S563" s="1"/>
      <c r="T563" s="1"/>
      <c r="U563" s="1"/>
      <c r="V563" s="1"/>
      <c r="W563" s="1"/>
      <c r="X563" s="1"/>
    </row>
    <row r="564" spans="6:24" ht="17.25" customHeight="1" x14ac:dyDescent="0.75">
      <c r="F564" s="1"/>
      <c r="G564" s="1"/>
      <c r="H564" s="1"/>
      <c r="I564" s="5"/>
      <c r="J564" s="1"/>
      <c r="K564" s="1"/>
      <c r="L564" s="1"/>
      <c r="M564" s="1"/>
      <c r="N564" s="1"/>
      <c r="O564" s="1"/>
      <c r="P564" s="1"/>
      <c r="Q564" s="1"/>
      <c r="R564" s="1"/>
      <c r="S564" s="1"/>
      <c r="T564" s="1"/>
      <c r="U564" s="1"/>
      <c r="V564" s="1"/>
      <c r="W564" s="1"/>
      <c r="X564" s="1"/>
    </row>
    <row r="565" spans="6:24" ht="17.25" customHeight="1" x14ac:dyDescent="0.75">
      <c r="F565" s="1"/>
      <c r="G565" s="1"/>
      <c r="H565" s="1"/>
      <c r="I565" s="5"/>
      <c r="J565" s="1"/>
      <c r="K565" s="1"/>
      <c r="L565" s="1"/>
      <c r="M565" s="1"/>
      <c r="N565" s="1"/>
      <c r="O565" s="1"/>
      <c r="P565" s="1"/>
      <c r="Q565" s="1"/>
      <c r="R565" s="1"/>
      <c r="S565" s="1"/>
      <c r="T565" s="1"/>
      <c r="U565" s="1"/>
      <c r="V565" s="1"/>
      <c r="W565" s="1"/>
      <c r="X565" s="1"/>
    </row>
    <row r="566" spans="6:24" ht="17.25" customHeight="1" x14ac:dyDescent="0.75">
      <c r="F566" s="1"/>
      <c r="G566" s="1"/>
      <c r="H566" s="1"/>
      <c r="I566" s="5"/>
      <c r="J566" s="1"/>
      <c r="K566" s="1"/>
      <c r="L566" s="1"/>
      <c r="M566" s="1"/>
      <c r="N566" s="1"/>
      <c r="O566" s="1"/>
      <c r="P566" s="1"/>
      <c r="Q566" s="1"/>
      <c r="R566" s="1"/>
      <c r="S566" s="1"/>
      <c r="T566" s="1"/>
      <c r="U566" s="1"/>
      <c r="V566" s="1"/>
      <c r="W566" s="1"/>
      <c r="X566" s="1"/>
    </row>
    <row r="567" spans="6:24" ht="17.25" customHeight="1" x14ac:dyDescent="0.75">
      <c r="F567" s="1"/>
      <c r="G567" s="1"/>
      <c r="H567" s="1"/>
      <c r="I567" s="5"/>
      <c r="J567" s="1"/>
      <c r="K567" s="1"/>
      <c r="L567" s="1"/>
      <c r="M567" s="1"/>
      <c r="N567" s="1"/>
      <c r="O567" s="1"/>
      <c r="P567" s="1"/>
      <c r="Q567" s="1"/>
      <c r="R567" s="1"/>
      <c r="S567" s="1"/>
      <c r="T567" s="1"/>
      <c r="U567" s="1"/>
      <c r="V567" s="1"/>
      <c r="W567" s="1"/>
      <c r="X567" s="1"/>
    </row>
    <row r="568" spans="6:24" ht="17.25" customHeight="1" x14ac:dyDescent="0.75">
      <c r="F568" s="1"/>
      <c r="G568" s="1"/>
      <c r="H568" s="1"/>
      <c r="I568" s="5"/>
      <c r="J568" s="1"/>
      <c r="K568" s="1"/>
      <c r="L568" s="1"/>
      <c r="M568" s="1"/>
      <c r="N568" s="1"/>
      <c r="O568" s="1"/>
      <c r="P568" s="1"/>
      <c r="Q568" s="1"/>
      <c r="R568" s="1"/>
      <c r="S568" s="1"/>
      <c r="T568" s="1"/>
      <c r="U568" s="1"/>
      <c r="V568" s="1"/>
      <c r="W568" s="1"/>
      <c r="X568" s="1"/>
    </row>
    <row r="569" spans="6:24" ht="17.25" customHeight="1" x14ac:dyDescent="0.75">
      <c r="F569" s="1"/>
      <c r="G569" s="1"/>
      <c r="H569" s="1"/>
      <c r="I569" s="5"/>
      <c r="J569" s="1"/>
      <c r="K569" s="1"/>
      <c r="L569" s="1"/>
      <c r="M569" s="1"/>
      <c r="N569" s="1"/>
      <c r="O569" s="1"/>
      <c r="P569" s="1"/>
      <c r="Q569" s="1"/>
      <c r="R569" s="1"/>
      <c r="S569" s="1"/>
      <c r="T569" s="1"/>
      <c r="U569" s="1"/>
      <c r="V569" s="1"/>
      <c r="W569" s="1"/>
      <c r="X569" s="1"/>
    </row>
    <row r="570" spans="6:24" ht="17.25" customHeight="1" x14ac:dyDescent="0.75">
      <c r="F570" s="1"/>
      <c r="G570" s="1"/>
      <c r="H570" s="1"/>
      <c r="I570" s="5"/>
      <c r="J570" s="1"/>
      <c r="K570" s="1"/>
      <c r="L570" s="1"/>
      <c r="M570" s="1"/>
      <c r="N570" s="1"/>
      <c r="O570" s="1"/>
      <c r="P570" s="1"/>
      <c r="Q570" s="1"/>
      <c r="R570" s="1"/>
      <c r="S570" s="1"/>
      <c r="T570" s="1"/>
      <c r="U570" s="1"/>
      <c r="V570" s="1"/>
      <c r="W570" s="1"/>
      <c r="X570" s="1"/>
    </row>
    <row r="571" spans="6:24" ht="17.25" customHeight="1" x14ac:dyDescent="0.75">
      <c r="F571" s="1"/>
      <c r="G571" s="1"/>
      <c r="H571" s="1"/>
      <c r="I571" s="5"/>
      <c r="J571" s="1"/>
      <c r="K571" s="1"/>
      <c r="L571" s="1"/>
      <c r="M571" s="1"/>
      <c r="N571" s="1"/>
      <c r="O571" s="1"/>
      <c r="P571" s="1"/>
      <c r="Q571" s="1"/>
      <c r="R571" s="1"/>
      <c r="S571" s="1"/>
      <c r="T571" s="1"/>
      <c r="U571" s="1"/>
      <c r="V571" s="1"/>
      <c r="W571" s="1"/>
      <c r="X571" s="1"/>
    </row>
    <row r="572" spans="6:24" ht="17.25" customHeight="1" x14ac:dyDescent="0.75">
      <c r="F572" s="1"/>
      <c r="G572" s="1"/>
      <c r="H572" s="1"/>
      <c r="I572" s="5"/>
      <c r="J572" s="1"/>
      <c r="K572" s="1"/>
      <c r="L572" s="1"/>
      <c r="M572" s="1"/>
      <c r="N572" s="1"/>
      <c r="O572" s="1"/>
      <c r="P572" s="1"/>
      <c r="Q572" s="1"/>
      <c r="R572" s="1"/>
      <c r="S572" s="1"/>
      <c r="T572" s="1"/>
      <c r="U572" s="1"/>
      <c r="V572" s="1"/>
      <c r="W572" s="1"/>
      <c r="X572" s="1"/>
    </row>
    <row r="573" spans="6:24" ht="17.25" customHeight="1" x14ac:dyDescent="0.75">
      <c r="F573" s="1"/>
      <c r="G573" s="1"/>
      <c r="H573" s="1"/>
      <c r="I573" s="5"/>
      <c r="J573" s="1"/>
      <c r="K573" s="1"/>
      <c r="L573" s="1"/>
      <c r="M573" s="1"/>
      <c r="N573" s="1"/>
      <c r="O573" s="1"/>
      <c r="P573" s="1"/>
      <c r="Q573" s="1"/>
      <c r="R573" s="1"/>
      <c r="S573" s="1"/>
      <c r="T573" s="1"/>
      <c r="U573" s="1"/>
      <c r="V573" s="1"/>
      <c r="W573" s="1"/>
      <c r="X573" s="1"/>
    </row>
    <row r="574" spans="6:24" ht="17.25" customHeight="1" x14ac:dyDescent="0.75">
      <c r="F574" s="1"/>
      <c r="G574" s="1"/>
      <c r="H574" s="1"/>
      <c r="I574" s="5"/>
      <c r="J574" s="1"/>
      <c r="K574" s="1"/>
      <c r="L574" s="1"/>
      <c r="M574" s="1"/>
      <c r="N574" s="1"/>
      <c r="O574" s="1"/>
      <c r="P574" s="1"/>
      <c r="Q574" s="1"/>
      <c r="R574" s="1"/>
      <c r="S574" s="1"/>
      <c r="T574" s="1"/>
      <c r="U574" s="1"/>
      <c r="V574" s="1"/>
      <c r="W574" s="1"/>
      <c r="X574" s="1"/>
    </row>
    <row r="575" spans="6:24" ht="17.25" customHeight="1" x14ac:dyDescent="0.75">
      <c r="F575" s="1"/>
      <c r="G575" s="1"/>
      <c r="H575" s="1"/>
      <c r="I575" s="5"/>
      <c r="J575" s="1"/>
      <c r="K575" s="1"/>
      <c r="L575" s="1"/>
      <c r="M575" s="1"/>
      <c r="N575" s="1"/>
      <c r="O575" s="1"/>
      <c r="P575" s="1"/>
      <c r="Q575" s="1"/>
      <c r="R575" s="1"/>
      <c r="S575" s="1"/>
      <c r="T575" s="1"/>
      <c r="U575" s="1"/>
      <c r="V575" s="1"/>
      <c r="W575" s="1"/>
      <c r="X575" s="1"/>
    </row>
    <row r="576" spans="6:24" ht="17.25" customHeight="1" x14ac:dyDescent="0.75">
      <c r="F576" s="1"/>
      <c r="G576" s="1"/>
      <c r="H576" s="1"/>
      <c r="I576" s="5"/>
      <c r="J576" s="1"/>
      <c r="K576" s="1"/>
      <c r="L576" s="1"/>
      <c r="M576" s="1"/>
      <c r="N576" s="1"/>
      <c r="O576" s="1"/>
      <c r="P576" s="1"/>
      <c r="Q576" s="1"/>
      <c r="R576" s="1"/>
      <c r="S576" s="1"/>
      <c r="T576" s="1"/>
      <c r="U576" s="1"/>
      <c r="V576" s="1"/>
      <c r="W576" s="1"/>
      <c r="X576" s="1"/>
    </row>
    <row r="577" spans="6:24" ht="17.25" customHeight="1" x14ac:dyDescent="0.75">
      <c r="F577" s="1"/>
      <c r="G577" s="1"/>
      <c r="H577" s="1"/>
      <c r="I577" s="5"/>
      <c r="J577" s="1"/>
      <c r="K577" s="1"/>
      <c r="L577" s="1"/>
      <c r="M577" s="1"/>
      <c r="N577" s="1"/>
      <c r="O577" s="1"/>
      <c r="P577" s="1"/>
      <c r="Q577" s="1"/>
      <c r="R577" s="1"/>
      <c r="S577" s="1"/>
      <c r="T577" s="1"/>
      <c r="U577" s="1"/>
      <c r="V577" s="1"/>
      <c r="W577" s="1"/>
      <c r="X577" s="1"/>
    </row>
    <row r="578" spans="6:24" ht="17.25" customHeight="1" x14ac:dyDescent="0.75">
      <c r="F578" s="1"/>
      <c r="G578" s="1"/>
      <c r="H578" s="1"/>
      <c r="I578" s="5"/>
      <c r="J578" s="1"/>
      <c r="K578" s="1"/>
      <c r="L578" s="1"/>
      <c r="M578" s="1"/>
      <c r="N578" s="1"/>
      <c r="O578" s="1"/>
      <c r="P578" s="1"/>
      <c r="Q578" s="1"/>
      <c r="R578" s="1"/>
      <c r="S578" s="1"/>
      <c r="T578" s="1"/>
      <c r="U578" s="1"/>
      <c r="V578" s="1"/>
      <c r="W578" s="1"/>
      <c r="X578" s="1"/>
    </row>
    <row r="579" spans="6:24" ht="17.25" customHeight="1" x14ac:dyDescent="0.75">
      <c r="F579" s="1"/>
      <c r="G579" s="1"/>
      <c r="H579" s="1"/>
      <c r="I579" s="5"/>
      <c r="J579" s="1"/>
      <c r="K579" s="1"/>
      <c r="L579" s="1"/>
      <c r="M579" s="1"/>
      <c r="N579" s="1"/>
      <c r="O579" s="1"/>
      <c r="P579" s="1"/>
      <c r="Q579" s="1"/>
      <c r="R579" s="1"/>
      <c r="S579" s="1"/>
      <c r="T579" s="1"/>
      <c r="U579" s="1"/>
      <c r="V579" s="1"/>
      <c r="W579" s="1"/>
      <c r="X579" s="1"/>
    </row>
    <row r="580" spans="6:24" ht="17.25" customHeight="1" x14ac:dyDescent="0.75">
      <c r="F580" s="1"/>
      <c r="G580" s="1"/>
      <c r="H580" s="1"/>
      <c r="I580" s="5"/>
      <c r="J580" s="1"/>
      <c r="K580" s="1"/>
      <c r="L580" s="1"/>
      <c r="M580" s="1"/>
      <c r="N580" s="1"/>
      <c r="O580" s="1"/>
      <c r="P580" s="1"/>
      <c r="Q580" s="1"/>
      <c r="R580" s="1"/>
      <c r="S580" s="1"/>
      <c r="T580" s="1"/>
      <c r="U580" s="1"/>
      <c r="V580" s="1"/>
      <c r="W580" s="1"/>
      <c r="X580" s="1"/>
    </row>
    <row r="581" spans="6:24" ht="17.25" customHeight="1" x14ac:dyDescent="0.75">
      <c r="F581" s="1"/>
      <c r="G581" s="1"/>
      <c r="H581" s="1"/>
      <c r="I581" s="5"/>
      <c r="J581" s="1"/>
      <c r="K581" s="1"/>
      <c r="L581" s="1"/>
      <c r="M581" s="1"/>
      <c r="N581" s="1"/>
      <c r="O581" s="1"/>
      <c r="P581" s="1"/>
      <c r="Q581" s="1"/>
      <c r="R581" s="1"/>
      <c r="S581" s="1"/>
      <c r="T581" s="1"/>
      <c r="U581" s="1"/>
      <c r="V581" s="1"/>
      <c r="W581" s="1"/>
      <c r="X581" s="1"/>
    </row>
    <row r="582" spans="6:24" ht="17.25" customHeight="1" x14ac:dyDescent="0.75">
      <c r="F582" s="1"/>
      <c r="G582" s="1"/>
      <c r="H582" s="1"/>
      <c r="I582" s="5"/>
      <c r="J582" s="1"/>
      <c r="K582" s="1"/>
      <c r="L582" s="1"/>
      <c r="M582" s="1"/>
      <c r="N582" s="1"/>
      <c r="O582" s="1"/>
      <c r="P582" s="1"/>
      <c r="Q582" s="1"/>
      <c r="R582" s="1"/>
      <c r="S582" s="1"/>
      <c r="T582" s="1"/>
      <c r="U582" s="1"/>
      <c r="V582" s="1"/>
      <c r="W582" s="1"/>
      <c r="X582" s="1"/>
    </row>
    <row r="583" spans="6:24" ht="17.25" customHeight="1" x14ac:dyDescent="0.75">
      <c r="F583" s="1"/>
      <c r="G583" s="1"/>
      <c r="H583" s="1"/>
      <c r="I583" s="5"/>
      <c r="J583" s="1"/>
      <c r="K583" s="1"/>
      <c r="L583" s="1"/>
      <c r="M583" s="1"/>
      <c r="N583" s="1"/>
      <c r="O583" s="1"/>
      <c r="P583" s="1"/>
      <c r="Q583" s="1"/>
      <c r="R583" s="1"/>
      <c r="S583" s="1"/>
      <c r="T583" s="1"/>
      <c r="U583" s="1"/>
      <c r="V583" s="1"/>
      <c r="W583" s="1"/>
      <c r="X583" s="1"/>
    </row>
    <row r="584" spans="6:24" ht="17.25" customHeight="1" x14ac:dyDescent="0.75">
      <c r="F584" s="1"/>
      <c r="G584" s="1"/>
      <c r="H584" s="1"/>
      <c r="I584" s="5"/>
      <c r="J584" s="1"/>
      <c r="K584" s="1"/>
      <c r="L584" s="1"/>
      <c r="M584" s="1"/>
      <c r="N584" s="1"/>
      <c r="O584" s="1"/>
      <c r="P584" s="1"/>
      <c r="Q584" s="1"/>
      <c r="R584" s="1"/>
      <c r="S584" s="1"/>
      <c r="T584" s="1"/>
      <c r="U584" s="1"/>
      <c r="V584" s="1"/>
      <c r="W584" s="1"/>
      <c r="X584" s="1"/>
    </row>
    <row r="585" spans="6:24" ht="17.25" customHeight="1" x14ac:dyDescent="0.75">
      <c r="F585" s="1"/>
      <c r="G585" s="1"/>
      <c r="H585" s="1"/>
      <c r="I585" s="5"/>
      <c r="J585" s="1"/>
      <c r="K585" s="1"/>
      <c r="L585" s="1"/>
      <c r="M585" s="1"/>
      <c r="N585" s="1"/>
      <c r="O585" s="1"/>
      <c r="P585" s="1"/>
      <c r="Q585" s="1"/>
      <c r="R585" s="1"/>
      <c r="S585" s="1"/>
      <c r="T585" s="1"/>
      <c r="U585" s="1"/>
      <c r="V585" s="1"/>
      <c r="W585" s="1"/>
      <c r="X585" s="1"/>
    </row>
    <row r="586" spans="6:24" ht="17.25" customHeight="1" x14ac:dyDescent="0.75">
      <c r="F586" s="1"/>
      <c r="G586" s="1"/>
      <c r="H586" s="1"/>
      <c r="I586" s="5"/>
      <c r="J586" s="1"/>
      <c r="K586" s="1"/>
      <c r="L586" s="1"/>
      <c r="M586" s="1"/>
      <c r="N586" s="1"/>
      <c r="O586" s="1"/>
      <c r="P586" s="1"/>
      <c r="Q586" s="1"/>
      <c r="R586" s="1"/>
      <c r="S586" s="1"/>
      <c r="T586" s="1"/>
      <c r="U586" s="1"/>
      <c r="V586" s="1"/>
      <c r="W586" s="1"/>
      <c r="X586" s="1"/>
    </row>
    <row r="587" spans="6:24" ht="17.25" customHeight="1" x14ac:dyDescent="0.75">
      <c r="F587" s="1"/>
      <c r="G587" s="1"/>
      <c r="H587" s="1"/>
      <c r="I587" s="5"/>
      <c r="J587" s="1"/>
      <c r="K587" s="1"/>
      <c r="L587" s="1"/>
      <c r="M587" s="1"/>
      <c r="N587" s="1"/>
      <c r="O587" s="1"/>
      <c r="P587" s="1"/>
      <c r="Q587" s="1"/>
      <c r="R587" s="1"/>
      <c r="S587" s="1"/>
      <c r="T587" s="1"/>
      <c r="U587" s="1"/>
      <c r="V587" s="1"/>
      <c r="W587" s="1"/>
      <c r="X587" s="1"/>
    </row>
    <row r="588" spans="6:24" ht="17.25" customHeight="1" x14ac:dyDescent="0.75">
      <c r="F588" s="1"/>
      <c r="G588" s="1"/>
      <c r="H588" s="1"/>
      <c r="I588" s="5"/>
      <c r="J588" s="1"/>
      <c r="K588" s="1"/>
      <c r="L588" s="1"/>
      <c r="M588" s="1"/>
      <c r="N588" s="1"/>
      <c r="O588" s="1"/>
      <c r="P588" s="1"/>
      <c r="Q588" s="1"/>
      <c r="R588" s="1"/>
      <c r="S588" s="1"/>
      <c r="T588" s="1"/>
      <c r="U588" s="1"/>
      <c r="V588" s="1"/>
      <c r="W588" s="1"/>
      <c r="X588" s="1"/>
    </row>
    <row r="589" spans="6:24" ht="17.25" customHeight="1" x14ac:dyDescent="0.75">
      <c r="F589" s="1"/>
      <c r="G589" s="1"/>
      <c r="H589" s="1"/>
      <c r="I589" s="5"/>
      <c r="J589" s="1"/>
      <c r="K589" s="1"/>
      <c r="L589" s="1"/>
      <c r="M589" s="1"/>
      <c r="N589" s="1"/>
      <c r="O589" s="1"/>
      <c r="P589" s="1"/>
      <c r="Q589" s="1"/>
      <c r="R589" s="1"/>
      <c r="S589" s="1"/>
      <c r="T589" s="1"/>
      <c r="U589" s="1"/>
      <c r="V589" s="1"/>
      <c r="W589" s="1"/>
      <c r="X589" s="1"/>
    </row>
    <row r="590" spans="6:24" ht="17.25" customHeight="1" x14ac:dyDescent="0.75">
      <c r="F590" s="1"/>
      <c r="G590" s="1"/>
      <c r="H590" s="1"/>
      <c r="I590" s="5"/>
      <c r="J590" s="1"/>
      <c r="K590" s="1"/>
      <c r="L590" s="1"/>
      <c r="M590" s="1"/>
      <c r="N590" s="1"/>
      <c r="O590" s="1"/>
      <c r="P590" s="1"/>
      <c r="Q590" s="1"/>
      <c r="R590" s="1"/>
      <c r="S590" s="1"/>
      <c r="T590" s="1"/>
      <c r="U590" s="1"/>
      <c r="V590" s="1"/>
      <c r="W590" s="1"/>
      <c r="X590" s="1"/>
    </row>
    <row r="591" spans="6:24" ht="17.25" customHeight="1" x14ac:dyDescent="0.75">
      <c r="F591" s="1"/>
      <c r="G591" s="1"/>
      <c r="H591" s="1"/>
      <c r="I591" s="5"/>
      <c r="J591" s="1"/>
      <c r="K591" s="1"/>
      <c r="L591" s="1"/>
      <c r="M591" s="1"/>
      <c r="N591" s="1"/>
      <c r="O591" s="1"/>
      <c r="P591" s="1"/>
      <c r="Q591" s="1"/>
      <c r="R591" s="1"/>
      <c r="S591" s="1"/>
      <c r="T591" s="1"/>
      <c r="U591" s="1"/>
      <c r="V591" s="1"/>
      <c r="W591" s="1"/>
      <c r="X591" s="1"/>
    </row>
    <row r="592" spans="6:24" ht="17.25" customHeight="1" x14ac:dyDescent="0.75">
      <c r="F592" s="1"/>
      <c r="G592" s="1"/>
      <c r="H592" s="1"/>
      <c r="I592" s="5"/>
      <c r="J592" s="1"/>
      <c r="K592" s="1"/>
      <c r="L592" s="1"/>
      <c r="M592" s="1"/>
      <c r="N592" s="1"/>
      <c r="O592" s="1"/>
      <c r="P592" s="1"/>
      <c r="Q592" s="1"/>
      <c r="R592" s="1"/>
      <c r="S592" s="1"/>
      <c r="T592" s="1"/>
      <c r="U592" s="1"/>
      <c r="V592" s="1"/>
      <c r="W592" s="1"/>
      <c r="X592" s="1"/>
    </row>
    <row r="593" spans="6:24" ht="17.25" customHeight="1" x14ac:dyDescent="0.75">
      <c r="F593" s="1"/>
      <c r="G593" s="1"/>
      <c r="H593" s="1"/>
      <c r="I593" s="5"/>
      <c r="J593" s="1"/>
      <c r="K593" s="1"/>
      <c r="L593" s="1"/>
      <c r="M593" s="1"/>
      <c r="N593" s="1"/>
      <c r="O593" s="1"/>
      <c r="P593" s="1"/>
      <c r="Q593" s="1"/>
      <c r="R593" s="1"/>
      <c r="S593" s="1"/>
      <c r="T593" s="1"/>
      <c r="U593" s="1"/>
      <c r="V593" s="1"/>
      <c r="W593" s="1"/>
      <c r="X593" s="1"/>
    </row>
    <row r="594" spans="6:24" ht="17.25" customHeight="1" x14ac:dyDescent="0.75">
      <c r="F594" s="1"/>
      <c r="G594" s="1"/>
      <c r="H594" s="1"/>
      <c r="I594" s="5"/>
      <c r="J594" s="1"/>
      <c r="K594" s="1"/>
      <c r="L594" s="1"/>
      <c r="M594" s="1"/>
      <c r="N594" s="1"/>
      <c r="O594" s="1"/>
      <c r="P594" s="1"/>
      <c r="Q594" s="1"/>
      <c r="R594" s="1"/>
      <c r="S594" s="1"/>
      <c r="T594" s="1"/>
      <c r="U594" s="1"/>
      <c r="V594" s="1"/>
      <c r="W594" s="1"/>
      <c r="X594" s="1"/>
    </row>
    <row r="595" spans="6:24" ht="17.25" customHeight="1" x14ac:dyDescent="0.75">
      <c r="F595" s="1"/>
      <c r="G595" s="1"/>
      <c r="H595" s="1"/>
      <c r="I595" s="5"/>
      <c r="J595" s="1"/>
      <c r="K595" s="1"/>
      <c r="L595" s="1"/>
      <c r="M595" s="1"/>
      <c r="N595" s="1"/>
      <c r="O595" s="1"/>
      <c r="P595" s="1"/>
      <c r="Q595" s="1"/>
      <c r="R595" s="1"/>
      <c r="S595" s="1"/>
      <c r="T595" s="1"/>
      <c r="U595" s="1"/>
      <c r="V595" s="1"/>
      <c r="W595" s="1"/>
      <c r="X595" s="1"/>
    </row>
    <row r="596" spans="6:24" ht="17.25" customHeight="1" x14ac:dyDescent="0.75">
      <c r="F596" s="1"/>
      <c r="G596" s="1"/>
      <c r="H596" s="1"/>
      <c r="I596" s="5"/>
      <c r="J596" s="1"/>
      <c r="K596" s="1"/>
      <c r="L596" s="1"/>
      <c r="M596" s="1"/>
      <c r="N596" s="1"/>
      <c r="O596" s="1"/>
      <c r="P596" s="1"/>
      <c r="Q596" s="1"/>
      <c r="R596" s="1"/>
      <c r="S596" s="1"/>
      <c r="T596" s="1"/>
      <c r="U596" s="1"/>
      <c r="V596" s="1"/>
      <c r="W596" s="1"/>
      <c r="X596" s="1"/>
    </row>
    <row r="597" spans="6:24" ht="17.25" customHeight="1" x14ac:dyDescent="0.75">
      <c r="F597" s="1"/>
      <c r="G597" s="1"/>
      <c r="H597" s="1"/>
      <c r="I597" s="5"/>
      <c r="J597" s="1"/>
      <c r="K597" s="1"/>
      <c r="L597" s="1"/>
      <c r="M597" s="1"/>
      <c r="N597" s="1"/>
      <c r="O597" s="1"/>
      <c r="P597" s="1"/>
      <c r="Q597" s="1"/>
      <c r="R597" s="1"/>
      <c r="S597" s="1"/>
      <c r="T597" s="1"/>
      <c r="U597" s="1"/>
      <c r="V597" s="1"/>
      <c r="W597" s="1"/>
      <c r="X597" s="1"/>
    </row>
    <row r="598" spans="6:24" ht="17.25" customHeight="1" x14ac:dyDescent="0.75">
      <c r="F598" s="1"/>
      <c r="G598" s="1"/>
      <c r="H598" s="1"/>
      <c r="I598" s="5"/>
      <c r="J598" s="1"/>
      <c r="K598" s="1"/>
      <c r="L598" s="1"/>
      <c r="M598" s="1"/>
      <c r="N598" s="1"/>
      <c r="O598" s="1"/>
      <c r="P598" s="1"/>
      <c r="Q598" s="1"/>
      <c r="R598" s="1"/>
      <c r="S598" s="1"/>
      <c r="T598" s="1"/>
      <c r="U598" s="1"/>
      <c r="V598" s="1"/>
      <c r="W598" s="1"/>
      <c r="X598" s="1"/>
    </row>
    <row r="599" spans="6:24" ht="17.25" customHeight="1" x14ac:dyDescent="0.75">
      <c r="F599" s="1"/>
      <c r="G599" s="1"/>
      <c r="H599" s="1"/>
      <c r="I599" s="5"/>
      <c r="J599" s="1"/>
      <c r="K599" s="1"/>
      <c r="L599" s="1"/>
      <c r="M599" s="1"/>
      <c r="N599" s="1"/>
      <c r="O599" s="1"/>
      <c r="P599" s="1"/>
      <c r="Q599" s="1"/>
      <c r="R599" s="1"/>
      <c r="S599" s="1"/>
      <c r="T599" s="1"/>
      <c r="U599" s="1"/>
      <c r="V599" s="1"/>
      <c r="W599" s="1"/>
      <c r="X599" s="1"/>
    </row>
    <row r="600" spans="6:24" ht="17.25" customHeight="1" x14ac:dyDescent="0.75">
      <c r="F600" s="1"/>
      <c r="G600" s="1"/>
      <c r="H600" s="1"/>
      <c r="I600" s="5"/>
      <c r="J600" s="1"/>
      <c r="K600" s="1"/>
      <c r="L600" s="1"/>
      <c r="M600" s="1"/>
      <c r="N600" s="1"/>
      <c r="O600" s="1"/>
      <c r="P600" s="1"/>
      <c r="Q600" s="1"/>
      <c r="R600" s="1"/>
      <c r="S600" s="1"/>
      <c r="T600" s="1"/>
      <c r="U600" s="1"/>
      <c r="V600" s="1"/>
      <c r="W600" s="1"/>
      <c r="X600" s="1"/>
    </row>
    <row r="601" spans="6:24" ht="17.25" customHeight="1" x14ac:dyDescent="0.75">
      <c r="F601" s="1"/>
      <c r="G601" s="1"/>
      <c r="H601" s="1"/>
      <c r="I601" s="5"/>
      <c r="J601" s="1"/>
      <c r="K601" s="1"/>
      <c r="L601" s="1"/>
      <c r="M601" s="1"/>
      <c r="N601" s="1"/>
      <c r="O601" s="1"/>
      <c r="P601" s="1"/>
      <c r="Q601" s="1"/>
      <c r="R601" s="1"/>
      <c r="S601" s="1"/>
      <c r="T601" s="1"/>
      <c r="U601" s="1"/>
      <c r="V601" s="1"/>
      <c r="W601" s="1"/>
      <c r="X601" s="1"/>
    </row>
    <row r="602" spans="6:24" ht="17.25" customHeight="1" x14ac:dyDescent="0.75">
      <c r="F602" s="1"/>
      <c r="G602" s="1"/>
      <c r="H602" s="1"/>
      <c r="I602" s="5"/>
      <c r="J602" s="1"/>
      <c r="K602" s="1"/>
      <c r="L602" s="1"/>
      <c r="M602" s="1"/>
      <c r="N602" s="1"/>
      <c r="O602" s="1"/>
      <c r="P602" s="1"/>
      <c r="Q602" s="1"/>
      <c r="R602" s="1"/>
      <c r="S602" s="1"/>
      <c r="T602" s="1"/>
      <c r="U602" s="1"/>
      <c r="V602" s="1"/>
      <c r="W602" s="1"/>
      <c r="X602" s="1"/>
    </row>
    <row r="603" spans="6:24" ht="17.25" customHeight="1" x14ac:dyDescent="0.75">
      <c r="F603" s="1"/>
      <c r="G603" s="1"/>
      <c r="H603" s="1"/>
      <c r="I603" s="5"/>
      <c r="J603" s="1"/>
      <c r="K603" s="1"/>
      <c r="L603" s="1"/>
      <c r="M603" s="1"/>
      <c r="N603" s="1"/>
      <c r="O603" s="1"/>
      <c r="P603" s="1"/>
      <c r="Q603" s="1"/>
      <c r="R603" s="1"/>
      <c r="S603" s="1"/>
      <c r="T603" s="1"/>
      <c r="U603" s="1"/>
      <c r="V603" s="1"/>
      <c r="W603" s="1"/>
      <c r="X603" s="1"/>
    </row>
    <row r="604" spans="6:24" ht="17.25" customHeight="1" x14ac:dyDescent="0.75">
      <c r="F604" s="1"/>
      <c r="G604" s="1"/>
      <c r="H604" s="1"/>
      <c r="I604" s="5"/>
      <c r="J604" s="1"/>
      <c r="K604" s="1"/>
      <c r="L604" s="1"/>
      <c r="M604" s="1"/>
      <c r="N604" s="1"/>
      <c r="O604" s="1"/>
      <c r="P604" s="1"/>
      <c r="Q604" s="1"/>
      <c r="R604" s="1"/>
      <c r="S604" s="1"/>
      <c r="T604" s="1"/>
      <c r="U604" s="1"/>
      <c r="V604" s="1"/>
      <c r="W604" s="1"/>
      <c r="X604" s="1"/>
    </row>
    <row r="605" spans="6:24" ht="17.25" customHeight="1" x14ac:dyDescent="0.75">
      <c r="F605" s="1"/>
      <c r="G605" s="1"/>
      <c r="H605" s="1"/>
      <c r="I605" s="5"/>
      <c r="J605" s="1"/>
      <c r="K605" s="1"/>
      <c r="L605" s="1"/>
      <c r="M605" s="1"/>
      <c r="N605" s="1"/>
      <c r="O605" s="1"/>
      <c r="P605" s="1"/>
      <c r="Q605" s="1"/>
      <c r="R605" s="1"/>
      <c r="S605" s="1"/>
      <c r="T605" s="1"/>
      <c r="U605" s="1"/>
      <c r="V605" s="1"/>
      <c r="W605" s="1"/>
      <c r="X605" s="1"/>
    </row>
    <row r="606" spans="6:24" ht="17.25" customHeight="1" x14ac:dyDescent="0.75">
      <c r="F606" s="1"/>
      <c r="G606" s="1"/>
      <c r="H606" s="1"/>
      <c r="I606" s="5"/>
      <c r="J606" s="1"/>
      <c r="K606" s="1"/>
      <c r="L606" s="1"/>
      <c r="M606" s="1"/>
      <c r="N606" s="1"/>
      <c r="O606" s="1"/>
      <c r="P606" s="1"/>
      <c r="Q606" s="1"/>
      <c r="R606" s="1"/>
      <c r="S606" s="1"/>
      <c r="T606" s="1"/>
      <c r="U606" s="1"/>
      <c r="V606" s="1"/>
      <c r="W606" s="1"/>
      <c r="X606" s="1"/>
    </row>
    <row r="607" spans="6:24" ht="17.25" customHeight="1" x14ac:dyDescent="0.75">
      <c r="F607" s="1"/>
      <c r="G607" s="1"/>
      <c r="H607" s="1"/>
      <c r="I607" s="5"/>
      <c r="J607" s="1"/>
      <c r="K607" s="1"/>
      <c r="L607" s="1"/>
      <c r="M607" s="1"/>
      <c r="N607" s="1"/>
      <c r="O607" s="1"/>
      <c r="P607" s="1"/>
      <c r="Q607" s="1"/>
      <c r="R607" s="1"/>
      <c r="S607" s="1"/>
      <c r="T607" s="1"/>
      <c r="U607" s="1"/>
      <c r="V607" s="1"/>
      <c r="W607" s="1"/>
      <c r="X607" s="1"/>
    </row>
    <row r="608" spans="6:24" ht="17.25" customHeight="1" x14ac:dyDescent="0.75">
      <c r="F608" s="1"/>
      <c r="G608" s="1"/>
      <c r="H608" s="1"/>
      <c r="I608" s="5"/>
      <c r="J608" s="1"/>
      <c r="K608" s="1"/>
      <c r="L608" s="1"/>
      <c r="M608" s="1"/>
      <c r="N608" s="1"/>
      <c r="O608" s="1"/>
      <c r="P608" s="1"/>
      <c r="Q608" s="1"/>
      <c r="R608" s="1"/>
      <c r="S608" s="1"/>
      <c r="T608" s="1"/>
      <c r="U608" s="1"/>
      <c r="V608" s="1"/>
      <c r="W608" s="1"/>
      <c r="X608" s="1"/>
    </row>
    <row r="609" spans="6:24" ht="17.25" customHeight="1" x14ac:dyDescent="0.75">
      <c r="F609" s="1"/>
      <c r="G609" s="1"/>
      <c r="H609" s="1"/>
      <c r="I609" s="5"/>
      <c r="J609" s="1"/>
      <c r="K609" s="1"/>
      <c r="L609" s="1"/>
      <c r="M609" s="1"/>
      <c r="N609" s="1"/>
      <c r="O609" s="1"/>
      <c r="P609" s="1"/>
      <c r="Q609" s="1"/>
      <c r="R609" s="1"/>
      <c r="S609" s="1"/>
      <c r="T609" s="1"/>
      <c r="U609" s="1"/>
      <c r="V609" s="1"/>
      <c r="W609" s="1"/>
      <c r="X609" s="1"/>
    </row>
    <row r="610" spans="6:24" ht="17.25" customHeight="1" x14ac:dyDescent="0.75">
      <c r="F610" s="1"/>
      <c r="G610" s="1"/>
      <c r="H610" s="1"/>
      <c r="I610" s="5"/>
      <c r="J610" s="1"/>
      <c r="K610" s="1"/>
      <c r="L610" s="1"/>
      <c r="M610" s="1"/>
      <c r="N610" s="1"/>
      <c r="O610" s="1"/>
      <c r="P610" s="1"/>
      <c r="Q610" s="1"/>
      <c r="R610" s="1"/>
      <c r="S610" s="1"/>
      <c r="T610" s="1"/>
      <c r="U610" s="1"/>
      <c r="V610" s="1"/>
      <c r="W610" s="1"/>
      <c r="X610" s="1"/>
    </row>
    <row r="611" spans="6:24" ht="17.25" customHeight="1" x14ac:dyDescent="0.75">
      <c r="F611" s="1"/>
      <c r="G611" s="1"/>
      <c r="H611" s="1"/>
      <c r="I611" s="5"/>
      <c r="J611" s="1"/>
      <c r="K611" s="1"/>
      <c r="L611" s="1"/>
      <c r="M611" s="1"/>
      <c r="N611" s="1"/>
      <c r="O611" s="1"/>
      <c r="P611" s="1"/>
      <c r="Q611" s="1"/>
      <c r="R611" s="1"/>
      <c r="S611" s="1"/>
      <c r="T611" s="1"/>
      <c r="U611" s="1"/>
      <c r="V611" s="1"/>
      <c r="W611" s="1"/>
      <c r="X611" s="1"/>
    </row>
    <row r="612" spans="6:24" ht="17.25" customHeight="1" x14ac:dyDescent="0.75">
      <c r="F612" s="1"/>
      <c r="G612" s="1"/>
      <c r="H612" s="1"/>
      <c r="I612" s="5"/>
      <c r="J612" s="1"/>
      <c r="K612" s="1"/>
      <c r="L612" s="1"/>
      <c r="M612" s="1"/>
      <c r="N612" s="1"/>
      <c r="O612" s="1"/>
      <c r="P612" s="1"/>
      <c r="Q612" s="1"/>
      <c r="R612" s="1"/>
      <c r="S612" s="1"/>
      <c r="T612" s="1"/>
      <c r="U612" s="1"/>
      <c r="V612" s="1"/>
      <c r="W612" s="1"/>
      <c r="X612" s="1"/>
    </row>
    <row r="613" spans="6:24" ht="17.25" customHeight="1" x14ac:dyDescent="0.75">
      <c r="F613" s="1"/>
      <c r="G613" s="1"/>
      <c r="H613" s="1"/>
      <c r="I613" s="5"/>
      <c r="J613" s="1"/>
      <c r="K613" s="1"/>
      <c r="L613" s="1"/>
      <c r="M613" s="1"/>
      <c r="N613" s="1"/>
      <c r="O613" s="1"/>
      <c r="P613" s="1"/>
      <c r="Q613" s="1"/>
      <c r="R613" s="1"/>
      <c r="S613" s="1"/>
      <c r="T613" s="1"/>
      <c r="U613" s="1"/>
      <c r="V613" s="1"/>
      <c r="W613" s="1"/>
      <c r="X613" s="1"/>
    </row>
    <row r="614" spans="6:24" ht="17.25" customHeight="1" x14ac:dyDescent="0.75">
      <c r="F614" s="1"/>
      <c r="G614" s="1"/>
      <c r="H614" s="1"/>
      <c r="I614" s="5"/>
      <c r="J614" s="1"/>
      <c r="K614" s="1"/>
      <c r="L614" s="1"/>
      <c r="M614" s="1"/>
      <c r="N614" s="1"/>
      <c r="O614" s="1"/>
      <c r="P614" s="1"/>
      <c r="Q614" s="1"/>
      <c r="R614" s="1"/>
      <c r="S614" s="1"/>
      <c r="T614" s="1"/>
      <c r="U614" s="1"/>
      <c r="V614" s="1"/>
      <c r="W614" s="1"/>
      <c r="X614" s="1"/>
    </row>
    <row r="615" spans="6:24" ht="17.25" customHeight="1" x14ac:dyDescent="0.75">
      <c r="F615" s="1"/>
      <c r="G615" s="1"/>
      <c r="H615" s="1"/>
      <c r="I615" s="5"/>
      <c r="J615" s="1"/>
      <c r="K615" s="1"/>
      <c r="L615" s="1"/>
      <c r="M615" s="1"/>
      <c r="N615" s="1"/>
      <c r="O615" s="1"/>
      <c r="P615" s="1"/>
      <c r="Q615" s="1"/>
      <c r="R615" s="1"/>
      <c r="S615" s="1"/>
      <c r="T615" s="1"/>
      <c r="U615" s="1"/>
      <c r="V615" s="1"/>
      <c r="W615" s="1"/>
      <c r="X615" s="1"/>
    </row>
    <row r="616" spans="6:24" ht="17.25" customHeight="1" x14ac:dyDescent="0.75">
      <c r="F616" s="1"/>
      <c r="G616" s="1"/>
      <c r="H616" s="1"/>
      <c r="I616" s="5"/>
      <c r="J616" s="1"/>
      <c r="K616" s="1"/>
      <c r="L616" s="1"/>
      <c r="M616" s="1"/>
      <c r="N616" s="1"/>
      <c r="O616" s="1"/>
      <c r="P616" s="1"/>
      <c r="Q616" s="1"/>
      <c r="R616" s="1"/>
      <c r="S616" s="1"/>
      <c r="T616" s="1"/>
      <c r="U616" s="1"/>
      <c r="V616" s="1"/>
      <c r="W616" s="1"/>
      <c r="X616" s="1"/>
    </row>
    <row r="617" spans="6:24" ht="17.25" customHeight="1" x14ac:dyDescent="0.75">
      <c r="F617" s="1"/>
      <c r="G617" s="1"/>
      <c r="H617" s="1"/>
      <c r="I617" s="5"/>
      <c r="J617" s="1"/>
      <c r="K617" s="1"/>
      <c r="L617" s="1"/>
      <c r="M617" s="1"/>
      <c r="N617" s="1"/>
      <c r="O617" s="1"/>
      <c r="P617" s="1"/>
      <c r="Q617" s="1"/>
      <c r="R617" s="1"/>
      <c r="S617" s="1"/>
      <c r="T617" s="1"/>
      <c r="U617" s="1"/>
      <c r="V617" s="1"/>
      <c r="W617" s="1"/>
      <c r="X617" s="1"/>
    </row>
    <row r="618" spans="6:24" ht="17.25" customHeight="1" x14ac:dyDescent="0.75">
      <c r="F618" s="1"/>
      <c r="G618" s="1"/>
      <c r="H618" s="1"/>
      <c r="I618" s="5"/>
      <c r="J618" s="1"/>
      <c r="K618" s="1"/>
      <c r="L618" s="1"/>
      <c r="M618" s="1"/>
      <c r="N618" s="1"/>
      <c r="O618" s="1"/>
      <c r="P618" s="1"/>
      <c r="Q618" s="1"/>
      <c r="R618" s="1"/>
      <c r="S618" s="1"/>
      <c r="T618" s="1"/>
      <c r="U618" s="1"/>
      <c r="V618" s="1"/>
      <c r="W618" s="1"/>
      <c r="X618" s="1"/>
    </row>
    <row r="619" spans="6:24" ht="17.25" customHeight="1" x14ac:dyDescent="0.75">
      <c r="F619" s="1"/>
      <c r="G619" s="1"/>
      <c r="H619" s="1"/>
      <c r="I619" s="5"/>
      <c r="J619" s="1"/>
      <c r="K619" s="1"/>
      <c r="L619" s="1"/>
      <c r="M619" s="1"/>
      <c r="N619" s="1"/>
      <c r="O619" s="1"/>
      <c r="P619" s="1"/>
      <c r="Q619" s="1"/>
      <c r="R619" s="1"/>
      <c r="S619" s="1"/>
      <c r="T619" s="1"/>
      <c r="U619" s="1"/>
      <c r="V619" s="1"/>
      <c r="W619" s="1"/>
      <c r="X619" s="1"/>
    </row>
    <row r="620" spans="6:24" ht="17.25" customHeight="1" x14ac:dyDescent="0.75">
      <c r="F620" s="1"/>
      <c r="G620" s="1"/>
      <c r="H620" s="1"/>
      <c r="I620" s="5"/>
      <c r="J620" s="1"/>
      <c r="K620" s="1"/>
      <c r="L620" s="1"/>
      <c r="M620" s="1"/>
      <c r="N620" s="1"/>
      <c r="O620" s="1"/>
      <c r="P620" s="1"/>
      <c r="Q620" s="1"/>
      <c r="R620" s="1"/>
      <c r="S620" s="1"/>
      <c r="T620" s="1"/>
      <c r="U620" s="1"/>
      <c r="V620" s="1"/>
      <c r="W620" s="1"/>
      <c r="X620" s="1"/>
    </row>
    <row r="621" spans="6:24" ht="17.25" customHeight="1" x14ac:dyDescent="0.75">
      <c r="F621" s="1"/>
      <c r="G621" s="1"/>
      <c r="H621" s="1"/>
      <c r="I621" s="5"/>
      <c r="J621" s="1"/>
      <c r="K621" s="1"/>
      <c r="L621" s="1"/>
      <c r="M621" s="1"/>
      <c r="N621" s="1"/>
      <c r="O621" s="1"/>
      <c r="P621" s="1"/>
      <c r="Q621" s="1"/>
      <c r="R621" s="1"/>
      <c r="S621" s="1"/>
      <c r="T621" s="1"/>
      <c r="U621" s="1"/>
      <c r="V621" s="1"/>
      <c r="W621" s="1"/>
      <c r="X621" s="1"/>
    </row>
    <row r="622" spans="6:24" ht="17.25" customHeight="1" x14ac:dyDescent="0.75">
      <c r="F622" s="1"/>
      <c r="G622" s="1"/>
      <c r="H622" s="1"/>
      <c r="I622" s="5"/>
      <c r="J622" s="1"/>
      <c r="K622" s="1"/>
      <c r="L622" s="1"/>
      <c r="M622" s="1"/>
      <c r="N622" s="1"/>
      <c r="O622" s="1"/>
      <c r="P622" s="1"/>
      <c r="Q622" s="1"/>
      <c r="R622" s="1"/>
      <c r="S622" s="1"/>
      <c r="T622" s="1"/>
      <c r="U622" s="1"/>
      <c r="V622" s="1"/>
      <c r="W622" s="1"/>
      <c r="X622" s="1"/>
    </row>
    <row r="623" spans="6:24" ht="17.25" customHeight="1" x14ac:dyDescent="0.75">
      <c r="F623" s="1"/>
      <c r="G623" s="1"/>
      <c r="H623" s="1"/>
      <c r="I623" s="5"/>
      <c r="J623" s="1"/>
      <c r="K623" s="1"/>
      <c r="L623" s="1"/>
      <c r="M623" s="1"/>
      <c r="N623" s="1"/>
      <c r="O623" s="1"/>
      <c r="P623" s="1"/>
      <c r="Q623" s="1"/>
      <c r="R623" s="1"/>
      <c r="S623" s="1"/>
      <c r="T623" s="1"/>
      <c r="U623" s="1"/>
      <c r="V623" s="1"/>
      <c r="W623" s="1"/>
      <c r="X623" s="1"/>
    </row>
    <row r="624" spans="6:24" ht="17.25" customHeight="1" x14ac:dyDescent="0.75">
      <c r="F624" s="1"/>
      <c r="G624" s="1"/>
      <c r="H624" s="1"/>
      <c r="I624" s="5"/>
      <c r="J624" s="1"/>
      <c r="K624" s="1"/>
      <c r="L624" s="1"/>
      <c r="M624" s="1"/>
      <c r="N624" s="1"/>
      <c r="O624" s="1"/>
      <c r="P624" s="1"/>
      <c r="Q624" s="1"/>
      <c r="R624" s="1"/>
      <c r="S624" s="1"/>
      <c r="T624" s="1"/>
      <c r="U624" s="1"/>
      <c r="V624" s="1"/>
      <c r="W624" s="1"/>
      <c r="X624" s="1"/>
    </row>
    <row r="625" spans="6:24" ht="17.25" customHeight="1" x14ac:dyDescent="0.75">
      <c r="F625" s="1"/>
      <c r="G625" s="1"/>
      <c r="H625" s="1"/>
      <c r="I625" s="5"/>
      <c r="J625" s="1"/>
      <c r="K625" s="1"/>
      <c r="L625" s="1"/>
      <c r="M625" s="1"/>
      <c r="N625" s="1"/>
      <c r="O625" s="1"/>
      <c r="P625" s="1"/>
      <c r="Q625" s="1"/>
      <c r="R625" s="1"/>
      <c r="S625" s="1"/>
      <c r="T625" s="1"/>
      <c r="U625" s="1"/>
      <c r="V625" s="1"/>
      <c r="W625" s="1"/>
      <c r="X625" s="1"/>
    </row>
    <row r="626" spans="6:24" ht="17.25" customHeight="1" x14ac:dyDescent="0.75">
      <c r="F626" s="1"/>
      <c r="G626" s="1"/>
      <c r="H626" s="1"/>
      <c r="I626" s="5"/>
      <c r="J626" s="1"/>
      <c r="K626" s="1"/>
      <c r="L626" s="1"/>
      <c r="M626" s="1"/>
      <c r="N626" s="1"/>
      <c r="O626" s="1"/>
      <c r="P626" s="1"/>
      <c r="Q626" s="1"/>
      <c r="R626" s="1"/>
      <c r="S626" s="1"/>
      <c r="T626" s="1"/>
      <c r="U626" s="1"/>
      <c r="V626" s="1"/>
      <c r="W626" s="1"/>
      <c r="X626" s="1"/>
    </row>
    <row r="627" spans="6:24" ht="17.25" customHeight="1" x14ac:dyDescent="0.75">
      <c r="F627" s="1"/>
      <c r="G627" s="1"/>
      <c r="H627" s="1"/>
      <c r="I627" s="5"/>
      <c r="J627" s="1"/>
      <c r="K627" s="1"/>
      <c r="L627" s="1"/>
      <c r="M627" s="1"/>
      <c r="N627" s="1"/>
      <c r="O627" s="1"/>
      <c r="P627" s="1"/>
      <c r="Q627" s="1"/>
      <c r="R627" s="1"/>
      <c r="S627" s="1"/>
      <c r="T627" s="1"/>
      <c r="U627" s="1"/>
      <c r="V627" s="1"/>
      <c r="W627" s="1"/>
      <c r="X627" s="1"/>
    </row>
    <row r="628" spans="6:24" ht="17.25" customHeight="1" x14ac:dyDescent="0.75">
      <c r="F628" s="1"/>
      <c r="G628" s="1"/>
      <c r="H628" s="1"/>
      <c r="I628" s="5"/>
      <c r="J628" s="1"/>
      <c r="K628" s="1"/>
      <c r="L628" s="1"/>
      <c r="M628" s="1"/>
      <c r="N628" s="1"/>
      <c r="O628" s="1"/>
      <c r="P628" s="1"/>
      <c r="Q628" s="1"/>
      <c r="R628" s="1"/>
      <c r="S628" s="1"/>
      <c r="T628" s="1"/>
      <c r="U628" s="1"/>
      <c r="V628" s="1"/>
      <c r="W628" s="1"/>
      <c r="X628" s="1"/>
    </row>
    <row r="629" spans="6:24" ht="17.25" customHeight="1" x14ac:dyDescent="0.75">
      <c r="F629" s="1"/>
      <c r="G629" s="1"/>
      <c r="H629" s="1"/>
      <c r="I629" s="5"/>
      <c r="J629" s="1"/>
      <c r="K629" s="1"/>
      <c r="L629" s="1"/>
      <c r="M629" s="1"/>
      <c r="N629" s="1"/>
      <c r="O629" s="1"/>
      <c r="P629" s="1"/>
      <c r="Q629" s="1"/>
      <c r="R629" s="1"/>
      <c r="S629" s="1"/>
      <c r="T629" s="1"/>
      <c r="U629" s="1"/>
      <c r="V629" s="1"/>
      <c r="W629" s="1"/>
      <c r="X629" s="1"/>
    </row>
    <row r="630" spans="6:24" ht="17.25" customHeight="1" x14ac:dyDescent="0.75">
      <c r="F630" s="1"/>
      <c r="G630" s="1"/>
      <c r="H630" s="1"/>
      <c r="I630" s="5"/>
      <c r="J630" s="1"/>
      <c r="K630" s="1"/>
      <c r="L630" s="1"/>
      <c r="M630" s="1"/>
      <c r="N630" s="1"/>
      <c r="O630" s="1"/>
      <c r="P630" s="1"/>
      <c r="Q630" s="1"/>
      <c r="R630" s="1"/>
      <c r="S630" s="1"/>
      <c r="T630" s="1"/>
      <c r="U630" s="1"/>
      <c r="V630" s="1"/>
      <c r="W630" s="1"/>
      <c r="X630" s="1"/>
    </row>
    <row r="631" spans="6:24" ht="17.25" customHeight="1" x14ac:dyDescent="0.75">
      <c r="F631" s="1"/>
      <c r="G631" s="1"/>
      <c r="H631" s="1"/>
      <c r="I631" s="5"/>
      <c r="J631" s="1"/>
      <c r="K631" s="1"/>
      <c r="L631" s="1"/>
      <c r="M631" s="1"/>
      <c r="N631" s="1"/>
      <c r="O631" s="1"/>
      <c r="P631" s="1"/>
      <c r="Q631" s="1"/>
      <c r="R631" s="1"/>
      <c r="S631" s="1"/>
      <c r="T631" s="1"/>
      <c r="U631" s="1"/>
      <c r="V631" s="1"/>
      <c r="W631" s="1"/>
      <c r="X631" s="1"/>
    </row>
    <row r="632" spans="6:24" ht="17.25" customHeight="1" x14ac:dyDescent="0.75">
      <c r="F632" s="1"/>
      <c r="G632" s="1"/>
      <c r="H632" s="1"/>
      <c r="I632" s="5"/>
      <c r="J632" s="1"/>
      <c r="K632" s="1"/>
      <c r="L632" s="1"/>
      <c r="M632" s="1"/>
      <c r="N632" s="1"/>
      <c r="O632" s="1"/>
      <c r="P632" s="1"/>
      <c r="Q632" s="1"/>
      <c r="R632" s="1"/>
      <c r="S632" s="1"/>
      <c r="T632" s="1"/>
      <c r="U632" s="1"/>
      <c r="V632" s="1"/>
      <c r="W632" s="1"/>
      <c r="X632" s="1"/>
    </row>
    <row r="633" spans="6:24" ht="17.25" customHeight="1" x14ac:dyDescent="0.75">
      <c r="F633" s="1"/>
      <c r="G633" s="1"/>
      <c r="H633" s="1"/>
      <c r="I633" s="5"/>
      <c r="J633" s="1"/>
      <c r="K633" s="1"/>
      <c r="L633" s="1"/>
      <c r="M633" s="1"/>
      <c r="N633" s="1"/>
      <c r="O633" s="1"/>
      <c r="P633" s="1"/>
      <c r="Q633" s="1"/>
      <c r="R633" s="1"/>
      <c r="S633" s="1"/>
      <c r="T633" s="1"/>
      <c r="U633" s="1"/>
      <c r="V633" s="1"/>
      <c r="W633" s="1"/>
      <c r="X633" s="1"/>
    </row>
    <row r="634" spans="6:24" ht="17.25" customHeight="1" x14ac:dyDescent="0.75">
      <c r="F634" s="1"/>
      <c r="G634" s="1"/>
      <c r="H634" s="1"/>
      <c r="I634" s="5"/>
      <c r="J634" s="1"/>
      <c r="K634" s="1"/>
      <c r="L634" s="1"/>
      <c r="M634" s="1"/>
      <c r="N634" s="1"/>
      <c r="O634" s="1"/>
      <c r="P634" s="1"/>
      <c r="Q634" s="1"/>
      <c r="R634" s="1"/>
      <c r="S634" s="1"/>
      <c r="T634" s="1"/>
      <c r="U634" s="1"/>
      <c r="V634" s="1"/>
      <c r="W634" s="1"/>
      <c r="X634" s="1"/>
    </row>
    <row r="635" spans="6:24" ht="17.25" customHeight="1" x14ac:dyDescent="0.75">
      <c r="F635" s="1"/>
      <c r="G635" s="1"/>
      <c r="H635" s="1"/>
      <c r="I635" s="5"/>
      <c r="J635" s="1"/>
      <c r="K635" s="1"/>
      <c r="L635" s="1"/>
      <c r="M635" s="1"/>
      <c r="N635" s="1"/>
      <c r="O635" s="1"/>
      <c r="P635" s="1"/>
      <c r="Q635" s="1"/>
      <c r="R635" s="1"/>
      <c r="S635" s="1"/>
      <c r="T635" s="1"/>
      <c r="U635" s="1"/>
      <c r="V635" s="1"/>
      <c r="W635" s="1"/>
      <c r="X635" s="1"/>
    </row>
    <row r="636" spans="6:24" ht="17.25" customHeight="1" x14ac:dyDescent="0.75">
      <c r="F636" s="1"/>
      <c r="G636" s="1"/>
      <c r="H636" s="1"/>
      <c r="I636" s="5"/>
      <c r="J636" s="1"/>
      <c r="K636" s="1"/>
      <c r="L636" s="1"/>
      <c r="M636" s="1"/>
      <c r="N636" s="1"/>
      <c r="O636" s="1"/>
      <c r="P636" s="1"/>
      <c r="Q636" s="1"/>
      <c r="R636" s="1"/>
      <c r="S636" s="1"/>
      <c r="T636" s="1"/>
      <c r="U636" s="1"/>
      <c r="V636" s="1"/>
      <c r="W636" s="1"/>
      <c r="X636" s="1"/>
    </row>
    <row r="637" spans="6:24" ht="17.25" customHeight="1" x14ac:dyDescent="0.75">
      <c r="F637" s="1"/>
      <c r="G637" s="1"/>
      <c r="H637" s="1"/>
      <c r="I637" s="5"/>
      <c r="J637" s="1"/>
      <c r="K637" s="1"/>
      <c r="L637" s="1"/>
      <c r="M637" s="1"/>
      <c r="N637" s="1"/>
      <c r="O637" s="1"/>
      <c r="P637" s="1"/>
      <c r="Q637" s="1"/>
      <c r="R637" s="1"/>
      <c r="S637" s="1"/>
      <c r="T637" s="1"/>
      <c r="U637" s="1"/>
      <c r="V637" s="1"/>
      <c r="W637" s="1"/>
      <c r="X637" s="1"/>
    </row>
    <row r="638" spans="6:24" ht="17.25" customHeight="1" x14ac:dyDescent="0.75">
      <c r="F638" s="1"/>
      <c r="G638" s="1"/>
      <c r="H638" s="1"/>
      <c r="I638" s="5"/>
      <c r="J638" s="1"/>
      <c r="K638" s="1"/>
      <c r="L638" s="1"/>
      <c r="M638" s="1"/>
      <c r="N638" s="1"/>
      <c r="O638" s="1"/>
      <c r="P638" s="1"/>
      <c r="Q638" s="1"/>
      <c r="R638" s="1"/>
      <c r="S638" s="1"/>
      <c r="T638" s="1"/>
      <c r="U638" s="1"/>
      <c r="V638" s="1"/>
      <c r="W638" s="1"/>
      <c r="X638" s="1"/>
    </row>
    <row r="639" spans="6:24" ht="17.25" customHeight="1" x14ac:dyDescent="0.75">
      <c r="F639" s="1"/>
      <c r="G639" s="1"/>
      <c r="H639" s="1"/>
      <c r="I639" s="5"/>
      <c r="J639" s="1"/>
      <c r="K639" s="1"/>
      <c r="L639" s="1"/>
      <c r="M639" s="1"/>
      <c r="N639" s="1"/>
      <c r="O639" s="1"/>
      <c r="P639" s="1"/>
      <c r="Q639" s="1"/>
      <c r="R639" s="1"/>
      <c r="S639" s="1"/>
      <c r="T639" s="1"/>
      <c r="U639" s="1"/>
      <c r="V639" s="1"/>
      <c r="W639" s="1"/>
      <c r="X639" s="1"/>
    </row>
    <row r="640" spans="6:24" ht="17.25" customHeight="1" x14ac:dyDescent="0.75">
      <c r="F640" s="1"/>
      <c r="G640" s="1"/>
      <c r="H640" s="1"/>
      <c r="I640" s="5"/>
      <c r="J640" s="1"/>
      <c r="K640" s="1"/>
      <c r="L640" s="1"/>
      <c r="M640" s="1"/>
      <c r="N640" s="1"/>
      <c r="O640" s="1"/>
      <c r="P640" s="1"/>
      <c r="Q640" s="1"/>
      <c r="R640" s="1"/>
      <c r="S640" s="1"/>
      <c r="T640" s="1"/>
      <c r="U640" s="1"/>
      <c r="V640" s="1"/>
      <c r="W640" s="1"/>
      <c r="X640" s="1"/>
    </row>
    <row r="641" spans="6:24" ht="17.25" customHeight="1" x14ac:dyDescent="0.75">
      <c r="F641" s="1"/>
      <c r="G641" s="1"/>
      <c r="H641" s="1"/>
      <c r="I641" s="5"/>
      <c r="J641" s="1"/>
      <c r="K641" s="1"/>
      <c r="L641" s="1"/>
      <c r="M641" s="1"/>
      <c r="N641" s="1"/>
      <c r="O641" s="1"/>
      <c r="P641" s="1"/>
      <c r="Q641" s="1"/>
      <c r="R641" s="1"/>
      <c r="S641" s="1"/>
      <c r="T641" s="1"/>
      <c r="U641" s="1"/>
      <c r="V641" s="1"/>
      <c r="W641" s="1"/>
      <c r="X641" s="1"/>
    </row>
    <row r="642" spans="6:24" ht="17.25" customHeight="1" x14ac:dyDescent="0.75">
      <c r="F642" s="1"/>
      <c r="G642" s="1"/>
      <c r="H642" s="1"/>
      <c r="I642" s="5"/>
      <c r="J642" s="1"/>
      <c r="K642" s="1"/>
      <c r="L642" s="1"/>
      <c r="M642" s="1"/>
      <c r="N642" s="1"/>
      <c r="O642" s="1"/>
      <c r="P642" s="1"/>
      <c r="Q642" s="1"/>
      <c r="R642" s="1"/>
      <c r="S642" s="1"/>
      <c r="T642" s="1"/>
      <c r="U642" s="1"/>
      <c r="V642" s="1"/>
      <c r="W642" s="1"/>
      <c r="X642" s="1"/>
    </row>
    <row r="643" spans="6:24" ht="17.25" customHeight="1" x14ac:dyDescent="0.75">
      <c r="F643" s="1"/>
      <c r="G643" s="1"/>
      <c r="H643" s="1"/>
      <c r="I643" s="5"/>
      <c r="J643" s="1"/>
      <c r="K643" s="1"/>
      <c r="L643" s="1"/>
      <c r="M643" s="1"/>
      <c r="N643" s="1"/>
      <c r="O643" s="1"/>
      <c r="P643" s="1"/>
      <c r="Q643" s="1"/>
      <c r="R643" s="1"/>
      <c r="S643" s="1"/>
      <c r="T643" s="1"/>
      <c r="U643" s="1"/>
      <c r="V643" s="1"/>
      <c r="W643" s="1"/>
      <c r="X643" s="1"/>
    </row>
    <row r="644" spans="6:24" ht="17.25" customHeight="1" x14ac:dyDescent="0.75">
      <c r="F644" s="1"/>
      <c r="G644" s="1"/>
      <c r="H644" s="1"/>
      <c r="I644" s="5"/>
      <c r="J644" s="1"/>
      <c r="K644" s="1"/>
      <c r="L644" s="1"/>
      <c r="M644" s="1"/>
      <c r="N644" s="1"/>
      <c r="O644" s="1"/>
      <c r="P644" s="1"/>
      <c r="Q644" s="1"/>
      <c r="R644" s="1"/>
      <c r="S644" s="1"/>
      <c r="T644" s="1"/>
      <c r="U644" s="1"/>
      <c r="V644" s="1"/>
      <c r="W644" s="1"/>
      <c r="X644" s="1"/>
    </row>
    <row r="645" spans="6:24" ht="17.25" customHeight="1" x14ac:dyDescent="0.75">
      <c r="F645" s="1"/>
      <c r="G645" s="1"/>
      <c r="H645" s="1"/>
      <c r="I645" s="5"/>
      <c r="J645" s="1"/>
      <c r="K645" s="1"/>
      <c r="L645" s="1"/>
      <c r="M645" s="1"/>
      <c r="N645" s="1"/>
      <c r="O645" s="1"/>
      <c r="P645" s="1"/>
      <c r="Q645" s="1"/>
      <c r="R645" s="1"/>
      <c r="S645" s="1"/>
      <c r="T645" s="1"/>
      <c r="U645" s="1"/>
      <c r="V645" s="1"/>
      <c r="W645" s="1"/>
      <c r="X645" s="1"/>
    </row>
    <row r="646" spans="6:24" ht="17.25" customHeight="1" x14ac:dyDescent="0.75">
      <c r="F646" s="1"/>
      <c r="G646" s="1"/>
      <c r="H646" s="1"/>
      <c r="I646" s="5"/>
      <c r="J646" s="1"/>
      <c r="K646" s="1"/>
      <c r="L646" s="1"/>
      <c r="M646" s="1"/>
      <c r="N646" s="1"/>
      <c r="O646" s="1"/>
      <c r="P646" s="1"/>
      <c r="Q646" s="1"/>
      <c r="R646" s="1"/>
      <c r="S646" s="1"/>
      <c r="T646" s="1"/>
      <c r="U646" s="1"/>
      <c r="V646" s="1"/>
      <c r="W646" s="1"/>
      <c r="X646" s="1"/>
    </row>
    <row r="647" spans="6:24" ht="17.25" customHeight="1" x14ac:dyDescent="0.75">
      <c r="F647" s="1"/>
      <c r="G647" s="1"/>
      <c r="H647" s="1"/>
      <c r="I647" s="5"/>
      <c r="J647" s="1"/>
      <c r="K647" s="1"/>
      <c r="L647" s="1"/>
      <c r="M647" s="1"/>
      <c r="N647" s="1"/>
      <c r="O647" s="1"/>
      <c r="P647" s="1"/>
      <c r="Q647" s="1"/>
      <c r="R647" s="1"/>
      <c r="S647" s="1"/>
      <c r="T647" s="1"/>
      <c r="U647" s="1"/>
      <c r="V647" s="1"/>
      <c r="W647" s="1"/>
      <c r="X647" s="1"/>
    </row>
    <row r="648" spans="6:24" ht="17.25" customHeight="1" x14ac:dyDescent="0.75">
      <c r="F648" s="1"/>
      <c r="G648" s="1"/>
      <c r="H648" s="1"/>
      <c r="I648" s="5"/>
      <c r="J648" s="1"/>
      <c r="K648" s="1"/>
      <c r="L648" s="1"/>
      <c r="M648" s="1"/>
      <c r="N648" s="1"/>
      <c r="O648" s="1"/>
      <c r="P648" s="1"/>
      <c r="Q648" s="1"/>
      <c r="R648" s="1"/>
      <c r="S648" s="1"/>
      <c r="T648" s="1"/>
      <c r="U648" s="1"/>
      <c r="V648" s="1"/>
      <c r="W648" s="1"/>
      <c r="X648" s="1"/>
    </row>
    <row r="649" spans="6:24" ht="17.25" customHeight="1" x14ac:dyDescent="0.75">
      <c r="F649" s="1"/>
      <c r="G649" s="1"/>
      <c r="H649" s="1"/>
      <c r="I649" s="5"/>
      <c r="J649" s="1"/>
      <c r="K649" s="1"/>
      <c r="L649" s="1"/>
      <c r="M649" s="1"/>
      <c r="N649" s="1"/>
      <c r="O649" s="1"/>
      <c r="P649" s="1"/>
      <c r="Q649" s="1"/>
      <c r="R649" s="1"/>
      <c r="S649" s="1"/>
      <c r="T649" s="1"/>
      <c r="U649" s="1"/>
      <c r="V649" s="1"/>
      <c r="W649" s="1"/>
      <c r="X649" s="1"/>
    </row>
    <row r="650" spans="6:24" ht="17.25" customHeight="1" x14ac:dyDescent="0.75">
      <c r="F650" s="1"/>
      <c r="G650" s="1"/>
      <c r="H650" s="1"/>
      <c r="I650" s="5"/>
      <c r="J650" s="1"/>
      <c r="K650" s="1"/>
      <c r="L650" s="1"/>
      <c r="M650" s="1"/>
      <c r="N650" s="1"/>
      <c r="O650" s="1"/>
      <c r="P650" s="1"/>
      <c r="Q650" s="1"/>
      <c r="R650" s="1"/>
      <c r="S650" s="1"/>
      <c r="T650" s="1"/>
      <c r="U650" s="1"/>
      <c r="V650" s="1"/>
      <c r="W650" s="1"/>
      <c r="X650" s="1"/>
    </row>
    <row r="651" spans="6:24" ht="17.25" customHeight="1" x14ac:dyDescent="0.75">
      <c r="F651" s="1"/>
      <c r="G651" s="1"/>
      <c r="H651" s="1"/>
      <c r="I651" s="5"/>
      <c r="J651" s="1"/>
      <c r="K651" s="1"/>
      <c r="L651" s="1"/>
      <c r="M651" s="1"/>
      <c r="N651" s="1"/>
      <c r="O651" s="1"/>
      <c r="P651" s="1"/>
      <c r="Q651" s="1"/>
      <c r="R651" s="1"/>
      <c r="S651" s="1"/>
      <c r="T651" s="1"/>
      <c r="U651" s="1"/>
      <c r="V651" s="1"/>
      <c r="W651" s="1"/>
      <c r="X651" s="1"/>
    </row>
    <row r="652" spans="6:24" ht="17.25" customHeight="1" x14ac:dyDescent="0.75">
      <c r="F652" s="1"/>
      <c r="G652" s="1"/>
      <c r="H652" s="1"/>
      <c r="I652" s="5"/>
      <c r="J652" s="1"/>
      <c r="K652" s="1"/>
      <c r="L652" s="1"/>
      <c r="M652" s="1"/>
      <c r="N652" s="1"/>
      <c r="O652" s="1"/>
      <c r="P652" s="1"/>
      <c r="Q652" s="1"/>
      <c r="R652" s="1"/>
      <c r="S652" s="1"/>
      <c r="T652" s="1"/>
      <c r="U652" s="1"/>
      <c r="V652" s="1"/>
      <c r="W652" s="1"/>
      <c r="X652" s="1"/>
    </row>
    <row r="653" spans="6:24" ht="17.25" customHeight="1" x14ac:dyDescent="0.75">
      <c r="F653" s="1"/>
      <c r="G653" s="1"/>
      <c r="H653" s="1"/>
      <c r="I653" s="5"/>
      <c r="J653" s="1"/>
      <c r="K653" s="1"/>
      <c r="L653" s="1"/>
      <c r="M653" s="1"/>
      <c r="N653" s="1"/>
      <c r="O653" s="1"/>
      <c r="P653" s="1"/>
      <c r="Q653" s="1"/>
      <c r="R653" s="1"/>
      <c r="S653" s="1"/>
      <c r="T653" s="1"/>
      <c r="U653" s="1"/>
      <c r="V653" s="1"/>
      <c r="W653" s="1"/>
      <c r="X653" s="1"/>
    </row>
    <row r="654" spans="6:24" ht="17.25" customHeight="1" x14ac:dyDescent="0.75">
      <c r="F654" s="1"/>
      <c r="G654" s="1"/>
      <c r="H654" s="1"/>
      <c r="I654" s="5"/>
      <c r="J654" s="1"/>
      <c r="K654" s="1"/>
      <c r="L654" s="1"/>
      <c r="M654" s="1"/>
      <c r="N654" s="1"/>
      <c r="O654" s="1"/>
      <c r="P654" s="1"/>
      <c r="Q654" s="1"/>
      <c r="R654" s="1"/>
      <c r="S654" s="1"/>
      <c r="T654" s="1"/>
      <c r="U654" s="1"/>
      <c r="V654" s="1"/>
      <c r="W654" s="1"/>
      <c r="X654" s="1"/>
    </row>
    <row r="655" spans="6:24" ht="17.25" customHeight="1" x14ac:dyDescent="0.75">
      <c r="F655" s="1"/>
      <c r="G655" s="1"/>
      <c r="H655" s="1"/>
      <c r="I655" s="5"/>
      <c r="J655" s="1"/>
      <c r="K655" s="1"/>
      <c r="L655" s="1"/>
      <c r="M655" s="1"/>
      <c r="N655" s="1"/>
      <c r="O655" s="1"/>
      <c r="P655" s="1"/>
      <c r="Q655" s="1"/>
      <c r="R655" s="1"/>
      <c r="S655" s="1"/>
      <c r="T655" s="1"/>
      <c r="U655" s="1"/>
      <c r="V655" s="1"/>
      <c r="W655" s="1"/>
      <c r="X655" s="1"/>
    </row>
    <row r="656" spans="6:24" ht="17.25" customHeight="1" x14ac:dyDescent="0.75">
      <c r="F656" s="1"/>
      <c r="G656" s="1"/>
      <c r="H656" s="1"/>
      <c r="I656" s="5"/>
      <c r="J656" s="1"/>
      <c r="K656" s="1"/>
      <c r="L656" s="1"/>
      <c r="M656" s="1"/>
      <c r="N656" s="1"/>
      <c r="O656" s="1"/>
      <c r="P656" s="1"/>
      <c r="Q656" s="1"/>
      <c r="R656" s="1"/>
      <c r="S656" s="1"/>
      <c r="T656" s="1"/>
      <c r="U656" s="1"/>
      <c r="V656" s="1"/>
      <c r="W656" s="1"/>
      <c r="X656" s="1"/>
    </row>
    <row r="657" spans="6:24" ht="17.25" customHeight="1" x14ac:dyDescent="0.75">
      <c r="F657" s="1"/>
      <c r="G657" s="1"/>
      <c r="H657" s="1"/>
      <c r="I657" s="5"/>
      <c r="J657" s="1"/>
      <c r="K657" s="1"/>
      <c r="L657" s="1"/>
      <c r="M657" s="1"/>
      <c r="N657" s="1"/>
      <c r="O657" s="1"/>
      <c r="P657" s="1"/>
      <c r="Q657" s="1"/>
      <c r="R657" s="1"/>
      <c r="S657" s="1"/>
      <c r="T657" s="1"/>
      <c r="U657" s="1"/>
      <c r="V657" s="1"/>
      <c r="W657" s="1"/>
      <c r="X657" s="1"/>
    </row>
    <row r="658" spans="6:24" ht="17.25" customHeight="1" x14ac:dyDescent="0.75">
      <c r="F658" s="1"/>
      <c r="G658" s="1"/>
      <c r="H658" s="1"/>
      <c r="I658" s="5"/>
      <c r="J658" s="1"/>
      <c r="K658" s="1"/>
      <c r="L658" s="1"/>
      <c r="M658" s="1"/>
      <c r="N658" s="1"/>
      <c r="O658" s="1"/>
      <c r="P658" s="1"/>
      <c r="Q658" s="1"/>
      <c r="R658" s="1"/>
      <c r="S658" s="1"/>
      <c r="T658" s="1"/>
      <c r="U658" s="1"/>
      <c r="V658" s="1"/>
      <c r="W658" s="1"/>
      <c r="X658" s="1"/>
    </row>
    <row r="659" spans="6:24" ht="17.25" customHeight="1" x14ac:dyDescent="0.75">
      <c r="F659" s="1"/>
      <c r="G659" s="1"/>
      <c r="H659" s="1"/>
      <c r="I659" s="5"/>
      <c r="J659" s="1"/>
      <c r="K659" s="1"/>
      <c r="L659" s="1"/>
      <c r="M659" s="1"/>
      <c r="N659" s="1"/>
      <c r="O659" s="1"/>
      <c r="P659" s="1"/>
      <c r="Q659" s="1"/>
      <c r="R659" s="1"/>
      <c r="S659" s="1"/>
      <c r="T659" s="1"/>
      <c r="U659" s="1"/>
      <c r="V659" s="1"/>
      <c r="W659" s="1"/>
      <c r="X659" s="1"/>
    </row>
    <row r="660" spans="6:24" ht="17.25" customHeight="1" x14ac:dyDescent="0.75">
      <c r="F660" s="1"/>
      <c r="G660" s="1"/>
      <c r="H660" s="1"/>
      <c r="I660" s="5"/>
      <c r="J660" s="1"/>
      <c r="K660" s="1"/>
      <c r="L660" s="1"/>
      <c r="M660" s="1"/>
      <c r="N660" s="1"/>
      <c r="O660" s="1"/>
      <c r="P660" s="1"/>
      <c r="Q660" s="1"/>
      <c r="R660" s="1"/>
      <c r="S660" s="1"/>
      <c r="T660" s="1"/>
      <c r="U660" s="1"/>
      <c r="V660" s="1"/>
      <c r="W660" s="1"/>
      <c r="X660" s="1"/>
    </row>
    <row r="661" spans="6:24" ht="17.25" customHeight="1" x14ac:dyDescent="0.75">
      <c r="F661" s="1"/>
      <c r="G661" s="1"/>
      <c r="H661" s="1"/>
      <c r="I661" s="5"/>
      <c r="J661" s="1"/>
      <c r="K661" s="1"/>
      <c r="L661" s="1"/>
      <c r="M661" s="1"/>
      <c r="N661" s="1"/>
      <c r="O661" s="1"/>
      <c r="P661" s="1"/>
      <c r="Q661" s="1"/>
      <c r="R661" s="1"/>
      <c r="S661" s="1"/>
      <c r="T661" s="1"/>
      <c r="U661" s="1"/>
      <c r="V661" s="1"/>
      <c r="W661" s="1"/>
      <c r="X661" s="1"/>
    </row>
    <row r="662" spans="6:24" ht="17.25" customHeight="1" x14ac:dyDescent="0.75">
      <c r="F662" s="1"/>
      <c r="G662" s="1"/>
      <c r="H662" s="1"/>
      <c r="I662" s="5"/>
      <c r="J662" s="1"/>
      <c r="K662" s="1"/>
      <c r="L662" s="1"/>
      <c r="M662" s="1"/>
      <c r="N662" s="1"/>
      <c r="O662" s="1"/>
      <c r="P662" s="1"/>
      <c r="Q662" s="1"/>
      <c r="R662" s="1"/>
      <c r="S662" s="1"/>
      <c r="T662" s="1"/>
      <c r="U662" s="1"/>
      <c r="V662" s="1"/>
      <c r="W662" s="1"/>
      <c r="X662" s="1"/>
    </row>
    <row r="663" spans="6:24" ht="17.25" customHeight="1" x14ac:dyDescent="0.75">
      <c r="F663" s="1"/>
      <c r="G663" s="1"/>
      <c r="H663" s="1"/>
      <c r="I663" s="5"/>
      <c r="J663" s="1"/>
      <c r="K663" s="1"/>
      <c r="L663" s="1"/>
      <c r="M663" s="1"/>
      <c r="N663" s="1"/>
      <c r="O663" s="1"/>
      <c r="P663" s="1"/>
      <c r="Q663" s="1"/>
      <c r="R663" s="1"/>
      <c r="S663" s="1"/>
      <c r="T663" s="1"/>
      <c r="U663" s="1"/>
      <c r="V663" s="1"/>
      <c r="W663" s="1"/>
      <c r="X663" s="1"/>
    </row>
    <row r="664" spans="6:24" ht="17.25" customHeight="1" x14ac:dyDescent="0.75">
      <c r="F664" s="1"/>
      <c r="G664" s="1"/>
      <c r="H664" s="1"/>
      <c r="I664" s="5"/>
      <c r="J664" s="1"/>
      <c r="K664" s="1"/>
      <c r="L664" s="1"/>
      <c r="M664" s="1"/>
      <c r="N664" s="1"/>
      <c r="O664" s="1"/>
      <c r="P664" s="1"/>
      <c r="Q664" s="1"/>
      <c r="R664" s="1"/>
      <c r="S664" s="1"/>
      <c r="T664" s="1"/>
      <c r="U664" s="1"/>
      <c r="V664" s="1"/>
      <c r="W664" s="1"/>
      <c r="X664" s="1"/>
    </row>
    <row r="665" spans="6:24" ht="17.25" customHeight="1" x14ac:dyDescent="0.75">
      <c r="F665" s="1"/>
      <c r="G665" s="1"/>
      <c r="H665" s="1"/>
      <c r="I665" s="5"/>
      <c r="J665" s="1"/>
      <c r="K665" s="1"/>
      <c r="L665" s="1"/>
      <c r="M665" s="1"/>
      <c r="N665" s="1"/>
      <c r="O665" s="1"/>
      <c r="P665" s="1"/>
      <c r="Q665" s="1"/>
      <c r="R665" s="1"/>
      <c r="S665" s="1"/>
      <c r="T665" s="1"/>
      <c r="U665" s="1"/>
      <c r="V665" s="1"/>
      <c r="W665" s="1"/>
      <c r="X665" s="1"/>
    </row>
    <row r="666" spans="6:24" ht="17.25" customHeight="1" x14ac:dyDescent="0.75">
      <c r="F666" s="1"/>
      <c r="G666" s="1"/>
      <c r="H666" s="1"/>
      <c r="I666" s="5"/>
      <c r="J666" s="1"/>
      <c r="K666" s="1"/>
      <c r="L666" s="1"/>
      <c r="M666" s="1"/>
      <c r="N666" s="1"/>
      <c r="O666" s="1"/>
      <c r="P666" s="1"/>
      <c r="Q666" s="1"/>
      <c r="R666" s="1"/>
      <c r="S666" s="1"/>
      <c r="T666" s="1"/>
      <c r="U666" s="1"/>
      <c r="V666" s="1"/>
      <c r="W666" s="1"/>
      <c r="X666" s="1"/>
    </row>
    <row r="667" spans="6:24" ht="17.25" customHeight="1" x14ac:dyDescent="0.75">
      <c r="F667" s="1"/>
      <c r="G667" s="1"/>
      <c r="H667" s="1"/>
      <c r="I667" s="5"/>
      <c r="J667" s="1"/>
      <c r="K667" s="1"/>
      <c r="L667" s="1"/>
      <c r="M667" s="1"/>
      <c r="N667" s="1"/>
      <c r="O667" s="1"/>
      <c r="P667" s="1"/>
      <c r="Q667" s="1"/>
      <c r="R667" s="1"/>
      <c r="S667" s="1"/>
      <c r="T667" s="1"/>
      <c r="U667" s="1"/>
      <c r="V667" s="1"/>
      <c r="W667" s="1"/>
      <c r="X667" s="1"/>
    </row>
    <row r="668" spans="6:24" ht="17.25" customHeight="1" x14ac:dyDescent="0.75">
      <c r="F668" s="1"/>
      <c r="G668" s="1"/>
      <c r="H668" s="1"/>
      <c r="I668" s="5"/>
      <c r="J668" s="1"/>
      <c r="K668" s="1"/>
      <c r="L668" s="1"/>
      <c r="M668" s="1"/>
      <c r="N668" s="1"/>
      <c r="O668" s="1"/>
      <c r="P668" s="1"/>
      <c r="Q668" s="1"/>
      <c r="R668" s="1"/>
      <c r="S668" s="1"/>
      <c r="T668" s="1"/>
      <c r="U668" s="1"/>
      <c r="V668" s="1"/>
      <c r="W668" s="1"/>
      <c r="X668" s="1"/>
    </row>
    <row r="669" spans="6:24" ht="17.25" customHeight="1" x14ac:dyDescent="0.75">
      <c r="F669" s="1"/>
      <c r="G669" s="1"/>
      <c r="H669" s="1"/>
      <c r="I669" s="5"/>
      <c r="J669" s="1"/>
      <c r="K669" s="1"/>
      <c r="L669" s="1"/>
      <c r="M669" s="1"/>
      <c r="N669" s="1"/>
      <c r="O669" s="1"/>
      <c r="P669" s="1"/>
      <c r="Q669" s="1"/>
      <c r="R669" s="1"/>
      <c r="S669" s="1"/>
      <c r="T669" s="1"/>
      <c r="U669" s="1"/>
      <c r="V669" s="1"/>
      <c r="W669" s="1"/>
      <c r="X669" s="1"/>
    </row>
    <row r="670" spans="6:24" ht="17.25" customHeight="1" x14ac:dyDescent="0.75">
      <c r="F670" s="1"/>
      <c r="G670" s="1"/>
      <c r="H670" s="1"/>
      <c r="I670" s="5"/>
      <c r="J670" s="1"/>
      <c r="K670" s="1"/>
      <c r="L670" s="1"/>
      <c r="M670" s="1"/>
      <c r="N670" s="1"/>
      <c r="O670" s="1"/>
      <c r="P670" s="1"/>
      <c r="Q670" s="1"/>
      <c r="R670" s="1"/>
      <c r="S670" s="1"/>
      <c r="T670" s="1"/>
      <c r="U670" s="1"/>
      <c r="V670" s="1"/>
      <c r="W670" s="1"/>
      <c r="X670" s="1"/>
    </row>
    <row r="671" spans="6:24" ht="17.25" customHeight="1" x14ac:dyDescent="0.75">
      <c r="F671" s="1"/>
      <c r="G671" s="1"/>
      <c r="H671" s="1"/>
      <c r="I671" s="5"/>
      <c r="J671" s="1"/>
      <c r="K671" s="1"/>
      <c r="L671" s="1"/>
      <c r="M671" s="1"/>
      <c r="N671" s="1"/>
      <c r="O671" s="1"/>
      <c r="P671" s="1"/>
      <c r="Q671" s="1"/>
      <c r="R671" s="1"/>
      <c r="S671" s="1"/>
      <c r="T671" s="1"/>
      <c r="U671" s="1"/>
      <c r="V671" s="1"/>
      <c r="W671" s="1"/>
      <c r="X671" s="1"/>
    </row>
    <row r="672" spans="6:24" ht="17.25" customHeight="1" x14ac:dyDescent="0.75">
      <c r="F672" s="1"/>
      <c r="G672" s="1"/>
      <c r="H672" s="1"/>
      <c r="I672" s="5"/>
      <c r="J672" s="1"/>
      <c r="K672" s="1"/>
      <c r="L672" s="1"/>
      <c r="M672" s="1"/>
      <c r="N672" s="1"/>
      <c r="O672" s="1"/>
      <c r="P672" s="1"/>
      <c r="Q672" s="1"/>
      <c r="R672" s="1"/>
      <c r="S672" s="1"/>
      <c r="T672" s="1"/>
      <c r="U672" s="1"/>
      <c r="V672" s="1"/>
      <c r="W672" s="1"/>
      <c r="X672" s="1"/>
    </row>
    <row r="673" spans="6:24" ht="17.25" customHeight="1" x14ac:dyDescent="0.75">
      <c r="F673" s="1"/>
      <c r="G673" s="1"/>
      <c r="H673" s="1"/>
      <c r="I673" s="5"/>
      <c r="J673" s="1"/>
      <c r="K673" s="1"/>
      <c r="L673" s="1"/>
      <c r="M673" s="1"/>
      <c r="N673" s="1"/>
      <c r="O673" s="1"/>
      <c r="P673" s="1"/>
      <c r="Q673" s="1"/>
      <c r="R673" s="1"/>
      <c r="S673" s="1"/>
      <c r="T673" s="1"/>
      <c r="U673" s="1"/>
      <c r="V673" s="1"/>
      <c r="W673" s="1"/>
      <c r="X673" s="1"/>
    </row>
    <row r="674" spans="6:24" ht="17.25" customHeight="1" x14ac:dyDescent="0.75">
      <c r="F674" s="1"/>
      <c r="G674" s="1"/>
      <c r="H674" s="1"/>
      <c r="I674" s="5"/>
      <c r="J674" s="1"/>
      <c r="K674" s="1"/>
      <c r="L674" s="1"/>
      <c r="M674" s="1"/>
      <c r="N674" s="1"/>
      <c r="O674" s="1"/>
      <c r="P674" s="1"/>
      <c r="Q674" s="1"/>
      <c r="R674" s="1"/>
      <c r="S674" s="1"/>
      <c r="T674" s="1"/>
      <c r="U674" s="1"/>
      <c r="V674" s="1"/>
      <c r="W674" s="1"/>
      <c r="X674" s="1"/>
    </row>
    <row r="675" spans="6:24" ht="17.25" customHeight="1" x14ac:dyDescent="0.75">
      <c r="F675" s="1"/>
      <c r="G675" s="1"/>
      <c r="H675" s="1"/>
      <c r="I675" s="5"/>
      <c r="J675" s="1"/>
      <c r="K675" s="1"/>
      <c r="L675" s="1"/>
      <c r="M675" s="1"/>
      <c r="N675" s="1"/>
      <c r="O675" s="1"/>
      <c r="P675" s="1"/>
      <c r="Q675" s="1"/>
      <c r="R675" s="1"/>
      <c r="S675" s="1"/>
      <c r="T675" s="1"/>
      <c r="U675" s="1"/>
      <c r="V675" s="1"/>
      <c r="W675" s="1"/>
      <c r="X675" s="1"/>
    </row>
    <row r="676" spans="6:24" ht="17.25" customHeight="1" x14ac:dyDescent="0.75">
      <c r="F676" s="1"/>
      <c r="G676" s="1"/>
      <c r="H676" s="1"/>
      <c r="I676" s="5"/>
      <c r="J676" s="1"/>
      <c r="K676" s="1"/>
      <c r="L676" s="1"/>
      <c r="M676" s="1"/>
      <c r="N676" s="1"/>
      <c r="O676" s="1"/>
      <c r="P676" s="1"/>
      <c r="Q676" s="1"/>
      <c r="R676" s="1"/>
      <c r="S676" s="1"/>
      <c r="T676" s="1"/>
      <c r="U676" s="1"/>
      <c r="V676" s="1"/>
      <c r="W676" s="1"/>
      <c r="X676" s="1"/>
    </row>
    <row r="677" spans="6:24" ht="17.25" customHeight="1" x14ac:dyDescent="0.75">
      <c r="F677" s="1"/>
      <c r="G677" s="1"/>
      <c r="H677" s="1"/>
      <c r="I677" s="5"/>
      <c r="J677" s="1"/>
      <c r="K677" s="1"/>
      <c r="L677" s="1"/>
      <c r="M677" s="1"/>
      <c r="N677" s="1"/>
      <c r="O677" s="1"/>
      <c r="P677" s="1"/>
      <c r="Q677" s="1"/>
      <c r="R677" s="1"/>
      <c r="S677" s="1"/>
      <c r="T677" s="1"/>
      <c r="U677" s="1"/>
      <c r="V677" s="1"/>
      <c r="W677" s="1"/>
      <c r="X677" s="1"/>
    </row>
    <row r="678" spans="6:24" ht="17.25" customHeight="1" x14ac:dyDescent="0.75">
      <c r="F678" s="1"/>
      <c r="G678" s="1"/>
      <c r="H678" s="1"/>
      <c r="I678" s="5"/>
      <c r="J678" s="1"/>
      <c r="K678" s="1"/>
      <c r="L678" s="1"/>
      <c r="M678" s="1"/>
      <c r="N678" s="1"/>
      <c r="O678" s="1"/>
      <c r="P678" s="1"/>
      <c r="Q678" s="1"/>
      <c r="R678" s="1"/>
      <c r="S678" s="1"/>
      <c r="T678" s="1"/>
      <c r="U678" s="1"/>
      <c r="V678" s="1"/>
      <c r="W678" s="1"/>
      <c r="X678" s="1"/>
    </row>
    <row r="679" spans="6:24" ht="17.25" customHeight="1" x14ac:dyDescent="0.75">
      <c r="F679" s="1"/>
      <c r="G679" s="1"/>
      <c r="H679" s="1"/>
      <c r="I679" s="5"/>
      <c r="J679" s="1"/>
      <c r="K679" s="1"/>
      <c r="L679" s="1"/>
      <c r="M679" s="1"/>
      <c r="N679" s="1"/>
      <c r="O679" s="1"/>
      <c r="P679" s="1"/>
      <c r="Q679" s="1"/>
      <c r="R679" s="1"/>
      <c r="S679" s="1"/>
      <c r="T679" s="1"/>
      <c r="U679" s="1"/>
      <c r="V679" s="1"/>
      <c r="W679" s="1"/>
      <c r="X679" s="1"/>
    </row>
    <row r="680" spans="6:24" ht="17.25" customHeight="1" x14ac:dyDescent="0.75">
      <c r="F680" s="1"/>
      <c r="G680" s="1"/>
      <c r="H680" s="1"/>
      <c r="I680" s="5"/>
      <c r="J680" s="1"/>
      <c r="K680" s="1"/>
      <c r="L680" s="1"/>
      <c r="M680" s="1"/>
      <c r="N680" s="1"/>
      <c r="O680" s="1"/>
      <c r="P680" s="1"/>
      <c r="Q680" s="1"/>
      <c r="R680" s="1"/>
      <c r="S680" s="1"/>
      <c r="T680" s="1"/>
      <c r="U680" s="1"/>
      <c r="V680" s="1"/>
      <c r="W680" s="1"/>
      <c r="X680" s="1"/>
    </row>
    <row r="681" spans="6:24" ht="17.25" customHeight="1" x14ac:dyDescent="0.75">
      <c r="F681" s="1"/>
      <c r="G681" s="1"/>
      <c r="H681" s="1"/>
      <c r="I681" s="5"/>
      <c r="J681" s="1"/>
      <c r="K681" s="1"/>
      <c r="L681" s="1"/>
      <c r="M681" s="1"/>
      <c r="N681" s="1"/>
      <c r="O681" s="1"/>
      <c r="P681" s="1"/>
      <c r="Q681" s="1"/>
      <c r="R681" s="1"/>
      <c r="S681" s="1"/>
      <c r="T681" s="1"/>
      <c r="U681" s="1"/>
      <c r="V681" s="1"/>
      <c r="W681" s="1"/>
      <c r="X681" s="1"/>
    </row>
    <row r="682" spans="6:24" ht="17.25" customHeight="1" x14ac:dyDescent="0.75">
      <c r="F682" s="1"/>
      <c r="G682" s="1"/>
      <c r="H682" s="1"/>
      <c r="I682" s="5"/>
      <c r="J682" s="1"/>
      <c r="K682" s="1"/>
      <c r="L682" s="1"/>
      <c r="M682" s="1"/>
      <c r="N682" s="1"/>
      <c r="O682" s="1"/>
      <c r="P682" s="1"/>
      <c r="Q682" s="1"/>
      <c r="R682" s="1"/>
      <c r="S682" s="1"/>
      <c r="T682" s="1"/>
      <c r="U682" s="1"/>
      <c r="V682" s="1"/>
      <c r="W682" s="1"/>
      <c r="X682" s="1"/>
    </row>
    <row r="683" spans="6:24" ht="17.25" customHeight="1" x14ac:dyDescent="0.75">
      <c r="F683" s="1"/>
      <c r="G683" s="1"/>
      <c r="H683" s="1"/>
      <c r="I683" s="5"/>
      <c r="J683" s="1"/>
      <c r="K683" s="1"/>
      <c r="L683" s="1"/>
      <c r="M683" s="1"/>
      <c r="N683" s="1"/>
      <c r="O683" s="1"/>
      <c r="P683" s="1"/>
      <c r="Q683" s="1"/>
      <c r="R683" s="1"/>
      <c r="S683" s="1"/>
      <c r="T683" s="1"/>
      <c r="U683" s="1"/>
      <c r="V683" s="1"/>
      <c r="W683" s="1"/>
      <c r="X683" s="1"/>
    </row>
    <row r="684" spans="6:24" ht="17.25" customHeight="1" x14ac:dyDescent="0.75">
      <c r="F684" s="1"/>
      <c r="G684" s="1"/>
      <c r="H684" s="1"/>
      <c r="I684" s="5"/>
      <c r="J684" s="1"/>
      <c r="K684" s="1"/>
      <c r="L684" s="1"/>
      <c r="M684" s="1"/>
      <c r="N684" s="1"/>
      <c r="O684" s="1"/>
      <c r="P684" s="1"/>
      <c r="Q684" s="1"/>
      <c r="R684" s="1"/>
      <c r="S684" s="1"/>
      <c r="T684" s="1"/>
      <c r="U684" s="1"/>
      <c r="V684" s="1"/>
      <c r="W684" s="1"/>
      <c r="X684" s="1"/>
    </row>
    <row r="685" spans="6:24" ht="17.25" customHeight="1" x14ac:dyDescent="0.75">
      <c r="F685" s="1"/>
      <c r="G685" s="1"/>
      <c r="H685" s="1"/>
      <c r="I685" s="5"/>
      <c r="J685" s="1"/>
      <c r="K685" s="1"/>
      <c r="L685" s="1"/>
      <c r="M685" s="1"/>
      <c r="N685" s="1"/>
      <c r="O685" s="1"/>
      <c r="P685" s="1"/>
      <c r="Q685" s="1"/>
      <c r="R685" s="1"/>
      <c r="S685" s="1"/>
      <c r="T685" s="1"/>
      <c r="U685" s="1"/>
      <c r="V685" s="1"/>
      <c r="W685" s="1"/>
      <c r="X685" s="1"/>
    </row>
    <row r="686" spans="6:24" ht="17.25" customHeight="1" x14ac:dyDescent="0.75">
      <c r="F686" s="1"/>
      <c r="G686" s="1"/>
      <c r="H686" s="1"/>
      <c r="I686" s="5"/>
      <c r="J686" s="1"/>
      <c r="K686" s="1"/>
      <c r="L686" s="1"/>
      <c r="M686" s="1"/>
      <c r="N686" s="1"/>
      <c r="O686" s="1"/>
      <c r="P686" s="1"/>
      <c r="Q686" s="1"/>
      <c r="R686" s="1"/>
      <c r="S686" s="1"/>
      <c r="T686" s="1"/>
      <c r="U686" s="1"/>
      <c r="V686" s="1"/>
      <c r="W686" s="1"/>
      <c r="X686" s="1"/>
    </row>
    <row r="687" spans="6:24" ht="17.25" customHeight="1" x14ac:dyDescent="0.75">
      <c r="F687" s="1"/>
      <c r="G687" s="1"/>
      <c r="H687" s="1"/>
      <c r="I687" s="5"/>
      <c r="J687" s="1"/>
      <c r="K687" s="1"/>
      <c r="L687" s="1"/>
      <c r="M687" s="1"/>
      <c r="N687" s="1"/>
      <c r="O687" s="1"/>
      <c r="P687" s="1"/>
      <c r="Q687" s="1"/>
      <c r="R687" s="1"/>
      <c r="S687" s="1"/>
      <c r="T687" s="1"/>
      <c r="U687" s="1"/>
      <c r="V687" s="1"/>
      <c r="W687" s="1"/>
      <c r="X687" s="1"/>
    </row>
    <row r="688" spans="6:24" ht="17.25" customHeight="1" x14ac:dyDescent="0.75">
      <c r="F688" s="1"/>
      <c r="G688" s="1"/>
      <c r="H688" s="1"/>
      <c r="I688" s="5"/>
      <c r="J688" s="1"/>
      <c r="K688" s="1"/>
      <c r="L688" s="1"/>
      <c r="M688" s="1"/>
      <c r="N688" s="1"/>
      <c r="O688" s="1"/>
      <c r="P688" s="1"/>
      <c r="Q688" s="1"/>
      <c r="R688" s="1"/>
      <c r="S688" s="1"/>
      <c r="T688" s="1"/>
      <c r="U688" s="1"/>
      <c r="V688" s="1"/>
      <c r="W688" s="1"/>
      <c r="X688" s="1"/>
    </row>
    <row r="689" spans="6:24" ht="17.25" customHeight="1" x14ac:dyDescent="0.75">
      <c r="F689" s="1"/>
      <c r="G689" s="1"/>
      <c r="H689" s="1"/>
      <c r="I689" s="5"/>
      <c r="J689" s="1"/>
      <c r="K689" s="1"/>
      <c r="L689" s="1"/>
      <c r="M689" s="1"/>
      <c r="N689" s="1"/>
      <c r="O689" s="1"/>
      <c r="P689" s="1"/>
      <c r="Q689" s="1"/>
      <c r="R689" s="1"/>
      <c r="S689" s="1"/>
      <c r="T689" s="1"/>
      <c r="U689" s="1"/>
      <c r="V689" s="1"/>
      <c r="W689" s="1"/>
      <c r="X689" s="1"/>
    </row>
    <row r="690" spans="6:24" ht="17.25" customHeight="1" x14ac:dyDescent="0.75">
      <c r="F690" s="1"/>
      <c r="G690" s="1"/>
      <c r="H690" s="1"/>
      <c r="I690" s="5"/>
      <c r="J690" s="1"/>
      <c r="K690" s="1"/>
      <c r="L690" s="1"/>
      <c r="M690" s="1"/>
      <c r="N690" s="1"/>
      <c r="O690" s="1"/>
      <c r="P690" s="1"/>
      <c r="Q690" s="1"/>
      <c r="R690" s="1"/>
      <c r="S690" s="1"/>
      <c r="T690" s="1"/>
      <c r="U690" s="1"/>
      <c r="V690" s="1"/>
      <c r="W690" s="1"/>
      <c r="X690" s="1"/>
    </row>
    <row r="691" spans="6:24" ht="17.25" customHeight="1" x14ac:dyDescent="0.75">
      <c r="F691" s="1"/>
      <c r="G691" s="1"/>
      <c r="H691" s="1"/>
      <c r="I691" s="5"/>
      <c r="J691" s="1"/>
      <c r="K691" s="1"/>
      <c r="L691" s="1"/>
      <c r="M691" s="1"/>
      <c r="N691" s="1"/>
      <c r="O691" s="1"/>
      <c r="P691" s="1"/>
      <c r="Q691" s="1"/>
      <c r="R691" s="1"/>
      <c r="S691" s="1"/>
      <c r="T691" s="1"/>
      <c r="U691" s="1"/>
      <c r="V691" s="1"/>
      <c r="W691" s="1"/>
      <c r="X691" s="1"/>
    </row>
    <row r="692" spans="6:24" ht="17.25" customHeight="1" x14ac:dyDescent="0.75">
      <c r="F692" s="1"/>
      <c r="G692" s="1"/>
      <c r="H692" s="1"/>
      <c r="I692" s="5"/>
      <c r="J692" s="1"/>
      <c r="K692" s="1"/>
      <c r="L692" s="1"/>
      <c r="M692" s="1"/>
      <c r="N692" s="1"/>
      <c r="O692" s="1"/>
      <c r="P692" s="1"/>
      <c r="Q692" s="1"/>
      <c r="R692" s="1"/>
      <c r="S692" s="1"/>
      <c r="T692" s="1"/>
      <c r="U692" s="1"/>
      <c r="V692" s="1"/>
      <c r="W692" s="1"/>
      <c r="X692" s="1"/>
    </row>
    <row r="693" spans="6:24" ht="17.25" customHeight="1" x14ac:dyDescent="0.75">
      <c r="F693" s="1"/>
      <c r="G693" s="1"/>
      <c r="H693" s="1"/>
      <c r="I693" s="5"/>
      <c r="J693" s="1"/>
      <c r="K693" s="1"/>
      <c r="L693" s="1"/>
      <c r="M693" s="1"/>
      <c r="N693" s="1"/>
      <c r="O693" s="1"/>
      <c r="P693" s="1"/>
      <c r="Q693" s="1"/>
      <c r="R693" s="1"/>
      <c r="S693" s="1"/>
      <c r="T693" s="1"/>
      <c r="U693" s="1"/>
      <c r="V693" s="1"/>
      <c r="W693" s="1"/>
      <c r="X693" s="1"/>
    </row>
    <row r="694" spans="6:24" ht="17.25" customHeight="1" x14ac:dyDescent="0.75">
      <c r="F694" s="1"/>
      <c r="G694" s="1"/>
      <c r="H694" s="1"/>
      <c r="I694" s="5"/>
      <c r="J694" s="1"/>
      <c r="K694" s="1"/>
      <c r="L694" s="1"/>
      <c r="M694" s="1"/>
      <c r="N694" s="1"/>
      <c r="O694" s="1"/>
      <c r="P694" s="1"/>
      <c r="Q694" s="1"/>
      <c r="R694" s="1"/>
      <c r="S694" s="1"/>
      <c r="T694" s="1"/>
      <c r="U694" s="1"/>
      <c r="V694" s="1"/>
      <c r="W694" s="1"/>
      <c r="X694" s="1"/>
    </row>
    <row r="695" spans="6:24" ht="17.25" customHeight="1" x14ac:dyDescent="0.75">
      <c r="F695" s="1"/>
      <c r="G695" s="1"/>
      <c r="H695" s="1"/>
      <c r="I695" s="5"/>
      <c r="J695" s="1"/>
      <c r="K695" s="1"/>
      <c r="L695" s="1"/>
      <c r="M695" s="1"/>
      <c r="N695" s="1"/>
      <c r="O695" s="1"/>
      <c r="P695" s="1"/>
      <c r="Q695" s="1"/>
      <c r="R695" s="1"/>
      <c r="S695" s="1"/>
      <c r="T695" s="1"/>
      <c r="U695" s="1"/>
      <c r="V695" s="1"/>
      <c r="W695" s="1"/>
      <c r="X695" s="1"/>
    </row>
    <row r="696" spans="6:24" ht="17.25" customHeight="1" x14ac:dyDescent="0.75">
      <c r="F696" s="1"/>
      <c r="G696" s="1"/>
      <c r="H696" s="1"/>
      <c r="I696" s="5"/>
      <c r="J696" s="1"/>
      <c r="K696" s="1"/>
      <c r="L696" s="1"/>
      <c r="M696" s="1"/>
      <c r="N696" s="1"/>
      <c r="O696" s="1"/>
      <c r="P696" s="1"/>
      <c r="Q696" s="1"/>
      <c r="R696" s="1"/>
      <c r="S696" s="1"/>
      <c r="T696" s="1"/>
      <c r="U696" s="1"/>
      <c r="V696" s="1"/>
      <c r="W696" s="1"/>
      <c r="X696" s="1"/>
    </row>
    <row r="697" spans="6:24" ht="17.25" customHeight="1" x14ac:dyDescent="0.75">
      <c r="F697" s="1"/>
      <c r="G697" s="1"/>
      <c r="H697" s="1"/>
      <c r="I697" s="5"/>
      <c r="J697" s="1"/>
      <c r="K697" s="1"/>
      <c r="L697" s="1"/>
      <c r="M697" s="1"/>
      <c r="N697" s="1"/>
      <c r="O697" s="1"/>
      <c r="P697" s="1"/>
      <c r="Q697" s="1"/>
      <c r="R697" s="1"/>
      <c r="S697" s="1"/>
      <c r="T697" s="1"/>
      <c r="U697" s="1"/>
      <c r="V697" s="1"/>
      <c r="W697" s="1"/>
      <c r="X697" s="1"/>
    </row>
    <row r="698" spans="6:24" ht="17.25" customHeight="1" x14ac:dyDescent="0.75">
      <c r="F698" s="1"/>
      <c r="G698" s="1"/>
      <c r="H698" s="1"/>
      <c r="I698" s="5"/>
      <c r="J698" s="1"/>
      <c r="K698" s="1"/>
      <c r="L698" s="1"/>
      <c r="M698" s="1"/>
      <c r="N698" s="1"/>
      <c r="O698" s="1"/>
      <c r="P698" s="1"/>
      <c r="Q698" s="1"/>
      <c r="R698" s="1"/>
      <c r="S698" s="1"/>
      <c r="T698" s="1"/>
      <c r="U698" s="1"/>
      <c r="V698" s="1"/>
      <c r="W698" s="1"/>
      <c r="X698" s="1"/>
    </row>
    <row r="699" spans="6:24" ht="17.25" customHeight="1" x14ac:dyDescent="0.75">
      <c r="F699" s="1"/>
      <c r="G699" s="1"/>
      <c r="H699" s="1"/>
      <c r="I699" s="5"/>
      <c r="J699" s="1"/>
      <c r="K699" s="1"/>
      <c r="L699" s="1"/>
      <c r="M699" s="1"/>
      <c r="N699" s="1"/>
      <c r="O699" s="1"/>
      <c r="P699" s="1"/>
      <c r="Q699" s="1"/>
      <c r="R699" s="1"/>
      <c r="S699" s="1"/>
      <c r="T699" s="1"/>
      <c r="U699" s="1"/>
      <c r="V699" s="1"/>
      <c r="W699" s="1"/>
      <c r="X699" s="1"/>
    </row>
    <row r="700" spans="6:24" ht="17.25" customHeight="1" x14ac:dyDescent="0.75">
      <c r="F700" s="1"/>
      <c r="G700" s="1"/>
      <c r="H700" s="1"/>
      <c r="I700" s="5"/>
      <c r="J700" s="1"/>
      <c r="K700" s="1"/>
      <c r="L700" s="1"/>
      <c r="M700" s="1"/>
      <c r="N700" s="1"/>
      <c r="O700" s="1"/>
      <c r="P700" s="1"/>
      <c r="Q700" s="1"/>
      <c r="R700" s="1"/>
      <c r="S700" s="1"/>
      <c r="T700" s="1"/>
      <c r="U700" s="1"/>
      <c r="V700" s="1"/>
      <c r="W700" s="1"/>
      <c r="X700" s="1"/>
    </row>
    <row r="701" spans="6:24" ht="17.25" customHeight="1" x14ac:dyDescent="0.75">
      <c r="F701" s="1"/>
      <c r="G701" s="1"/>
      <c r="H701" s="1"/>
      <c r="I701" s="5"/>
      <c r="J701" s="1"/>
      <c r="K701" s="1"/>
      <c r="L701" s="1"/>
      <c r="M701" s="1"/>
      <c r="N701" s="1"/>
      <c r="O701" s="1"/>
      <c r="P701" s="1"/>
      <c r="Q701" s="1"/>
      <c r="R701" s="1"/>
      <c r="S701" s="1"/>
      <c r="T701" s="1"/>
      <c r="U701" s="1"/>
      <c r="V701" s="1"/>
      <c r="W701" s="1"/>
      <c r="X701" s="1"/>
    </row>
    <row r="702" spans="6:24" ht="17.25" customHeight="1" x14ac:dyDescent="0.75">
      <c r="F702" s="1"/>
      <c r="G702" s="1"/>
      <c r="H702" s="1"/>
      <c r="I702" s="5"/>
      <c r="J702" s="1"/>
      <c r="K702" s="1"/>
      <c r="L702" s="1"/>
      <c r="M702" s="1"/>
      <c r="N702" s="1"/>
      <c r="O702" s="1"/>
      <c r="P702" s="1"/>
      <c r="Q702" s="1"/>
      <c r="R702" s="1"/>
      <c r="S702" s="1"/>
      <c r="T702" s="1"/>
      <c r="U702" s="1"/>
      <c r="V702" s="1"/>
      <c r="W702" s="1"/>
      <c r="X702" s="1"/>
    </row>
    <row r="703" spans="6:24" ht="17.25" customHeight="1" x14ac:dyDescent="0.75">
      <c r="F703" s="1"/>
      <c r="G703" s="1"/>
      <c r="H703" s="1"/>
      <c r="I703" s="5"/>
      <c r="J703" s="1"/>
      <c r="K703" s="1"/>
      <c r="L703" s="1"/>
      <c r="M703" s="1"/>
      <c r="N703" s="1"/>
      <c r="O703" s="1"/>
      <c r="P703" s="1"/>
      <c r="Q703" s="1"/>
      <c r="R703" s="1"/>
      <c r="S703" s="1"/>
      <c r="T703" s="1"/>
      <c r="U703" s="1"/>
      <c r="V703" s="1"/>
      <c r="W703" s="1"/>
      <c r="X703" s="1"/>
    </row>
    <row r="704" spans="6:24" ht="17.25" customHeight="1" x14ac:dyDescent="0.75">
      <c r="F704" s="1"/>
      <c r="G704" s="1"/>
      <c r="H704" s="1"/>
      <c r="I704" s="5"/>
      <c r="J704" s="1"/>
      <c r="K704" s="1"/>
      <c r="L704" s="1"/>
      <c r="M704" s="1"/>
      <c r="N704" s="1"/>
      <c r="O704" s="1"/>
      <c r="P704" s="1"/>
      <c r="Q704" s="1"/>
      <c r="R704" s="1"/>
      <c r="S704" s="1"/>
      <c r="T704" s="1"/>
      <c r="U704" s="1"/>
      <c r="V704" s="1"/>
      <c r="W704" s="1"/>
      <c r="X704" s="1"/>
    </row>
    <row r="705" spans="6:24" ht="17.25" customHeight="1" x14ac:dyDescent="0.75">
      <c r="F705" s="1"/>
      <c r="G705" s="1"/>
      <c r="H705" s="1"/>
      <c r="I705" s="5"/>
      <c r="J705" s="1"/>
      <c r="K705" s="1"/>
      <c r="L705" s="1"/>
      <c r="M705" s="1"/>
      <c r="N705" s="1"/>
      <c r="O705" s="1"/>
      <c r="P705" s="1"/>
      <c r="Q705" s="1"/>
      <c r="R705" s="1"/>
      <c r="S705" s="1"/>
      <c r="T705" s="1"/>
      <c r="U705" s="1"/>
      <c r="V705" s="1"/>
      <c r="W705" s="1"/>
      <c r="X705" s="1"/>
    </row>
    <row r="706" spans="6:24" ht="17.25" customHeight="1" x14ac:dyDescent="0.75">
      <c r="F706" s="1"/>
      <c r="G706" s="1"/>
      <c r="H706" s="1"/>
      <c r="I706" s="5"/>
      <c r="J706" s="1"/>
      <c r="K706" s="1"/>
      <c r="L706" s="1"/>
      <c r="M706" s="1"/>
      <c r="N706" s="1"/>
      <c r="O706" s="1"/>
      <c r="P706" s="1"/>
      <c r="Q706" s="1"/>
      <c r="R706" s="1"/>
      <c r="S706" s="1"/>
      <c r="T706" s="1"/>
      <c r="U706" s="1"/>
      <c r="V706" s="1"/>
      <c r="W706" s="1"/>
      <c r="X706" s="1"/>
    </row>
    <row r="707" spans="6:24" ht="17.25" customHeight="1" x14ac:dyDescent="0.75">
      <c r="F707" s="1"/>
      <c r="G707" s="1"/>
      <c r="H707" s="1"/>
      <c r="I707" s="5"/>
      <c r="J707" s="1"/>
      <c r="K707" s="1"/>
      <c r="L707" s="1"/>
      <c r="M707" s="1"/>
      <c r="N707" s="1"/>
      <c r="O707" s="1"/>
      <c r="P707" s="1"/>
      <c r="Q707" s="1"/>
      <c r="R707" s="1"/>
      <c r="S707" s="1"/>
      <c r="T707" s="1"/>
      <c r="U707" s="1"/>
      <c r="V707" s="1"/>
      <c r="W707" s="1"/>
      <c r="X707" s="1"/>
    </row>
    <row r="708" spans="6:24" ht="17.25" customHeight="1" x14ac:dyDescent="0.75">
      <c r="F708" s="1"/>
      <c r="G708" s="1"/>
      <c r="H708" s="1"/>
      <c r="I708" s="5"/>
      <c r="J708" s="1"/>
      <c r="K708" s="1"/>
      <c r="L708" s="1"/>
      <c r="M708" s="1"/>
      <c r="N708" s="1"/>
      <c r="O708" s="1"/>
      <c r="P708" s="1"/>
      <c r="Q708" s="1"/>
      <c r="R708" s="1"/>
      <c r="S708" s="1"/>
      <c r="T708" s="1"/>
      <c r="U708" s="1"/>
      <c r="V708" s="1"/>
      <c r="W708" s="1"/>
      <c r="X708" s="1"/>
    </row>
    <row r="709" spans="6:24" ht="17.25" customHeight="1" x14ac:dyDescent="0.75">
      <c r="F709" s="1"/>
      <c r="G709" s="1"/>
      <c r="H709" s="1"/>
      <c r="I709" s="5"/>
      <c r="J709" s="1"/>
      <c r="K709" s="1"/>
      <c r="L709" s="1"/>
      <c r="M709" s="1"/>
      <c r="N709" s="1"/>
      <c r="O709" s="1"/>
      <c r="P709" s="1"/>
      <c r="Q709" s="1"/>
      <c r="R709" s="1"/>
      <c r="S709" s="1"/>
      <c r="T709" s="1"/>
      <c r="U709" s="1"/>
      <c r="V709" s="1"/>
      <c r="W709" s="1"/>
      <c r="X709" s="1"/>
    </row>
    <row r="710" spans="6:24" ht="17.25" customHeight="1" x14ac:dyDescent="0.75">
      <c r="F710" s="1"/>
      <c r="G710" s="1"/>
      <c r="H710" s="1"/>
      <c r="I710" s="5"/>
      <c r="J710" s="1"/>
      <c r="K710" s="1"/>
      <c r="L710" s="1"/>
      <c r="M710" s="1"/>
      <c r="N710" s="1"/>
      <c r="O710" s="1"/>
      <c r="P710" s="1"/>
      <c r="Q710" s="1"/>
      <c r="R710" s="1"/>
      <c r="S710" s="1"/>
      <c r="T710" s="1"/>
      <c r="U710" s="1"/>
      <c r="V710" s="1"/>
      <c r="W710" s="1"/>
      <c r="X710" s="1"/>
    </row>
    <row r="711" spans="6:24" ht="17.25" customHeight="1" x14ac:dyDescent="0.75">
      <c r="F711" s="1"/>
      <c r="G711" s="1"/>
      <c r="H711" s="1"/>
      <c r="I711" s="5"/>
      <c r="J711" s="1"/>
      <c r="K711" s="1"/>
      <c r="L711" s="1"/>
      <c r="M711" s="1"/>
      <c r="N711" s="1"/>
      <c r="O711" s="1"/>
      <c r="P711" s="1"/>
      <c r="Q711" s="1"/>
      <c r="R711" s="1"/>
      <c r="S711" s="1"/>
      <c r="T711" s="1"/>
      <c r="U711" s="1"/>
      <c r="V711" s="1"/>
      <c r="W711" s="1"/>
      <c r="X711" s="1"/>
    </row>
    <row r="712" spans="6:24" ht="17.25" customHeight="1" x14ac:dyDescent="0.75">
      <c r="F712" s="1"/>
      <c r="G712" s="1"/>
      <c r="H712" s="1"/>
      <c r="I712" s="5"/>
      <c r="J712" s="1"/>
      <c r="K712" s="1"/>
      <c r="L712" s="1"/>
      <c r="M712" s="1"/>
      <c r="N712" s="1"/>
      <c r="O712" s="1"/>
      <c r="P712" s="1"/>
      <c r="Q712" s="1"/>
      <c r="R712" s="1"/>
      <c r="S712" s="1"/>
      <c r="T712" s="1"/>
      <c r="U712" s="1"/>
      <c r="V712" s="1"/>
      <c r="W712" s="1"/>
      <c r="X712" s="1"/>
    </row>
    <row r="713" spans="6:24" ht="17.25" customHeight="1" x14ac:dyDescent="0.75">
      <c r="F713" s="1"/>
      <c r="G713" s="1"/>
      <c r="H713" s="1"/>
      <c r="I713" s="5"/>
      <c r="J713" s="1"/>
      <c r="K713" s="1"/>
      <c r="L713" s="1"/>
      <c r="M713" s="1"/>
      <c r="N713" s="1"/>
      <c r="O713" s="1"/>
      <c r="P713" s="1"/>
      <c r="Q713" s="1"/>
      <c r="R713" s="1"/>
      <c r="S713" s="1"/>
      <c r="T713" s="1"/>
      <c r="U713" s="1"/>
      <c r="V713" s="1"/>
      <c r="W713" s="1"/>
      <c r="X713" s="1"/>
    </row>
    <row r="714" spans="6:24" ht="17.25" customHeight="1" x14ac:dyDescent="0.75">
      <c r="F714" s="1"/>
      <c r="G714" s="1"/>
      <c r="H714" s="1"/>
      <c r="I714" s="5"/>
      <c r="J714" s="1"/>
      <c r="K714" s="1"/>
      <c r="L714" s="1"/>
      <c r="M714" s="1"/>
      <c r="N714" s="1"/>
      <c r="O714" s="1"/>
      <c r="P714" s="1"/>
      <c r="Q714" s="1"/>
      <c r="R714" s="1"/>
      <c r="S714" s="1"/>
      <c r="T714" s="1"/>
      <c r="U714" s="1"/>
      <c r="V714" s="1"/>
      <c r="W714" s="1"/>
      <c r="X714" s="1"/>
    </row>
    <row r="715" spans="6:24" ht="17.25" customHeight="1" x14ac:dyDescent="0.75">
      <c r="F715" s="1"/>
      <c r="G715" s="1"/>
      <c r="H715" s="1"/>
      <c r="I715" s="5"/>
      <c r="J715" s="1"/>
      <c r="K715" s="1"/>
      <c r="L715" s="1"/>
      <c r="M715" s="1"/>
      <c r="N715" s="1"/>
      <c r="O715" s="1"/>
      <c r="P715" s="1"/>
      <c r="Q715" s="1"/>
      <c r="R715" s="1"/>
      <c r="S715" s="1"/>
      <c r="T715" s="1"/>
      <c r="U715" s="1"/>
      <c r="V715" s="1"/>
      <c r="W715" s="1"/>
      <c r="X715" s="1"/>
    </row>
    <row r="716" spans="6:24" ht="17.25" customHeight="1" x14ac:dyDescent="0.75">
      <c r="F716" s="1"/>
      <c r="G716" s="1"/>
      <c r="H716" s="1"/>
      <c r="I716" s="5"/>
      <c r="J716" s="1"/>
      <c r="K716" s="1"/>
      <c r="L716" s="1"/>
      <c r="M716" s="1"/>
      <c r="N716" s="1"/>
      <c r="O716" s="1"/>
      <c r="P716" s="1"/>
      <c r="Q716" s="1"/>
      <c r="R716" s="1"/>
      <c r="S716" s="1"/>
      <c r="T716" s="1"/>
      <c r="U716" s="1"/>
      <c r="V716" s="1"/>
      <c r="W716" s="1"/>
      <c r="X716" s="1"/>
    </row>
    <row r="717" spans="6:24" ht="17.25" customHeight="1" x14ac:dyDescent="0.75">
      <c r="F717" s="1"/>
      <c r="G717" s="1"/>
      <c r="H717" s="1"/>
      <c r="I717" s="5"/>
      <c r="J717" s="1"/>
      <c r="K717" s="1"/>
      <c r="L717" s="1"/>
      <c r="M717" s="1"/>
      <c r="N717" s="1"/>
      <c r="O717" s="1"/>
      <c r="P717" s="1"/>
      <c r="Q717" s="1"/>
      <c r="R717" s="1"/>
      <c r="S717" s="1"/>
      <c r="T717" s="1"/>
      <c r="U717" s="1"/>
      <c r="V717" s="1"/>
      <c r="W717" s="1"/>
      <c r="X717" s="1"/>
    </row>
    <row r="718" spans="6:24" ht="17.25" customHeight="1" x14ac:dyDescent="0.75">
      <c r="F718" s="1"/>
      <c r="G718" s="1"/>
      <c r="H718" s="1"/>
      <c r="I718" s="5"/>
      <c r="J718" s="1"/>
      <c r="K718" s="1"/>
      <c r="L718" s="1"/>
      <c r="M718" s="1"/>
      <c r="N718" s="1"/>
      <c r="O718" s="1"/>
      <c r="P718" s="1"/>
      <c r="Q718" s="1"/>
      <c r="R718" s="1"/>
      <c r="S718" s="1"/>
      <c r="T718" s="1"/>
      <c r="U718" s="1"/>
      <c r="V718" s="1"/>
      <c r="W718" s="1"/>
      <c r="X718" s="1"/>
    </row>
    <row r="719" spans="6:24" ht="17.25" customHeight="1" x14ac:dyDescent="0.75">
      <c r="F719" s="1"/>
      <c r="G719" s="1"/>
      <c r="H719" s="1"/>
      <c r="I719" s="5"/>
      <c r="J719" s="1"/>
      <c r="K719" s="1"/>
      <c r="L719" s="1"/>
      <c r="M719" s="1"/>
      <c r="N719" s="1"/>
      <c r="O719" s="1"/>
      <c r="P719" s="1"/>
      <c r="Q719" s="1"/>
      <c r="R719" s="1"/>
      <c r="S719" s="1"/>
      <c r="T719" s="1"/>
      <c r="U719" s="1"/>
      <c r="V719" s="1"/>
      <c r="W719" s="1"/>
      <c r="X719" s="1"/>
    </row>
    <row r="720" spans="6:24" ht="17.25" customHeight="1" x14ac:dyDescent="0.75">
      <c r="F720" s="1"/>
      <c r="G720" s="1"/>
      <c r="H720" s="1"/>
      <c r="I720" s="5"/>
      <c r="J720" s="1"/>
      <c r="K720" s="1"/>
      <c r="L720" s="1"/>
      <c r="M720" s="1"/>
      <c r="N720" s="1"/>
      <c r="O720" s="1"/>
      <c r="P720" s="1"/>
      <c r="Q720" s="1"/>
      <c r="R720" s="1"/>
      <c r="S720" s="1"/>
      <c r="T720" s="1"/>
      <c r="U720" s="1"/>
      <c r="V720" s="1"/>
      <c r="W720" s="1"/>
      <c r="X720" s="1"/>
    </row>
    <row r="721" spans="6:24" ht="17.25" customHeight="1" x14ac:dyDescent="0.75">
      <c r="F721" s="1"/>
      <c r="G721" s="1"/>
      <c r="H721" s="1"/>
      <c r="I721" s="5"/>
      <c r="J721" s="1"/>
      <c r="K721" s="1"/>
      <c r="L721" s="1"/>
      <c r="M721" s="1"/>
      <c r="N721" s="1"/>
      <c r="O721" s="1"/>
      <c r="P721" s="1"/>
      <c r="Q721" s="1"/>
      <c r="R721" s="1"/>
      <c r="S721" s="1"/>
      <c r="T721" s="1"/>
      <c r="U721" s="1"/>
      <c r="V721" s="1"/>
      <c r="W721" s="1"/>
      <c r="X721" s="1"/>
    </row>
    <row r="722" spans="6:24" ht="17.25" customHeight="1" x14ac:dyDescent="0.75">
      <c r="F722" s="1"/>
      <c r="G722" s="1"/>
      <c r="H722" s="1"/>
      <c r="I722" s="5"/>
      <c r="J722" s="1"/>
      <c r="K722" s="1"/>
      <c r="L722" s="1"/>
      <c r="M722" s="1"/>
      <c r="N722" s="1"/>
      <c r="O722" s="1"/>
      <c r="P722" s="1"/>
      <c r="Q722" s="1"/>
      <c r="R722" s="1"/>
      <c r="S722" s="1"/>
      <c r="T722" s="1"/>
      <c r="U722" s="1"/>
      <c r="V722" s="1"/>
      <c r="W722" s="1"/>
      <c r="X722" s="1"/>
    </row>
    <row r="723" spans="6:24" ht="17.25" customHeight="1" x14ac:dyDescent="0.75">
      <c r="F723" s="1"/>
      <c r="G723" s="1"/>
      <c r="H723" s="1"/>
      <c r="I723" s="5"/>
      <c r="J723" s="1"/>
      <c r="K723" s="1"/>
      <c r="L723" s="1"/>
      <c r="M723" s="1"/>
      <c r="N723" s="1"/>
      <c r="O723" s="1"/>
      <c r="P723" s="1"/>
      <c r="Q723" s="1"/>
      <c r="R723" s="1"/>
      <c r="S723" s="1"/>
      <c r="T723" s="1"/>
      <c r="U723" s="1"/>
      <c r="V723" s="1"/>
      <c r="W723" s="1"/>
      <c r="X723" s="1"/>
    </row>
    <row r="724" spans="6:24" ht="17.25" customHeight="1" x14ac:dyDescent="0.75">
      <c r="F724" s="1"/>
      <c r="G724" s="1"/>
      <c r="H724" s="1"/>
      <c r="I724" s="5"/>
      <c r="J724" s="1"/>
      <c r="K724" s="1"/>
      <c r="L724" s="1"/>
      <c r="M724" s="1"/>
      <c r="N724" s="1"/>
      <c r="O724" s="1"/>
      <c r="P724" s="1"/>
      <c r="Q724" s="1"/>
      <c r="R724" s="1"/>
      <c r="S724" s="1"/>
      <c r="T724" s="1"/>
      <c r="U724" s="1"/>
      <c r="V724" s="1"/>
      <c r="W724" s="1"/>
      <c r="X724" s="1"/>
    </row>
    <row r="725" spans="6:24" ht="17.25" customHeight="1" x14ac:dyDescent="0.75">
      <c r="F725" s="1"/>
      <c r="G725" s="1"/>
      <c r="H725" s="1"/>
      <c r="I725" s="5"/>
      <c r="J725" s="1"/>
      <c r="K725" s="1"/>
      <c r="L725" s="1"/>
      <c r="M725" s="1"/>
      <c r="N725" s="1"/>
      <c r="O725" s="1"/>
      <c r="P725" s="1"/>
      <c r="Q725" s="1"/>
      <c r="R725" s="1"/>
      <c r="S725" s="1"/>
      <c r="T725" s="1"/>
      <c r="U725" s="1"/>
      <c r="V725" s="1"/>
      <c r="W725" s="1"/>
      <c r="X725" s="1"/>
    </row>
    <row r="726" spans="6:24" ht="17.25" customHeight="1" x14ac:dyDescent="0.75">
      <c r="F726" s="1"/>
      <c r="G726" s="1"/>
      <c r="H726" s="1"/>
      <c r="I726" s="5"/>
      <c r="J726" s="1"/>
      <c r="K726" s="1"/>
      <c r="L726" s="1"/>
      <c r="M726" s="1"/>
      <c r="N726" s="1"/>
      <c r="O726" s="1"/>
      <c r="P726" s="1"/>
      <c r="Q726" s="1"/>
      <c r="R726" s="1"/>
      <c r="S726" s="1"/>
      <c r="T726" s="1"/>
      <c r="U726" s="1"/>
      <c r="V726" s="1"/>
      <c r="W726" s="1"/>
      <c r="X726" s="1"/>
    </row>
    <row r="727" spans="6:24" ht="17.25" customHeight="1" x14ac:dyDescent="0.75">
      <c r="F727" s="1"/>
      <c r="G727" s="1"/>
      <c r="H727" s="1"/>
      <c r="I727" s="5"/>
      <c r="J727" s="1"/>
      <c r="K727" s="1"/>
      <c r="L727" s="1"/>
      <c r="M727" s="1"/>
      <c r="N727" s="1"/>
      <c r="O727" s="1"/>
      <c r="P727" s="1"/>
      <c r="Q727" s="1"/>
      <c r="R727" s="1"/>
      <c r="S727" s="1"/>
      <c r="T727" s="1"/>
      <c r="U727" s="1"/>
      <c r="V727" s="1"/>
      <c r="W727" s="1"/>
      <c r="X727" s="1"/>
    </row>
    <row r="728" spans="6:24" ht="17.25" customHeight="1" x14ac:dyDescent="0.75">
      <c r="F728" s="1"/>
      <c r="G728" s="1"/>
      <c r="H728" s="1"/>
      <c r="I728" s="5"/>
      <c r="J728" s="1"/>
      <c r="K728" s="1"/>
      <c r="L728" s="1"/>
      <c r="M728" s="1"/>
      <c r="N728" s="1"/>
      <c r="O728" s="1"/>
      <c r="P728" s="1"/>
      <c r="Q728" s="1"/>
      <c r="R728" s="1"/>
      <c r="S728" s="1"/>
      <c r="T728" s="1"/>
      <c r="U728" s="1"/>
      <c r="V728" s="1"/>
      <c r="W728" s="1"/>
      <c r="X728" s="1"/>
    </row>
    <row r="729" spans="6:24" ht="17.25" customHeight="1" x14ac:dyDescent="0.75">
      <c r="F729" s="1"/>
      <c r="G729" s="1"/>
      <c r="H729" s="1"/>
      <c r="I729" s="5"/>
      <c r="J729" s="1"/>
      <c r="K729" s="1"/>
      <c r="L729" s="1"/>
      <c r="M729" s="1"/>
      <c r="N729" s="1"/>
      <c r="O729" s="1"/>
      <c r="P729" s="1"/>
      <c r="Q729" s="1"/>
      <c r="R729" s="1"/>
      <c r="S729" s="1"/>
      <c r="T729" s="1"/>
      <c r="U729" s="1"/>
      <c r="V729" s="1"/>
      <c r="W729" s="1"/>
      <c r="X729" s="1"/>
    </row>
    <row r="730" spans="6:24" ht="17.25" customHeight="1" x14ac:dyDescent="0.75">
      <c r="F730" s="1"/>
      <c r="G730" s="1"/>
      <c r="H730" s="1"/>
      <c r="I730" s="5"/>
      <c r="J730" s="1"/>
      <c r="K730" s="1"/>
      <c r="L730" s="1"/>
      <c r="M730" s="1"/>
      <c r="N730" s="1"/>
      <c r="O730" s="1"/>
      <c r="P730" s="1"/>
      <c r="Q730" s="1"/>
      <c r="R730" s="1"/>
      <c r="S730" s="1"/>
      <c r="T730" s="1"/>
      <c r="U730" s="1"/>
      <c r="V730" s="1"/>
      <c r="W730" s="1"/>
      <c r="X730" s="1"/>
    </row>
    <row r="731" spans="6:24" ht="17.25" customHeight="1" x14ac:dyDescent="0.75">
      <c r="F731" s="1"/>
      <c r="G731" s="1"/>
      <c r="H731" s="1"/>
      <c r="I731" s="5"/>
      <c r="J731" s="1"/>
      <c r="K731" s="1"/>
      <c r="L731" s="1"/>
      <c r="M731" s="1"/>
      <c r="N731" s="1"/>
      <c r="O731" s="1"/>
      <c r="P731" s="1"/>
      <c r="Q731" s="1"/>
      <c r="R731" s="1"/>
      <c r="S731" s="1"/>
      <c r="T731" s="1"/>
      <c r="U731" s="1"/>
      <c r="V731" s="1"/>
      <c r="W731" s="1"/>
      <c r="X731" s="1"/>
    </row>
    <row r="732" spans="6:24" ht="17.25" customHeight="1" x14ac:dyDescent="0.75">
      <c r="F732" s="1"/>
      <c r="G732" s="1"/>
      <c r="H732" s="1"/>
      <c r="I732" s="5"/>
      <c r="J732" s="1"/>
      <c r="K732" s="1"/>
      <c r="L732" s="1"/>
      <c r="M732" s="1"/>
      <c r="N732" s="1"/>
      <c r="O732" s="1"/>
      <c r="P732" s="1"/>
      <c r="Q732" s="1"/>
      <c r="R732" s="1"/>
      <c r="S732" s="1"/>
      <c r="T732" s="1"/>
      <c r="U732" s="1"/>
      <c r="V732" s="1"/>
      <c r="W732" s="1"/>
      <c r="X732" s="1"/>
    </row>
    <row r="733" spans="6:24" ht="17.25" customHeight="1" x14ac:dyDescent="0.75">
      <c r="F733" s="1"/>
      <c r="G733" s="1"/>
      <c r="H733" s="1"/>
      <c r="I733" s="5"/>
      <c r="J733" s="1"/>
      <c r="K733" s="1"/>
      <c r="L733" s="1"/>
      <c r="M733" s="1"/>
      <c r="N733" s="1"/>
      <c r="O733" s="1"/>
      <c r="P733" s="1"/>
      <c r="Q733" s="1"/>
      <c r="R733" s="1"/>
      <c r="S733" s="1"/>
      <c r="T733" s="1"/>
      <c r="U733" s="1"/>
      <c r="V733" s="1"/>
      <c r="W733" s="1"/>
      <c r="X733" s="1"/>
    </row>
    <row r="734" spans="6:24" ht="17.25" customHeight="1" x14ac:dyDescent="0.75">
      <c r="F734" s="1"/>
      <c r="G734" s="1"/>
      <c r="H734" s="1"/>
      <c r="I734" s="5"/>
      <c r="J734" s="1"/>
      <c r="K734" s="1"/>
      <c r="L734" s="1"/>
      <c r="M734" s="1"/>
      <c r="N734" s="1"/>
      <c r="O734" s="1"/>
      <c r="P734" s="1"/>
      <c r="Q734" s="1"/>
      <c r="R734" s="1"/>
      <c r="S734" s="1"/>
      <c r="T734" s="1"/>
      <c r="U734" s="1"/>
      <c r="V734" s="1"/>
      <c r="W734" s="1"/>
      <c r="X734" s="1"/>
    </row>
    <row r="735" spans="6:24" ht="17.25" customHeight="1" x14ac:dyDescent="0.75">
      <c r="F735" s="1"/>
      <c r="G735" s="1"/>
      <c r="H735" s="1"/>
      <c r="I735" s="5"/>
      <c r="J735" s="1"/>
      <c r="K735" s="1"/>
      <c r="L735" s="1"/>
      <c r="M735" s="1"/>
      <c r="N735" s="1"/>
      <c r="O735" s="1"/>
      <c r="P735" s="1"/>
      <c r="Q735" s="1"/>
      <c r="R735" s="1"/>
      <c r="S735" s="1"/>
      <c r="T735" s="1"/>
      <c r="U735" s="1"/>
      <c r="V735" s="1"/>
      <c r="W735" s="1"/>
      <c r="X735" s="1"/>
    </row>
    <row r="736" spans="6:24" ht="17.25" customHeight="1" x14ac:dyDescent="0.75">
      <c r="F736" s="1"/>
      <c r="G736" s="1"/>
      <c r="H736" s="1"/>
      <c r="I736" s="5"/>
      <c r="J736" s="1"/>
      <c r="K736" s="1"/>
      <c r="L736" s="1"/>
      <c r="M736" s="1"/>
      <c r="N736" s="1"/>
      <c r="O736" s="1"/>
      <c r="P736" s="1"/>
      <c r="Q736" s="1"/>
      <c r="R736" s="1"/>
      <c r="S736" s="1"/>
      <c r="T736" s="1"/>
      <c r="U736" s="1"/>
      <c r="V736" s="1"/>
      <c r="W736" s="1"/>
      <c r="X736" s="1"/>
    </row>
    <row r="737" spans="6:24" ht="17.25" customHeight="1" x14ac:dyDescent="0.75">
      <c r="F737" s="1"/>
      <c r="G737" s="1"/>
      <c r="H737" s="1"/>
      <c r="I737" s="5"/>
      <c r="J737" s="1"/>
      <c r="K737" s="1"/>
      <c r="L737" s="1"/>
      <c r="M737" s="1"/>
      <c r="N737" s="1"/>
      <c r="O737" s="1"/>
      <c r="P737" s="1"/>
      <c r="Q737" s="1"/>
      <c r="R737" s="1"/>
      <c r="S737" s="1"/>
      <c r="T737" s="1"/>
      <c r="U737" s="1"/>
      <c r="V737" s="1"/>
      <c r="W737" s="1"/>
      <c r="X737" s="1"/>
    </row>
    <row r="738" spans="6:24" ht="17.25" customHeight="1" x14ac:dyDescent="0.75">
      <c r="F738" s="1"/>
      <c r="G738" s="1"/>
      <c r="H738" s="1"/>
      <c r="I738" s="5"/>
      <c r="J738" s="1"/>
      <c r="K738" s="1"/>
      <c r="L738" s="1"/>
      <c r="M738" s="1"/>
      <c r="N738" s="1"/>
      <c r="O738" s="1"/>
      <c r="P738" s="1"/>
      <c r="Q738" s="1"/>
      <c r="R738" s="1"/>
      <c r="S738" s="1"/>
      <c r="T738" s="1"/>
      <c r="U738" s="1"/>
      <c r="V738" s="1"/>
      <c r="W738" s="1"/>
      <c r="X738" s="1"/>
    </row>
    <row r="739" spans="6:24" ht="17.25" customHeight="1" x14ac:dyDescent="0.75">
      <c r="F739" s="1"/>
      <c r="G739" s="1"/>
      <c r="H739" s="1"/>
      <c r="I739" s="5"/>
      <c r="J739" s="1"/>
      <c r="K739" s="1"/>
      <c r="L739" s="1"/>
      <c r="M739" s="1"/>
      <c r="N739" s="1"/>
      <c r="O739" s="1"/>
      <c r="P739" s="1"/>
      <c r="Q739" s="1"/>
      <c r="R739" s="1"/>
      <c r="S739" s="1"/>
      <c r="T739" s="1"/>
      <c r="U739" s="1"/>
      <c r="V739" s="1"/>
      <c r="W739" s="1"/>
      <c r="X739" s="1"/>
    </row>
    <row r="740" spans="6:24" ht="17.25" customHeight="1" x14ac:dyDescent="0.75">
      <c r="F740" s="1"/>
      <c r="G740" s="1"/>
      <c r="H740" s="1"/>
      <c r="I740" s="5"/>
      <c r="J740" s="1"/>
      <c r="K740" s="1"/>
      <c r="L740" s="1"/>
      <c r="M740" s="1"/>
      <c r="N740" s="1"/>
      <c r="O740" s="1"/>
      <c r="P740" s="1"/>
      <c r="Q740" s="1"/>
      <c r="R740" s="1"/>
      <c r="S740" s="1"/>
      <c r="T740" s="1"/>
      <c r="U740" s="1"/>
      <c r="V740" s="1"/>
      <c r="W740" s="1"/>
      <c r="X740" s="1"/>
    </row>
    <row r="741" spans="6:24" ht="17.25" customHeight="1" x14ac:dyDescent="0.75">
      <c r="F741" s="1"/>
      <c r="G741" s="1"/>
      <c r="H741" s="1"/>
      <c r="I741" s="5"/>
      <c r="J741" s="1"/>
      <c r="K741" s="1"/>
      <c r="L741" s="1"/>
      <c r="M741" s="1"/>
      <c r="N741" s="1"/>
      <c r="O741" s="1"/>
      <c r="P741" s="1"/>
      <c r="Q741" s="1"/>
      <c r="R741" s="1"/>
      <c r="S741" s="1"/>
      <c r="T741" s="1"/>
      <c r="U741" s="1"/>
      <c r="V741" s="1"/>
      <c r="W741" s="1"/>
      <c r="X741" s="1"/>
    </row>
    <row r="742" spans="6:24" ht="17.25" customHeight="1" x14ac:dyDescent="0.75">
      <c r="F742" s="1"/>
      <c r="G742" s="1"/>
      <c r="H742" s="1"/>
      <c r="I742" s="5"/>
      <c r="J742" s="1"/>
      <c r="K742" s="1"/>
      <c r="L742" s="1"/>
      <c r="M742" s="1"/>
      <c r="N742" s="1"/>
      <c r="O742" s="1"/>
      <c r="P742" s="1"/>
      <c r="Q742" s="1"/>
      <c r="R742" s="1"/>
      <c r="S742" s="1"/>
      <c r="T742" s="1"/>
      <c r="U742" s="1"/>
      <c r="V742" s="1"/>
      <c r="W742" s="1"/>
      <c r="X742" s="1"/>
    </row>
    <row r="743" spans="6:24" ht="17.25" customHeight="1" x14ac:dyDescent="0.75">
      <c r="F743" s="1"/>
      <c r="G743" s="1"/>
      <c r="H743" s="1"/>
      <c r="I743" s="5"/>
      <c r="J743" s="1"/>
      <c r="K743" s="1"/>
      <c r="L743" s="1"/>
      <c r="M743" s="1"/>
      <c r="N743" s="1"/>
      <c r="O743" s="1"/>
      <c r="P743" s="1"/>
      <c r="Q743" s="1"/>
      <c r="R743" s="1"/>
      <c r="S743" s="1"/>
      <c r="T743" s="1"/>
      <c r="U743" s="1"/>
      <c r="V743" s="1"/>
      <c r="W743" s="1"/>
      <c r="X743" s="1"/>
    </row>
    <row r="744" spans="6:24" ht="17.25" customHeight="1" x14ac:dyDescent="0.75">
      <c r="F744" s="1"/>
      <c r="G744" s="1"/>
      <c r="H744" s="1"/>
      <c r="I744" s="5"/>
      <c r="J744" s="1"/>
      <c r="K744" s="1"/>
      <c r="L744" s="1"/>
      <c r="M744" s="1"/>
      <c r="N744" s="1"/>
      <c r="O744" s="1"/>
      <c r="P744" s="1"/>
      <c r="Q744" s="1"/>
      <c r="R744" s="1"/>
      <c r="S744" s="1"/>
      <c r="T744" s="1"/>
      <c r="U744" s="1"/>
      <c r="V744" s="1"/>
      <c r="W744" s="1"/>
      <c r="X744" s="1"/>
    </row>
    <row r="745" spans="6:24" ht="17.25" customHeight="1" x14ac:dyDescent="0.75">
      <c r="F745" s="1"/>
      <c r="G745" s="1"/>
      <c r="H745" s="1"/>
      <c r="I745" s="5"/>
      <c r="J745" s="1"/>
      <c r="K745" s="1"/>
      <c r="L745" s="1"/>
      <c r="M745" s="1"/>
      <c r="N745" s="1"/>
      <c r="O745" s="1"/>
      <c r="P745" s="1"/>
      <c r="Q745" s="1"/>
      <c r="R745" s="1"/>
      <c r="S745" s="1"/>
      <c r="T745" s="1"/>
      <c r="U745" s="1"/>
      <c r="V745" s="1"/>
      <c r="W745" s="1"/>
      <c r="X745" s="1"/>
    </row>
    <row r="746" spans="6:24" ht="17.25" customHeight="1" x14ac:dyDescent="0.75">
      <c r="F746" s="1"/>
      <c r="G746" s="1"/>
      <c r="H746" s="1"/>
      <c r="I746" s="5"/>
      <c r="J746" s="1"/>
      <c r="K746" s="1"/>
      <c r="L746" s="1"/>
      <c r="M746" s="1"/>
      <c r="N746" s="1"/>
      <c r="O746" s="1"/>
      <c r="P746" s="1"/>
      <c r="Q746" s="1"/>
      <c r="R746" s="1"/>
      <c r="S746" s="1"/>
      <c r="T746" s="1"/>
      <c r="U746" s="1"/>
      <c r="V746" s="1"/>
      <c r="W746" s="1"/>
      <c r="X746" s="1"/>
    </row>
    <row r="747" spans="6:24" ht="17.25" customHeight="1" x14ac:dyDescent="0.75">
      <c r="F747" s="1"/>
      <c r="G747" s="1"/>
      <c r="H747" s="1"/>
      <c r="I747" s="5"/>
      <c r="J747" s="1"/>
      <c r="K747" s="1"/>
      <c r="L747" s="1"/>
      <c r="M747" s="1"/>
      <c r="N747" s="1"/>
      <c r="O747" s="1"/>
      <c r="P747" s="1"/>
      <c r="Q747" s="1"/>
      <c r="R747" s="1"/>
      <c r="S747" s="1"/>
      <c r="T747" s="1"/>
      <c r="U747" s="1"/>
      <c r="V747" s="1"/>
      <c r="W747" s="1"/>
      <c r="X747" s="1"/>
    </row>
    <row r="748" spans="6:24" ht="17.25" customHeight="1" x14ac:dyDescent="0.75">
      <c r="F748" s="1"/>
      <c r="G748" s="1"/>
      <c r="H748" s="1"/>
      <c r="I748" s="5"/>
      <c r="J748" s="1"/>
      <c r="K748" s="1"/>
      <c r="L748" s="1"/>
      <c r="M748" s="1"/>
      <c r="N748" s="1"/>
      <c r="O748" s="1"/>
      <c r="P748" s="1"/>
      <c r="Q748" s="1"/>
      <c r="R748" s="1"/>
      <c r="S748" s="1"/>
      <c r="T748" s="1"/>
      <c r="U748" s="1"/>
      <c r="V748" s="1"/>
      <c r="W748" s="1"/>
      <c r="X748" s="1"/>
    </row>
    <row r="749" spans="6:24" ht="17.25" customHeight="1" x14ac:dyDescent="0.75">
      <c r="F749" s="1"/>
      <c r="G749" s="1"/>
      <c r="H749" s="1"/>
      <c r="I749" s="5"/>
      <c r="J749" s="1"/>
      <c r="K749" s="1"/>
      <c r="L749" s="1"/>
      <c r="M749" s="1"/>
      <c r="N749" s="1"/>
      <c r="O749" s="1"/>
      <c r="P749" s="1"/>
      <c r="Q749" s="1"/>
      <c r="R749" s="1"/>
      <c r="S749" s="1"/>
      <c r="T749" s="1"/>
      <c r="U749" s="1"/>
      <c r="V749" s="1"/>
      <c r="W749" s="1"/>
      <c r="X749" s="1"/>
    </row>
    <row r="750" spans="6:24" ht="17.25" customHeight="1" x14ac:dyDescent="0.75">
      <c r="F750" s="1"/>
      <c r="G750" s="1"/>
      <c r="H750" s="1"/>
      <c r="I750" s="5"/>
      <c r="J750" s="1"/>
      <c r="K750" s="1"/>
      <c r="L750" s="1"/>
      <c r="M750" s="1"/>
      <c r="N750" s="1"/>
      <c r="O750" s="1"/>
      <c r="P750" s="1"/>
      <c r="Q750" s="1"/>
      <c r="R750" s="1"/>
      <c r="S750" s="1"/>
      <c r="T750" s="1"/>
      <c r="U750" s="1"/>
      <c r="V750" s="1"/>
      <c r="W750" s="1"/>
      <c r="X750" s="1"/>
    </row>
    <row r="751" spans="6:24" ht="17.25" customHeight="1" x14ac:dyDescent="0.75">
      <c r="F751" s="1"/>
      <c r="G751" s="1"/>
      <c r="H751" s="1"/>
      <c r="I751" s="5"/>
      <c r="J751" s="1"/>
      <c r="K751" s="1"/>
      <c r="L751" s="1"/>
      <c r="M751" s="1"/>
      <c r="N751" s="1"/>
      <c r="O751" s="1"/>
      <c r="P751" s="1"/>
      <c r="Q751" s="1"/>
      <c r="R751" s="1"/>
      <c r="S751" s="1"/>
      <c r="T751" s="1"/>
      <c r="U751" s="1"/>
      <c r="V751" s="1"/>
      <c r="W751" s="1"/>
      <c r="X751" s="1"/>
    </row>
    <row r="752" spans="6:24" ht="17.25" customHeight="1" x14ac:dyDescent="0.75">
      <c r="F752" s="1"/>
      <c r="G752" s="1"/>
      <c r="H752" s="1"/>
      <c r="I752" s="5"/>
      <c r="J752" s="1"/>
      <c r="K752" s="1"/>
      <c r="L752" s="1"/>
      <c r="M752" s="1"/>
      <c r="N752" s="1"/>
      <c r="O752" s="1"/>
      <c r="P752" s="1"/>
      <c r="Q752" s="1"/>
      <c r="R752" s="1"/>
      <c r="S752" s="1"/>
      <c r="T752" s="1"/>
      <c r="U752" s="1"/>
      <c r="V752" s="1"/>
      <c r="W752" s="1"/>
      <c r="X752" s="1"/>
    </row>
    <row r="753" spans="6:24" ht="17.25" customHeight="1" x14ac:dyDescent="0.75">
      <c r="F753" s="1"/>
      <c r="G753" s="1"/>
      <c r="H753" s="1"/>
      <c r="I753" s="5"/>
      <c r="J753" s="1"/>
      <c r="K753" s="1"/>
      <c r="L753" s="1"/>
      <c r="M753" s="1"/>
      <c r="N753" s="1"/>
      <c r="O753" s="1"/>
      <c r="P753" s="1"/>
      <c r="Q753" s="1"/>
      <c r="R753" s="1"/>
      <c r="S753" s="1"/>
      <c r="T753" s="1"/>
      <c r="U753" s="1"/>
      <c r="V753" s="1"/>
      <c r="W753" s="1"/>
      <c r="X753" s="1"/>
    </row>
    <row r="754" spans="6:24" ht="17.25" customHeight="1" x14ac:dyDescent="0.75">
      <c r="F754" s="1"/>
      <c r="G754" s="1"/>
      <c r="H754" s="1"/>
      <c r="I754" s="5"/>
      <c r="J754" s="1"/>
      <c r="K754" s="1"/>
      <c r="L754" s="1"/>
      <c r="M754" s="1"/>
      <c r="N754" s="1"/>
      <c r="O754" s="1"/>
      <c r="P754" s="1"/>
      <c r="Q754" s="1"/>
      <c r="R754" s="1"/>
      <c r="S754" s="1"/>
      <c r="T754" s="1"/>
      <c r="U754" s="1"/>
      <c r="V754" s="1"/>
      <c r="W754" s="1"/>
      <c r="X754" s="1"/>
    </row>
    <row r="755" spans="6:24" ht="17.25" customHeight="1" x14ac:dyDescent="0.75">
      <c r="F755" s="1"/>
      <c r="G755" s="1"/>
      <c r="H755" s="1"/>
      <c r="I755" s="5"/>
      <c r="J755" s="1"/>
      <c r="K755" s="1"/>
      <c r="L755" s="1"/>
      <c r="M755" s="1"/>
      <c r="N755" s="1"/>
      <c r="O755" s="1"/>
      <c r="P755" s="1"/>
      <c r="Q755" s="1"/>
      <c r="R755" s="1"/>
      <c r="S755" s="1"/>
      <c r="T755" s="1"/>
      <c r="U755" s="1"/>
      <c r="V755" s="1"/>
      <c r="W755" s="1"/>
      <c r="X755" s="1"/>
    </row>
    <row r="756" spans="6:24" ht="17.25" customHeight="1" x14ac:dyDescent="0.75">
      <c r="F756" s="1"/>
      <c r="G756" s="1"/>
      <c r="H756" s="1"/>
      <c r="I756" s="5"/>
      <c r="J756" s="1"/>
      <c r="K756" s="1"/>
      <c r="L756" s="1"/>
      <c r="M756" s="1"/>
      <c r="N756" s="1"/>
      <c r="O756" s="1"/>
      <c r="P756" s="1"/>
      <c r="Q756" s="1"/>
      <c r="R756" s="1"/>
      <c r="S756" s="1"/>
      <c r="T756" s="1"/>
      <c r="U756" s="1"/>
      <c r="V756" s="1"/>
      <c r="W756" s="1"/>
      <c r="X756" s="1"/>
    </row>
    <row r="757" spans="6:24" ht="17.25" customHeight="1" x14ac:dyDescent="0.75">
      <c r="F757" s="1"/>
      <c r="G757" s="1"/>
      <c r="H757" s="1"/>
      <c r="I757" s="5"/>
      <c r="J757" s="1"/>
      <c r="K757" s="1"/>
      <c r="L757" s="1"/>
      <c r="M757" s="1"/>
      <c r="N757" s="1"/>
      <c r="O757" s="1"/>
      <c r="P757" s="1"/>
      <c r="Q757" s="1"/>
      <c r="R757" s="1"/>
      <c r="S757" s="1"/>
      <c r="T757" s="1"/>
      <c r="U757" s="1"/>
      <c r="V757" s="1"/>
      <c r="W757" s="1"/>
      <c r="X757" s="1"/>
    </row>
    <row r="758" spans="6:24" ht="17.25" customHeight="1" x14ac:dyDescent="0.75">
      <c r="F758" s="1"/>
      <c r="G758" s="1"/>
      <c r="H758" s="1"/>
      <c r="I758" s="5"/>
      <c r="J758" s="1"/>
      <c r="K758" s="1"/>
      <c r="L758" s="1"/>
      <c r="M758" s="1"/>
      <c r="N758" s="1"/>
      <c r="O758" s="1"/>
      <c r="P758" s="1"/>
      <c r="Q758" s="1"/>
      <c r="R758" s="1"/>
      <c r="S758" s="1"/>
      <c r="T758" s="1"/>
      <c r="U758" s="1"/>
      <c r="V758" s="1"/>
      <c r="W758" s="1"/>
      <c r="X758" s="1"/>
    </row>
    <row r="759" spans="6:24" ht="17.25" customHeight="1" x14ac:dyDescent="0.75">
      <c r="F759" s="1"/>
      <c r="G759" s="1"/>
      <c r="H759" s="1"/>
      <c r="I759" s="5"/>
      <c r="J759" s="1"/>
      <c r="K759" s="1"/>
      <c r="L759" s="1"/>
      <c r="M759" s="1"/>
      <c r="N759" s="1"/>
      <c r="O759" s="1"/>
      <c r="P759" s="1"/>
      <c r="Q759" s="1"/>
      <c r="R759" s="1"/>
      <c r="S759" s="1"/>
      <c r="T759" s="1"/>
      <c r="U759" s="1"/>
      <c r="V759" s="1"/>
      <c r="W759" s="1"/>
      <c r="X759" s="1"/>
    </row>
    <row r="760" spans="6:24" ht="17.25" customHeight="1" x14ac:dyDescent="0.75">
      <c r="F760" s="1"/>
      <c r="G760" s="1"/>
      <c r="H760" s="1"/>
      <c r="I760" s="5"/>
      <c r="J760" s="1"/>
      <c r="K760" s="1"/>
      <c r="L760" s="1"/>
      <c r="M760" s="1"/>
      <c r="N760" s="1"/>
      <c r="O760" s="1"/>
      <c r="P760" s="1"/>
      <c r="Q760" s="1"/>
      <c r="R760" s="1"/>
      <c r="S760" s="1"/>
      <c r="T760" s="1"/>
      <c r="U760" s="1"/>
      <c r="V760" s="1"/>
      <c r="W760" s="1"/>
      <c r="X760" s="1"/>
    </row>
    <row r="761" spans="6:24" ht="17.25" customHeight="1" x14ac:dyDescent="0.75">
      <c r="F761" s="1"/>
      <c r="G761" s="1"/>
      <c r="H761" s="1"/>
      <c r="I761" s="5"/>
      <c r="J761" s="1"/>
      <c r="K761" s="1"/>
      <c r="L761" s="1"/>
      <c r="M761" s="1"/>
      <c r="N761" s="1"/>
      <c r="O761" s="1"/>
      <c r="P761" s="1"/>
      <c r="Q761" s="1"/>
      <c r="R761" s="1"/>
      <c r="S761" s="1"/>
      <c r="T761" s="1"/>
      <c r="U761" s="1"/>
      <c r="V761" s="1"/>
      <c r="W761" s="1"/>
      <c r="X761" s="1"/>
    </row>
    <row r="762" spans="6:24" ht="17.25" customHeight="1" x14ac:dyDescent="0.75">
      <c r="F762" s="1"/>
      <c r="G762" s="1"/>
      <c r="H762" s="1"/>
      <c r="I762" s="5"/>
      <c r="J762" s="1"/>
      <c r="K762" s="1"/>
      <c r="L762" s="1"/>
      <c r="M762" s="1"/>
      <c r="N762" s="1"/>
      <c r="O762" s="1"/>
      <c r="P762" s="1"/>
      <c r="Q762" s="1"/>
      <c r="R762" s="1"/>
      <c r="S762" s="1"/>
      <c r="T762" s="1"/>
      <c r="U762" s="1"/>
      <c r="V762" s="1"/>
      <c r="W762" s="1"/>
      <c r="X762" s="1"/>
    </row>
    <row r="763" spans="6:24" ht="17.25" customHeight="1" x14ac:dyDescent="0.75">
      <c r="F763" s="1"/>
      <c r="G763" s="1"/>
      <c r="H763" s="1"/>
      <c r="I763" s="5"/>
      <c r="J763" s="1"/>
      <c r="K763" s="1"/>
      <c r="L763" s="1"/>
      <c r="M763" s="1"/>
      <c r="N763" s="1"/>
      <c r="O763" s="1"/>
      <c r="P763" s="1"/>
      <c r="Q763" s="1"/>
      <c r="R763" s="1"/>
      <c r="S763" s="1"/>
      <c r="T763" s="1"/>
      <c r="U763" s="1"/>
      <c r="V763" s="1"/>
      <c r="W763" s="1"/>
      <c r="X763" s="1"/>
    </row>
    <row r="764" spans="6:24" ht="17.25" customHeight="1" x14ac:dyDescent="0.75">
      <c r="F764" s="1"/>
      <c r="G764" s="1"/>
      <c r="H764" s="1"/>
      <c r="I764" s="5"/>
      <c r="J764" s="1"/>
      <c r="K764" s="1"/>
      <c r="L764" s="1"/>
      <c r="M764" s="1"/>
      <c r="N764" s="1"/>
      <c r="O764" s="1"/>
      <c r="P764" s="1"/>
      <c r="Q764" s="1"/>
      <c r="R764" s="1"/>
      <c r="S764" s="1"/>
      <c r="T764" s="1"/>
      <c r="U764" s="1"/>
      <c r="V764" s="1"/>
      <c r="W764" s="1"/>
      <c r="X764" s="1"/>
    </row>
    <row r="765" spans="6:24" ht="17.25" customHeight="1" x14ac:dyDescent="0.75">
      <c r="F765" s="1"/>
      <c r="G765" s="1"/>
      <c r="H765" s="1"/>
      <c r="I765" s="5"/>
      <c r="J765" s="1"/>
      <c r="K765" s="1"/>
      <c r="L765" s="1"/>
      <c r="M765" s="1"/>
      <c r="N765" s="1"/>
      <c r="O765" s="1"/>
      <c r="P765" s="1"/>
      <c r="Q765" s="1"/>
      <c r="R765" s="1"/>
      <c r="S765" s="1"/>
      <c r="T765" s="1"/>
      <c r="U765" s="1"/>
      <c r="V765" s="1"/>
      <c r="W765" s="1"/>
      <c r="X765" s="1"/>
    </row>
    <row r="766" spans="6:24" ht="17.25" customHeight="1" x14ac:dyDescent="0.75">
      <c r="F766" s="1"/>
      <c r="G766" s="1"/>
      <c r="H766" s="1"/>
      <c r="I766" s="5"/>
      <c r="J766" s="1"/>
      <c r="K766" s="1"/>
      <c r="L766" s="1"/>
      <c r="M766" s="1"/>
      <c r="N766" s="1"/>
      <c r="O766" s="1"/>
      <c r="P766" s="1"/>
      <c r="Q766" s="1"/>
      <c r="R766" s="1"/>
      <c r="S766" s="1"/>
      <c r="T766" s="1"/>
      <c r="U766" s="1"/>
      <c r="V766" s="1"/>
      <c r="W766" s="1"/>
      <c r="X766" s="1"/>
    </row>
    <row r="767" spans="6:24" ht="17.25" customHeight="1" x14ac:dyDescent="0.75">
      <c r="F767" s="1"/>
      <c r="G767" s="1"/>
      <c r="H767" s="1"/>
      <c r="I767" s="5"/>
      <c r="J767" s="1"/>
      <c r="K767" s="1"/>
      <c r="L767" s="1"/>
      <c r="M767" s="1"/>
      <c r="N767" s="1"/>
      <c r="O767" s="1"/>
      <c r="P767" s="1"/>
      <c r="Q767" s="1"/>
      <c r="R767" s="1"/>
      <c r="S767" s="1"/>
      <c r="T767" s="1"/>
      <c r="U767" s="1"/>
      <c r="V767" s="1"/>
      <c r="W767" s="1"/>
      <c r="X767" s="1"/>
    </row>
    <row r="768" spans="6:24" ht="17.25" customHeight="1" x14ac:dyDescent="0.75">
      <c r="F768" s="1"/>
      <c r="G768" s="1"/>
      <c r="H768" s="1"/>
      <c r="I768" s="5"/>
      <c r="J768" s="1"/>
      <c r="K768" s="1"/>
      <c r="L768" s="1"/>
      <c r="M768" s="1"/>
      <c r="N768" s="1"/>
      <c r="O768" s="1"/>
      <c r="P768" s="1"/>
      <c r="Q768" s="1"/>
      <c r="R768" s="1"/>
      <c r="S768" s="1"/>
      <c r="T768" s="1"/>
      <c r="U768" s="1"/>
      <c r="V768" s="1"/>
      <c r="W768" s="1"/>
      <c r="X768" s="1"/>
    </row>
    <row r="769" spans="6:24" ht="17.25" customHeight="1" x14ac:dyDescent="0.75">
      <c r="F769" s="1"/>
      <c r="G769" s="1"/>
      <c r="H769" s="1"/>
      <c r="I769" s="5"/>
      <c r="J769" s="1"/>
      <c r="K769" s="1"/>
      <c r="L769" s="1"/>
      <c r="M769" s="1"/>
      <c r="N769" s="1"/>
      <c r="O769" s="1"/>
      <c r="P769" s="1"/>
      <c r="Q769" s="1"/>
      <c r="R769" s="1"/>
      <c r="S769" s="1"/>
      <c r="T769" s="1"/>
      <c r="U769" s="1"/>
      <c r="V769" s="1"/>
      <c r="W769" s="1"/>
      <c r="X769" s="1"/>
    </row>
    <row r="770" spans="6:24" ht="17.25" customHeight="1" x14ac:dyDescent="0.75">
      <c r="F770" s="1"/>
      <c r="G770" s="1"/>
      <c r="H770" s="1"/>
      <c r="I770" s="5"/>
      <c r="J770" s="1"/>
      <c r="K770" s="1"/>
      <c r="L770" s="1"/>
      <c r="M770" s="1"/>
      <c r="N770" s="1"/>
      <c r="O770" s="1"/>
      <c r="P770" s="1"/>
      <c r="Q770" s="1"/>
      <c r="R770" s="1"/>
      <c r="S770" s="1"/>
      <c r="T770" s="1"/>
      <c r="U770" s="1"/>
      <c r="V770" s="1"/>
      <c r="W770" s="1"/>
      <c r="X770" s="1"/>
    </row>
    <row r="771" spans="6:24" ht="17.25" customHeight="1" x14ac:dyDescent="0.75">
      <c r="F771" s="1"/>
      <c r="G771" s="1"/>
      <c r="H771" s="1"/>
      <c r="I771" s="5"/>
      <c r="J771" s="1"/>
      <c r="K771" s="1"/>
      <c r="L771" s="1"/>
      <c r="M771" s="1"/>
      <c r="N771" s="1"/>
      <c r="O771" s="1"/>
      <c r="P771" s="1"/>
      <c r="Q771" s="1"/>
      <c r="R771" s="1"/>
      <c r="S771" s="1"/>
      <c r="T771" s="1"/>
      <c r="U771" s="1"/>
      <c r="V771" s="1"/>
      <c r="W771" s="1"/>
      <c r="X771" s="1"/>
    </row>
    <row r="772" spans="6:24" ht="17.25" customHeight="1" x14ac:dyDescent="0.75">
      <c r="F772" s="1"/>
      <c r="G772" s="1"/>
      <c r="H772" s="1"/>
      <c r="I772" s="5"/>
      <c r="J772" s="1"/>
      <c r="K772" s="1"/>
      <c r="L772" s="1"/>
      <c r="M772" s="1"/>
      <c r="N772" s="1"/>
      <c r="O772" s="1"/>
      <c r="P772" s="1"/>
      <c r="Q772" s="1"/>
      <c r="R772" s="1"/>
      <c r="S772" s="1"/>
      <c r="T772" s="1"/>
      <c r="U772" s="1"/>
      <c r="V772" s="1"/>
      <c r="W772" s="1"/>
      <c r="X772" s="1"/>
    </row>
    <row r="773" spans="6:24" ht="17.25" customHeight="1" x14ac:dyDescent="0.75">
      <c r="F773" s="1"/>
      <c r="G773" s="1"/>
      <c r="H773" s="1"/>
      <c r="I773" s="5"/>
      <c r="J773" s="1"/>
      <c r="K773" s="1"/>
      <c r="L773" s="1"/>
      <c r="M773" s="1"/>
      <c r="N773" s="1"/>
      <c r="O773" s="1"/>
      <c r="P773" s="1"/>
      <c r="Q773" s="1"/>
      <c r="R773" s="1"/>
      <c r="S773" s="1"/>
      <c r="T773" s="1"/>
      <c r="U773" s="1"/>
      <c r="V773" s="1"/>
      <c r="W773" s="1"/>
      <c r="X773" s="1"/>
    </row>
    <row r="774" spans="6:24" ht="17.25" customHeight="1" x14ac:dyDescent="0.75">
      <c r="F774" s="1"/>
      <c r="G774" s="1"/>
      <c r="H774" s="1"/>
      <c r="I774" s="5"/>
      <c r="J774" s="1"/>
      <c r="K774" s="1"/>
      <c r="L774" s="1"/>
      <c r="M774" s="1"/>
      <c r="N774" s="1"/>
      <c r="O774" s="1"/>
      <c r="P774" s="1"/>
      <c r="Q774" s="1"/>
      <c r="R774" s="1"/>
      <c r="S774" s="1"/>
      <c r="T774" s="1"/>
      <c r="U774" s="1"/>
      <c r="V774" s="1"/>
      <c r="W774" s="1"/>
      <c r="X774" s="1"/>
    </row>
    <row r="775" spans="6:24" ht="17.25" customHeight="1" x14ac:dyDescent="0.75">
      <c r="F775" s="1"/>
      <c r="G775" s="1"/>
      <c r="H775" s="1"/>
      <c r="I775" s="5"/>
      <c r="J775" s="1"/>
      <c r="K775" s="1"/>
      <c r="L775" s="1"/>
      <c r="M775" s="1"/>
      <c r="N775" s="1"/>
      <c r="O775" s="1"/>
      <c r="P775" s="1"/>
      <c r="Q775" s="1"/>
      <c r="R775" s="1"/>
      <c r="S775" s="1"/>
      <c r="T775" s="1"/>
      <c r="U775" s="1"/>
      <c r="V775" s="1"/>
      <c r="W775" s="1"/>
      <c r="X775" s="1"/>
    </row>
    <row r="776" spans="6:24" ht="17.25" customHeight="1" x14ac:dyDescent="0.75">
      <c r="F776" s="1"/>
      <c r="G776" s="1"/>
      <c r="H776" s="1"/>
      <c r="I776" s="5"/>
      <c r="J776" s="1"/>
      <c r="K776" s="1"/>
      <c r="L776" s="1"/>
      <c r="M776" s="1"/>
      <c r="N776" s="1"/>
      <c r="O776" s="1"/>
      <c r="P776" s="1"/>
      <c r="Q776" s="1"/>
      <c r="R776" s="1"/>
      <c r="S776" s="1"/>
      <c r="T776" s="1"/>
      <c r="U776" s="1"/>
      <c r="V776" s="1"/>
      <c r="W776" s="1"/>
      <c r="X776" s="1"/>
    </row>
    <row r="777" spans="6:24" ht="17.25" customHeight="1" x14ac:dyDescent="0.75">
      <c r="F777" s="1"/>
      <c r="G777" s="1"/>
      <c r="H777" s="1"/>
      <c r="I777" s="5"/>
      <c r="J777" s="1"/>
      <c r="K777" s="1"/>
      <c r="L777" s="1"/>
      <c r="M777" s="1"/>
      <c r="N777" s="1"/>
      <c r="O777" s="1"/>
      <c r="P777" s="1"/>
      <c r="Q777" s="1"/>
      <c r="R777" s="1"/>
      <c r="S777" s="1"/>
      <c r="T777" s="1"/>
      <c r="U777" s="1"/>
      <c r="V777" s="1"/>
      <c r="W777" s="1"/>
      <c r="X777" s="1"/>
    </row>
    <row r="778" spans="6:24" ht="17.25" customHeight="1" x14ac:dyDescent="0.75">
      <c r="F778" s="1"/>
      <c r="G778" s="1"/>
      <c r="H778" s="1"/>
      <c r="I778" s="5"/>
      <c r="J778" s="1"/>
      <c r="K778" s="1"/>
      <c r="L778" s="1"/>
      <c r="M778" s="1"/>
      <c r="N778" s="1"/>
      <c r="O778" s="1"/>
      <c r="P778" s="1"/>
      <c r="Q778" s="1"/>
      <c r="R778" s="1"/>
      <c r="S778" s="1"/>
      <c r="T778" s="1"/>
      <c r="U778" s="1"/>
      <c r="V778" s="1"/>
      <c r="W778" s="1"/>
      <c r="X778" s="1"/>
    </row>
    <row r="779" spans="6:24" ht="17.25" customHeight="1" x14ac:dyDescent="0.75">
      <c r="F779" s="1"/>
      <c r="G779" s="1"/>
      <c r="H779" s="1"/>
      <c r="I779" s="5"/>
      <c r="J779" s="1"/>
      <c r="K779" s="1"/>
      <c r="L779" s="1"/>
      <c r="M779" s="1"/>
      <c r="N779" s="1"/>
      <c r="O779" s="1"/>
      <c r="P779" s="1"/>
      <c r="Q779" s="1"/>
      <c r="R779" s="1"/>
      <c r="S779" s="1"/>
      <c r="T779" s="1"/>
      <c r="U779" s="1"/>
      <c r="V779" s="1"/>
      <c r="W779" s="1"/>
      <c r="X779" s="1"/>
    </row>
    <row r="780" spans="6:24" ht="17.25" customHeight="1" x14ac:dyDescent="0.75">
      <c r="F780" s="1"/>
      <c r="G780" s="1"/>
      <c r="H780" s="1"/>
      <c r="I780" s="5"/>
      <c r="J780" s="1"/>
      <c r="K780" s="1"/>
      <c r="L780" s="1"/>
      <c r="M780" s="1"/>
      <c r="N780" s="1"/>
      <c r="O780" s="1"/>
      <c r="P780" s="1"/>
      <c r="Q780" s="1"/>
      <c r="R780" s="1"/>
      <c r="S780" s="1"/>
      <c r="T780" s="1"/>
      <c r="U780" s="1"/>
      <c r="V780" s="1"/>
      <c r="W780" s="1"/>
      <c r="X780" s="1"/>
    </row>
    <row r="781" spans="6:24" ht="17.25" customHeight="1" x14ac:dyDescent="0.75">
      <c r="F781" s="1"/>
      <c r="G781" s="1"/>
      <c r="H781" s="1"/>
      <c r="I781" s="5"/>
      <c r="J781" s="1"/>
      <c r="K781" s="1"/>
      <c r="L781" s="1"/>
      <c r="M781" s="1"/>
      <c r="N781" s="1"/>
      <c r="O781" s="1"/>
      <c r="P781" s="1"/>
      <c r="Q781" s="1"/>
      <c r="R781" s="1"/>
      <c r="S781" s="1"/>
      <c r="T781" s="1"/>
      <c r="U781" s="1"/>
      <c r="V781" s="1"/>
      <c r="W781" s="1"/>
      <c r="X781" s="1"/>
    </row>
    <row r="782" spans="6:24" ht="17.25" customHeight="1" x14ac:dyDescent="0.75">
      <c r="F782" s="1"/>
      <c r="G782" s="1"/>
      <c r="H782" s="1"/>
      <c r="I782" s="5"/>
      <c r="J782" s="1"/>
      <c r="K782" s="1"/>
      <c r="L782" s="1"/>
      <c r="M782" s="1"/>
      <c r="N782" s="1"/>
      <c r="O782" s="1"/>
      <c r="P782" s="1"/>
      <c r="Q782" s="1"/>
      <c r="R782" s="1"/>
      <c r="S782" s="1"/>
      <c r="T782" s="1"/>
      <c r="U782" s="1"/>
      <c r="V782" s="1"/>
      <c r="W782" s="1"/>
      <c r="X782" s="1"/>
    </row>
    <row r="783" spans="6:24" ht="17.25" customHeight="1" x14ac:dyDescent="0.75">
      <c r="F783" s="1"/>
      <c r="G783" s="1"/>
      <c r="H783" s="1"/>
      <c r="I783" s="5"/>
      <c r="J783" s="1"/>
      <c r="K783" s="1"/>
      <c r="L783" s="1"/>
      <c r="M783" s="1"/>
      <c r="N783" s="1"/>
      <c r="O783" s="1"/>
      <c r="P783" s="1"/>
      <c r="Q783" s="1"/>
      <c r="R783" s="1"/>
      <c r="S783" s="1"/>
      <c r="T783" s="1"/>
      <c r="U783" s="1"/>
      <c r="V783" s="1"/>
      <c r="W783" s="1"/>
      <c r="X783" s="1"/>
    </row>
    <row r="784" spans="6:24" ht="17.25" customHeight="1" x14ac:dyDescent="0.75">
      <c r="F784" s="1"/>
      <c r="G784" s="1"/>
      <c r="H784" s="1"/>
      <c r="I784" s="5"/>
      <c r="J784" s="1"/>
      <c r="K784" s="1"/>
      <c r="L784" s="1"/>
      <c r="M784" s="1"/>
      <c r="N784" s="1"/>
      <c r="O784" s="1"/>
      <c r="P784" s="1"/>
      <c r="Q784" s="1"/>
      <c r="R784" s="1"/>
      <c r="S784" s="1"/>
      <c r="T784" s="1"/>
      <c r="U784" s="1"/>
      <c r="V784" s="1"/>
      <c r="W784" s="1"/>
      <c r="X784" s="1"/>
    </row>
    <row r="785" spans="6:24" ht="17.25" customHeight="1" x14ac:dyDescent="0.75">
      <c r="F785" s="1"/>
      <c r="G785" s="1"/>
      <c r="H785" s="1"/>
      <c r="I785" s="5"/>
      <c r="J785" s="1"/>
      <c r="K785" s="1"/>
      <c r="L785" s="1"/>
      <c r="M785" s="1"/>
      <c r="N785" s="1"/>
      <c r="O785" s="1"/>
      <c r="P785" s="1"/>
      <c r="Q785" s="1"/>
      <c r="R785" s="1"/>
      <c r="S785" s="1"/>
      <c r="T785" s="1"/>
      <c r="U785" s="1"/>
      <c r="V785" s="1"/>
      <c r="W785" s="1"/>
      <c r="X785" s="1"/>
    </row>
    <row r="786" spans="6:24" ht="17.25" customHeight="1" x14ac:dyDescent="0.75">
      <c r="F786" s="1"/>
      <c r="G786" s="1"/>
      <c r="H786" s="1"/>
      <c r="I786" s="5"/>
      <c r="J786" s="1"/>
      <c r="K786" s="1"/>
      <c r="L786" s="1"/>
      <c r="M786" s="1"/>
      <c r="N786" s="1"/>
      <c r="O786" s="1"/>
      <c r="P786" s="1"/>
      <c r="Q786" s="1"/>
      <c r="R786" s="1"/>
      <c r="S786" s="1"/>
      <c r="T786" s="1"/>
      <c r="U786" s="1"/>
      <c r="V786" s="1"/>
      <c r="W786" s="1"/>
      <c r="X786" s="1"/>
    </row>
    <row r="787" spans="6:24" ht="17.25" customHeight="1" x14ac:dyDescent="0.75">
      <c r="F787" s="1"/>
      <c r="G787" s="1"/>
      <c r="H787" s="1"/>
      <c r="I787" s="5"/>
      <c r="J787" s="1"/>
      <c r="K787" s="1"/>
      <c r="L787" s="1"/>
      <c r="M787" s="1"/>
      <c r="N787" s="1"/>
      <c r="O787" s="1"/>
      <c r="P787" s="1"/>
      <c r="Q787" s="1"/>
      <c r="R787" s="1"/>
      <c r="S787" s="1"/>
      <c r="T787" s="1"/>
      <c r="U787" s="1"/>
      <c r="V787" s="1"/>
      <c r="W787" s="1"/>
      <c r="X787" s="1"/>
    </row>
    <row r="788" spans="6:24" ht="17.25" customHeight="1" x14ac:dyDescent="0.75">
      <c r="F788" s="1"/>
      <c r="G788" s="1"/>
      <c r="H788" s="1"/>
      <c r="I788" s="5"/>
      <c r="J788" s="1"/>
      <c r="K788" s="1"/>
      <c r="L788" s="1"/>
      <c r="M788" s="1"/>
      <c r="N788" s="1"/>
      <c r="O788" s="1"/>
      <c r="P788" s="1"/>
      <c r="Q788" s="1"/>
      <c r="R788" s="1"/>
      <c r="S788" s="1"/>
      <c r="T788" s="1"/>
      <c r="U788" s="1"/>
      <c r="V788" s="1"/>
      <c r="W788" s="1"/>
      <c r="X788" s="1"/>
    </row>
    <row r="789" spans="6:24" ht="17.25" customHeight="1" x14ac:dyDescent="0.75">
      <c r="F789" s="1"/>
      <c r="G789" s="1"/>
      <c r="H789" s="1"/>
      <c r="I789" s="5"/>
      <c r="J789" s="1"/>
      <c r="K789" s="1"/>
      <c r="L789" s="1"/>
      <c r="M789" s="1"/>
      <c r="N789" s="1"/>
      <c r="O789" s="1"/>
      <c r="P789" s="1"/>
      <c r="Q789" s="1"/>
      <c r="R789" s="1"/>
      <c r="S789" s="1"/>
      <c r="T789" s="1"/>
      <c r="U789" s="1"/>
      <c r="V789" s="1"/>
      <c r="W789" s="1"/>
      <c r="X789" s="1"/>
    </row>
    <row r="790" spans="6:24" ht="17.25" customHeight="1" x14ac:dyDescent="0.75">
      <c r="F790" s="1"/>
      <c r="G790" s="1"/>
      <c r="H790" s="1"/>
      <c r="I790" s="5"/>
      <c r="J790" s="1"/>
      <c r="K790" s="1"/>
      <c r="L790" s="1"/>
      <c r="M790" s="1"/>
      <c r="N790" s="1"/>
      <c r="O790" s="1"/>
      <c r="P790" s="1"/>
      <c r="Q790" s="1"/>
      <c r="R790" s="1"/>
      <c r="S790" s="1"/>
      <c r="T790" s="1"/>
      <c r="U790" s="1"/>
      <c r="V790" s="1"/>
      <c r="W790" s="1"/>
      <c r="X790" s="1"/>
    </row>
    <row r="791" spans="6:24" ht="17.25" customHeight="1" x14ac:dyDescent="0.75">
      <c r="F791" s="1"/>
      <c r="G791" s="1"/>
      <c r="H791" s="1"/>
      <c r="I791" s="5"/>
      <c r="J791" s="1"/>
      <c r="K791" s="1"/>
      <c r="L791" s="1"/>
      <c r="M791" s="1"/>
      <c r="N791" s="1"/>
      <c r="O791" s="1"/>
      <c r="P791" s="1"/>
      <c r="Q791" s="1"/>
      <c r="R791" s="1"/>
      <c r="S791" s="1"/>
      <c r="T791" s="1"/>
      <c r="U791" s="1"/>
      <c r="V791" s="1"/>
      <c r="W791" s="1"/>
      <c r="X791" s="1"/>
    </row>
    <row r="792" spans="6:24" ht="17.25" customHeight="1" x14ac:dyDescent="0.75">
      <c r="F792" s="1"/>
      <c r="G792" s="1"/>
      <c r="H792" s="1"/>
      <c r="I792" s="5"/>
      <c r="J792" s="1"/>
      <c r="K792" s="1"/>
      <c r="L792" s="1"/>
      <c r="M792" s="1"/>
      <c r="N792" s="1"/>
      <c r="O792" s="1"/>
      <c r="P792" s="1"/>
      <c r="Q792" s="1"/>
      <c r="R792" s="1"/>
      <c r="S792" s="1"/>
      <c r="T792" s="1"/>
      <c r="U792" s="1"/>
      <c r="V792" s="1"/>
      <c r="W792" s="1"/>
      <c r="X792" s="1"/>
    </row>
    <row r="793" spans="6:24" ht="17.25" customHeight="1" x14ac:dyDescent="0.75">
      <c r="F793" s="1"/>
      <c r="G793" s="1"/>
      <c r="H793" s="1"/>
      <c r="I793" s="5"/>
      <c r="J793" s="1"/>
      <c r="K793" s="1"/>
      <c r="L793" s="1"/>
      <c r="M793" s="1"/>
      <c r="N793" s="1"/>
      <c r="O793" s="1"/>
      <c r="P793" s="1"/>
      <c r="Q793" s="1"/>
      <c r="R793" s="1"/>
      <c r="S793" s="1"/>
      <c r="T793" s="1"/>
      <c r="U793" s="1"/>
      <c r="V793" s="1"/>
      <c r="W793" s="1"/>
      <c r="X793" s="1"/>
    </row>
    <row r="794" spans="6:24" ht="17.25" customHeight="1" x14ac:dyDescent="0.75">
      <c r="F794" s="1"/>
      <c r="G794" s="1"/>
      <c r="H794" s="1"/>
      <c r="I794" s="5"/>
      <c r="J794" s="1"/>
      <c r="K794" s="1"/>
      <c r="L794" s="1"/>
      <c r="M794" s="1"/>
      <c r="N794" s="1"/>
      <c r="O794" s="1"/>
      <c r="P794" s="1"/>
      <c r="Q794" s="1"/>
      <c r="R794" s="1"/>
      <c r="S794" s="1"/>
      <c r="T794" s="1"/>
      <c r="U794" s="1"/>
      <c r="V794" s="1"/>
      <c r="W794" s="1"/>
      <c r="X794" s="1"/>
    </row>
    <row r="795" spans="6:24" ht="17.25" customHeight="1" x14ac:dyDescent="0.75">
      <c r="F795" s="1"/>
      <c r="G795" s="1"/>
      <c r="H795" s="1"/>
      <c r="I795" s="5"/>
      <c r="J795" s="1"/>
      <c r="K795" s="1"/>
      <c r="L795" s="1"/>
      <c r="M795" s="1"/>
      <c r="N795" s="1"/>
      <c r="O795" s="1"/>
      <c r="P795" s="1"/>
      <c r="Q795" s="1"/>
      <c r="R795" s="1"/>
      <c r="S795" s="1"/>
      <c r="T795" s="1"/>
      <c r="U795" s="1"/>
      <c r="V795" s="1"/>
      <c r="W795" s="1"/>
      <c r="X795" s="1"/>
    </row>
    <row r="796" spans="6:24" ht="17.25" customHeight="1" x14ac:dyDescent="0.75">
      <c r="F796" s="1"/>
      <c r="G796" s="1"/>
      <c r="H796" s="1"/>
      <c r="I796" s="5"/>
      <c r="J796" s="1"/>
      <c r="K796" s="1"/>
      <c r="L796" s="1"/>
      <c r="M796" s="1"/>
      <c r="N796" s="1"/>
      <c r="O796" s="1"/>
      <c r="P796" s="1"/>
      <c r="Q796" s="1"/>
      <c r="R796" s="1"/>
      <c r="S796" s="1"/>
      <c r="T796" s="1"/>
      <c r="U796" s="1"/>
      <c r="V796" s="1"/>
      <c r="W796" s="1"/>
      <c r="X796" s="1"/>
    </row>
    <row r="797" spans="6:24" ht="17.25" customHeight="1" x14ac:dyDescent="0.75">
      <c r="F797" s="1"/>
      <c r="G797" s="1"/>
      <c r="H797" s="1"/>
      <c r="I797" s="5"/>
      <c r="J797" s="1"/>
      <c r="K797" s="1"/>
      <c r="L797" s="1"/>
      <c r="M797" s="1"/>
      <c r="N797" s="1"/>
      <c r="O797" s="1"/>
      <c r="P797" s="1"/>
      <c r="Q797" s="1"/>
      <c r="R797" s="1"/>
      <c r="S797" s="1"/>
      <c r="T797" s="1"/>
      <c r="U797" s="1"/>
      <c r="V797" s="1"/>
      <c r="W797" s="1"/>
      <c r="X797" s="1"/>
    </row>
    <row r="798" spans="6:24" ht="17.25" customHeight="1" x14ac:dyDescent="0.75">
      <c r="F798" s="1"/>
      <c r="G798" s="1"/>
      <c r="H798" s="1"/>
      <c r="I798" s="5"/>
      <c r="J798" s="1"/>
      <c r="K798" s="1"/>
      <c r="L798" s="1"/>
      <c r="M798" s="1"/>
      <c r="N798" s="1"/>
      <c r="O798" s="1"/>
      <c r="P798" s="1"/>
      <c r="Q798" s="1"/>
      <c r="R798" s="1"/>
      <c r="S798" s="1"/>
      <c r="T798" s="1"/>
      <c r="U798" s="1"/>
      <c r="V798" s="1"/>
      <c r="W798" s="1"/>
      <c r="X798" s="1"/>
    </row>
    <row r="799" spans="6:24" ht="17.25" customHeight="1" x14ac:dyDescent="0.75">
      <c r="F799" s="1"/>
      <c r="G799" s="1"/>
      <c r="H799" s="1"/>
      <c r="I799" s="5"/>
      <c r="J799" s="1"/>
      <c r="K799" s="1"/>
      <c r="L799" s="1"/>
      <c r="M799" s="1"/>
      <c r="N799" s="1"/>
      <c r="O799" s="1"/>
      <c r="P799" s="1"/>
      <c r="Q799" s="1"/>
      <c r="R799" s="1"/>
      <c r="S799" s="1"/>
      <c r="T799" s="1"/>
      <c r="U799" s="1"/>
      <c r="V799" s="1"/>
      <c r="W799" s="1"/>
      <c r="X799" s="1"/>
    </row>
    <row r="800" spans="6:24" ht="17.25" customHeight="1" x14ac:dyDescent="0.75">
      <c r="F800" s="1"/>
      <c r="G800" s="1"/>
      <c r="H800" s="1"/>
      <c r="I800" s="5"/>
      <c r="J800" s="1"/>
      <c r="K800" s="1"/>
      <c r="L800" s="1"/>
      <c r="M800" s="1"/>
      <c r="N800" s="1"/>
      <c r="O800" s="1"/>
      <c r="P800" s="1"/>
      <c r="Q800" s="1"/>
      <c r="R800" s="1"/>
      <c r="S800" s="1"/>
      <c r="T800" s="1"/>
      <c r="U800" s="1"/>
      <c r="V800" s="1"/>
      <c r="W800" s="1"/>
      <c r="X800" s="1"/>
    </row>
    <row r="801" spans="6:24" ht="17.25" customHeight="1" x14ac:dyDescent="0.75">
      <c r="F801" s="1"/>
      <c r="G801" s="1"/>
      <c r="H801" s="1"/>
      <c r="I801" s="5"/>
      <c r="J801" s="1"/>
      <c r="K801" s="1"/>
      <c r="L801" s="1"/>
      <c r="M801" s="1"/>
      <c r="N801" s="1"/>
      <c r="O801" s="1"/>
      <c r="P801" s="1"/>
      <c r="Q801" s="1"/>
      <c r="R801" s="1"/>
      <c r="S801" s="1"/>
      <c r="T801" s="1"/>
      <c r="U801" s="1"/>
      <c r="V801" s="1"/>
      <c r="W801" s="1"/>
      <c r="X801" s="1"/>
    </row>
    <row r="802" spans="6:24" ht="17.25" customHeight="1" x14ac:dyDescent="0.75">
      <c r="F802" s="1"/>
      <c r="G802" s="1"/>
      <c r="H802" s="1"/>
      <c r="I802" s="5"/>
      <c r="J802" s="1"/>
      <c r="K802" s="1"/>
      <c r="L802" s="1"/>
      <c r="M802" s="1"/>
      <c r="N802" s="1"/>
      <c r="O802" s="1"/>
      <c r="P802" s="1"/>
      <c r="Q802" s="1"/>
      <c r="R802" s="1"/>
      <c r="S802" s="1"/>
      <c r="T802" s="1"/>
      <c r="U802" s="1"/>
      <c r="V802" s="1"/>
      <c r="W802" s="1"/>
      <c r="X802" s="1"/>
    </row>
    <row r="803" spans="6:24" ht="17.25" customHeight="1" x14ac:dyDescent="0.75">
      <c r="F803" s="1"/>
      <c r="G803" s="1"/>
      <c r="H803" s="1"/>
      <c r="I803" s="5"/>
      <c r="J803" s="1"/>
      <c r="K803" s="1"/>
      <c r="L803" s="1"/>
      <c r="M803" s="1"/>
      <c r="N803" s="1"/>
      <c r="O803" s="1"/>
      <c r="P803" s="1"/>
      <c r="Q803" s="1"/>
      <c r="R803" s="1"/>
      <c r="S803" s="1"/>
      <c r="T803" s="1"/>
      <c r="U803" s="1"/>
      <c r="V803" s="1"/>
      <c r="W803" s="1"/>
      <c r="X803" s="1"/>
    </row>
    <row r="804" spans="6:24" ht="17.25" customHeight="1" x14ac:dyDescent="0.75">
      <c r="F804" s="1"/>
      <c r="G804" s="1"/>
      <c r="H804" s="1"/>
      <c r="I804" s="5"/>
      <c r="J804" s="1"/>
      <c r="K804" s="1"/>
      <c r="L804" s="1"/>
      <c r="M804" s="1"/>
      <c r="N804" s="1"/>
      <c r="O804" s="1"/>
      <c r="P804" s="1"/>
      <c r="Q804" s="1"/>
      <c r="R804" s="1"/>
      <c r="S804" s="1"/>
      <c r="T804" s="1"/>
      <c r="U804" s="1"/>
      <c r="V804" s="1"/>
      <c r="W804" s="1"/>
      <c r="X804" s="1"/>
    </row>
    <row r="805" spans="6:24" ht="17.25" customHeight="1" x14ac:dyDescent="0.75">
      <c r="F805" s="1"/>
      <c r="G805" s="1"/>
      <c r="H805" s="1"/>
      <c r="I805" s="5"/>
      <c r="J805" s="1"/>
      <c r="K805" s="1"/>
      <c r="L805" s="1"/>
      <c r="M805" s="1"/>
      <c r="N805" s="1"/>
      <c r="O805" s="1"/>
      <c r="P805" s="1"/>
      <c r="Q805" s="1"/>
      <c r="R805" s="1"/>
      <c r="S805" s="1"/>
      <c r="T805" s="1"/>
      <c r="U805" s="1"/>
      <c r="V805" s="1"/>
      <c r="W805" s="1"/>
      <c r="X805" s="1"/>
    </row>
    <row r="806" spans="6:24" ht="17.25" customHeight="1" x14ac:dyDescent="0.75">
      <c r="F806" s="1"/>
      <c r="G806" s="1"/>
      <c r="H806" s="1"/>
      <c r="I806" s="5"/>
      <c r="J806" s="1"/>
      <c r="K806" s="1"/>
      <c r="L806" s="1"/>
      <c r="M806" s="1"/>
      <c r="N806" s="1"/>
      <c r="O806" s="1"/>
      <c r="P806" s="1"/>
      <c r="Q806" s="1"/>
      <c r="R806" s="1"/>
      <c r="S806" s="1"/>
      <c r="T806" s="1"/>
      <c r="U806" s="1"/>
      <c r="V806" s="1"/>
      <c r="W806" s="1"/>
      <c r="X806" s="1"/>
    </row>
    <row r="807" spans="6:24" ht="17.25" customHeight="1" x14ac:dyDescent="0.75">
      <c r="F807" s="1"/>
      <c r="G807" s="1"/>
      <c r="H807" s="1"/>
      <c r="I807" s="5"/>
      <c r="J807" s="1"/>
      <c r="K807" s="1"/>
      <c r="L807" s="1"/>
      <c r="M807" s="1"/>
      <c r="N807" s="1"/>
      <c r="O807" s="1"/>
      <c r="P807" s="1"/>
      <c r="Q807" s="1"/>
      <c r="R807" s="1"/>
      <c r="S807" s="1"/>
      <c r="T807" s="1"/>
      <c r="U807" s="1"/>
      <c r="V807" s="1"/>
      <c r="W807" s="1"/>
      <c r="X807" s="1"/>
    </row>
    <row r="808" spans="6:24" ht="17.25" customHeight="1" x14ac:dyDescent="0.75">
      <c r="F808" s="1"/>
      <c r="G808" s="1"/>
      <c r="H808" s="1"/>
      <c r="I808" s="5"/>
      <c r="J808" s="1"/>
      <c r="K808" s="1"/>
      <c r="L808" s="1"/>
      <c r="M808" s="1"/>
      <c r="N808" s="1"/>
      <c r="O808" s="1"/>
      <c r="P808" s="1"/>
      <c r="Q808" s="1"/>
      <c r="R808" s="1"/>
      <c r="S808" s="1"/>
      <c r="T808" s="1"/>
      <c r="U808" s="1"/>
      <c r="V808" s="1"/>
      <c r="W808" s="1"/>
      <c r="X808" s="1"/>
    </row>
    <row r="809" spans="6:24" ht="17.25" customHeight="1" x14ac:dyDescent="0.75">
      <c r="F809" s="1"/>
      <c r="G809" s="1"/>
      <c r="H809" s="1"/>
      <c r="I809" s="5"/>
      <c r="J809" s="1"/>
      <c r="K809" s="1"/>
      <c r="L809" s="1"/>
      <c r="M809" s="1"/>
      <c r="N809" s="1"/>
      <c r="O809" s="1"/>
      <c r="P809" s="1"/>
      <c r="Q809" s="1"/>
      <c r="R809" s="1"/>
      <c r="S809" s="1"/>
      <c r="T809" s="1"/>
      <c r="U809" s="1"/>
      <c r="V809" s="1"/>
      <c r="W809" s="1"/>
      <c r="X809" s="1"/>
    </row>
    <row r="810" spans="6:24" ht="17.25" customHeight="1" x14ac:dyDescent="0.75">
      <c r="F810" s="1"/>
      <c r="G810" s="1"/>
      <c r="H810" s="1"/>
      <c r="I810" s="5"/>
      <c r="J810" s="1"/>
      <c r="K810" s="1"/>
      <c r="L810" s="1"/>
      <c r="M810" s="1"/>
      <c r="N810" s="1"/>
      <c r="O810" s="1"/>
      <c r="P810" s="1"/>
      <c r="Q810" s="1"/>
      <c r="R810" s="1"/>
      <c r="S810" s="1"/>
      <c r="T810" s="1"/>
      <c r="U810" s="1"/>
      <c r="V810" s="1"/>
      <c r="W810" s="1"/>
      <c r="X810" s="1"/>
    </row>
    <row r="811" spans="6:24" ht="17.25" customHeight="1" x14ac:dyDescent="0.75">
      <c r="F811" s="1"/>
      <c r="G811" s="1"/>
      <c r="H811" s="1"/>
      <c r="I811" s="5"/>
      <c r="J811" s="1"/>
      <c r="K811" s="1"/>
      <c r="L811" s="1"/>
      <c r="M811" s="1"/>
      <c r="N811" s="1"/>
      <c r="O811" s="1"/>
      <c r="P811" s="1"/>
      <c r="Q811" s="1"/>
      <c r="R811" s="1"/>
      <c r="S811" s="1"/>
      <c r="T811" s="1"/>
      <c r="U811" s="1"/>
      <c r="V811" s="1"/>
      <c r="W811" s="1"/>
      <c r="X811" s="1"/>
    </row>
    <row r="812" spans="6:24" ht="17.25" customHeight="1" x14ac:dyDescent="0.75">
      <c r="F812" s="1"/>
      <c r="G812" s="1"/>
      <c r="H812" s="1"/>
      <c r="I812" s="5"/>
      <c r="J812" s="1"/>
      <c r="K812" s="1"/>
      <c r="L812" s="1"/>
      <c r="M812" s="1"/>
      <c r="N812" s="1"/>
      <c r="O812" s="1"/>
      <c r="P812" s="1"/>
      <c r="Q812" s="1"/>
      <c r="R812" s="1"/>
      <c r="S812" s="1"/>
      <c r="T812" s="1"/>
      <c r="U812" s="1"/>
      <c r="V812" s="1"/>
      <c r="W812" s="1"/>
      <c r="X812" s="1"/>
    </row>
    <row r="813" spans="6:24" ht="17.25" customHeight="1" x14ac:dyDescent="0.75">
      <c r="F813" s="1"/>
      <c r="G813" s="1"/>
      <c r="H813" s="1"/>
      <c r="I813" s="5"/>
      <c r="J813" s="1"/>
      <c r="K813" s="1"/>
      <c r="L813" s="1"/>
      <c r="M813" s="1"/>
      <c r="N813" s="1"/>
      <c r="O813" s="1"/>
      <c r="P813" s="1"/>
      <c r="Q813" s="1"/>
      <c r="R813" s="1"/>
      <c r="S813" s="1"/>
      <c r="T813" s="1"/>
      <c r="U813" s="1"/>
      <c r="V813" s="1"/>
      <c r="W813" s="1"/>
      <c r="X813" s="1"/>
    </row>
    <row r="814" spans="6:24" ht="17.25" customHeight="1" x14ac:dyDescent="0.75">
      <c r="F814" s="1"/>
      <c r="G814" s="1"/>
      <c r="H814" s="1"/>
      <c r="I814" s="5"/>
      <c r="J814" s="1"/>
      <c r="K814" s="1"/>
      <c r="L814" s="1"/>
      <c r="M814" s="1"/>
      <c r="N814" s="1"/>
      <c r="O814" s="1"/>
      <c r="P814" s="1"/>
      <c r="Q814" s="1"/>
      <c r="R814" s="1"/>
      <c r="S814" s="1"/>
      <c r="T814" s="1"/>
      <c r="U814" s="1"/>
      <c r="V814" s="1"/>
      <c r="W814" s="1"/>
      <c r="X814" s="1"/>
    </row>
    <row r="815" spans="6:24" ht="17.25" customHeight="1" x14ac:dyDescent="0.75">
      <c r="F815" s="1"/>
      <c r="G815" s="1"/>
      <c r="H815" s="1"/>
      <c r="I815" s="5"/>
      <c r="J815" s="1"/>
      <c r="K815" s="1"/>
      <c r="L815" s="1"/>
      <c r="M815" s="1"/>
      <c r="N815" s="1"/>
      <c r="O815" s="1"/>
      <c r="P815" s="1"/>
      <c r="Q815" s="1"/>
      <c r="R815" s="1"/>
      <c r="S815" s="1"/>
      <c r="T815" s="1"/>
      <c r="U815" s="1"/>
      <c r="V815" s="1"/>
      <c r="W815" s="1"/>
      <c r="X815" s="1"/>
    </row>
    <row r="816" spans="6:24" ht="17.25" customHeight="1" x14ac:dyDescent="0.75">
      <c r="F816" s="1"/>
      <c r="G816" s="1"/>
      <c r="H816" s="1"/>
      <c r="I816" s="5"/>
      <c r="J816" s="1"/>
      <c r="K816" s="1"/>
      <c r="L816" s="1"/>
      <c r="M816" s="1"/>
      <c r="N816" s="1"/>
      <c r="O816" s="1"/>
      <c r="P816" s="1"/>
      <c r="Q816" s="1"/>
      <c r="R816" s="1"/>
      <c r="S816" s="1"/>
      <c r="T816" s="1"/>
      <c r="U816" s="1"/>
      <c r="V816" s="1"/>
      <c r="W816" s="1"/>
      <c r="X816" s="1"/>
    </row>
    <row r="817" spans="6:24" ht="17.25" customHeight="1" x14ac:dyDescent="0.75">
      <c r="F817" s="1"/>
      <c r="G817" s="1"/>
      <c r="H817" s="1"/>
      <c r="I817" s="5"/>
      <c r="J817" s="1"/>
      <c r="K817" s="1"/>
      <c r="L817" s="1"/>
      <c r="M817" s="1"/>
      <c r="N817" s="1"/>
      <c r="O817" s="1"/>
      <c r="P817" s="1"/>
      <c r="Q817" s="1"/>
      <c r="R817" s="1"/>
      <c r="S817" s="1"/>
      <c r="T817" s="1"/>
      <c r="U817" s="1"/>
      <c r="V817" s="1"/>
      <c r="W817" s="1"/>
      <c r="X817" s="1"/>
    </row>
    <row r="818" spans="6:24" ht="17.25" customHeight="1" x14ac:dyDescent="0.75">
      <c r="F818" s="1"/>
      <c r="G818" s="1"/>
      <c r="H818" s="1"/>
      <c r="I818" s="5"/>
      <c r="J818" s="1"/>
      <c r="K818" s="1"/>
      <c r="L818" s="1"/>
      <c r="M818" s="1"/>
      <c r="N818" s="1"/>
      <c r="O818" s="1"/>
      <c r="P818" s="1"/>
      <c r="Q818" s="1"/>
      <c r="R818" s="1"/>
      <c r="S818" s="1"/>
      <c r="T818" s="1"/>
      <c r="U818" s="1"/>
      <c r="V818" s="1"/>
      <c r="W818" s="1"/>
      <c r="X818" s="1"/>
    </row>
    <row r="819" spans="6:24" ht="17.25" customHeight="1" x14ac:dyDescent="0.75">
      <c r="F819" s="1"/>
      <c r="G819" s="1"/>
      <c r="H819" s="1"/>
      <c r="I819" s="5"/>
      <c r="J819" s="1"/>
      <c r="K819" s="1"/>
      <c r="L819" s="1"/>
      <c r="M819" s="1"/>
      <c r="N819" s="1"/>
      <c r="O819" s="1"/>
      <c r="P819" s="1"/>
      <c r="Q819" s="1"/>
      <c r="R819" s="1"/>
      <c r="S819" s="1"/>
      <c r="T819" s="1"/>
      <c r="U819" s="1"/>
      <c r="V819" s="1"/>
      <c r="W819" s="1"/>
      <c r="X819" s="1"/>
    </row>
    <row r="820" spans="6:24" ht="17.25" customHeight="1" x14ac:dyDescent="0.75">
      <c r="F820" s="1"/>
      <c r="G820" s="1"/>
      <c r="H820" s="1"/>
      <c r="I820" s="5"/>
      <c r="J820" s="1"/>
      <c r="K820" s="1"/>
      <c r="L820" s="1"/>
      <c r="M820" s="1"/>
      <c r="N820" s="1"/>
      <c r="O820" s="1"/>
      <c r="P820" s="1"/>
      <c r="Q820" s="1"/>
      <c r="R820" s="1"/>
      <c r="S820" s="1"/>
      <c r="T820" s="1"/>
      <c r="U820" s="1"/>
      <c r="V820" s="1"/>
      <c r="W820" s="1"/>
      <c r="X820" s="1"/>
    </row>
    <row r="821" spans="6:24" ht="17.25" customHeight="1" x14ac:dyDescent="0.75">
      <c r="F821" s="1"/>
      <c r="G821" s="1"/>
      <c r="H821" s="1"/>
      <c r="I821" s="5"/>
      <c r="J821" s="1"/>
      <c r="K821" s="1"/>
      <c r="L821" s="1"/>
      <c r="M821" s="1"/>
      <c r="N821" s="1"/>
      <c r="O821" s="1"/>
      <c r="P821" s="1"/>
      <c r="Q821" s="1"/>
      <c r="R821" s="1"/>
      <c r="S821" s="1"/>
      <c r="T821" s="1"/>
      <c r="U821" s="1"/>
      <c r="V821" s="1"/>
      <c r="W821" s="1"/>
      <c r="X821" s="1"/>
    </row>
    <row r="822" spans="6:24" ht="17.25" customHeight="1" x14ac:dyDescent="0.75">
      <c r="F822" s="1"/>
      <c r="G822" s="1"/>
      <c r="H822" s="1"/>
      <c r="I822" s="5"/>
      <c r="J822" s="1"/>
      <c r="K822" s="1"/>
      <c r="L822" s="1"/>
      <c r="M822" s="1"/>
      <c r="N822" s="1"/>
      <c r="O822" s="1"/>
      <c r="P822" s="1"/>
      <c r="Q822" s="1"/>
      <c r="R822" s="1"/>
      <c r="S822" s="1"/>
      <c r="T822" s="1"/>
      <c r="U822" s="1"/>
      <c r="V822" s="1"/>
      <c r="W822" s="1"/>
      <c r="X822" s="1"/>
    </row>
    <row r="823" spans="6:24" ht="17.25" customHeight="1" x14ac:dyDescent="0.75">
      <c r="F823" s="1"/>
      <c r="G823" s="1"/>
      <c r="H823" s="1"/>
      <c r="I823" s="5"/>
      <c r="J823" s="1"/>
      <c r="K823" s="1"/>
      <c r="L823" s="1"/>
      <c r="M823" s="1"/>
      <c r="N823" s="1"/>
      <c r="O823" s="1"/>
      <c r="P823" s="1"/>
      <c r="Q823" s="1"/>
      <c r="R823" s="1"/>
      <c r="S823" s="1"/>
      <c r="T823" s="1"/>
      <c r="U823" s="1"/>
      <c r="V823" s="1"/>
      <c r="W823" s="1"/>
      <c r="X823" s="1"/>
    </row>
    <row r="824" spans="6:24" ht="17.25" customHeight="1" x14ac:dyDescent="0.75">
      <c r="F824" s="1"/>
      <c r="G824" s="1"/>
      <c r="H824" s="1"/>
      <c r="I824" s="5"/>
      <c r="J824" s="1"/>
      <c r="K824" s="1"/>
      <c r="L824" s="1"/>
      <c r="M824" s="1"/>
      <c r="N824" s="1"/>
      <c r="O824" s="1"/>
      <c r="P824" s="1"/>
      <c r="Q824" s="1"/>
      <c r="R824" s="1"/>
      <c r="S824" s="1"/>
      <c r="T824" s="1"/>
      <c r="U824" s="1"/>
      <c r="V824" s="1"/>
      <c r="W824" s="1"/>
      <c r="X824" s="1"/>
    </row>
    <row r="825" spans="6:24" ht="17.25" customHeight="1" x14ac:dyDescent="0.75">
      <c r="F825" s="1"/>
      <c r="G825" s="1"/>
      <c r="H825" s="1"/>
      <c r="I825" s="5"/>
      <c r="J825" s="1"/>
      <c r="K825" s="1"/>
      <c r="L825" s="1"/>
      <c r="M825" s="1"/>
      <c r="N825" s="1"/>
      <c r="O825" s="1"/>
      <c r="P825" s="1"/>
      <c r="Q825" s="1"/>
      <c r="R825" s="1"/>
      <c r="S825" s="1"/>
      <c r="T825" s="1"/>
      <c r="U825" s="1"/>
      <c r="V825" s="1"/>
      <c r="W825" s="1"/>
      <c r="X825" s="1"/>
    </row>
    <row r="826" spans="6:24" ht="17.25" customHeight="1" x14ac:dyDescent="0.75">
      <c r="F826" s="1"/>
      <c r="G826" s="1"/>
      <c r="H826" s="1"/>
      <c r="I826" s="5"/>
      <c r="J826" s="1"/>
      <c r="K826" s="1"/>
      <c r="L826" s="1"/>
      <c r="M826" s="1"/>
      <c r="N826" s="1"/>
      <c r="O826" s="1"/>
      <c r="P826" s="1"/>
      <c r="Q826" s="1"/>
      <c r="R826" s="1"/>
      <c r="S826" s="1"/>
      <c r="T826" s="1"/>
      <c r="U826" s="1"/>
      <c r="V826" s="1"/>
      <c r="W826" s="1"/>
      <c r="X826" s="1"/>
    </row>
    <row r="827" spans="6:24" ht="17.25" customHeight="1" x14ac:dyDescent="0.75">
      <c r="F827" s="1"/>
      <c r="G827" s="1"/>
      <c r="H827" s="1"/>
      <c r="I827" s="5"/>
      <c r="J827" s="1"/>
      <c r="K827" s="1"/>
      <c r="L827" s="1"/>
      <c r="M827" s="1"/>
      <c r="N827" s="1"/>
      <c r="O827" s="1"/>
      <c r="P827" s="1"/>
      <c r="Q827" s="1"/>
      <c r="R827" s="1"/>
      <c r="S827" s="1"/>
      <c r="T827" s="1"/>
      <c r="U827" s="1"/>
      <c r="V827" s="1"/>
      <c r="W827" s="1"/>
      <c r="X827" s="1"/>
    </row>
    <row r="828" spans="6:24" ht="17.25" customHeight="1" x14ac:dyDescent="0.75">
      <c r="F828" s="1"/>
      <c r="G828" s="1"/>
      <c r="H828" s="1"/>
      <c r="I828" s="5"/>
      <c r="J828" s="1"/>
      <c r="K828" s="1"/>
      <c r="L828" s="1"/>
      <c r="M828" s="1"/>
      <c r="N828" s="1"/>
      <c r="O828" s="1"/>
      <c r="P828" s="1"/>
      <c r="Q828" s="1"/>
      <c r="R828" s="1"/>
      <c r="S828" s="1"/>
      <c r="T828" s="1"/>
      <c r="U828" s="1"/>
      <c r="V828" s="1"/>
      <c r="W828" s="1"/>
      <c r="X828" s="1"/>
    </row>
    <row r="829" spans="6:24" ht="17.25" customHeight="1" x14ac:dyDescent="0.75">
      <c r="F829" s="1"/>
      <c r="G829" s="1"/>
      <c r="H829" s="1"/>
      <c r="I829" s="5"/>
      <c r="J829" s="1"/>
      <c r="K829" s="1"/>
      <c r="L829" s="1"/>
      <c r="M829" s="1"/>
      <c r="N829" s="1"/>
      <c r="O829" s="1"/>
      <c r="P829" s="1"/>
      <c r="Q829" s="1"/>
      <c r="R829" s="1"/>
      <c r="S829" s="1"/>
      <c r="T829" s="1"/>
      <c r="U829" s="1"/>
      <c r="V829" s="1"/>
      <c r="W829" s="1"/>
      <c r="X829" s="1"/>
    </row>
    <row r="830" spans="6:24" ht="17.25" customHeight="1" x14ac:dyDescent="0.75">
      <c r="F830" s="1"/>
      <c r="G830" s="1"/>
      <c r="H830" s="1"/>
      <c r="I830" s="5"/>
      <c r="J830" s="1"/>
      <c r="K830" s="1"/>
      <c r="L830" s="1"/>
      <c r="M830" s="1"/>
      <c r="N830" s="1"/>
      <c r="O830" s="1"/>
      <c r="P830" s="1"/>
      <c r="Q830" s="1"/>
      <c r="R830" s="1"/>
      <c r="S830" s="1"/>
      <c r="T830" s="1"/>
      <c r="U830" s="1"/>
      <c r="V830" s="1"/>
      <c r="W830" s="1"/>
      <c r="X830" s="1"/>
    </row>
    <row r="831" spans="6:24" ht="17.25" customHeight="1" x14ac:dyDescent="0.75">
      <c r="F831" s="1"/>
      <c r="G831" s="1"/>
      <c r="H831" s="1"/>
      <c r="I831" s="5"/>
      <c r="J831" s="1"/>
      <c r="K831" s="1"/>
      <c r="L831" s="1"/>
      <c r="M831" s="1"/>
      <c r="N831" s="1"/>
      <c r="O831" s="1"/>
      <c r="P831" s="1"/>
      <c r="Q831" s="1"/>
      <c r="R831" s="1"/>
      <c r="S831" s="1"/>
      <c r="T831" s="1"/>
      <c r="U831" s="1"/>
      <c r="V831" s="1"/>
      <c r="W831" s="1"/>
      <c r="X831" s="1"/>
    </row>
    <row r="832" spans="6:24" ht="17.25" customHeight="1" x14ac:dyDescent="0.75">
      <c r="F832" s="1"/>
      <c r="G832" s="1"/>
      <c r="H832" s="1"/>
      <c r="I832" s="5"/>
      <c r="J832" s="1"/>
      <c r="K832" s="1"/>
      <c r="L832" s="1"/>
      <c r="M832" s="1"/>
      <c r="N832" s="1"/>
      <c r="O832" s="1"/>
      <c r="P832" s="1"/>
      <c r="Q832" s="1"/>
      <c r="R832" s="1"/>
      <c r="S832" s="1"/>
      <c r="T832" s="1"/>
      <c r="U832" s="1"/>
      <c r="V832" s="1"/>
      <c r="W832" s="1"/>
      <c r="X832" s="1"/>
    </row>
    <row r="833" spans="6:24" ht="17.25" customHeight="1" x14ac:dyDescent="0.75">
      <c r="F833" s="1"/>
      <c r="G833" s="1"/>
      <c r="H833" s="1"/>
      <c r="I833" s="5"/>
      <c r="J833" s="1"/>
      <c r="K833" s="1"/>
      <c r="L833" s="1"/>
      <c r="M833" s="1"/>
      <c r="N833" s="1"/>
      <c r="O833" s="1"/>
      <c r="P833" s="1"/>
      <c r="Q833" s="1"/>
      <c r="R833" s="1"/>
      <c r="S833" s="1"/>
      <c r="T833" s="1"/>
      <c r="U833" s="1"/>
      <c r="V833" s="1"/>
      <c r="W833" s="1"/>
      <c r="X833" s="1"/>
    </row>
    <row r="834" spans="6:24" ht="17.25" customHeight="1" x14ac:dyDescent="0.75">
      <c r="F834" s="1"/>
      <c r="G834" s="1"/>
      <c r="H834" s="1"/>
      <c r="I834" s="5"/>
      <c r="J834" s="1"/>
      <c r="K834" s="1"/>
      <c r="L834" s="1"/>
      <c r="M834" s="1"/>
      <c r="N834" s="1"/>
      <c r="O834" s="1"/>
      <c r="P834" s="1"/>
      <c r="Q834" s="1"/>
      <c r="R834" s="1"/>
      <c r="S834" s="1"/>
      <c r="T834" s="1"/>
      <c r="U834" s="1"/>
      <c r="V834" s="1"/>
      <c r="W834" s="1"/>
      <c r="X834" s="1"/>
    </row>
    <row r="835" spans="6:24" ht="17.25" customHeight="1" x14ac:dyDescent="0.75">
      <c r="F835" s="1"/>
      <c r="G835" s="1"/>
      <c r="H835" s="1"/>
      <c r="I835" s="5"/>
      <c r="J835" s="1"/>
      <c r="K835" s="1"/>
      <c r="L835" s="1"/>
      <c r="M835" s="1"/>
      <c r="N835" s="1"/>
      <c r="O835" s="1"/>
      <c r="P835" s="1"/>
      <c r="Q835" s="1"/>
      <c r="R835" s="1"/>
      <c r="S835" s="1"/>
      <c r="T835" s="1"/>
      <c r="U835" s="1"/>
      <c r="V835" s="1"/>
      <c r="W835" s="1"/>
      <c r="X835" s="1"/>
    </row>
    <row r="836" spans="6:24" ht="17.25" customHeight="1" x14ac:dyDescent="0.75">
      <c r="F836" s="1"/>
      <c r="G836" s="1"/>
      <c r="H836" s="1"/>
      <c r="I836" s="5"/>
      <c r="J836" s="1"/>
      <c r="K836" s="1"/>
      <c r="L836" s="1"/>
      <c r="M836" s="1"/>
      <c r="N836" s="1"/>
      <c r="O836" s="1"/>
      <c r="P836" s="1"/>
      <c r="Q836" s="1"/>
      <c r="R836" s="1"/>
      <c r="S836" s="1"/>
      <c r="T836" s="1"/>
      <c r="U836" s="1"/>
      <c r="V836" s="1"/>
      <c r="W836" s="1"/>
      <c r="X836" s="1"/>
    </row>
    <row r="837" spans="6:24" ht="17.25" customHeight="1" x14ac:dyDescent="0.75">
      <c r="F837" s="1"/>
      <c r="G837" s="1"/>
      <c r="H837" s="1"/>
      <c r="I837" s="5"/>
      <c r="J837" s="1"/>
      <c r="K837" s="1"/>
      <c r="L837" s="1"/>
      <c r="M837" s="1"/>
      <c r="N837" s="1"/>
      <c r="O837" s="1"/>
      <c r="P837" s="1"/>
      <c r="Q837" s="1"/>
      <c r="R837" s="1"/>
      <c r="S837" s="1"/>
      <c r="T837" s="1"/>
      <c r="U837" s="1"/>
      <c r="V837" s="1"/>
      <c r="W837" s="1"/>
      <c r="X837" s="1"/>
    </row>
    <row r="838" spans="6:24" ht="17.25" customHeight="1" x14ac:dyDescent="0.75">
      <c r="F838" s="1"/>
      <c r="G838" s="1"/>
      <c r="H838" s="1"/>
      <c r="I838" s="5"/>
      <c r="J838" s="1"/>
      <c r="K838" s="1"/>
      <c r="L838" s="1"/>
      <c r="M838" s="1"/>
      <c r="N838" s="1"/>
      <c r="O838" s="1"/>
      <c r="P838" s="1"/>
      <c r="Q838" s="1"/>
      <c r="R838" s="1"/>
      <c r="S838" s="1"/>
      <c r="T838" s="1"/>
      <c r="U838" s="1"/>
      <c r="V838" s="1"/>
      <c r="W838" s="1"/>
      <c r="X838" s="1"/>
    </row>
    <row r="839" spans="6:24" ht="17.25" customHeight="1" x14ac:dyDescent="0.75">
      <c r="F839" s="1"/>
      <c r="G839" s="1"/>
      <c r="H839" s="1"/>
      <c r="I839" s="5"/>
      <c r="J839" s="1"/>
      <c r="K839" s="1"/>
      <c r="L839" s="1"/>
      <c r="M839" s="1"/>
      <c r="N839" s="1"/>
      <c r="O839" s="1"/>
      <c r="P839" s="1"/>
      <c r="Q839" s="1"/>
      <c r="R839" s="1"/>
      <c r="S839" s="1"/>
      <c r="T839" s="1"/>
      <c r="U839" s="1"/>
      <c r="V839" s="1"/>
      <c r="W839" s="1"/>
      <c r="X839" s="1"/>
    </row>
    <row r="840" spans="6:24" ht="17.25" customHeight="1" x14ac:dyDescent="0.75">
      <c r="F840" s="1"/>
      <c r="G840" s="1"/>
      <c r="H840" s="1"/>
      <c r="I840" s="5"/>
      <c r="J840" s="1"/>
      <c r="K840" s="1"/>
      <c r="L840" s="1"/>
      <c r="M840" s="1"/>
      <c r="N840" s="1"/>
      <c r="O840" s="1"/>
      <c r="P840" s="1"/>
      <c r="Q840" s="1"/>
      <c r="R840" s="1"/>
      <c r="S840" s="1"/>
      <c r="T840" s="1"/>
      <c r="U840" s="1"/>
      <c r="V840" s="1"/>
      <c r="W840" s="1"/>
      <c r="X840" s="1"/>
    </row>
    <row r="841" spans="6:24" ht="17.25" customHeight="1" x14ac:dyDescent="0.75">
      <c r="F841" s="1"/>
      <c r="G841" s="1"/>
      <c r="H841" s="1"/>
      <c r="I841" s="5"/>
      <c r="J841" s="1"/>
      <c r="K841" s="1"/>
      <c r="L841" s="1"/>
      <c r="M841" s="1"/>
      <c r="N841" s="1"/>
      <c r="O841" s="1"/>
      <c r="P841" s="1"/>
      <c r="Q841" s="1"/>
      <c r="R841" s="1"/>
      <c r="S841" s="1"/>
      <c r="T841" s="1"/>
      <c r="U841" s="1"/>
      <c r="V841" s="1"/>
      <c r="W841" s="1"/>
      <c r="X841" s="1"/>
    </row>
    <row r="842" spans="6:24" ht="17.25" customHeight="1" x14ac:dyDescent="0.75">
      <c r="F842" s="1"/>
      <c r="G842" s="1"/>
      <c r="H842" s="1"/>
      <c r="I842" s="5"/>
      <c r="J842" s="1"/>
      <c r="K842" s="1"/>
      <c r="L842" s="1"/>
      <c r="M842" s="1"/>
      <c r="N842" s="1"/>
      <c r="O842" s="1"/>
      <c r="P842" s="1"/>
      <c r="Q842" s="1"/>
      <c r="R842" s="1"/>
      <c r="S842" s="1"/>
      <c r="T842" s="1"/>
      <c r="U842" s="1"/>
      <c r="V842" s="1"/>
      <c r="W842" s="1"/>
      <c r="X842" s="1"/>
    </row>
    <row r="843" spans="6:24" ht="17.25" customHeight="1" x14ac:dyDescent="0.75">
      <c r="F843" s="1"/>
      <c r="G843" s="1"/>
      <c r="H843" s="1"/>
      <c r="I843" s="5"/>
      <c r="J843" s="1"/>
      <c r="K843" s="1"/>
      <c r="L843" s="1"/>
      <c r="M843" s="1"/>
      <c r="N843" s="1"/>
      <c r="O843" s="1"/>
      <c r="P843" s="1"/>
      <c r="Q843" s="1"/>
      <c r="R843" s="1"/>
      <c r="S843" s="1"/>
      <c r="T843" s="1"/>
      <c r="U843" s="1"/>
      <c r="V843" s="1"/>
      <c r="W843" s="1"/>
      <c r="X843" s="1"/>
    </row>
    <row r="844" spans="6:24" ht="17.25" customHeight="1" x14ac:dyDescent="0.75">
      <c r="F844" s="1"/>
      <c r="G844" s="1"/>
      <c r="H844" s="1"/>
      <c r="I844" s="5"/>
      <c r="J844" s="1"/>
      <c r="K844" s="1"/>
      <c r="L844" s="1"/>
      <c r="M844" s="1"/>
      <c r="N844" s="1"/>
      <c r="O844" s="1"/>
      <c r="P844" s="1"/>
      <c r="Q844" s="1"/>
      <c r="R844" s="1"/>
      <c r="S844" s="1"/>
      <c r="T844" s="1"/>
      <c r="U844" s="1"/>
      <c r="V844" s="1"/>
      <c r="W844" s="1"/>
      <c r="X844" s="1"/>
    </row>
    <row r="845" spans="6:24" ht="17.25" customHeight="1" x14ac:dyDescent="0.75">
      <c r="F845" s="1"/>
      <c r="G845" s="1"/>
      <c r="H845" s="1"/>
      <c r="I845" s="5"/>
      <c r="J845" s="1"/>
      <c r="K845" s="1"/>
      <c r="L845" s="1"/>
      <c r="M845" s="1"/>
      <c r="N845" s="1"/>
      <c r="O845" s="1"/>
      <c r="P845" s="1"/>
      <c r="Q845" s="1"/>
      <c r="R845" s="1"/>
      <c r="S845" s="1"/>
      <c r="T845" s="1"/>
      <c r="U845" s="1"/>
      <c r="V845" s="1"/>
      <c r="W845" s="1"/>
      <c r="X845" s="1"/>
    </row>
    <row r="846" spans="6:24" ht="17.25" customHeight="1" x14ac:dyDescent="0.75">
      <c r="F846" s="1"/>
      <c r="G846" s="1"/>
      <c r="H846" s="1"/>
      <c r="I846" s="5"/>
      <c r="J846" s="1"/>
      <c r="K846" s="1"/>
      <c r="L846" s="1"/>
      <c r="M846" s="1"/>
      <c r="N846" s="1"/>
      <c r="O846" s="1"/>
      <c r="P846" s="1"/>
      <c r="Q846" s="1"/>
      <c r="R846" s="1"/>
      <c r="S846" s="1"/>
      <c r="T846" s="1"/>
      <c r="U846" s="1"/>
      <c r="V846" s="1"/>
      <c r="W846" s="1"/>
      <c r="X846" s="1"/>
    </row>
    <row r="847" spans="6:24" ht="17.25" customHeight="1" x14ac:dyDescent="0.75">
      <c r="F847" s="1"/>
      <c r="G847" s="1"/>
      <c r="H847" s="1"/>
      <c r="I847" s="5"/>
      <c r="J847" s="1"/>
      <c r="K847" s="1"/>
      <c r="L847" s="1"/>
      <c r="M847" s="1"/>
      <c r="N847" s="1"/>
      <c r="O847" s="1"/>
      <c r="P847" s="1"/>
      <c r="Q847" s="1"/>
      <c r="R847" s="1"/>
      <c r="S847" s="1"/>
      <c r="T847" s="1"/>
      <c r="U847" s="1"/>
      <c r="V847" s="1"/>
      <c r="W847" s="1"/>
      <c r="X847" s="1"/>
    </row>
    <row r="848" spans="6:24" ht="17.25" customHeight="1" x14ac:dyDescent="0.75">
      <c r="F848" s="1"/>
      <c r="G848" s="1"/>
      <c r="H848" s="1"/>
      <c r="I848" s="5"/>
      <c r="J848" s="1"/>
      <c r="K848" s="1"/>
      <c r="L848" s="1"/>
      <c r="M848" s="1"/>
      <c r="N848" s="1"/>
      <c r="O848" s="1"/>
      <c r="P848" s="1"/>
      <c r="Q848" s="1"/>
      <c r="R848" s="1"/>
      <c r="S848" s="1"/>
      <c r="T848" s="1"/>
      <c r="U848" s="1"/>
      <c r="V848" s="1"/>
      <c r="W848" s="1"/>
      <c r="X848" s="1"/>
    </row>
    <row r="849" spans="6:24" ht="17.25" customHeight="1" x14ac:dyDescent="0.75">
      <c r="F849" s="1"/>
      <c r="G849" s="1"/>
      <c r="H849" s="1"/>
      <c r="I849" s="5"/>
      <c r="J849" s="1"/>
      <c r="K849" s="1"/>
      <c r="L849" s="1"/>
      <c r="M849" s="1"/>
      <c r="N849" s="1"/>
      <c r="O849" s="1"/>
      <c r="P849" s="1"/>
      <c r="Q849" s="1"/>
      <c r="R849" s="1"/>
      <c r="S849" s="1"/>
      <c r="T849" s="1"/>
      <c r="U849" s="1"/>
      <c r="V849" s="1"/>
      <c r="W849" s="1"/>
      <c r="X849" s="1"/>
    </row>
    <row r="850" spans="6:24" ht="17.25" customHeight="1" x14ac:dyDescent="0.75">
      <c r="F850" s="1"/>
      <c r="G850" s="1"/>
      <c r="H850" s="1"/>
      <c r="I850" s="5"/>
      <c r="J850" s="1"/>
      <c r="K850" s="1"/>
      <c r="L850" s="1"/>
      <c r="M850" s="1"/>
      <c r="N850" s="1"/>
      <c r="O850" s="1"/>
      <c r="P850" s="1"/>
      <c r="Q850" s="1"/>
      <c r="R850" s="1"/>
      <c r="S850" s="1"/>
      <c r="T850" s="1"/>
      <c r="U850" s="1"/>
      <c r="V850" s="1"/>
      <c r="W850" s="1"/>
      <c r="X850" s="1"/>
    </row>
    <row r="851" spans="6:24" ht="17.25" customHeight="1" x14ac:dyDescent="0.75">
      <c r="F851" s="1"/>
      <c r="G851" s="1"/>
      <c r="H851" s="1"/>
      <c r="I851" s="5"/>
      <c r="J851" s="1"/>
      <c r="K851" s="1"/>
      <c r="L851" s="1"/>
      <c r="M851" s="1"/>
      <c r="N851" s="1"/>
      <c r="O851" s="1"/>
      <c r="P851" s="1"/>
      <c r="Q851" s="1"/>
      <c r="R851" s="1"/>
      <c r="S851" s="1"/>
      <c r="T851" s="1"/>
      <c r="U851" s="1"/>
      <c r="V851" s="1"/>
      <c r="W851" s="1"/>
      <c r="X851" s="1"/>
    </row>
    <row r="852" spans="6:24" ht="17.25" customHeight="1" x14ac:dyDescent="0.75">
      <c r="F852" s="1"/>
      <c r="G852" s="1"/>
      <c r="H852" s="1"/>
      <c r="I852" s="5"/>
      <c r="J852" s="1"/>
      <c r="K852" s="1"/>
      <c r="L852" s="1"/>
      <c r="M852" s="1"/>
      <c r="N852" s="1"/>
      <c r="O852" s="1"/>
      <c r="P852" s="1"/>
      <c r="Q852" s="1"/>
      <c r="R852" s="1"/>
      <c r="S852" s="1"/>
      <c r="T852" s="1"/>
      <c r="U852" s="1"/>
      <c r="V852" s="1"/>
      <c r="W852" s="1"/>
      <c r="X852" s="1"/>
    </row>
    <row r="853" spans="6:24" ht="17.25" customHeight="1" x14ac:dyDescent="0.75">
      <c r="F853" s="1"/>
      <c r="G853" s="1"/>
      <c r="H853" s="1"/>
      <c r="I853" s="5"/>
      <c r="J853" s="1"/>
      <c r="K853" s="1"/>
      <c r="L853" s="1"/>
      <c r="M853" s="1"/>
      <c r="N853" s="1"/>
      <c r="O853" s="1"/>
      <c r="P853" s="1"/>
      <c r="Q853" s="1"/>
      <c r="R853" s="1"/>
      <c r="S853" s="1"/>
      <c r="T853" s="1"/>
      <c r="U853" s="1"/>
      <c r="V853" s="1"/>
      <c r="W853" s="1"/>
      <c r="X853" s="1"/>
    </row>
    <row r="854" spans="6:24" ht="17.25" customHeight="1" x14ac:dyDescent="0.75">
      <c r="F854" s="1"/>
      <c r="G854" s="1"/>
      <c r="H854" s="1"/>
      <c r="I854" s="5"/>
      <c r="J854" s="1"/>
      <c r="K854" s="1"/>
      <c r="L854" s="1"/>
      <c r="M854" s="1"/>
      <c r="N854" s="1"/>
      <c r="O854" s="1"/>
      <c r="P854" s="1"/>
      <c r="Q854" s="1"/>
      <c r="R854" s="1"/>
      <c r="S854" s="1"/>
      <c r="T854" s="1"/>
      <c r="U854" s="1"/>
      <c r="V854" s="1"/>
      <c r="W854" s="1"/>
      <c r="X854" s="1"/>
    </row>
    <row r="855" spans="6:24" ht="17.25" customHeight="1" x14ac:dyDescent="0.75">
      <c r="F855" s="1"/>
      <c r="G855" s="1"/>
      <c r="H855" s="1"/>
      <c r="I855" s="5"/>
      <c r="J855" s="1"/>
      <c r="K855" s="1"/>
      <c r="L855" s="1"/>
      <c r="M855" s="1"/>
      <c r="N855" s="1"/>
      <c r="O855" s="1"/>
      <c r="P855" s="1"/>
      <c r="Q855" s="1"/>
      <c r="R855" s="1"/>
      <c r="S855" s="1"/>
      <c r="T855" s="1"/>
      <c r="U855" s="1"/>
      <c r="V855" s="1"/>
      <c r="W855" s="1"/>
      <c r="X855" s="1"/>
    </row>
    <row r="856" spans="6:24" ht="17.25" customHeight="1" x14ac:dyDescent="0.75">
      <c r="F856" s="1"/>
      <c r="G856" s="1"/>
      <c r="H856" s="1"/>
      <c r="I856" s="5"/>
      <c r="J856" s="1"/>
      <c r="K856" s="1"/>
      <c r="L856" s="1"/>
      <c r="M856" s="1"/>
      <c r="N856" s="1"/>
      <c r="O856" s="1"/>
      <c r="P856" s="1"/>
      <c r="Q856" s="1"/>
      <c r="R856" s="1"/>
      <c r="S856" s="1"/>
      <c r="T856" s="1"/>
      <c r="U856" s="1"/>
      <c r="V856" s="1"/>
      <c r="W856" s="1"/>
      <c r="X856" s="1"/>
    </row>
    <row r="857" spans="6:24" ht="17.25" customHeight="1" x14ac:dyDescent="0.75">
      <c r="F857" s="1"/>
      <c r="G857" s="1"/>
      <c r="H857" s="1"/>
      <c r="I857" s="5"/>
      <c r="J857" s="1"/>
      <c r="K857" s="1"/>
      <c r="L857" s="1"/>
      <c r="M857" s="1"/>
      <c r="N857" s="1"/>
      <c r="O857" s="1"/>
      <c r="P857" s="1"/>
      <c r="Q857" s="1"/>
      <c r="R857" s="1"/>
      <c r="S857" s="1"/>
      <c r="T857" s="1"/>
      <c r="U857" s="1"/>
      <c r="V857" s="1"/>
      <c r="W857" s="1"/>
      <c r="X857" s="1"/>
    </row>
    <row r="858" spans="6:24" ht="17.25" customHeight="1" x14ac:dyDescent="0.75">
      <c r="F858" s="1"/>
      <c r="G858" s="1"/>
      <c r="H858" s="1"/>
      <c r="I858" s="5"/>
      <c r="J858" s="1"/>
      <c r="K858" s="1"/>
      <c r="L858" s="1"/>
      <c r="M858" s="1"/>
      <c r="N858" s="1"/>
      <c r="O858" s="1"/>
      <c r="P858" s="1"/>
      <c r="Q858" s="1"/>
      <c r="R858" s="1"/>
      <c r="S858" s="1"/>
      <c r="T858" s="1"/>
      <c r="U858" s="1"/>
      <c r="V858" s="1"/>
      <c r="W858" s="1"/>
      <c r="X858" s="1"/>
    </row>
    <row r="859" spans="6:24" ht="17.25" customHeight="1" x14ac:dyDescent="0.75">
      <c r="F859" s="1"/>
      <c r="G859" s="1"/>
      <c r="H859" s="1"/>
      <c r="I859" s="5"/>
      <c r="J859" s="1"/>
      <c r="K859" s="1"/>
      <c r="L859" s="1"/>
      <c r="M859" s="1"/>
      <c r="N859" s="1"/>
      <c r="O859" s="1"/>
      <c r="P859" s="1"/>
      <c r="Q859" s="1"/>
      <c r="R859" s="1"/>
      <c r="S859" s="1"/>
      <c r="T859" s="1"/>
      <c r="U859" s="1"/>
      <c r="V859" s="1"/>
      <c r="W859" s="1"/>
      <c r="X859" s="1"/>
    </row>
    <row r="860" spans="6:24" ht="17.25" customHeight="1" x14ac:dyDescent="0.75">
      <c r="F860" s="1"/>
      <c r="G860" s="1"/>
      <c r="H860" s="1"/>
      <c r="I860" s="5"/>
      <c r="J860" s="1"/>
      <c r="K860" s="1"/>
      <c r="L860" s="1"/>
      <c r="M860" s="1"/>
      <c r="N860" s="1"/>
      <c r="O860" s="1"/>
      <c r="P860" s="1"/>
      <c r="Q860" s="1"/>
      <c r="R860" s="1"/>
      <c r="S860" s="1"/>
      <c r="T860" s="1"/>
      <c r="U860" s="1"/>
      <c r="V860" s="1"/>
      <c r="W860" s="1"/>
      <c r="X860" s="1"/>
    </row>
    <row r="861" spans="6:24" ht="17.25" customHeight="1" x14ac:dyDescent="0.75">
      <c r="F861" s="1"/>
      <c r="G861" s="1"/>
      <c r="H861" s="1"/>
      <c r="I861" s="5"/>
      <c r="J861" s="1"/>
      <c r="K861" s="1"/>
      <c r="L861" s="1"/>
      <c r="M861" s="1"/>
      <c r="N861" s="1"/>
      <c r="O861" s="1"/>
      <c r="P861" s="1"/>
      <c r="Q861" s="1"/>
      <c r="R861" s="1"/>
      <c r="S861" s="1"/>
      <c r="T861" s="1"/>
      <c r="U861" s="1"/>
      <c r="V861" s="1"/>
      <c r="W861" s="1"/>
      <c r="X861" s="1"/>
    </row>
    <row r="862" spans="6:24" ht="17.25" customHeight="1" x14ac:dyDescent="0.75">
      <c r="F862" s="1"/>
      <c r="G862" s="1"/>
      <c r="H862" s="1"/>
      <c r="I862" s="5"/>
      <c r="J862" s="1"/>
      <c r="K862" s="1"/>
      <c r="L862" s="1"/>
      <c r="M862" s="1"/>
      <c r="N862" s="1"/>
      <c r="O862" s="1"/>
      <c r="P862" s="1"/>
      <c r="Q862" s="1"/>
      <c r="R862" s="1"/>
      <c r="S862" s="1"/>
      <c r="T862" s="1"/>
      <c r="U862" s="1"/>
      <c r="V862" s="1"/>
      <c r="W862" s="1"/>
      <c r="X862" s="1"/>
    </row>
    <row r="863" spans="6:24" ht="17.25" customHeight="1" x14ac:dyDescent="0.75">
      <c r="F863" s="1"/>
      <c r="G863" s="1"/>
      <c r="H863" s="1"/>
      <c r="I863" s="5"/>
      <c r="J863" s="1"/>
      <c r="K863" s="1"/>
      <c r="L863" s="1"/>
      <c r="M863" s="1"/>
      <c r="N863" s="1"/>
      <c r="O863" s="1"/>
      <c r="P863" s="1"/>
      <c r="Q863" s="1"/>
      <c r="R863" s="1"/>
      <c r="S863" s="1"/>
      <c r="T863" s="1"/>
      <c r="U863" s="1"/>
      <c r="V863" s="1"/>
      <c r="W863" s="1"/>
      <c r="X863" s="1"/>
    </row>
    <row r="864" spans="6:24" ht="17.25" customHeight="1" x14ac:dyDescent="0.75">
      <c r="F864" s="1"/>
      <c r="G864" s="1"/>
      <c r="H864" s="1"/>
      <c r="I864" s="5"/>
      <c r="J864" s="1"/>
      <c r="K864" s="1"/>
      <c r="L864" s="1"/>
      <c r="M864" s="1"/>
      <c r="N864" s="1"/>
      <c r="O864" s="1"/>
      <c r="P864" s="1"/>
      <c r="Q864" s="1"/>
      <c r="R864" s="1"/>
      <c r="S864" s="1"/>
      <c r="T864" s="1"/>
      <c r="U864" s="1"/>
      <c r="V864" s="1"/>
      <c r="W864" s="1"/>
      <c r="X864" s="1"/>
    </row>
    <row r="865" spans="6:24" ht="17.25" customHeight="1" x14ac:dyDescent="0.75">
      <c r="F865" s="1"/>
      <c r="G865" s="1"/>
      <c r="H865" s="1"/>
      <c r="I865" s="5"/>
      <c r="J865" s="1"/>
      <c r="K865" s="1"/>
      <c r="L865" s="1"/>
      <c r="M865" s="1"/>
      <c r="N865" s="1"/>
      <c r="O865" s="1"/>
      <c r="P865" s="1"/>
      <c r="Q865" s="1"/>
      <c r="R865" s="1"/>
      <c r="S865" s="1"/>
      <c r="T865" s="1"/>
      <c r="U865" s="1"/>
      <c r="V865" s="1"/>
      <c r="W865" s="1"/>
      <c r="X865" s="1"/>
    </row>
    <row r="866" spans="6:24" ht="17.25" customHeight="1" x14ac:dyDescent="0.75">
      <c r="F866" s="1"/>
      <c r="G866" s="1"/>
      <c r="H866" s="1"/>
      <c r="I866" s="5"/>
      <c r="J866" s="1"/>
      <c r="K866" s="1"/>
      <c r="L866" s="1"/>
      <c r="M866" s="1"/>
      <c r="N866" s="1"/>
      <c r="O866" s="1"/>
      <c r="P866" s="1"/>
      <c r="Q866" s="1"/>
      <c r="R866" s="1"/>
      <c r="S866" s="1"/>
      <c r="T866" s="1"/>
      <c r="U866" s="1"/>
      <c r="V866" s="1"/>
      <c r="W866" s="1"/>
      <c r="X866" s="1"/>
    </row>
    <row r="867" spans="6:24" ht="17.25" customHeight="1" x14ac:dyDescent="0.75">
      <c r="F867" s="1"/>
      <c r="G867" s="1"/>
      <c r="H867" s="1"/>
      <c r="I867" s="5"/>
      <c r="J867" s="1"/>
      <c r="K867" s="1"/>
      <c r="L867" s="1"/>
      <c r="M867" s="1"/>
      <c r="N867" s="1"/>
      <c r="O867" s="1"/>
      <c r="P867" s="1"/>
      <c r="Q867" s="1"/>
      <c r="R867" s="1"/>
      <c r="S867" s="1"/>
      <c r="T867" s="1"/>
      <c r="U867" s="1"/>
      <c r="V867" s="1"/>
      <c r="W867" s="1"/>
      <c r="X867" s="1"/>
    </row>
    <row r="868" spans="6:24" ht="17.25" customHeight="1" x14ac:dyDescent="0.75">
      <c r="F868" s="1"/>
      <c r="G868" s="1"/>
      <c r="H868" s="1"/>
      <c r="I868" s="5"/>
      <c r="J868" s="1"/>
      <c r="K868" s="1"/>
      <c r="L868" s="1"/>
      <c r="M868" s="1"/>
      <c r="N868" s="1"/>
      <c r="O868" s="1"/>
      <c r="P868" s="1"/>
      <c r="Q868" s="1"/>
      <c r="R868" s="1"/>
      <c r="S868" s="1"/>
      <c r="T868" s="1"/>
      <c r="U868" s="1"/>
      <c r="V868" s="1"/>
      <c r="W868" s="1"/>
      <c r="X868" s="1"/>
    </row>
    <row r="869" spans="6:24" ht="17.25" customHeight="1" x14ac:dyDescent="0.75">
      <c r="F869" s="1"/>
      <c r="G869" s="1"/>
      <c r="H869" s="1"/>
      <c r="I869" s="5"/>
      <c r="J869" s="1"/>
      <c r="K869" s="1"/>
      <c r="L869" s="1"/>
      <c r="M869" s="1"/>
      <c r="N869" s="1"/>
      <c r="O869" s="1"/>
      <c r="P869" s="1"/>
      <c r="Q869" s="1"/>
      <c r="R869" s="1"/>
      <c r="S869" s="1"/>
      <c r="T869" s="1"/>
      <c r="U869" s="1"/>
      <c r="V869" s="1"/>
      <c r="W869" s="1"/>
      <c r="X869" s="1"/>
    </row>
    <row r="870" spans="6:24" ht="17.25" customHeight="1" x14ac:dyDescent="0.75">
      <c r="F870" s="1"/>
      <c r="G870" s="1"/>
      <c r="H870" s="1"/>
      <c r="I870" s="5"/>
      <c r="J870" s="1"/>
      <c r="K870" s="1"/>
      <c r="L870" s="1"/>
      <c r="M870" s="1"/>
      <c r="N870" s="1"/>
      <c r="O870" s="1"/>
      <c r="P870" s="1"/>
      <c r="Q870" s="1"/>
      <c r="R870" s="1"/>
      <c r="S870" s="1"/>
      <c r="T870" s="1"/>
      <c r="U870" s="1"/>
      <c r="V870" s="1"/>
      <c r="W870" s="1"/>
      <c r="X870" s="1"/>
    </row>
    <row r="871" spans="6:24" ht="17.25" customHeight="1" x14ac:dyDescent="0.75">
      <c r="F871" s="1"/>
      <c r="G871" s="1"/>
      <c r="H871" s="1"/>
      <c r="I871" s="5"/>
      <c r="J871" s="1"/>
      <c r="K871" s="1"/>
      <c r="L871" s="1"/>
      <c r="M871" s="1"/>
      <c r="N871" s="1"/>
      <c r="O871" s="1"/>
      <c r="P871" s="1"/>
      <c r="Q871" s="1"/>
      <c r="R871" s="1"/>
      <c r="S871" s="1"/>
      <c r="T871" s="1"/>
      <c r="U871" s="1"/>
      <c r="V871" s="1"/>
      <c r="W871" s="1"/>
      <c r="X871" s="1"/>
    </row>
    <row r="872" spans="6:24" ht="17.25" customHeight="1" x14ac:dyDescent="0.75">
      <c r="F872" s="1"/>
      <c r="G872" s="1"/>
      <c r="H872" s="1"/>
      <c r="I872" s="5"/>
      <c r="J872" s="1"/>
      <c r="K872" s="1"/>
      <c r="L872" s="1"/>
      <c r="M872" s="1"/>
      <c r="N872" s="1"/>
      <c r="O872" s="1"/>
      <c r="P872" s="1"/>
      <c r="Q872" s="1"/>
      <c r="R872" s="1"/>
      <c r="S872" s="1"/>
      <c r="T872" s="1"/>
      <c r="U872" s="1"/>
      <c r="V872" s="1"/>
      <c r="W872" s="1"/>
      <c r="X872" s="1"/>
    </row>
    <row r="873" spans="6:24" ht="17.25" customHeight="1" x14ac:dyDescent="0.75">
      <c r="F873" s="1"/>
      <c r="G873" s="1"/>
      <c r="H873" s="1"/>
      <c r="I873" s="5"/>
      <c r="J873" s="1"/>
      <c r="K873" s="1"/>
      <c r="L873" s="1"/>
      <c r="M873" s="1"/>
      <c r="N873" s="1"/>
      <c r="O873" s="1"/>
      <c r="P873" s="1"/>
      <c r="Q873" s="1"/>
      <c r="R873" s="1"/>
      <c r="S873" s="1"/>
      <c r="T873" s="1"/>
      <c r="U873" s="1"/>
      <c r="V873" s="1"/>
      <c r="W873" s="1"/>
      <c r="X873" s="1"/>
    </row>
    <row r="874" spans="6:24" ht="17.25" customHeight="1" x14ac:dyDescent="0.75">
      <c r="F874" s="1"/>
      <c r="G874" s="1"/>
      <c r="H874" s="1"/>
      <c r="I874" s="5"/>
      <c r="J874" s="1"/>
      <c r="K874" s="1"/>
      <c r="L874" s="1"/>
      <c r="M874" s="1"/>
      <c r="N874" s="1"/>
      <c r="O874" s="1"/>
      <c r="P874" s="1"/>
      <c r="Q874" s="1"/>
      <c r="R874" s="1"/>
      <c r="S874" s="1"/>
      <c r="T874" s="1"/>
      <c r="U874" s="1"/>
      <c r="V874" s="1"/>
      <c r="W874" s="1"/>
      <c r="X874" s="1"/>
    </row>
    <row r="875" spans="6:24" ht="17.25" customHeight="1" x14ac:dyDescent="0.75">
      <c r="F875" s="1"/>
      <c r="G875" s="1"/>
      <c r="H875" s="1"/>
      <c r="I875" s="5"/>
      <c r="J875" s="1"/>
      <c r="K875" s="1"/>
      <c r="L875" s="1"/>
      <c r="M875" s="1"/>
      <c r="N875" s="1"/>
      <c r="O875" s="1"/>
      <c r="P875" s="1"/>
      <c r="Q875" s="1"/>
      <c r="R875" s="1"/>
      <c r="S875" s="1"/>
      <c r="T875" s="1"/>
      <c r="U875" s="1"/>
      <c r="V875" s="1"/>
      <c r="W875" s="1"/>
      <c r="X875" s="1"/>
    </row>
    <row r="876" spans="6:24" ht="17.25" customHeight="1" x14ac:dyDescent="0.75">
      <c r="F876" s="1"/>
      <c r="G876" s="1"/>
      <c r="H876" s="1"/>
      <c r="I876" s="5"/>
      <c r="J876" s="1"/>
      <c r="K876" s="1"/>
      <c r="L876" s="1"/>
      <c r="M876" s="1"/>
      <c r="N876" s="1"/>
      <c r="O876" s="1"/>
      <c r="P876" s="1"/>
      <c r="Q876" s="1"/>
      <c r="R876" s="1"/>
      <c r="S876" s="1"/>
      <c r="T876" s="1"/>
      <c r="U876" s="1"/>
      <c r="V876" s="1"/>
      <c r="W876" s="1"/>
      <c r="X876" s="1"/>
    </row>
    <row r="877" spans="6:24" ht="17.25" customHeight="1" x14ac:dyDescent="0.75">
      <c r="F877" s="1"/>
      <c r="G877" s="1"/>
      <c r="H877" s="1"/>
      <c r="I877" s="5"/>
      <c r="J877" s="1"/>
      <c r="K877" s="1"/>
      <c r="L877" s="1"/>
      <c r="M877" s="1"/>
      <c r="N877" s="1"/>
      <c r="O877" s="1"/>
      <c r="P877" s="1"/>
      <c r="Q877" s="1"/>
      <c r="R877" s="1"/>
      <c r="S877" s="1"/>
      <c r="T877" s="1"/>
      <c r="U877" s="1"/>
      <c r="V877" s="1"/>
      <c r="W877" s="1"/>
      <c r="X877" s="1"/>
    </row>
    <row r="878" spans="6:24" ht="17.25" customHeight="1" x14ac:dyDescent="0.75">
      <c r="F878" s="1"/>
      <c r="G878" s="1"/>
      <c r="H878" s="1"/>
      <c r="I878" s="5"/>
      <c r="J878" s="1"/>
      <c r="K878" s="1"/>
      <c r="L878" s="1"/>
      <c r="M878" s="1"/>
      <c r="N878" s="1"/>
      <c r="O878" s="1"/>
      <c r="P878" s="1"/>
      <c r="Q878" s="1"/>
      <c r="R878" s="1"/>
      <c r="S878" s="1"/>
      <c r="T878" s="1"/>
      <c r="U878" s="1"/>
      <c r="V878" s="1"/>
      <c r="W878" s="1"/>
      <c r="X878" s="1"/>
    </row>
    <row r="879" spans="6:24" ht="17.25" customHeight="1" x14ac:dyDescent="0.75">
      <c r="F879" s="1"/>
      <c r="G879" s="1"/>
      <c r="H879" s="1"/>
      <c r="I879" s="5"/>
      <c r="J879" s="1"/>
      <c r="K879" s="1"/>
      <c r="L879" s="1"/>
      <c r="M879" s="1"/>
      <c r="N879" s="1"/>
      <c r="O879" s="1"/>
      <c r="P879" s="1"/>
      <c r="Q879" s="1"/>
      <c r="R879" s="1"/>
      <c r="S879" s="1"/>
      <c r="T879" s="1"/>
      <c r="U879" s="1"/>
      <c r="V879" s="1"/>
      <c r="W879" s="1"/>
      <c r="X879" s="1"/>
    </row>
    <row r="880" spans="6:24" ht="17.25" customHeight="1" x14ac:dyDescent="0.75">
      <c r="F880" s="1"/>
      <c r="G880" s="1"/>
      <c r="H880" s="1"/>
      <c r="I880" s="5"/>
      <c r="J880" s="1"/>
      <c r="K880" s="1"/>
      <c r="L880" s="1"/>
      <c r="M880" s="1"/>
      <c r="N880" s="1"/>
      <c r="O880" s="1"/>
      <c r="P880" s="1"/>
      <c r="Q880" s="1"/>
      <c r="R880" s="1"/>
      <c r="S880" s="1"/>
      <c r="T880" s="1"/>
      <c r="U880" s="1"/>
      <c r="V880" s="1"/>
      <c r="W880" s="1"/>
      <c r="X880" s="1"/>
    </row>
    <row r="881" spans="6:24" ht="17.25" customHeight="1" x14ac:dyDescent="0.75">
      <c r="F881" s="1"/>
      <c r="G881" s="1"/>
      <c r="H881" s="1"/>
      <c r="I881" s="5"/>
      <c r="J881" s="1"/>
      <c r="K881" s="1"/>
      <c r="L881" s="1"/>
      <c r="M881" s="1"/>
      <c r="N881" s="1"/>
      <c r="O881" s="1"/>
      <c r="P881" s="1"/>
      <c r="Q881" s="1"/>
      <c r="R881" s="1"/>
      <c r="S881" s="1"/>
      <c r="T881" s="1"/>
      <c r="U881" s="1"/>
      <c r="V881" s="1"/>
      <c r="W881" s="1"/>
      <c r="X881" s="1"/>
    </row>
    <row r="882" spans="6:24" ht="17.25" customHeight="1" x14ac:dyDescent="0.75">
      <c r="F882" s="1"/>
      <c r="G882" s="1"/>
      <c r="H882" s="1"/>
      <c r="I882" s="5"/>
      <c r="J882" s="1"/>
      <c r="K882" s="1"/>
      <c r="L882" s="1"/>
      <c r="M882" s="1"/>
      <c r="N882" s="1"/>
      <c r="O882" s="1"/>
      <c r="P882" s="1"/>
      <c r="Q882" s="1"/>
      <c r="R882" s="1"/>
      <c r="S882" s="1"/>
      <c r="T882" s="1"/>
      <c r="U882" s="1"/>
      <c r="V882" s="1"/>
      <c r="W882" s="1"/>
      <c r="X882" s="1"/>
    </row>
    <row r="883" spans="6:24" ht="17.25" customHeight="1" x14ac:dyDescent="0.75">
      <c r="F883" s="1"/>
      <c r="G883" s="1"/>
      <c r="H883" s="1"/>
      <c r="I883" s="5"/>
      <c r="J883" s="1"/>
      <c r="K883" s="1"/>
      <c r="L883" s="1"/>
      <c r="M883" s="1"/>
      <c r="N883" s="1"/>
      <c r="O883" s="1"/>
      <c r="P883" s="1"/>
      <c r="Q883" s="1"/>
      <c r="R883" s="1"/>
      <c r="S883" s="1"/>
      <c r="T883" s="1"/>
      <c r="U883" s="1"/>
      <c r="V883" s="1"/>
      <c r="W883" s="1"/>
      <c r="X883" s="1"/>
    </row>
    <row r="884" spans="6:24" ht="17.25" customHeight="1" x14ac:dyDescent="0.75">
      <c r="F884" s="1"/>
      <c r="G884" s="1"/>
      <c r="H884" s="1"/>
      <c r="I884" s="5"/>
      <c r="J884" s="1"/>
      <c r="K884" s="1"/>
      <c r="L884" s="1"/>
      <c r="M884" s="1"/>
      <c r="N884" s="1"/>
      <c r="O884" s="1"/>
      <c r="P884" s="1"/>
      <c r="Q884" s="1"/>
      <c r="R884" s="1"/>
      <c r="S884" s="1"/>
      <c r="T884" s="1"/>
      <c r="U884" s="1"/>
      <c r="V884" s="1"/>
      <c r="W884" s="1"/>
      <c r="X884" s="1"/>
    </row>
    <row r="885" spans="6:24" ht="17.25" customHeight="1" x14ac:dyDescent="0.75">
      <c r="F885" s="1"/>
      <c r="G885" s="1"/>
      <c r="H885" s="1"/>
      <c r="I885" s="5"/>
      <c r="J885" s="1"/>
      <c r="K885" s="1"/>
      <c r="L885" s="1"/>
      <c r="M885" s="1"/>
      <c r="N885" s="1"/>
      <c r="O885" s="1"/>
      <c r="P885" s="1"/>
      <c r="Q885" s="1"/>
      <c r="R885" s="1"/>
      <c r="S885" s="1"/>
      <c r="T885" s="1"/>
      <c r="U885" s="1"/>
      <c r="V885" s="1"/>
      <c r="W885" s="1"/>
      <c r="X885" s="1"/>
    </row>
    <row r="886" spans="6:24" ht="17.25" customHeight="1" x14ac:dyDescent="0.75">
      <c r="F886" s="1"/>
      <c r="G886" s="1"/>
      <c r="H886" s="1"/>
      <c r="I886" s="5"/>
      <c r="J886" s="1"/>
      <c r="K886" s="1"/>
      <c r="L886" s="1"/>
      <c r="M886" s="1"/>
      <c r="N886" s="1"/>
      <c r="O886" s="1"/>
      <c r="P886" s="1"/>
      <c r="Q886" s="1"/>
      <c r="R886" s="1"/>
      <c r="S886" s="1"/>
      <c r="T886" s="1"/>
      <c r="U886" s="1"/>
      <c r="V886" s="1"/>
      <c r="W886" s="1"/>
      <c r="X886" s="1"/>
    </row>
    <row r="887" spans="6:24" ht="17.25" customHeight="1" x14ac:dyDescent="0.75">
      <c r="F887" s="1"/>
      <c r="G887" s="1"/>
      <c r="H887" s="1"/>
      <c r="I887" s="5"/>
      <c r="J887" s="1"/>
      <c r="K887" s="1"/>
      <c r="L887" s="1"/>
      <c r="M887" s="1"/>
      <c r="N887" s="1"/>
      <c r="O887" s="1"/>
      <c r="P887" s="1"/>
      <c r="Q887" s="1"/>
      <c r="R887" s="1"/>
      <c r="S887" s="1"/>
      <c r="T887" s="1"/>
      <c r="U887" s="1"/>
      <c r="V887" s="1"/>
      <c r="W887" s="1"/>
      <c r="X887" s="1"/>
    </row>
    <row r="888" spans="6:24" ht="17.25" customHeight="1" x14ac:dyDescent="0.75">
      <c r="F888" s="1"/>
      <c r="G888" s="1"/>
      <c r="H888" s="1"/>
      <c r="I888" s="5"/>
      <c r="J888" s="1"/>
      <c r="K888" s="1"/>
      <c r="L888" s="1"/>
      <c r="M888" s="1"/>
      <c r="N888" s="1"/>
      <c r="O888" s="1"/>
      <c r="P888" s="1"/>
      <c r="Q888" s="1"/>
      <c r="R888" s="1"/>
      <c r="S888" s="1"/>
      <c r="T888" s="1"/>
      <c r="U888" s="1"/>
      <c r="V888" s="1"/>
      <c r="W888" s="1"/>
      <c r="X888" s="1"/>
    </row>
    <row r="889" spans="6:24" ht="17.25" customHeight="1" x14ac:dyDescent="0.75">
      <c r="F889" s="1"/>
      <c r="G889" s="1"/>
      <c r="H889" s="1"/>
      <c r="I889" s="5"/>
      <c r="J889" s="1"/>
      <c r="K889" s="1"/>
      <c r="L889" s="1"/>
      <c r="M889" s="1"/>
      <c r="N889" s="1"/>
      <c r="O889" s="1"/>
      <c r="P889" s="1"/>
      <c r="Q889" s="1"/>
      <c r="R889" s="1"/>
      <c r="S889" s="1"/>
      <c r="T889" s="1"/>
      <c r="U889" s="1"/>
      <c r="V889" s="1"/>
      <c r="W889" s="1"/>
      <c r="X889" s="1"/>
    </row>
    <row r="890" spans="6:24" ht="17.25" customHeight="1" x14ac:dyDescent="0.75">
      <c r="F890" s="1"/>
      <c r="G890" s="1"/>
      <c r="H890" s="1"/>
      <c r="I890" s="5"/>
      <c r="J890" s="1"/>
      <c r="K890" s="1"/>
      <c r="L890" s="1"/>
      <c r="M890" s="1"/>
      <c r="N890" s="1"/>
      <c r="O890" s="1"/>
      <c r="P890" s="1"/>
      <c r="Q890" s="1"/>
      <c r="R890" s="1"/>
      <c r="S890" s="1"/>
      <c r="T890" s="1"/>
      <c r="U890" s="1"/>
      <c r="V890" s="1"/>
      <c r="W890" s="1"/>
      <c r="X890" s="1"/>
    </row>
    <row r="891" spans="6:24" ht="17.25" customHeight="1" x14ac:dyDescent="0.75">
      <c r="F891" s="1"/>
      <c r="G891" s="1"/>
      <c r="H891" s="1"/>
      <c r="I891" s="5"/>
      <c r="J891" s="1"/>
      <c r="K891" s="1"/>
      <c r="L891" s="1"/>
      <c r="M891" s="1"/>
      <c r="N891" s="1"/>
      <c r="O891" s="1"/>
      <c r="P891" s="1"/>
      <c r="Q891" s="1"/>
      <c r="R891" s="1"/>
      <c r="S891" s="1"/>
      <c r="T891" s="1"/>
      <c r="U891" s="1"/>
      <c r="V891" s="1"/>
      <c r="W891" s="1"/>
      <c r="X891" s="1"/>
    </row>
    <row r="892" spans="6:24" ht="17.25" customHeight="1" x14ac:dyDescent="0.75">
      <c r="F892" s="1"/>
      <c r="G892" s="1"/>
      <c r="H892" s="1"/>
      <c r="I892" s="5"/>
      <c r="J892" s="1"/>
      <c r="K892" s="1"/>
      <c r="L892" s="1"/>
      <c r="M892" s="1"/>
      <c r="N892" s="1"/>
      <c r="O892" s="1"/>
      <c r="P892" s="1"/>
      <c r="Q892" s="1"/>
      <c r="R892" s="1"/>
      <c r="S892" s="1"/>
      <c r="T892" s="1"/>
      <c r="U892" s="1"/>
      <c r="V892" s="1"/>
      <c r="W892" s="1"/>
      <c r="X892" s="1"/>
    </row>
    <row r="893" spans="6:24" ht="17.25" customHeight="1" x14ac:dyDescent="0.75">
      <c r="F893" s="1"/>
      <c r="G893" s="1"/>
      <c r="H893" s="1"/>
      <c r="I893" s="5"/>
      <c r="J893" s="1"/>
      <c r="K893" s="1"/>
      <c r="L893" s="1"/>
      <c r="M893" s="1"/>
      <c r="N893" s="1"/>
      <c r="O893" s="1"/>
      <c r="P893" s="1"/>
      <c r="Q893" s="1"/>
      <c r="R893" s="1"/>
      <c r="S893" s="1"/>
      <c r="T893" s="1"/>
      <c r="U893" s="1"/>
      <c r="V893" s="1"/>
      <c r="W893" s="1"/>
      <c r="X893" s="1"/>
    </row>
    <row r="894" spans="6:24" ht="17.25" customHeight="1" x14ac:dyDescent="0.75">
      <c r="F894" s="1"/>
      <c r="G894" s="1"/>
      <c r="H894" s="1"/>
      <c r="I894" s="5"/>
      <c r="J894" s="1"/>
      <c r="K894" s="1"/>
      <c r="L894" s="1"/>
      <c r="M894" s="1"/>
      <c r="N894" s="1"/>
      <c r="O894" s="1"/>
      <c r="P894" s="1"/>
      <c r="Q894" s="1"/>
      <c r="R894" s="1"/>
      <c r="S894" s="1"/>
      <c r="T894" s="1"/>
      <c r="U894" s="1"/>
      <c r="V894" s="1"/>
      <c r="W894" s="1"/>
      <c r="X894" s="1"/>
    </row>
    <row r="895" spans="6:24" ht="17.25" customHeight="1" x14ac:dyDescent="0.75">
      <c r="F895" s="1"/>
      <c r="G895" s="1"/>
      <c r="H895" s="1"/>
      <c r="I895" s="5"/>
      <c r="J895" s="1"/>
      <c r="K895" s="1"/>
      <c r="L895" s="1"/>
      <c r="M895" s="1"/>
      <c r="N895" s="1"/>
      <c r="O895" s="1"/>
      <c r="P895" s="1"/>
      <c r="Q895" s="1"/>
      <c r="R895" s="1"/>
      <c r="S895" s="1"/>
      <c r="T895" s="1"/>
      <c r="U895" s="1"/>
      <c r="V895" s="1"/>
      <c r="W895" s="1"/>
      <c r="X895" s="1"/>
    </row>
    <row r="896" spans="6:24" ht="17.25" customHeight="1" x14ac:dyDescent="0.75">
      <c r="F896" s="1"/>
      <c r="G896" s="1"/>
      <c r="H896" s="1"/>
      <c r="I896" s="5"/>
      <c r="J896" s="1"/>
      <c r="K896" s="1"/>
      <c r="L896" s="1"/>
      <c r="M896" s="1"/>
      <c r="N896" s="1"/>
      <c r="O896" s="1"/>
      <c r="P896" s="1"/>
      <c r="Q896" s="1"/>
      <c r="R896" s="1"/>
      <c r="S896" s="1"/>
      <c r="T896" s="1"/>
      <c r="U896" s="1"/>
      <c r="V896" s="1"/>
      <c r="W896" s="1"/>
      <c r="X896" s="1"/>
    </row>
    <row r="897" spans="6:24" ht="17.25" customHeight="1" x14ac:dyDescent="0.75">
      <c r="F897" s="1"/>
      <c r="G897" s="1"/>
      <c r="H897" s="1"/>
      <c r="I897" s="5"/>
      <c r="J897" s="1"/>
      <c r="K897" s="1"/>
      <c r="L897" s="1"/>
      <c r="M897" s="1"/>
      <c r="N897" s="1"/>
      <c r="O897" s="1"/>
      <c r="P897" s="1"/>
      <c r="Q897" s="1"/>
      <c r="R897" s="1"/>
      <c r="S897" s="1"/>
      <c r="T897" s="1"/>
      <c r="U897" s="1"/>
      <c r="V897" s="1"/>
      <c r="W897" s="1"/>
      <c r="X897" s="1"/>
    </row>
    <row r="898" spans="6:24" ht="17.25" customHeight="1" x14ac:dyDescent="0.75">
      <c r="F898" s="1"/>
      <c r="G898" s="1"/>
      <c r="H898" s="1"/>
      <c r="I898" s="5"/>
      <c r="J898" s="1"/>
      <c r="K898" s="1"/>
      <c r="L898" s="1"/>
      <c r="M898" s="1"/>
      <c r="N898" s="1"/>
      <c r="O898" s="1"/>
      <c r="P898" s="1"/>
      <c r="Q898" s="1"/>
      <c r="R898" s="1"/>
      <c r="S898" s="1"/>
      <c r="T898" s="1"/>
      <c r="U898" s="1"/>
      <c r="V898" s="1"/>
      <c r="W898" s="1"/>
      <c r="X898" s="1"/>
    </row>
    <row r="899" spans="6:24" ht="17.25" customHeight="1" x14ac:dyDescent="0.75">
      <c r="F899" s="1"/>
      <c r="G899" s="1"/>
      <c r="H899" s="1"/>
      <c r="I899" s="5"/>
      <c r="J899" s="1"/>
      <c r="K899" s="1"/>
      <c r="L899" s="1"/>
      <c r="M899" s="1"/>
      <c r="N899" s="1"/>
      <c r="O899" s="1"/>
      <c r="P899" s="1"/>
      <c r="Q899" s="1"/>
      <c r="R899" s="1"/>
      <c r="S899" s="1"/>
      <c r="T899" s="1"/>
      <c r="U899" s="1"/>
      <c r="V899" s="1"/>
      <c r="W899" s="1"/>
      <c r="X899" s="1"/>
    </row>
    <row r="900" spans="6:24" ht="17.25" customHeight="1" x14ac:dyDescent="0.75">
      <c r="F900" s="1"/>
      <c r="G900" s="1"/>
      <c r="H900" s="1"/>
      <c r="I900" s="5"/>
      <c r="J900" s="1"/>
      <c r="K900" s="1"/>
      <c r="L900" s="1"/>
      <c r="M900" s="1"/>
      <c r="N900" s="1"/>
      <c r="O900" s="1"/>
      <c r="P900" s="1"/>
      <c r="Q900" s="1"/>
      <c r="R900" s="1"/>
      <c r="S900" s="1"/>
      <c r="T900" s="1"/>
      <c r="U900" s="1"/>
      <c r="V900" s="1"/>
      <c r="W900" s="1"/>
      <c r="X900" s="1"/>
    </row>
    <row r="901" spans="6:24" ht="17.25" customHeight="1" x14ac:dyDescent="0.75">
      <c r="F901" s="1"/>
      <c r="G901" s="1"/>
      <c r="H901" s="1"/>
      <c r="I901" s="5"/>
      <c r="J901" s="1"/>
      <c r="K901" s="1"/>
      <c r="L901" s="1"/>
      <c r="M901" s="1"/>
      <c r="N901" s="1"/>
      <c r="O901" s="1"/>
      <c r="P901" s="1"/>
      <c r="Q901" s="1"/>
      <c r="R901" s="1"/>
      <c r="S901" s="1"/>
      <c r="T901" s="1"/>
      <c r="U901" s="1"/>
      <c r="V901" s="1"/>
      <c r="W901" s="1"/>
      <c r="X901" s="1"/>
    </row>
    <row r="902" spans="6:24" ht="17.25" customHeight="1" x14ac:dyDescent="0.75">
      <c r="F902" s="1"/>
      <c r="G902" s="1"/>
      <c r="H902" s="1"/>
      <c r="I902" s="5"/>
      <c r="J902" s="1"/>
      <c r="K902" s="1"/>
      <c r="L902" s="1"/>
      <c r="M902" s="1"/>
      <c r="N902" s="1"/>
      <c r="O902" s="1"/>
      <c r="P902" s="1"/>
      <c r="Q902" s="1"/>
      <c r="R902" s="1"/>
      <c r="S902" s="1"/>
      <c r="T902" s="1"/>
      <c r="U902" s="1"/>
      <c r="V902" s="1"/>
      <c r="W902" s="1"/>
      <c r="X902" s="1"/>
    </row>
    <row r="903" spans="6:24" ht="17.25" customHeight="1" x14ac:dyDescent="0.75">
      <c r="F903" s="1"/>
      <c r="G903" s="1"/>
      <c r="H903" s="1"/>
      <c r="I903" s="5"/>
      <c r="J903" s="1"/>
      <c r="K903" s="1"/>
      <c r="L903" s="1"/>
      <c r="M903" s="1"/>
      <c r="N903" s="1"/>
      <c r="O903" s="1"/>
      <c r="P903" s="1"/>
      <c r="Q903" s="1"/>
      <c r="R903" s="1"/>
      <c r="S903" s="1"/>
      <c r="T903" s="1"/>
      <c r="U903" s="1"/>
      <c r="V903" s="1"/>
      <c r="W903" s="1"/>
      <c r="X903" s="1"/>
    </row>
    <row r="904" spans="6:24" ht="17.25" customHeight="1" x14ac:dyDescent="0.75">
      <c r="F904" s="1"/>
      <c r="G904" s="1"/>
      <c r="H904" s="1"/>
      <c r="I904" s="5"/>
      <c r="J904" s="1"/>
      <c r="K904" s="1"/>
      <c r="L904" s="1"/>
      <c r="M904" s="1"/>
      <c r="N904" s="1"/>
      <c r="O904" s="1"/>
      <c r="P904" s="1"/>
      <c r="Q904" s="1"/>
      <c r="R904" s="1"/>
      <c r="S904" s="1"/>
      <c r="T904" s="1"/>
      <c r="U904" s="1"/>
      <c r="V904" s="1"/>
      <c r="W904" s="1"/>
      <c r="X904" s="1"/>
    </row>
    <row r="905" spans="6:24" ht="17.25" customHeight="1" x14ac:dyDescent="0.75">
      <c r="F905" s="1"/>
      <c r="G905" s="1"/>
      <c r="H905" s="1"/>
      <c r="I905" s="5"/>
      <c r="J905" s="1"/>
      <c r="K905" s="1"/>
      <c r="L905" s="1"/>
      <c r="M905" s="1"/>
      <c r="N905" s="1"/>
      <c r="O905" s="1"/>
      <c r="P905" s="1"/>
      <c r="Q905" s="1"/>
      <c r="R905" s="1"/>
      <c r="S905" s="1"/>
      <c r="T905" s="1"/>
      <c r="U905" s="1"/>
      <c r="V905" s="1"/>
      <c r="W905" s="1"/>
      <c r="X905" s="1"/>
    </row>
    <row r="906" spans="6:24" ht="17.25" customHeight="1" x14ac:dyDescent="0.75">
      <c r="F906" s="1"/>
      <c r="G906" s="1"/>
      <c r="H906" s="1"/>
      <c r="I906" s="5"/>
      <c r="J906" s="1"/>
      <c r="K906" s="1"/>
      <c r="L906" s="1"/>
      <c r="M906" s="1"/>
      <c r="N906" s="1"/>
      <c r="O906" s="1"/>
      <c r="P906" s="1"/>
      <c r="Q906" s="1"/>
      <c r="R906" s="1"/>
      <c r="S906" s="1"/>
      <c r="T906" s="1"/>
      <c r="U906" s="1"/>
      <c r="V906" s="1"/>
      <c r="W906" s="1"/>
      <c r="X906" s="1"/>
    </row>
    <row r="907" spans="6:24" ht="17.25" customHeight="1" x14ac:dyDescent="0.75">
      <c r="F907" s="1"/>
      <c r="G907" s="1"/>
      <c r="H907" s="1"/>
      <c r="I907" s="5"/>
      <c r="J907" s="1"/>
      <c r="K907" s="1"/>
      <c r="L907" s="1"/>
      <c r="M907" s="1"/>
      <c r="N907" s="1"/>
      <c r="O907" s="1"/>
      <c r="P907" s="1"/>
      <c r="Q907" s="1"/>
      <c r="R907" s="1"/>
      <c r="S907" s="1"/>
      <c r="T907" s="1"/>
      <c r="U907" s="1"/>
      <c r="V907" s="1"/>
      <c r="W907" s="1"/>
      <c r="X907" s="1"/>
    </row>
    <row r="908" spans="6:24" ht="17.25" customHeight="1" x14ac:dyDescent="0.75">
      <c r="F908" s="1"/>
      <c r="G908" s="1"/>
      <c r="H908" s="1"/>
      <c r="I908" s="5"/>
      <c r="J908" s="1"/>
      <c r="K908" s="1"/>
      <c r="L908" s="1"/>
      <c r="M908" s="1"/>
      <c r="N908" s="1"/>
      <c r="O908" s="1"/>
      <c r="P908" s="1"/>
      <c r="Q908" s="1"/>
      <c r="R908" s="1"/>
      <c r="S908" s="1"/>
      <c r="T908" s="1"/>
      <c r="U908" s="1"/>
      <c r="V908" s="1"/>
      <c r="W908" s="1"/>
      <c r="X908" s="1"/>
    </row>
    <row r="909" spans="6:24" ht="17.25" customHeight="1" x14ac:dyDescent="0.75">
      <c r="F909" s="1"/>
      <c r="G909" s="1"/>
      <c r="H909" s="1"/>
      <c r="I909" s="5"/>
      <c r="J909" s="1"/>
      <c r="K909" s="1"/>
      <c r="L909" s="1"/>
      <c r="M909" s="1"/>
      <c r="N909" s="1"/>
      <c r="O909" s="1"/>
      <c r="P909" s="1"/>
      <c r="Q909" s="1"/>
      <c r="R909" s="1"/>
      <c r="S909" s="1"/>
      <c r="T909" s="1"/>
      <c r="U909" s="1"/>
      <c r="V909" s="1"/>
      <c r="W909" s="1"/>
      <c r="X909" s="1"/>
    </row>
    <row r="910" spans="6:24" ht="17.25" customHeight="1" x14ac:dyDescent="0.75">
      <c r="F910" s="1"/>
      <c r="G910" s="1"/>
      <c r="H910" s="1"/>
      <c r="I910" s="5"/>
      <c r="J910" s="1"/>
      <c r="K910" s="1"/>
      <c r="L910" s="1"/>
      <c r="M910" s="1"/>
      <c r="N910" s="1"/>
      <c r="O910" s="1"/>
      <c r="P910" s="1"/>
      <c r="Q910" s="1"/>
      <c r="R910" s="1"/>
      <c r="S910" s="1"/>
      <c r="T910" s="1"/>
      <c r="U910" s="1"/>
      <c r="V910" s="1"/>
      <c r="W910" s="1"/>
      <c r="X910" s="1"/>
    </row>
    <row r="911" spans="6:24" ht="17.25" customHeight="1" x14ac:dyDescent="0.75">
      <c r="F911" s="1"/>
      <c r="G911" s="1"/>
      <c r="H911" s="1"/>
      <c r="I911" s="5"/>
      <c r="J911" s="1"/>
      <c r="K911" s="1"/>
      <c r="L911" s="1"/>
      <c r="M911" s="1"/>
      <c r="N911" s="1"/>
      <c r="O911" s="1"/>
      <c r="P911" s="1"/>
      <c r="Q911" s="1"/>
      <c r="R911" s="1"/>
      <c r="S911" s="1"/>
      <c r="T911" s="1"/>
      <c r="U911" s="1"/>
      <c r="V911" s="1"/>
      <c r="W911" s="1"/>
      <c r="X911" s="1"/>
    </row>
    <row r="912" spans="6:24" ht="17.25" customHeight="1" x14ac:dyDescent="0.75">
      <c r="F912" s="1"/>
      <c r="G912" s="1"/>
      <c r="H912" s="1"/>
      <c r="I912" s="5"/>
      <c r="J912" s="1"/>
      <c r="K912" s="1"/>
      <c r="L912" s="1"/>
      <c r="M912" s="1"/>
      <c r="N912" s="1"/>
      <c r="O912" s="1"/>
      <c r="P912" s="1"/>
      <c r="Q912" s="1"/>
      <c r="R912" s="1"/>
      <c r="S912" s="1"/>
      <c r="T912" s="1"/>
      <c r="U912" s="1"/>
      <c r="V912" s="1"/>
      <c r="W912" s="1"/>
      <c r="X912" s="1"/>
    </row>
    <row r="913" spans="6:24" ht="17.25" customHeight="1" x14ac:dyDescent="0.75">
      <c r="F913" s="1"/>
      <c r="G913" s="1"/>
      <c r="H913" s="1"/>
      <c r="I913" s="5"/>
      <c r="J913" s="1"/>
      <c r="K913" s="1"/>
      <c r="L913" s="1"/>
      <c r="M913" s="1"/>
      <c r="N913" s="1"/>
      <c r="O913" s="1"/>
      <c r="P913" s="1"/>
      <c r="Q913" s="1"/>
      <c r="R913" s="1"/>
      <c r="S913" s="1"/>
      <c r="T913" s="1"/>
      <c r="U913" s="1"/>
      <c r="V913" s="1"/>
      <c r="W913" s="1"/>
      <c r="X913" s="1"/>
    </row>
    <row r="914" spans="6:24" ht="17.25" customHeight="1" x14ac:dyDescent="0.75">
      <c r="F914" s="1"/>
      <c r="G914" s="1"/>
      <c r="H914" s="1"/>
      <c r="I914" s="5"/>
      <c r="J914" s="1"/>
      <c r="K914" s="1"/>
      <c r="L914" s="1"/>
      <c r="M914" s="1"/>
      <c r="N914" s="1"/>
      <c r="O914" s="1"/>
      <c r="P914" s="1"/>
      <c r="Q914" s="1"/>
      <c r="R914" s="1"/>
      <c r="S914" s="1"/>
      <c r="T914" s="1"/>
      <c r="U914" s="1"/>
      <c r="V914" s="1"/>
      <c r="W914" s="1"/>
      <c r="X914" s="1"/>
    </row>
    <row r="915" spans="6:24" ht="17.25" customHeight="1" x14ac:dyDescent="0.75">
      <c r="F915" s="1"/>
      <c r="G915" s="1"/>
      <c r="H915" s="1"/>
      <c r="I915" s="5"/>
      <c r="J915" s="1"/>
      <c r="K915" s="1"/>
      <c r="L915" s="1"/>
      <c r="M915" s="1"/>
      <c r="N915" s="1"/>
      <c r="O915" s="1"/>
      <c r="P915" s="1"/>
      <c r="Q915" s="1"/>
      <c r="R915" s="1"/>
      <c r="S915" s="1"/>
      <c r="T915" s="1"/>
      <c r="U915" s="1"/>
      <c r="V915" s="1"/>
      <c r="W915" s="1"/>
      <c r="X915" s="1"/>
    </row>
    <row r="916" spans="6:24" ht="17.25" customHeight="1" x14ac:dyDescent="0.75">
      <c r="F916" s="1"/>
      <c r="G916" s="1"/>
      <c r="H916" s="1"/>
      <c r="I916" s="5"/>
      <c r="J916" s="1"/>
      <c r="K916" s="1"/>
      <c r="L916" s="1"/>
      <c r="M916" s="1"/>
      <c r="N916" s="1"/>
      <c r="O916" s="1"/>
      <c r="P916" s="1"/>
      <c r="Q916" s="1"/>
      <c r="R916" s="1"/>
      <c r="S916" s="1"/>
      <c r="T916" s="1"/>
      <c r="U916" s="1"/>
      <c r="V916" s="1"/>
      <c r="W916" s="1"/>
      <c r="X916" s="1"/>
    </row>
    <row r="917" spans="6:24" ht="17.25" customHeight="1" x14ac:dyDescent="0.75">
      <c r="F917" s="1"/>
      <c r="G917" s="1"/>
      <c r="H917" s="1"/>
      <c r="I917" s="5"/>
      <c r="J917" s="1"/>
      <c r="K917" s="1"/>
      <c r="L917" s="1"/>
      <c r="M917" s="1"/>
      <c r="N917" s="1"/>
      <c r="O917" s="1"/>
      <c r="P917" s="1"/>
      <c r="Q917" s="1"/>
      <c r="R917" s="1"/>
      <c r="S917" s="1"/>
      <c r="T917" s="1"/>
      <c r="U917" s="1"/>
      <c r="V917" s="1"/>
      <c r="W917" s="1"/>
      <c r="X917" s="1"/>
    </row>
    <row r="918" spans="6:24" ht="17.25" customHeight="1" x14ac:dyDescent="0.75">
      <c r="F918" s="1"/>
      <c r="G918" s="1"/>
      <c r="H918" s="1"/>
      <c r="I918" s="5"/>
      <c r="J918" s="1"/>
      <c r="K918" s="1"/>
      <c r="L918" s="1"/>
      <c r="M918" s="1"/>
      <c r="N918" s="1"/>
      <c r="O918" s="1"/>
      <c r="P918" s="1"/>
      <c r="Q918" s="1"/>
      <c r="R918" s="1"/>
      <c r="S918" s="1"/>
      <c r="T918" s="1"/>
      <c r="U918" s="1"/>
      <c r="V918" s="1"/>
      <c r="W918" s="1"/>
      <c r="X918" s="1"/>
    </row>
    <row r="919" spans="6:24" ht="17.25" customHeight="1" x14ac:dyDescent="0.75">
      <c r="F919" s="1"/>
      <c r="G919" s="1"/>
      <c r="H919" s="1"/>
      <c r="I919" s="5"/>
      <c r="J919" s="1"/>
      <c r="K919" s="1"/>
      <c r="L919" s="1"/>
      <c r="M919" s="1"/>
      <c r="N919" s="1"/>
      <c r="O919" s="1"/>
      <c r="P919" s="1"/>
      <c r="Q919" s="1"/>
      <c r="R919" s="1"/>
      <c r="S919" s="1"/>
      <c r="T919" s="1"/>
      <c r="U919" s="1"/>
      <c r="V919" s="1"/>
      <c r="W919" s="1"/>
      <c r="X919" s="1"/>
    </row>
    <row r="920" spans="6:24" ht="17.25" customHeight="1" x14ac:dyDescent="0.75">
      <c r="F920" s="1"/>
      <c r="G920" s="1"/>
      <c r="H920" s="1"/>
      <c r="I920" s="5"/>
      <c r="J920" s="1"/>
      <c r="K920" s="1"/>
      <c r="L920" s="1"/>
      <c r="M920" s="1"/>
      <c r="N920" s="1"/>
      <c r="O920" s="1"/>
      <c r="P920" s="1"/>
      <c r="Q920" s="1"/>
      <c r="R920" s="1"/>
      <c r="S920" s="1"/>
      <c r="T920" s="1"/>
      <c r="U920" s="1"/>
      <c r="V920" s="1"/>
      <c r="W920" s="1"/>
      <c r="X920" s="1"/>
    </row>
    <row r="921" spans="6:24" ht="17.25" customHeight="1" x14ac:dyDescent="0.75">
      <c r="F921" s="1"/>
      <c r="G921" s="1"/>
      <c r="H921" s="1"/>
      <c r="I921" s="5"/>
      <c r="J921" s="1"/>
      <c r="K921" s="1"/>
      <c r="L921" s="1"/>
      <c r="M921" s="1"/>
      <c r="N921" s="1"/>
      <c r="O921" s="1"/>
      <c r="P921" s="1"/>
      <c r="Q921" s="1"/>
      <c r="R921" s="1"/>
      <c r="S921" s="1"/>
      <c r="T921" s="1"/>
      <c r="U921" s="1"/>
      <c r="V921" s="1"/>
      <c r="W921" s="1"/>
      <c r="X921" s="1"/>
    </row>
    <row r="922" spans="6:24" ht="17.25" customHeight="1" x14ac:dyDescent="0.75">
      <c r="F922" s="1"/>
      <c r="G922" s="1"/>
      <c r="H922" s="1"/>
      <c r="I922" s="5"/>
      <c r="J922" s="1"/>
      <c r="K922" s="1"/>
      <c r="L922" s="1"/>
      <c r="M922" s="1"/>
      <c r="N922" s="1"/>
      <c r="O922" s="1"/>
      <c r="P922" s="1"/>
      <c r="Q922" s="1"/>
      <c r="R922" s="1"/>
      <c r="S922" s="1"/>
      <c r="T922" s="1"/>
      <c r="U922" s="1"/>
      <c r="V922" s="1"/>
      <c r="W922" s="1"/>
      <c r="X922" s="1"/>
    </row>
    <row r="923" spans="6:24" ht="17.25" customHeight="1" x14ac:dyDescent="0.75">
      <c r="F923" s="1"/>
      <c r="G923" s="1"/>
      <c r="H923" s="1"/>
      <c r="I923" s="5"/>
      <c r="J923" s="1"/>
      <c r="K923" s="1"/>
      <c r="L923" s="1"/>
      <c r="M923" s="1"/>
      <c r="N923" s="1"/>
      <c r="O923" s="1"/>
      <c r="P923" s="1"/>
      <c r="Q923" s="1"/>
      <c r="R923" s="1"/>
      <c r="S923" s="1"/>
      <c r="T923" s="1"/>
      <c r="U923" s="1"/>
      <c r="V923" s="1"/>
      <c r="W923" s="1"/>
      <c r="X923" s="1"/>
    </row>
    <row r="924" spans="6:24" ht="17.25" customHeight="1" x14ac:dyDescent="0.75">
      <c r="F924" s="1"/>
      <c r="G924" s="1"/>
      <c r="H924" s="1"/>
      <c r="I924" s="5"/>
      <c r="J924" s="1"/>
      <c r="K924" s="1"/>
      <c r="L924" s="1"/>
      <c r="M924" s="1"/>
      <c r="N924" s="1"/>
      <c r="O924" s="1"/>
      <c r="P924" s="1"/>
      <c r="Q924" s="1"/>
      <c r="R924" s="1"/>
      <c r="S924" s="1"/>
      <c r="T924" s="1"/>
      <c r="U924" s="1"/>
      <c r="V924" s="1"/>
      <c r="W924" s="1"/>
      <c r="X924" s="1"/>
    </row>
    <row r="925" spans="6:24" ht="17.25" customHeight="1" x14ac:dyDescent="0.75">
      <c r="F925" s="1"/>
      <c r="G925" s="1"/>
      <c r="H925" s="1"/>
      <c r="I925" s="5"/>
      <c r="J925" s="1"/>
      <c r="K925" s="1"/>
      <c r="L925" s="1"/>
      <c r="M925" s="1"/>
      <c r="N925" s="1"/>
      <c r="O925" s="1"/>
      <c r="P925" s="1"/>
      <c r="Q925" s="1"/>
      <c r="R925" s="1"/>
      <c r="S925" s="1"/>
      <c r="T925" s="1"/>
      <c r="U925" s="1"/>
      <c r="V925" s="1"/>
      <c r="W925" s="1"/>
      <c r="X925" s="1"/>
    </row>
    <row r="926" spans="6:24" ht="17.25" customHeight="1" x14ac:dyDescent="0.75">
      <c r="F926" s="1"/>
      <c r="G926" s="1"/>
      <c r="H926" s="1"/>
      <c r="I926" s="5"/>
      <c r="J926" s="1"/>
      <c r="K926" s="1"/>
      <c r="L926" s="1"/>
      <c r="M926" s="1"/>
      <c r="N926" s="1"/>
      <c r="O926" s="1"/>
      <c r="P926" s="1"/>
      <c r="Q926" s="1"/>
      <c r="R926" s="1"/>
      <c r="S926" s="1"/>
      <c r="T926" s="1"/>
      <c r="U926" s="1"/>
      <c r="V926" s="1"/>
      <c r="W926" s="1"/>
      <c r="X926" s="1"/>
    </row>
    <row r="927" spans="6:24" ht="17.25" customHeight="1" x14ac:dyDescent="0.75">
      <c r="F927" s="1"/>
      <c r="G927" s="1"/>
      <c r="H927" s="1"/>
      <c r="I927" s="5"/>
      <c r="J927" s="1"/>
      <c r="K927" s="1"/>
      <c r="L927" s="1"/>
      <c r="M927" s="1"/>
      <c r="N927" s="1"/>
      <c r="O927" s="1"/>
      <c r="P927" s="1"/>
      <c r="Q927" s="1"/>
      <c r="R927" s="1"/>
      <c r="S927" s="1"/>
      <c r="T927" s="1"/>
      <c r="U927" s="1"/>
      <c r="V927" s="1"/>
      <c r="W927" s="1"/>
      <c r="X927" s="1"/>
    </row>
    <row r="928" spans="6:24" ht="17.25" customHeight="1" x14ac:dyDescent="0.75">
      <c r="F928" s="1"/>
      <c r="G928" s="1"/>
      <c r="H928" s="1"/>
      <c r="I928" s="5"/>
      <c r="J928" s="1"/>
      <c r="K928" s="1"/>
      <c r="L928" s="1"/>
      <c r="M928" s="1"/>
      <c r="N928" s="1"/>
      <c r="O928" s="1"/>
      <c r="P928" s="1"/>
      <c r="Q928" s="1"/>
      <c r="R928" s="1"/>
      <c r="S928" s="1"/>
      <c r="T928" s="1"/>
      <c r="U928" s="1"/>
      <c r="V928" s="1"/>
      <c r="W928" s="1"/>
      <c r="X928" s="1"/>
    </row>
    <row r="929" spans="6:24" ht="17.25" customHeight="1" x14ac:dyDescent="0.75">
      <c r="F929" s="1"/>
      <c r="G929" s="1"/>
      <c r="H929" s="1"/>
      <c r="I929" s="5"/>
      <c r="J929" s="1"/>
      <c r="K929" s="1"/>
      <c r="L929" s="1"/>
      <c r="M929" s="1"/>
      <c r="N929" s="1"/>
      <c r="O929" s="1"/>
      <c r="P929" s="1"/>
      <c r="Q929" s="1"/>
      <c r="R929" s="1"/>
      <c r="S929" s="1"/>
      <c r="T929" s="1"/>
      <c r="U929" s="1"/>
      <c r="V929" s="1"/>
      <c r="W929" s="1"/>
      <c r="X929" s="1"/>
    </row>
    <row r="930" spans="6:24" ht="17.25" customHeight="1" x14ac:dyDescent="0.75">
      <c r="F930" s="1"/>
      <c r="G930" s="1"/>
      <c r="H930" s="1"/>
      <c r="I930" s="5"/>
      <c r="J930" s="1"/>
      <c r="K930" s="1"/>
      <c r="L930" s="1"/>
      <c r="M930" s="1"/>
      <c r="N930" s="1"/>
      <c r="O930" s="1"/>
      <c r="P930" s="1"/>
      <c r="Q930" s="1"/>
      <c r="R930" s="1"/>
      <c r="S930" s="1"/>
      <c r="T930" s="1"/>
      <c r="U930" s="1"/>
      <c r="V930" s="1"/>
      <c r="W930" s="1"/>
      <c r="X930" s="1"/>
    </row>
    <row r="931" spans="6:24" ht="17.25" customHeight="1" x14ac:dyDescent="0.75">
      <c r="F931" s="1"/>
      <c r="G931" s="1"/>
      <c r="H931" s="1"/>
      <c r="I931" s="5"/>
      <c r="J931" s="1"/>
      <c r="K931" s="1"/>
      <c r="L931" s="1"/>
      <c r="M931" s="1"/>
      <c r="N931" s="1"/>
      <c r="O931" s="1"/>
      <c r="P931" s="1"/>
      <c r="Q931" s="1"/>
      <c r="R931" s="1"/>
      <c r="S931" s="1"/>
      <c r="T931" s="1"/>
      <c r="U931" s="1"/>
      <c r="V931" s="1"/>
      <c r="W931" s="1"/>
      <c r="X931" s="1"/>
    </row>
    <row r="932" spans="6:24" ht="17.25" customHeight="1" x14ac:dyDescent="0.75">
      <c r="F932" s="1"/>
      <c r="G932" s="1"/>
      <c r="H932" s="1"/>
      <c r="I932" s="5"/>
      <c r="J932" s="1"/>
      <c r="K932" s="1"/>
      <c r="L932" s="1"/>
      <c r="M932" s="1"/>
      <c r="N932" s="1"/>
      <c r="O932" s="1"/>
      <c r="P932" s="1"/>
      <c r="Q932" s="1"/>
      <c r="R932" s="1"/>
      <c r="S932" s="1"/>
      <c r="T932" s="1"/>
      <c r="U932" s="1"/>
      <c r="V932" s="1"/>
      <c r="W932" s="1"/>
      <c r="X932" s="1"/>
    </row>
    <row r="933" spans="6:24" ht="17.25" customHeight="1" x14ac:dyDescent="0.75">
      <c r="F933" s="1"/>
      <c r="G933" s="1"/>
      <c r="H933" s="1"/>
      <c r="I933" s="5"/>
      <c r="J933" s="1"/>
      <c r="K933" s="1"/>
      <c r="L933" s="1"/>
      <c r="M933" s="1"/>
      <c r="N933" s="1"/>
      <c r="O933" s="1"/>
      <c r="P933" s="1"/>
      <c r="Q933" s="1"/>
      <c r="R933" s="1"/>
      <c r="S933" s="1"/>
      <c r="T933" s="1"/>
      <c r="U933" s="1"/>
      <c r="V933" s="1"/>
      <c r="W933" s="1"/>
      <c r="X933" s="1"/>
    </row>
    <row r="934" spans="6:24" ht="17.25" customHeight="1" x14ac:dyDescent="0.75">
      <c r="F934" s="1"/>
      <c r="G934" s="1"/>
      <c r="H934" s="1"/>
      <c r="I934" s="5"/>
      <c r="J934" s="1"/>
      <c r="K934" s="1"/>
      <c r="L934" s="1"/>
      <c r="M934" s="1"/>
      <c r="N934" s="1"/>
      <c r="O934" s="1"/>
      <c r="P934" s="1"/>
      <c r="Q934" s="1"/>
      <c r="R934" s="1"/>
      <c r="S934" s="1"/>
      <c r="T934" s="1"/>
      <c r="U934" s="1"/>
      <c r="V934" s="1"/>
      <c r="W934" s="1"/>
      <c r="X934" s="1"/>
    </row>
    <row r="935" spans="6:24" ht="17.25" customHeight="1" x14ac:dyDescent="0.75">
      <c r="F935" s="1"/>
      <c r="G935" s="1"/>
      <c r="H935" s="1"/>
      <c r="I935" s="5"/>
      <c r="J935" s="1"/>
      <c r="K935" s="1"/>
      <c r="L935" s="1"/>
      <c r="M935" s="1"/>
      <c r="N935" s="1"/>
      <c r="O935" s="1"/>
      <c r="P935" s="1"/>
      <c r="Q935" s="1"/>
      <c r="R935" s="1"/>
      <c r="S935" s="1"/>
      <c r="T935" s="1"/>
      <c r="U935" s="1"/>
      <c r="V935" s="1"/>
      <c r="W935" s="1"/>
      <c r="X935" s="1"/>
    </row>
    <row r="936" spans="6:24" ht="17.25" customHeight="1" x14ac:dyDescent="0.75">
      <c r="F936" s="1"/>
      <c r="G936" s="1"/>
      <c r="H936" s="1"/>
      <c r="I936" s="5"/>
      <c r="J936" s="1"/>
      <c r="K936" s="1"/>
      <c r="L936" s="1"/>
      <c r="M936" s="1"/>
      <c r="N936" s="1"/>
      <c r="O936" s="1"/>
      <c r="P936" s="1"/>
      <c r="Q936" s="1"/>
      <c r="R936" s="1"/>
      <c r="S936" s="1"/>
      <c r="T936" s="1"/>
      <c r="U936" s="1"/>
      <c r="V936" s="1"/>
      <c r="W936" s="1"/>
      <c r="X936" s="1"/>
    </row>
    <row r="937" spans="6:24" ht="17.25" customHeight="1" x14ac:dyDescent="0.75">
      <c r="F937" s="1"/>
      <c r="G937" s="1"/>
      <c r="H937" s="1"/>
      <c r="I937" s="5"/>
      <c r="J937" s="1"/>
      <c r="K937" s="1"/>
      <c r="L937" s="1"/>
      <c r="M937" s="1"/>
      <c r="N937" s="1"/>
      <c r="O937" s="1"/>
      <c r="P937" s="1"/>
      <c r="Q937" s="1"/>
      <c r="R937" s="1"/>
      <c r="S937" s="1"/>
      <c r="T937" s="1"/>
      <c r="U937" s="1"/>
      <c r="V937" s="1"/>
      <c r="W937" s="1"/>
      <c r="X937" s="1"/>
    </row>
    <row r="938" spans="6:24" ht="17.25" customHeight="1" x14ac:dyDescent="0.75">
      <c r="F938" s="1"/>
      <c r="G938" s="1"/>
      <c r="H938" s="1"/>
      <c r="I938" s="5"/>
      <c r="J938" s="1"/>
      <c r="K938" s="1"/>
      <c r="L938" s="1"/>
      <c r="M938" s="1"/>
      <c r="N938" s="1"/>
      <c r="O938" s="1"/>
      <c r="P938" s="1"/>
      <c r="Q938" s="1"/>
      <c r="R938" s="1"/>
      <c r="S938" s="1"/>
      <c r="T938" s="1"/>
      <c r="U938" s="1"/>
      <c r="V938" s="1"/>
      <c r="W938" s="1"/>
      <c r="X938" s="1"/>
    </row>
    <row r="939" spans="6:24" ht="17.25" customHeight="1" x14ac:dyDescent="0.75">
      <c r="F939" s="1"/>
      <c r="G939" s="1"/>
      <c r="H939" s="1"/>
      <c r="I939" s="5"/>
      <c r="J939" s="1"/>
      <c r="K939" s="1"/>
      <c r="L939" s="1"/>
      <c r="M939" s="1"/>
      <c r="N939" s="1"/>
      <c r="O939" s="1"/>
      <c r="P939" s="1"/>
      <c r="Q939" s="1"/>
      <c r="R939" s="1"/>
      <c r="S939" s="1"/>
      <c r="T939" s="1"/>
      <c r="U939" s="1"/>
      <c r="V939" s="1"/>
      <c r="W939" s="1"/>
      <c r="X939" s="1"/>
    </row>
    <row r="940" spans="6:24" ht="17.25" customHeight="1" x14ac:dyDescent="0.75">
      <c r="F940" s="1"/>
      <c r="G940" s="1"/>
      <c r="H940" s="1"/>
      <c r="I940" s="5"/>
      <c r="J940" s="1"/>
      <c r="K940" s="1"/>
      <c r="L940" s="1"/>
      <c r="M940" s="1"/>
      <c r="N940" s="1"/>
      <c r="O940" s="1"/>
      <c r="P940" s="1"/>
      <c r="Q940" s="1"/>
      <c r="R940" s="1"/>
      <c r="S940" s="1"/>
      <c r="T940" s="1"/>
      <c r="U940" s="1"/>
      <c r="V940" s="1"/>
      <c r="W940" s="1"/>
      <c r="X940" s="1"/>
    </row>
    <row r="941" spans="6:24" ht="17.25" customHeight="1" x14ac:dyDescent="0.75">
      <c r="F941" s="1"/>
      <c r="G941" s="1"/>
      <c r="H941" s="1"/>
      <c r="I941" s="5"/>
      <c r="J941" s="1"/>
      <c r="K941" s="1"/>
      <c r="L941" s="1"/>
      <c r="M941" s="1"/>
      <c r="N941" s="1"/>
      <c r="O941" s="1"/>
      <c r="P941" s="1"/>
      <c r="Q941" s="1"/>
      <c r="R941" s="1"/>
      <c r="S941" s="1"/>
      <c r="T941" s="1"/>
      <c r="U941" s="1"/>
      <c r="V941" s="1"/>
      <c r="W941" s="1"/>
      <c r="X941" s="1"/>
    </row>
    <row r="942" spans="6:24" ht="17.25" customHeight="1" x14ac:dyDescent="0.75">
      <c r="F942" s="1"/>
      <c r="G942" s="1"/>
      <c r="H942" s="1"/>
      <c r="I942" s="5"/>
      <c r="J942" s="1"/>
      <c r="K942" s="1"/>
      <c r="L942" s="1"/>
      <c r="M942" s="1"/>
      <c r="N942" s="1"/>
      <c r="O942" s="1"/>
      <c r="P942" s="1"/>
      <c r="Q942" s="1"/>
      <c r="R942" s="1"/>
      <c r="S942" s="1"/>
      <c r="T942" s="1"/>
      <c r="U942" s="1"/>
      <c r="V942" s="1"/>
      <c r="W942" s="1"/>
      <c r="X942" s="1"/>
    </row>
    <row r="943" spans="6:24" ht="17.25" customHeight="1" x14ac:dyDescent="0.75">
      <c r="F943" s="1"/>
      <c r="G943" s="1"/>
      <c r="H943" s="1"/>
      <c r="I943" s="5"/>
      <c r="J943" s="1"/>
      <c r="K943" s="1"/>
      <c r="L943" s="1"/>
      <c r="M943" s="1"/>
      <c r="N943" s="1"/>
      <c r="O943" s="1"/>
      <c r="P943" s="1"/>
      <c r="Q943" s="1"/>
      <c r="R943" s="1"/>
      <c r="S943" s="1"/>
      <c r="T943" s="1"/>
      <c r="U943" s="1"/>
      <c r="V943" s="1"/>
      <c r="W943" s="1"/>
      <c r="X943" s="1"/>
    </row>
    <row r="944" spans="6:24" ht="17.25" customHeight="1" x14ac:dyDescent="0.75">
      <c r="F944" s="1"/>
      <c r="G944" s="1"/>
      <c r="H944" s="1"/>
      <c r="I944" s="5"/>
      <c r="J944" s="1"/>
      <c r="K944" s="1"/>
      <c r="L944" s="1"/>
      <c r="M944" s="1"/>
      <c r="N944" s="1"/>
      <c r="O944" s="1"/>
      <c r="P944" s="1"/>
      <c r="Q944" s="1"/>
      <c r="R944" s="1"/>
      <c r="S944" s="1"/>
      <c r="T944" s="1"/>
      <c r="U944" s="1"/>
      <c r="V944" s="1"/>
      <c r="W944" s="1"/>
      <c r="X944" s="1"/>
    </row>
    <row r="945" spans="6:24" ht="17.25" customHeight="1" x14ac:dyDescent="0.75">
      <c r="F945" s="1"/>
      <c r="G945" s="1"/>
      <c r="H945" s="1"/>
      <c r="I945" s="5"/>
      <c r="J945" s="1"/>
      <c r="K945" s="1"/>
      <c r="L945" s="1"/>
      <c r="M945" s="1"/>
      <c r="N945" s="1"/>
      <c r="O945" s="1"/>
      <c r="P945" s="1"/>
      <c r="Q945" s="1"/>
      <c r="R945" s="1"/>
      <c r="S945" s="1"/>
      <c r="T945" s="1"/>
      <c r="U945" s="1"/>
      <c r="V945" s="1"/>
      <c r="W945" s="1"/>
      <c r="X945" s="1"/>
    </row>
    <row r="946" spans="6:24" ht="17.25" customHeight="1" x14ac:dyDescent="0.75">
      <c r="F946" s="1"/>
      <c r="G946" s="1"/>
      <c r="H946" s="1"/>
      <c r="I946" s="5"/>
      <c r="J946" s="1"/>
      <c r="K946" s="1"/>
      <c r="L946" s="1"/>
      <c r="M946" s="1"/>
      <c r="N946" s="1"/>
      <c r="O946" s="1"/>
      <c r="P946" s="1"/>
      <c r="Q946" s="1"/>
      <c r="R946" s="1"/>
      <c r="S946" s="1"/>
      <c r="T946" s="1"/>
      <c r="U946" s="1"/>
      <c r="V946" s="1"/>
      <c r="W946" s="1"/>
      <c r="X946" s="1"/>
    </row>
    <row r="947" spans="6:24" ht="17.25" customHeight="1" x14ac:dyDescent="0.75">
      <c r="F947" s="1"/>
      <c r="G947" s="1"/>
      <c r="H947" s="1"/>
      <c r="I947" s="5"/>
      <c r="J947" s="1"/>
      <c r="K947" s="1"/>
      <c r="L947" s="1"/>
      <c r="M947" s="1"/>
      <c r="N947" s="1"/>
      <c r="O947" s="1"/>
      <c r="P947" s="1"/>
      <c r="Q947" s="1"/>
      <c r="R947" s="1"/>
      <c r="S947" s="1"/>
      <c r="T947" s="1"/>
      <c r="U947" s="1"/>
      <c r="V947" s="1"/>
      <c r="W947" s="1"/>
      <c r="X947" s="1"/>
    </row>
    <row r="948" spans="6:24" ht="17.25" customHeight="1" x14ac:dyDescent="0.75">
      <c r="F948" s="1"/>
      <c r="G948" s="1"/>
      <c r="H948" s="1"/>
      <c r="I948" s="5"/>
      <c r="J948" s="1"/>
      <c r="K948" s="1"/>
      <c r="L948" s="1"/>
      <c r="M948" s="1"/>
      <c r="N948" s="1"/>
      <c r="O948" s="1"/>
      <c r="P948" s="1"/>
      <c r="Q948" s="1"/>
      <c r="R948" s="1"/>
      <c r="S948" s="1"/>
      <c r="T948" s="1"/>
      <c r="U948" s="1"/>
      <c r="V948" s="1"/>
      <c r="W948" s="1"/>
      <c r="X948" s="1"/>
    </row>
    <row r="949" spans="6:24" ht="17.25" customHeight="1" x14ac:dyDescent="0.75">
      <c r="F949" s="1"/>
      <c r="G949" s="1"/>
      <c r="H949" s="1"/>
      <c r="I949" s="5"/>
      <c r="J949" s="1"/>
      <c r="K949" s="1"/>
      <c r="L949" s="1"/>
      <c r="M949" s="1"/>
      <c r="N949" s="1"/>
      <c r="O949" s="1"/>
      <c r="P949" s="1"/>
      <c r="Q949" s="1"/>
      <c r="R949" s="1"/>
      <c r="S949" s="1"/>
      <c r="T949" s="1"/>
      <c r="U949" s="1"/>
      <c r="V949" s="1"/>
      <c r="W949" s="1"/>
      <c r="X949" s="1"/>
    </row>
    <row r="950" spans="6:24" ht="17.25" customHeight="1" x14ac:dyDescent="0.75">
      <c r="F950" s="1"/>
      <c r="G950" s="1"/>
      <c r="H950" s="1"/>
      <c r="I950" s="5"/>
      <c r="J950" s="1"/>
      <c r="K950" s="1"/>
      <c r="L950" s="1"/>
      <c r="M950" s="1"/>
      <c r="N950" s="1"/>
      <c r="O950" s="1"/>
      <c r="P950" s="1"/>
      <c r="Q950" s="1"/>
      <c r="R950" s="1"/>
      <c r="S950" s="1"/>
      <c r="T950" s="1"/>
      <c r="U950" s="1"/>
      <c r="V950" s="1"/>
      <c r="W950" s="1"/>
      <c r="X950" s="1"/>
    </row>
    <row r="951" spans="6:24" ht="17.25" customHeight="1" x14ac:dyDescent="0.75">
      <c r="F951" s="1"/>
      <c r="G951" s="1"/>
      <c r="H951" s="1"/>
      <c r="I951" s="5"/>
      <c r="J951" s="1"/>
      <c r="K951" s="1"/>
      <c r="L951" s="1"/>
      <c r="M951" s="1"/>
      <c r="N951" s="1"/>
      <c r="O951" s="1"/>
      <c r="P951" s="1"/>
      <c r="Q951" s="1"/>
      <c r="R951" s="1"/>
      <c r="S951" s="1"/>
      <c r="T951" s="1"/>
      <c r="U951" s="1"/>
      <c r="V951" s="1"/>
      <c r="W951" s="1"/>
      <c r="X951" s="1"/>
    </row>
    <row r="952" spans="6:24" ht="17.25" customHeight="1" x14ac:dyDescent="0.75">
      <c r="F952" s="1"/>
      <c r="G952" s="1"/>
      <c r="H952" s="1"/>
      <c r="I952" s="5"/>
      <c r="J952" s="1"/>
      <c r="K952" s="1"/>
      <c r="L952" s="1"/>
      <c r="M952" s="1"/>
      <c r="N952" s="1"/>
      <c r="O952" s="1"/>
      <c r="P952" s="1"/>
      <c r="Q952" s="1"/>
      <c r="R952" s="1"/>
      <c r="S952" s="1"/>
      <c r="T952" s="1"/>
      <c r="U952" s="1"/>
      <c r="V952" s="1"/>
      <c r="W952" s="1"/>
      <c r="X952" s="1"/>
    </row>
    <row r="953" spans="6:24" ht="17.25" customHeight="1" x14ac:dyDescent="0.75">
      <c r="F953" s="1"/>
      <c r="G953" s="1"/>
      <c r="H953" s="1"/>
      <c r="I953" s="5"/>
      <c r="J953" s="1"/>
      <c r="K953" s="1"/>
      <c r="L953" s="1"/>
      <c r="M953" s="1"/>
      <c r="N953" s="1"/>
      <c r="O953" s="1"/>
      <c r="P953" s="1"/>
      <c r="Q953" s="1"/>
      <c r="R953" s="1"/>
      <c r="S953" s="1"/>
      <c r="T953" s="1"/>
      <c r="U953" s="1"/>
      <c r="V953" s="1"/>
      <c r="W953" s="1"/>
      <c r="X953" s="1"/>
    </row>
    <row r="954" spans="6:24" ht="17.25" customHeight="1" x14ac:dyDescent="0.75">
      <c r="F954" s="1"/>
      <c r="G954" s="1"/>
      <c r="H954" s="1"/>
      <c r="I954" s="5"/>
      <c r="J954" s="1"/>
      <c r="K954" s="1"/>
      <c r="L954" s="1"/>
      <c r="M954" s="1"/>
      <c r="N954" s="1"/>
      <c r="O954" s="1"/>
      <c r="P954" s="1"/>
      <c r="Q954" s="1"/>
      <c r="R954" s="1"/>
      <c r="S954" s="1"/>
      <c r="T954" s="1"/>
      <c r="U954" s="1"/>
      <c r="V954" s="1"/>
      <c r="W954" s="1"/>
      <c r="X954" s="1"/>
    </row>
    <row r="955" spans="6:24" ht="17.25" customHeight="1" x14ac:dyDescent="0.75">
      <c r="F955" s="1"/>
      <c r="G955" s="1"/>
      <c r="H955" s="1"/>
      <c r="I955" s="5"/>
      <c r="J955" s="1"/>
      <c r="K955" s="1"/>
      <c r="L955" s="1"/>
      <c r="M955" s="1"/>
      <c r="N955" s="1"/>
      <c r="O955" s="1"/>
      <c r="P955" s="1"/>
      <c r="Q955" s="1"/>
      <c r="R955" s="1"/>
      <c r="S955" s="1"/>
      <c r="T955" s="1"/>
      <c r="U955" s="1"/>
      <c r="V955" s="1"/>
      <c r="W955" s="1"/>
      <c r="X955" s="1"/>
    </row>
    <row r="956" spans="6:24" ht="17.25" customHeight="1" x14ac:dyDescent="0.75">
      <c r="F956" s="1"/>
      <c r="G956" s="1"/>
      <c r="H956" s="1"/>
      <c r="I956" s="5"/>
      <c r="J956" s="1"/>
      <c r="K956" s="1"/>
      <c r="L956" s="1"/>
      <c r="M956" s="1"/>
      <c r="N956" s="1"/>
      <c r="O956" s="1"/>
      <c r="P956" s="1"/>
      <c r="Q956" s="1"/>
      <c r="R956" s="1"/>
      <c r="S956" s="1"/>
      <c r="T956" s="1"/>
      <c r="U956" s="1"/>
      <c r="V956" s="1"/>
      <c r="W956" s="1"/>
      <c r="X956" s="1"/>
    </row>
    <row r="957" spans="6:24" ht="17.25" customHeight="1" x14ac:dyDescent="0.75">
      <c r="F957" s="1"/>
      <c r="G957" s="1"/>
      <c r="H957" s="1"/>
      <c r="I957" s="5"/>
      <c r="J957" s="1"/>
      <c r="K957" s="1"/>
      <c r="L957" s="1"/>
      <c r="M957" s="1"/>
      <c r="N957" s="1"/>
      <c r="O957" s="1"/>
      <c r="P957" s="1"/>
      <c r="Q957" s="1"/>
      <c r="R957" s="1"/>
      <c r="S957" s="1"/>
      <c r="T957" s="1"/>
      <c r="U957" s="1"/>
      <c r="V957" s="1"/>
      <c r="W957" s="1"/>
      <c r="X957" s="1"/>
    </row>
    <row r="958" spans="6:24" ht="17.25" customHeight="1" x14ac:dyDescent="0.75">
      <c r="F958" s="1"/>
      <c r="G958" s="1"/>
      <c r="H958" s="1"/>
      <c r="I958" s="5"/>
      <c r="J958" s="1"/>
      <c r="K958" s="1"/>
      <c r="L958" s="1"/>
      <c r="M958" s="1"/>
      <c r="N958" s="1"/>
      <c r="O958" s="1"/>
      <c r="P958" s="1"/>
      <c r="Q958" s="1"/>
      <c r="R958" s="1"/>
      <c r="S958" s="1"/>
      <c r="T958" s="1"/>
      <c r="U958" s="1"/>
      <c r="V958" s="1"/>
      <c r="W958" s="1"/>
      <c r="X958" s="1"/>
    </row>
    <row r="959" spans="6:24" ht="17.25" customHeight="1" x14ac:dyDescent="0.75">
      <c r="F959" s="1"/>
      <c r="G959" s="1"/>
      <c r="H959" s="1"/>
      <c r="I959" s="5"/>
      <c r="J959" s="1"/>
      <c r="K959" s="1"/>
      <c r="L959" s="1"/>
      <c r="M959" s="1"/>
      <c r="N959" s="1"/>
      <c r="O959" s="1"/>
      <c r="P959" s="1"/>
      <c r="Q959" s="1"/>
      <c r="R959" s="1"/>
      <c r="S959" s="1"/>
      <c r="T959" s="1"/>
      <c r="U959" s="1"/>
      <c r="V959" s="1"/>
      <c r="W959" s="1"/>
      <c r="X959" s="1"/>
    </row>
    <row r="960" spans="6:24" ht="17.25" customHeight="1" x14ac:dyDescent="0.75">
      <c r="F960" s="1"/>
      <c r="G960" s="1"/>
      <c r="H960" s="1"/>
      <c r="I960" s="5"/>
      <c r="J960" s="1"/>
      <c r="K960" s="1"/>
      <c r="L960" s="1"/>
      <c r="M960" s="1"/>
      <c r="N960" s="1"/>
      <c r="O960" s="1"/>
      <c r="P960" s="1"/>
      <c r="Q960" s="1"/>
      <c r="R960" s="1"/>
      <c r="S960" s="1"/>
      <c r="T960" s="1"/>
      <c r="U960" s="1"/>
      <c r="V960" s="1"/>
      <c r="W960" s="1"/>
      <c r="X960" s="1"/>
    </row>
    <row r="961" spans="6:24" ht="17.25" customHeight="1" x14ac:dyDescent="0.75">
      <c r="F961" s="1"/>
      <c r="G961" s="1"/>
      <c r="H961" s="1"/>
      <c r="I961" s="5"/>
      <c r="J961" s="1"/>
      <c r="K961" s="1"/>
      <c r="L961" s="1"/>
      <c r="M961" s="1"/>
      <c r="N961" s="1"/>
      <c r="O961" s="1"/>
      <c r="P961" s="1"/>
      <c r="Q961" s="1"/>
      <c r="R961" s="1"/>
      <c r="S961" s="1"/>
      <c r="T961" s="1"/>
      <c r="U961" s="1"/>
      <c r="V961" s="1"/>
      <c r="W961" s="1"/>
      <c r="X961" s="1"/>
    </row>
    <row r="962" spans="6:24" ht="17.25" customHeight="1" x14ac:dyDescent="0.75">
      <c r="F962" s="1"/>
      <c r="G962" s="1"/>
      <c r="H962" s="1"/>
      <c r="I962" s="5"/>
      <c r="J962" s="1"/>
      <c r="K962" s="1"/>
      <c r="L962" s="1"/>
      <c r="M962" s="1"/>
      <c r="N962" s="1"/>
      <c r="O962" s="1"/>
      <c r="P962" s="1"/>
      <c r="Q962" s="1"/>
      <c r="R962" s="1"/>
      <c r="S962" s="1"/>
      <c r="T962" s="1"/>
      <c r="U962" s="1"/>
      <c r="V962" s="1"/>
      <c r="W962" s="1"/>
      <c r="X962" s="1"/>
    </row>
    <row r="963" spans="6:24" ht="17.25" customHeight="1" x14ac:dyDescent="0.75">
      <c r="F963" s="1"/>
      <c r="G963" s="1"/>
      <c r="H963" s="1"/>
      <c r="I963" s="5"/>
      <c r="J963" s="1"/>
      <c r="K963" s="1"/>
      <c r="L963" s="1"/>
      <c r="M963" s="1"/>
      <c r="N963" s="1"/>
      <c r="O963" s="1"/>
      <c r="P963" s="1"/>
      <c r="Q963" s="1"/>
      <c r="R963" s="1"/>
      <c r="S963" s="1"/>
      <c r="T963" s="1"/>
      <c r="U963" s="1"/>
      <c r="V963" s="1"/>
      <c r="W963" s="1"/>
      <c r="X963" s="1"/>
    </row>
    <row r="964" spans="6:24" ht="17.25" customHeight="1" x14ac:dyDescent="0.75">
      <c r="F964" s="1"/>
      <c r="G964" s="1"/>
      <c r="H964" s="1"/>
      <c r="I964" s="5"/>
      <c r="J964" s="1"/>
      <c r="K964" s="1"/>
      <c r="L964" s="1"/>
      <c r="M964" s="1"/>
      <c r="N964" s="1"/>
      <c r="O964" s="1"/>
      <c r="P964" s="1"/>
      <c r="Q964" s="1"/>
      <c r="R964" s="1"/>
      <c r="S964" s="1"/>
      <c r="T964" s="1"/>
      <c r="U964" s="1"/>
      <c r="V964" s="1"/>
      <c r="W964" s="1"/>
      <c r="X964" s="1"/>
    </row>
    <row r="965" spans="6:24" ht="17.25" customHeight="1" x14ac:dyDescent="0.75">
      <c r="F965" s="1"/>
      <c r="G965" s="1"/>
      <c r="H965" s="1"/>
      <c r="I965" s="5"/>
      <c r="J965" s="1"/>
      <c r="K965" s="1"/>
      <c r="L965" s="1"/>
      <c r="M965" s="1"/>
      <c r="N965" s="1"/>
      <c r="O965" s="1"/>
      <c r="P965" s="1"/>
      <c r="Q965" s="1"/>
      <c r="R965" s="1"/>
      <c r="S965" s="1"/>
      <c r="T965" s="1"/>
      <c r="U965" s="1"/>
      <c r="V965" s="1"/>
      <c r="W965" s="1"/>
      <c r="X965" s="1"/>
    </row>
    <row r="966" spans="6:24" ht="17.25" customHeight="1" x14ac:dyDescent="0.75">
      <c r="F966" s="1"/>
      <c r="G966" s="1"/>
      <c r="H966" s="1"/>
      <c r="I966" s="5"/>
      <c r="J966" s="1"/>
      <c r="K966" s="1"/>
      <c r="L966" s="1"/>
      <c r="M966" s="1"/>
      <c r="N966" s="1"/>
      <c r="O966" s="1"/>
      <c r="P966" s="1"/>
      <c r="Q966" s="1"/>
      <c r="R966" s="1"/>
      <c r="S966" s="1"/>
      <c r="T966" s="1"/>
      <c r="U966" s="1"/>
      <c r="V966" s="1"/>
      <c r="W966" s="1"/>
      <c r="X966" s="1"/>
    </row>
  </sheetData>
  <mergeCells count="2">
    <mergeCell ref="F2:G2"/>
    <mergeCell ref="F7:G7"/>
  </mergeCells>
  <hyperlinks>
    <hyperlink ref="B2" r:id="rId1" xr:uid="{00000000-0004-0000-0100-000000000000}"/>
    <hyperlink ref="B3" r:id="rId2" xr:uid="{00000000-0004-0000-0100-000001000000}"/>
    <hyperlink ref="B4" r:id="rId3" xr:uid="{00000000-0004-0000-0100-000002000000}"/>
    <hyperlink ref="B5" r:id="rId4" xr:uid="{00000000-0004-0000-0100-000003000000}"/>
    <hyperlink ref="B6" r:id="rId5" xr:uid="{00000000-0004-0000-0100-000004000000}"/>
    <hyperlink ref="B7" r:id="rId6" xr:uid="{00000000-0004-0000-0100-000005000000}"/>
    <hyperlink ref="B8" r:id="rId7" xr:uid="{00000000-0004-0000-0100-000006000000}"/>
    <hyperlink ref="B9" r:id="rId8" xr:uid="{00000000-0004-0000-0100-000007000000}"/>
    <hyperlink ref="B10" r:id="rId9" xr:uid="{00000000-0004-0000-0100-000008000000}"/>
    <hyperlink ref="B12" r:id="rId10" xr:uid="{00000000-0004-0000-0100-000009000000}"/>
    <hyperlink ref="B13" r:id="rId11" xr:uid="{00000000-0004-0000-0100-00000A000000}"/>
    <hyperlink ref="B14" r:id="rId12" xr:uid="{00000000-0004-0000-0100-00000B000000}"/>
    <hyperlink ref="B15" r:id="rId13" xr:uid="{00000000-0004-0000-0100-00000C000000}"/>
    <hyperlink ref="B16" r:id="rId14" xr:uid="{00000000-0004-0000-0100-00000D000000}"/>
    <hyperlink ref="B17" r:id="rId15" xr:uid="{00000000-0004-0000-0100-00000E000000}"/>
    <hyperlink ref="B18" r:id="rId16" xr:uid="{00000000-0004-0000-0100-00000F000000}"/>
    <hyperlink ref="B19" r:id="rId17" xr:uid="{00000000-0004-0000-0100-000010000000}"/>
    <hyperlink ref="B20" r:id="rId18" xr:uid="{00000000-0004-0000-0100-000011000000}"/>
    <hyperlink ref="B21" r:id="rId19" xr:uid="{00000000-0004-0000-0100-000012000000}"/>
    <hyperlink ref="B22" r:id="rId20" xr:uid="{00000000-0004-0000-0100-000013000000}"/>
    <hyperlink ref="B23" r:id="rId21" xr:uid="{00000000-0004-0000-0100-000014000000}"/>
    <hyperlink ref="B24" r:id="rId22" xr:uid="{00000000-0004-0000-0100-000015000000}"/>
    <hyperlink ref="B25" r:id="rId23" xr:uid="{00000000-0004-0000-0100-000016000000}"/>
    <hyperlink ref="B26" r:id="rId24" xr:uid="{00000000-0004-0000-0100-000017000000}"/>
    <hyperlink ref="B27" r:id="rId25" xr:uid="{00000000-0004-0000-0100-000018000000}"/>
    <hyperlink ref="B28" r:id="rId26" xr:uid="{00000000-0004-0000-0100-000019000000}"/>
    <hyperlink ref="B29" r:id="rId27" xr:uid="{00000000-0004-0000-0100-00001A000000}"/>
    <hyperlink ref="B30" r:id="rId28" xr:uid="{00000000-0004-0000-0100-00001B000000}"/>
    <hyperlink ref="B31" r:id="rId29" xr:uid="{00000000-0004-0000-0100-00001C000000}"/>
    <hyperlink ref="B32" r:id="rId30" xr:uid="{00000000-0004-0000-0100-00001D000000}"/>
    <hyperlink ref="B33" r:id="rId31" xr:uid="{00000000-0004-0000-0100-00001E000000}"/>
    <hyperlink ref="B34" r:id="rId32" xr:uid="{00000000-0004-0000-0100-00001F000000}"/>
    <hyperlink ref="B35" r:id="rId33" xr:uid="{00000000-0004-0000-0100-000020000000}"/>
    <hyperlink ref="B36" r:id="rId34" xr:uid="{00000000-0004-0000-0100-000021000000}"/>
    <hyperlink ref="B37" r:id="rId35" xr:uid="{00000000-0004-0000-0100-000022000000}"/>
    <hyperlink ref="B38" r:id="rId36" xr:uid="{00000000-0004-0000-0100-000023000000}"/>
    <hyperlink ref="B39" r:id="rId37" xr:uid="{00000000-0004-0000-0100-000024000000}"/>
    <hyperlink ref="B40" r:id="rId38" xr:uid="{00000000-0004-0000-0100-000025000000}"/>
    <hyperlink ref="B41" r:id="rId39" xr:uid="{00000000-0004-0000-0100-000026000000}"/>
    <hyperlink ref="B42" r:id="rId40" xr:uid="{00000000-0004-0000-0100-000027000000}"/>
    <hyperlink ref="B43" r:id="rId41" xr:uid="{00000000-0004-0000-0100-000028000000}"/>
    <hyperlink ref="B44" r:id="rId42" xr:uid="{00000000-0004-0000-0100-000029000000}"/>
    <hyperlink ref="B45" r:id="rId43" xr:uid="{00000000-0004-0000-0100-00002A000000}"/>
    <hyperlink ref="B47" r:id="rId44" xr:uid="{00000000-0004-0000-0100-00002B000000}"/>
    <hyperlink ref="B48" r:id="rId45" xr:uid="{00000000-0004-0000-0100-00002C000000}"/>
    <hyperlink ref="B49" r:id="rId46" xr:uid="{00000000-0004-0000-0100-00002D000000}"/>
    <hyperlink ref="B50" r:id="rId47" xr:uid="{00000000-0004-0000-0100-00002E000000}"/>
    <hyperlink ref="B51" r:id="rId48" xr:uid="{00000000-0004-0000-0100-00002F000000}"/>
    <hyperlink ref="B52" r:id="rId49" xr:uid="{00000000-0004-0000-0100-000030000000}"/>
    <hyperlink ref="B53" r:id="rId50" xr:uid="{00000000-0004-0000-0100-000031000000}"/>
    <hyperlink ref="B54" r:id="rId51" xr:uid="{00000000-0004-0000-0100-000032000000}"/>
    <hyperlink ref="B55" r:id="rId52" xr:uid="{00000000-0004-0000-0100-000033000000}"/>
    <hyperlink ref="B56" r:id="rId53" xr:uid="{00000000-0004-0000-0100-000034000000}"/>
    <hyperlink ref="B57" r:id="rId54" xr:uid="{00000000-0004-0000-0100-000035000000}"/>
    <hyperlink ref="B58" r:id="rId55" xr:uid="{00000000-0004-0000-0100-000036000000}"/>
    <hyperlink ref="B59" r:id="rId56" xr:uid="{00000000-0004-0000-0100-000037000000}"/>
    <hyperlink ref="B60" r:id="rId57" xr:uid="{00000000-0004-0000-0100-000038000000}"/>
    <hyperlink ref="B61" r:id="rId58" xr:uid="{00000000-0004-0000-0100-000039000000}"/>
    <hyperlink ref="B62" r:id="rId59" xr:uid="{00000000-0004-0000-0100-00003A000000}"/>
    <hyperlink ref="B63" r:id="rId60" xr:uid="{00000000-0004-0000-0100-00003B000000}"/>
    <hyperlink ref="B64" r:id="rId61" xr:uid="{00000000-0004-0000-0100-00003C000000}"/>
    <hyperlink ref="B65" r:id="rId62" xr:uid="{00000000-0004-0000-0100-00003D000000}"/>
    <hyperlink ref="B66" r:id="rId63" xr:uid="{00000000-0004-0000-0100-00003E000000}"/>
    <hyperlink ref="B67" r:id="rId64" xr:uid="{00000000-0004-0000-0100-00003F000000}"/>
    <hyperlink ref="B68" r:id="rId65" xr:uid="{00000000-0004-0000-0100-000040000000}"/>
    <hyperlink ref="B69" r:id="rId66" xr:uid="{00000000-0004-0000-0100-000041000000}"/>
    <hyperlink ref="B70" r:id="rId67" xr:uid="{00000000-0004-0000-0100-000042000000}"/>
    <hyperlink ref="B71" r:id="rId68" xr:uid="{00000000-0004-0000-0100-000043000000}"/>
    <hyperlink ref="B72" r:id="rId69" xr:uid="{00000000-0004-0000-0100-000044000000}"/>
    <hyperlink ref="B73" r:id="rId70" xr:uid="{00000000-0004-0000-0100-000045000000}"/>
    <hyperlink ref="B74" r:id="rId71" xr:uid="{00000000-0004-0000-0100-000046000000}"/>
    <hyperlink ref="B75" r:id="rId72" xr:uid="{00000000-0004-0000-0100-000047000000}"/>
    <hyperlink ref="B76" r:id="rId73" xr:uid="{00000000-0004-0000-0100-000048000000}"/>
    <hyperlink ref="B77" r:id="rId74" xr:uid="{00000000-0004-0000-0100-000049000000}"/>
    <hyperlink ref="B78" r:id="rId75" xr:uid="{00000000-0004-0000-0100-00004B000000}"/>
    <hyperlink ref="B79" r:id="rId76" xr:uid="{00000000-0004-0000-0100-00004C000000}"/>
    <hyperlink ref="B80" r:id="rId77" xr:uid="{00000000-0004-0000-0100-00004D000000}"/>
    <hyperlink ref="B81" r:id="rId78" xr:uid="{00000000-0004-0000-0100-00004E000000}"/>
    <hyperlink ref="B82" r:id="rId79" xr:uid="{00000000-0004-0000-0100-00004F000000}"/>
    <hyperlink ref="B83" r:id="rId80" xr:uid="{00000000-0004-0000-0100-000050000000}"/>
    <hyperlink ref="B84" r:id="rId81" xr:uid="{00000000-0004-0000-0100-000051000000}"/>
    <hyperlink ref="B85" r:id="rId82" xr:uid="{00000000-0004-0000-0100-000052000000}"/>
    <hyperlink ref="B86" r:id="rId83" xr:uid="{00000000-0004-0000-0100-000053000000}"/>
    <hyperlink ref="B87" r:id="rId84" xr:uid="{00000000-0004-0000-0100-000054000000}"/>
    <hyperlink ref="B88" r:id="rId85" xr:uid="{00000000-0004-0000-0100-000055000000}"/>
    <hyperlink ref="B89" r:id="rId86" xr:uid="{00000000-0004-0000-0100-000056000000}"/>
    <hyperlink ref="B90" r:id="rId87" xr:uid="{00000000-0004-0000-0100-000057000000}"/>
    <hyperlink ref="B91" r:id="rId88" xr:uid="{00000000-0004-0000-0100-000058000000}"/>
    <hyperlink ref="B92" r:id="rId89" xr:uid="{00000000-0004-0000-0100-000059000000}"/>
    <hyperlink ref="B93" r:id="rId90" xr:uid="{00000000-0004-0000-0100-00005A000000}"/>
    <hyperlink ref="B94" r:id="rId91" xr:uid="{00000000-0004-0000-0100-00005B000000}"/>
    <hyperlink ref="B95" r:id="rId92" xr:uid="{00000000-0004-0000-0100-00005C000000}"/>
    <hyperlink ref="B96" r:id="rId93" xr:uid="{00000000-0004-0000-0100-00005D000000}"/>
    <hyperlink ref="B97" r:id="rId94" xr:uid="{00000000-0004-0000-0100-00005E000000}"/>
    <hyperlink ref="B98" r:id="rId95" xr:uid="{00000000-0004-0000-0100-00005F000000}"/>
    <hyperlink ref="B99" r:id="rId96" xr:uid="{00000000-0004-0000-0100-000060000000}"/>
    <hyperlink ref="B100" r:id="rId97" xr:uid="{00000000-0004-0000-0100-000061000000}"/>
    <hyperlink ref="B101" r:id="rId98" xr:uid="{00000000-0004-0000-0100-000062000000}"/>
    <hyperlink ref="B102" r:id="rId99" xr:uid="{00000000-0004-0000-0100-000063000000}"/>
    <hyperlink ref="B103" r:id="rId100" xr:uid="{00000000-0004-0000-0100-000064000000}"/>
    <hyperlink ref="B104" r:id="rId101" xr:uid="{00000000-0004-0000-0100-000065000000}"/>
    <hyperlink ref="B105" r:id="rId102" xr:uid="{00000000-0004-0000-0100-000067000000}"/>
    <hyperlink ref="B106" r:id="rId103" xr:uid="{00000000-0004-0000-0100-000068000000}"/>
    <hyperlink ref="B107" r:id="rId104" xr:uid="{00000000-0004-0000-0100-000069000000}"/>
    <hyperlink ref="B108" r:id="rId105" xr:uid="{00000000-0004-0000-0100-00006A000000}"/>
    <hyperlink ref="B109" r:id="rId106" xr:uid="{00000000-0004-0000-0100-00006B000000}"/>
    <hyperlink ref="B110" r:id="rId107" xr:uid="{00000000-0004-0000-0100-00006C000000}"/>
    <hyperlink ref="B111" r:id="rId108" xr:uid="{00000000-0004-0000-0100-00006D000000}"/>
    <hyperlink ref="B112" r:id="rId109" xr:uid="{00000000-0004-0000-0100-00006E000000}"/>
    <hyperlink ref="B113" r:id="rId110" xr:uid="{00000000-0004-0000-0100-00006F000000}"/>
    <hyperlink ref="B114" r:id="rId111" xr:uid="{00000000-0004-0000-0100-000070000000}"/>
    <hyperlink ref="B115" r:id="rId112" xr:uid="{00000000-0004-0000-0100-000071000000}"/>
    <hyperlink ref="B116" r:id="rId113" xr:uid="{00000000-0004-0000-0100-000072000000}"/>
    <hyperlink ref="B117" r:id="rId114" xr:uid="{00000000-0004-0000-0100-000073000000}"/>
    <hyperlink ref="B118" r:id="rId115" xr:uid="{00000000-0004-0000-0100-000074000000}"/>
    <hyperlink ref="B119" r:id="rId116" xr:uid="{00000000-0004-0000-0100-000075000000}"/>
    <hyperlink ref="B120" r:id="rId117" xr:uid="{00000000-0004-0000-0100-000076000000}"/>
    <hyperlink ref="B121" r:id="rId118" xr:uid="{00000000-0004-0000-0100-000077000000}"/>
    <hyperlink ref="B122" r:id="rId119" xr:uid="{00000000-0004-0000-0100-000078000000}"/>
    <hyperlink ref="B123" r:id="rId120" xr:uid="{00000000-0004-0000-0100-000079000000}"/>
    <hyperlink ref="B124" r:id="rId121" xr:uid="{00000000-0004-0000-0100-00007A000000}"/>
    <hyperlink ref="B125" r:id="rId122" xr:uid="{00000000-0004-0000-0100-00007B000000}"/>
    <hyperlink ref="B126" r:id="rId123" xr:uid="{00000000-0004-0000-0100-00007C000000}"/>
    <hyperlink ref="B127" r:id="rId124" xr:uid="{00000000-0004-0000-0100-00007D000000}"/>
    <hyperlink ref="B128" r:id="rId125" xr:uid="{00000000-0004-0000-0100-00007E000000}"/>
    <hyperlink ref="B129" r:id="rId126" xr:uid="{00000000-0004-0000-0100-00007F000000}"/>
    <hyperlink ref="B130" r:id="rId127" xr:uid="{00000000-0004-0000-0100-000080000000}"/>
    <hyperlink ref="B131" r:id="rId128" xr:uid="{00000000-0004-0000-0100-000081000000}"/>
    <hyperlink ref="B132" r:id="rId129" xr:uid="{00000000-0004-0000-0100-000082000000}"/>
    <hyperlink ref="B133" r:id="rId130" xr:uid="{00000000-0004-0000-0100-000083000000}"/>
    <hyperlink ref="B134" r:id="rId131" xr:uid="{00000000-0004-0000-0100-000084000000}"/>
    <hyperlink ref="B135" r:id="rId132" xr:uid="{00000000-0004-0000-0100-000085000000}"/>
    <hyperlink ref="B136" r:id="rId133" xr:uid="{00000000-0004-0000-0100-000086000000}"/>
    <hyperlink ref="B137" r:id="rId134" xr:uid="{00000000-0004-0000-0100-000087000000}"/>
    <hyperlink ref="B138" r:id="rId135" xr:uid="{00000000-0004-0000-0100-000088000000}"/>
    <hyperlink ref="B139" r:id="rId136" xr:uid="{00000000-0004-0000-0100-000089000000}"/>
    <hyperlink ref="B140" r:id="rId137" xr:uid="{00000000-0004-0000-0100-00008A000000}"/>
    <hyperlink ref="B141" r:id="rId138" xr:uid="{00000000-0004-0000-0100-00008B000000}"/>
    <hyperlink ref="B142" r:id="rId139" xr:uid="{00000000-0004-0000-0100-00008C000000}"/>
    <hyperlink ref="B143" r:id="rId140" xr:uid="{00000000-0004-0000-0100-00008D000000}"/>
    <hyperlink ref="B144" r:id="rId141" xr:uid="{00000000-0004-0000-0100-00008E000000}"/>
    <hyperlink ref="B145" r:id="rId142" xr:uid="{00000000-0004-0000-0100-00008F000000}"/>
    <hyperlink ref="B146" r:id="rId143" xr:uid="{00000000-0004-0000-0100-000090000000}"/>
    <hyperlink ref="B147" r:id="rId144" xr:uid="{00000000-0004-0000-0100-000092000000}"/>
    <hyperlink ref="B148" r:id="rId145" xr:uid="{00000000-0004-0000-0100-000093000000}"/>
    <hyperlink ref="B149" r:id="rId146" xr:uid="{00000000-0004-0000-0100-000094000000}"/>
    <hyperlink ref="B150" r:id="rId147" xr:uid="{00000000-0004-0000-0100-000095000000}"/>
    <hyperlink ref="B151" r:id="rId148" xr:uid="{00000000-0004-0000-0100-000096000000}"/>
    <hyperlink ref="B152" r:id="rId149" xr:uid="{00000000-0004-0000-0100-000097000000}"/>
    <hyperlink ref="B153" r:id="rId150" xr:uid="{00000000-0004-0000-0100-000098000000}"/>
    <hyperlink ref="B154" r:id="rId151" xr:uid="{00000000-0004-0000-0100-000099000000}"/>
    <hyperlink ref="B155" r:id="rId152" xr:uid="{00000000-0004-0000-0100-00009A000000}"/>
    <hyperlink ref="B156" r:id="rId153" xr:uid="{00000000-0004-0000-0100-00009B000000}"/>
    <hyperlink ref="B157" r:id="rId154" xr:uid="{00000000-0004-0000-0100-00009C000000}"/>
    <hyperlink ref="B158" r:id="rId155" xr:uid="{00000000-0004-0000-0100-00009D000000}"/>
    <hyperlink ref="B159" r:id="rId156" xr:uid="{00000000-0004-0000-0100-00009E000000}"/>
    <hyperlink ref="B160" r:id="rId157" xr:uid="{00000000-0004-0000-0100-00009F000000}"/>
    <hyperlink ref="B161" r:id="rId158" xr:uid="{00000000-0004-0000-0100-0000A0000000}"/>
    <hyperlink ref="B162" r:id="rId159" xr:uid="{00000000-0004-0000-0100-0000A1000000}"/>
    <hyperlink ref="B163" r:id="rId160" xr:uid="{00000000-0004-0000-0100-0000A2000000}"/>
    <hyperlink ref="B164" r:id="rId161" xr:uid="{00000000-0004-0000-0100-0000A3000000}"/>
    <hyperlink ref="B165" r:id="rId162" xr:uid="{00000000-0004-0000-0100-0000A4000000}"/>
    <hyperlink ref="B166" r:id="rId163" xr:uid="{00000000-0004-0000-0100-0000A5000000}"/>
    <hyperlink ref="B167" r:id="rId164" xr:uid="{00000000-0004-0000-0100-0000A6000000}"/>
    <hyperlink ref="B168" r:id="rId165" xr:uid="{00000000-0004-0000-0100-0000A7000000}"/>
    <hyperlink ref="B169" r:id="rId166" xr:uid="{00000000-0004-0000-0100-0000A8000000}"/>
    <hyperlink ref="B170" r:id="rId167" xr:uid="{00000000-0004-0000-0100-0000A9000000}"/>
    <hyperlink ref="B171" r:id="rId168" xr:uid="{00000000-0004-0000-0100-0000AA000000}"/>
    <hyperlink ref="B172" r:id="rId169" xr:uid="{00000000-0004-0000-0100-0000AB000000}"/>
    <hyperlink ref="B173" r:id="rId170" xr:uid="{00000000-0004-0000-0100-0000AC000000}"/>
    <hyperlink ref="B174" r:id="rId171" xr:uid="{00000000-0004-0000-0100-0000AD000000}"/>
    <hyperlink ref="B175" r:id="rId172" xr:uid="{00000000-0004-0000-0100-0000AE000000}"/>
    <hyperlink ref="B176" r:id="rId173" xr:uid="{00000000-0004-0000-0100-0000AF000000}"/>
    <hyperlink ref="B177" r:id="rId174" xr:uid="{00000000-0004-0000-0100-0000B0000000}"/>
    <hyperlink ref="B178" r:id="rId175" xr:uid="{00000000-0004-0000-0100-0000B1000000}"/>
    <hyperlink ref="B179" r:id="rId176" xr:uid="{00000000-0004-0000-0100-0000B2000000}"/>
    <hyperlink ref="B180" r:id="rId177" xr:uid="{00000000-0004-0000-0100-0000B3000000}"/>
    <hyperlink ref="B181" r:id="rId178" xr:uid="{00000000-0004-0000-0100-0000B4000000}"/>
    <hyperlink ref="B182" r:id="rId179" xr:uid="{00000000-0004-0000-0100-0000B5000000}"/>
    <hyperlink ref="B183" r:id="rId180" xr:uid="{00000000-0004-0000-0100-0000B6000000}"/>
    <hyperlink ref="B184" r:id="rId181" xr:uid="{00000000-0004-0000-0100-0000B7000000}"/>
    <hyperlink ref="B185" r:id="rId182" xr:uid="{00000000-0004-0000-0100-0000B8000000}"/>
    <hyperlink ref="B186" r:id="rId183" xr:uid="{00000000-0004-0000-0100-0000B9000000}"/>
    <hyperlink ref="B187" r:id="rId184" xr:uid="{00000000-0004-0000-0100-0000BA000000}"/>
    <hyperlink ref="B188" r:id="rId185" xr:uid="{00000000-0004-0000-0100-0000BB000000}"/>
    <hyperlink ref="B189" r:id="rId186" xr:uid="{00000000-0004-0000-0100-0000BC000000}"/>
    <hyperlink ref="B190" r:id="rId187" xr:uid="{00000000-0004-0000-0100-0000BD000000}"/>
    <hyperlink ref="B191" r:id="rId188" xr:uid="{00000000-0004-0000-0100-0000BE000000}"/>
    <hyperlink ref="B192" r:id="rId189" xr:uid="{00000000-0004-0000-0100-0000BF000000}"/>
    <hyperlink ref="B193" r:id="rId190" xr:uid="{00000000-0004-0000-0100-0000C0000000}"/>
    <hyperlink ref="B194" r:id="rId191" xr:uid="{00000000-0004-0000-0100-0000C1000000}"/>
    <hyperlink ref="B195" r:id="rId192" xr:uid="{00000000-0004-0000-0100-0000C2000000}"/>
    <hyperlink ref="B196" r:id="rId193" xr:uid="{00000000-0004-0000-0100-0000C3000000}"/>
    <hyperlink ref="B197" r:id="rId194" xr:uid="{00000000-0004-0000-0100-0000C4000000}"/>
    <hyperlink ref="B198" r:id="rId195" xr:uid="{00000000-0004-0000-0100-0000C5000000}"/>
    <hyperlink ref="B199" r:id="rId196" xr:uid="{00000000-0004-0000-0100-0000C6000000}"/>
    <hyperlink ref="B200" r:id="rId197" xr:uid="{00000000-0004-0000-0100-0000C7000000}"/>
    <hyperlink ref="B201" r:id="rId198" xr:uid="{00000000-0004-0000-0100-0000C8000000}"/>
    <hyperlink ref="B202" r:id="rId199" xr:uid="{00000000-0004-0000-0100-0000C9000000}"/>
    <hyperlink ref="B203" r:id="rId200" xr:uid="{00000000-0004-0000-0100-0000CA000000}"/>
    <hyperlink ref="B204" r:id="rId201" xr:uid="{00000000-0004-0000-0100-0000CB000000}"/>
    <hyperlink ref="B205" r:id="rId202" xr:uid="{00000000-0004-0000-0100-0000CC000000}"/>
    <hyperlink ref="B206" r:id="rId203" xr:uid="{00000000-0004-0000-0100-0000CD000000}"/>
    <hyperlink ref="B207" r:id="rId204" xr:uid="{00000000-0004-0000-0100-0000CE000000}"/>
    <hyperlink ref="B208" r:id="rId205" xr:uid="{00000000-0004-0000-0100-0000CF000000}"/>
    <hyperlink ref="B209" r:id="rId206" xr:uid="{00000000-0004-0000-0100-0000D0000000}"/>
    <hyperlink ref="B210" r:id="rId207" xr:uid="{00000000-0004-0000-0100-0000D1000000}"/>
    <hyperlink ref="B211" r:id="rId208" xr:uid="{00000000-0004-0000-0100-0000D2000000}"/>
    <hyperlink ref="B212" r:id="rId209" xr:uid="{00000000-0004-0000-0100-0000D3000000}"/>
    <hyperlink ref="B213" r:id="rId210" xr:uid="{00000000-0004-0000-0100-0000D4000000}"/>
    <hyperlink ref="B214" r:id="rId211" xr:uid="{00000000-0004-0000-0100-0000D5000000}"/>
    <hyperlink ref="B215" r:id="rId212" xr:uid="{00000000-0004-0000-0100-0000D6000000}"/>
    <hyperlink ref="B216" r:id="rId213" xr:uid="{00000000-0004-0000-0100-0000D7000000}"/>
    <hyperlink ref="B217" r:id="rId214" xr:uid="{00000000-0004-0000-0100-0000D8000000}"/>
    <hyperlink ref="B218" r:id="rId215" xr:uid="{00000000-0004-0000-0100-0000D9000000}"/>
    <hyperlink ref="B219" r:id="rId216" xr:uid="{00000000-0004-0000-0100-0000DA000000}"/>
    <hyperlink ref="B221" r:id="rId217" xr:uid="{00000000-0004-0000-0100-0000DB000000}"/>
    <hyperlink ref="B222" r:id="rId218" xr:uid="{00000000-0004-0000-0100-0000DC000000}"/>
    <hyperlink ref="B223" r:id="rId219" xr:uid="{00000000-0004-0000-0100-0000DD000000}"/>
    <hyperlink ref="B224" r:id="rId220" xr:uid="{00000000-0004-0000-0100-0000DE000000}"/>
    <hyperlink ref="B225" r:id="rId221" xr:uid="{00000000-0004-0000-0100-0000DF000000}"/>
    <hyperlink ref="B226" r:id="rId222" xr:uid="{00000000-0004-0000-0100-0000E0000000}"/>
    <hyperlink ref="B227" r:id="rId223" xr:uid="{00000000-0004-0000-0100-0000E1000000}"/>
    <hyperlink ref="B228" r:id="rId224" xr:uid="{00000000-0004-0000-0100-0000E2000000}"/>
    <hyperlink ref="B229" r:id="rId225" xr:uid="{00000000-0004-0000-0100-0000E3000000}"/>
    <hyperlink ref="B230" r:id="rId226" xr:uid="{00000000-0004-0000-0100-0000E4000000}"/>
    <hyperlink ref="B231" r:id="rId227" xr:uid="{00000000-0004-0000-0100-0000E5000000}"/>
    <hyperlink ref="B232" r:id="rId228" xr:uid="{00000000-0004-0000-0100-0000E6000000}"/>
    <hyperlink ref="B233" r:id="rId229" xr:uid="{00000000-0004-0000-0100-0000E7000000}"/>
    <hyperlink ref="B234" r:id="rId230" xr:uid="{00000000-0004-0000-0100-0000E8000000}"/>
    <hyperlink ref="B235" r:id="rId231" xr:uid="{00000000-0004-0000-0100-0000E9000000}"/>
    <hyperlink ref="B236" r:id="rId232" xr:uid="{00000000-0004-0000-0100-0000EA000000}"/>
    <hyperlink ref="B237" r:id="rId233" xr:uid="{00000000-0004-0000-0100-0000EB000000}"/>
    <hyperlink ref="B238" r:id="rId234" xr:uid="{00000000-0004-0000-0100-0000EC000000}"/>
    <hyperlink ref="B239" r:id="rId235" xr:uid="{00000000-0004-0000-0100-0000ED000000}"/>
    <hyperlink ref="B240" r:id="rId236" xr:uid="{00000000-0004-0000-0100-0000EE000000}"/>
    <hyperlink ref="B241" r:id="rId237" xr:uid="{00000000-0004-0000-0100-0000EF000000}"/>
    <hyperlink ref="B242" r:id="rId238" xr:uid="{00000000-0004-0000-0100-0000F0000000}"/>
    <hyperlink ref="B243" r:id="rId239" xr:uid="{00000000-0004-0000-0100-0000F1000000}"/>
    <hyperlink ref="B244" r:id="rId240" xr:uid="{00000000-0004-0000-0100-0000F2000000}"/>
    <hyperlink ref="B245" r:id="rId241" xr:uid="{00000000-0004-0000-0100-0000F3000000}"/>
    <hyperlink ref="B246" r:id="rId242" xr:uid="{00000000-0004-0000-0100-0000F4000000}"/>
    <hyperlink ref="B247" r:id="rId243" xr:uid="{00000000-0004-0000-0100-0000F5000000}"/>
    <hyperlink ref="B248" r:id="rId244" xr:uid="{00000000-0004-0000-0100-0000F6000000}"/>
    <hyperlink ref="B249" r:id="rId245" xr:uid="{00000000-0004-0000-0100-0000F7000000}"/>
    <hyperlink ref="B250" r:id="rId246" xr:uid="{00000000-0004-0000-0100-0000F8000000}"/>
    <hyperlink ref="B251" r:id="rId247" xr:uid="{00000000-0004-0000-0100-0000F9000000}"/>
    <hyperlink ref="B252" r:id="rId248" xr:uid="{00000000-0004-0000-0100-0000FA000000}"/>
    <hyperlink ref="B253" r:id="rId249" xr:uid="{00000000-0004-0000-0100-0000FB000000}"/>
    <hyperlink ref="B254" r:id="rId250" xr:uid="{00000000-0004-0000-0100-0000FC000000}"/>
    <hyperlink ref="B255" r:id="rId251" xr:uid="{00000000-0004-0000-0100-0000FD000000}"/>
    <hyperlink ref="B256" r:id="rId252" xr:uid="{00000000-0004-0000-0100-0000FE000000}"/>
    <hyperlink ref="B257" r:id="rId253" xr:uid="{00000000-0004-0000-0100-0000FF000000}"/>
    <hyperlink ref="B258" r:id="rId254" xr:uid="{00000000-0004-0000-0100-000000010000}"/>
    <hyperlink ref="B259" r:id="rId255" xr:uid="{00000000-0004-0000-0100-000001010000}"/>
    <hyperlink ref="B260" r:id="rId256" xr:uid="{00000000-0004-0000-0100-000002010000}"/>
    <hyperlink ref="B261" r:id="rId257" xr:uid="{00000000-0004-0000-0100-000003010000}"/>
    <hyperlink ref="B262" r:id="rId258" xr:uid="{00000000-0004-0000-0100-000004010000}"/>
    <hyperlink ref="B263" r:id="rId259" xr:uid="{00000000-0004-0000-0100-000005010000}"/>
    <hyperlink ref="B264" r:id="rId260" xr:uid="{00000000-0004-0000-0100-000006010000}"/>
    <hyperlink ref="B265" r:id="rId261" xr:uid="{00000000-0004-0000-0100-000007010000}"/>
    <hyperlink ref="B266" r:id="rId262" xr:uid="{00000000-0004-0000-0100-000008010000}"/>
    <hyperlink ref="B267" r:id="rId263" xr:uid="{00000000-0004-0000-0100-000009010000}"/>
    <hyperlink ref="B268" r:id="rId264" xr:uid="{00000000-0004-0000-0100-00000A010000}"/>
    <hyperlink ref="B269" r:id="rId265" xr:uid="{00000000-0004-0000-0100-00000B010000}"/>
    <hyperlink ref="B270" r:id="rId266" xr:uid="{00000000-0004-0000-0100-00000C010000}"/>
    <hyperlink ref="B271" r:id="rId267" xr:uid="{00000000-0004-0000-0100-00000D010000}"/>
    <hyperlink ref="B272" r:id="rId268" xr:uid="{00000000-0004-0000-0100-00000E010000}"/>
    <hyperlink ref="B273" r:id="rId269" xr:uid="{00000000-0004-0000-0100-00000F010000}"/>
    <hyperlink ref="B274" r:id="rId270" xr:uid="{00000000-0004-0000-0100-000010010000}"/>
    <hyperlink ref="B275" r:id="rId271" xr:uid="{00000000-0004-0000-0100-000011010000}"/>
    <hyperlink ref="B276" r:id="rId272" xr:uid="{00000000-0004-0000-0100-000012010000}"/>
    <hyperlink ref="B277" r:id="rId273" xr:uid="{00000000-0004-0000-0100-000013010000}"/>
    <hyperlink ref="B278" r:id="rId274" xr:uid="{00000000-0004-0000-0100-000014010000}"/>
    <hyperlink ref="B279" r:id="rId275" xr:uid="{00000000-0004-0000-0100-000015010000}"/>
    <hyperlink ref="B280" r:id="rId276" xr:uid="{00000000-0004-0000-0100-000016010000}"/>
    <hyperlink ref="B281" r:id="rId277" xr:uid="{00000000-0004-0000-0100-000017010000}"/>
    <hyperlink ref="B282" r:id="rId278" xr:uid="{00000000-0004-0000-0100-000018010000}"/>
    <hyperlink ref="B283" r:id="rId279" xr:uid="{00000000-0004-0000-0100-000019010000}"/>
    <hyperlink ref="B284" r:id="rId280" xr:uid="{00000000-0004-0000-0100-00001A010000}"/>
    <hyperlink ref="B285" r:id="rId281" xr:uid="{00000000-0004-0000-0100-00001B010000}"/>
    <hyperlink ref="B286" r:id="rId282" xr:uid="{00000000-0004-0000-0100-00001C010000}"/>
    <hyperlink ref="B287" r:id="rId283" xr:uid="{00000000-0004-0000-0100-00001D010000}"/>
    <hyperlink ref="B288" r:id="rId284" xr:uid="{00000000-0004-0000-0100-00001E010000}"/>
    <hyperlink ref="B289" r:id="rId285" xr:uid="{00000000-0004-0000-0100-00001F010000}"/>
    <hyperlink ref="B290" r:id="rId286" xr:uid="{00000000-0004-0000-0100-000020010000}"/>
    <hyperlink ref="B291" r:id="rId287" xr:uid="{00000000-0004-0000-0100-000021010000}"/>
    <hyperlink ref="B292" r:id="rId288" xr:uid="{00000000-0004-0000-0100-000022010000}"/>
    <hyperlink ref="B293" r:id="rId289" xr:uid="{00000000-0004-0000-0100-000023010000}"/>
    <hyperlink ref="B294" r:id="rId290" xr:uid="{00000000-0004-0000-0100-000024010000}"/>
    <hyperlink ref="B295" r:id="rId291" xr:uid="{00000000-0004-0000-0100-000025010000}"/>
    <hyperlink ref="B296" r:id="rId292" xr:uid="{00000000-0004-0000-0100-000026010000}"/>
    <hyperlink ref="B297" r:id="rId293" xr:uid="{00000000-0004-0000-0100-000027010000}"/>
    <hyperlink ref="B298" r:id="rId294" xr:uid="{00000000-0004-0000-0100-000028010000}"/>
    <hyperlink ref="B299" r:id="rId295" xr:uid="{00000000-0004-0000-0100-000029010000}"/>
    <hyperlink ref="B300" r:id="rId296" xr:uid="{00000000-0004-0000-0100-00002A010000}"/>
    <hyperlink ref="B301" r:id="rId297" xr:uid="{00000000-0004-0000-0100-00002B010000}"/>
    <hyperlink ref="B302" r:id="rId298" xr:uid="{00000000-0004-0000-0100-00002C010000}"/>
    <hyperlink ref="B303" r:id="rId299" xr:uid="{00000000-0004-0000-0100-00002D010000}"/>
    <hyperlink ref="B304" r:id="rId300" xr:uid="{00000000-0004-0000-0100-00002E010000}"/>
    <hyperlink ref="B305" r:id="rId301" xr:uid="{00000000-0004-0000-0100-00002F010000}"/>
    <hyperlink ref="B306" r:id="rId302" xr:uid="{00000000-0004-0000-0100-000030010000}"/>
    <hyperlink ref="B307" r:id="rId303" xr:uid="{00000000-0004-0000-0100-000031010000}"/>
    <hyperlink ref="B308" r:id="rId304" xr:uid="{00000000-0004-0000-0100-000032010000}"/>
    <hyperlink ref="B309" r:id="rId305" xr:uid="{00000000-0004-0000-0100-000033010000}"/>
    <hyperlink ref="B310" r:id="rId306" xr:uid="{00000000-0004-0000-0100-000034010000}"/>
    <hyperlink ref="B311" r:id="rId307" xr:uid="{00000000-0004-0000-0100-000035010000}"/>
    <hyperlink ref="B312" r:id="rId308" xr:uid="{00000000-0004-0000-0100-000036010000}"/>
    <hyperlink ref="B313" r:id="rId309" xr:uid="{00000000-0004-0000-0100-000037010000}"/>
    <hyperlink ref="B314" r:id="rId310" xr:uid="{00000000-0004-0000-0100-000038010000}"/>
    <hyperlink ref="B315" r:id="rId311" xr:uid="{00000000-0004-0000-0100-000039010000}"/>
    <hyperlink ref="B316" r:id="rId312" xr:uid="{00000000-0004-0000-0100-00003A010000}"/>
    <hyperlink ref="B317" r:id="rId313" xr:uid="{00000000-0004-0000-0100-00003B010000}"/>
    <hyperlink ref="B318" r:id="rId314" xr:uid="{00000000-0004-0000-0100-00003C010000}"/>
    <hyperlink ref="B319" r:id="rId315" xr:uid="{00000000-0004-0000-0100-00003D010000}"/>
    <hyperlink ref="B320" r:id="rId316" xr:uid="{00000000-0004-0000-0100-00003E010000}"/>
    <hyperlink ref="B321" r:id="rId317" xr:uid="{00000000-0004-0000-0100-00003F010000}"/>
    <hyperlink ref="B322" r:id="rId318" xr:uid="{00000000-0004-0000-0100-000040010000}"/>
    <hyperlink ref="B323" r:id="rId319" xr:uid="{00000000-0004-0000-0100-000041010000}"/>
    <hyperlink ref="B324" r:id="rId320" xr:uid="{00000000-0004-0000-0100-000042010000}"/>
    <hyperlink ref="B325" r:id="rId321" xr:uid="{00000000-0004-0000-0100-000043010000}"/>
    <hyperlink ref="B326" r:id="rId322" xr:uid="{00000000-0004-0000-0100-000044010000}"/>
    <hyperlink ref="B327" r:id="rId323" xr:uid="{00000000-0004-0000-0100-000045010000}"/>
    <hyperlink ref="B328" r:id="rId324" xr:uid="{00000000-0004-0000-0100-000046010000}"/>
    <hyperlink ref="B329" r:id="rId325" xr:uid="{00000000-0004-0000-0100-000047010000}"/>
    <hyperlink ref="B330" r:id="rId326" xr:uid="{00000000-0004-0000-0100-000048010000}"/>
    <hyperlink ref="B331" r:id="rId327" xr:uid="{00000000-0004-0000-0100-000049010000}"/>
    <hyperlink ref="B332" r:id="rId328" xr:uid="{00000000-0004-0000-0100-00004A010000}"/>
    <hyperlink ref="B333" r:id="rId329" xr:uid="{00000000-0004-0000-0100-00004B010000}"/>
    <hyperlink ref="B334" r:id="rId330" xr:uid="{00000000-0004-0000-0100-00004C010000}"/>
    <hyperlink ref="B335" r:id="rId331" xr:uid="{00000000-0004-0000-0100-00004D010000}"/>
    <hyperlink ref="B336" r:id="rId332" xr:uid="{00000000-0004-0000-0100-00004E010000}"/>
    <hyperlink ref="B337" r:id="rId333" xr:uid="{00000000-0004-0000-0100-00004F010000}"/>
    <hyperlink ref="B338" r:id="rId334" xr:uid="{00000000-0004-0000-0100-000050010000}"/>
    <hyperlink ref="B339" r:id="rId335" xr:uid="{00000000-0004-0000-0100-000051010000}"/>
    <hyperlink ref="B340" r:id="rId336" xr:uid="{00000000-0004-0000-0100-000052010000}"/>
    <hyperlink ref="B341" r:id="rId337" xr:uid="{00000000-0004-0000-0100-000053010000}"/>
    <hyperlink ref="B342" r:id="rId338" xr:uid="{00000000-0004-0000-0100-000054010000}"/>
    <hyperlink ref="B343" r:id="rId339" xr:uid="{00000000-0004-0000-0100-000055010000}"/>
    <hyperlink ref="B344" r:id="rId340" xr:uid="{00000000-0004-0000-0100-000056010000}"/>
    <hyperlink ref="B345" r:id="rId341" xr:uid="{00000000-0004-0000-0100-000057010000}"/>
    <hyperlink ref="B346" r:id="rId342" xr:uid="{00000000-0004-0000-0100-000058010000}"/>
    <hyperlink ref="B347" r:id="rId343" xr:uid="{00000000-0004-0000-0100-000059010000}"/>
    <hyperlink ref="B348" r:id="rId344" xr:uid="{00000000-0004-0000-0100-00005A010000}"/>
    <hyperlink ref="B349" r:id="rId345" xr:uid="{00000000-0004-0000-0100-00005B010000}"/>
    <hyperlink ref="B350" r:id="rId346" xr:uid="{00000000-0004-0000-0100-00005C010000}"/>
    <hyperlink ref="B351" r:id="rId347" xr:uid="{00000000-0004-0000-0100-00005D010000}"/>
    <hyperlink ref="B352" r:id="rId348" xr:uid="{00000000-0004-0000-0100-00005E010000}"/>
    <hyperlink ref="B353" r:id="rId349" xr:uid="{00000000-0004-0000-0100-00005F010000}"/>
    <hyperlink ref="B354" r:id="rId350" xr:uid="{00000000-0004-0000-0100-000060010000}"/>
    <hyperlink ref="B355" r:id="rId351" xr:uid="{00000000-0004-0000-0100-000061010000}"/>
    <hyperlink ref="B356" r:id="rId352" xr:uid="{00000000-0004-0000-0100-000062010000}"/>
    <hyperlink ref="B357" r:id="rId353" xr:uid="{00000000-0004-0000-0100-000063010000}"/>
    <hyperlink ref="B358" r:id="rId354" xr:uid="{00000000-0004-0000-0100-000064010000}"/>
    <hyperlink ref="B359" r:id="rId355" xr:uid="{00000000-0004-0000-0100-000065010000}"/>
    <hyperlink ref="B360" r:id="rId356" xr:uid="{00000000-0004-0000-0100-000066010000}"/>
    <hyperlink ref="B361" r:id="rId357" xr:uid="{00000000-0004-0000-0100-000067010000}"/>
    <hyperlink ref="B362" r:id="rId358" xr:uid="{00000000-0004-0000-0100-000068010000}"/>
    <hyperlink ref="B363" r:id="rId359" xr:uid="{00000000-0004-0000-0100-000069010000}"/>
    <hyperlink ref="B364" r:id="rId360" xr:uid="{00000000-0004-0000-0100-00006A010000}"/>
    <hyperlink ref="B365" r:id="rId361" xr:uid="{00000000-0004-0000-0100-00006B010000}"/>
    <hyperlink ref="B366" r:id="rId362" xr:uid="{00000000-0004-0000-0100-00006C010000}"/>
    <hyperlink ref="B367" r:id="rId363" xr:uid="{00000000-0004-0000-0100-00006D010000}"/>
    <hyperlink ref="B368" r:id="rId364" xr:uid="{00000000-0004-0000-0100-00006E010000}"/>
    <hyperlink ref="B369" r:id="rId365" xr:uid="{00000000-0004-0000-0100-00006F010000}"/>
    <hyperlink ref="B370" r:id="rId366" xr:uid="{00000000-0004-0000-0100-000070010000}"/>
    <hyperlink ref="B371" r:id="rId367" xr:uid="{00000000-0004-0000-0100-000071010000}"/>
    <hyperlink ref="B372" r:id="rId368" xr:uid="{00000000-0004-0000-0100-000072010000}"/>
    <hyperlink ref="B373" r:id="rId369" xr:uid="{00000000-0004-0000-0100-000073010000}"/>
    <hyperlink ref="B374" r:id="rId370" xr:uid="{00000000-0004-0000-0100-000074010000}"/>
    <hyperlink ref="B375" r:id="rId371" xr:uid="{00000000-0004-0000-0100-000075010000}"/>
    <hyperlink ref="B376" r:id="rId372" xr:uid="{00000000-0004-0000-0100-000076010000}"/>
  </hyperlinks>
  <pageMargins left="0.7" right="0.7" top="0.75" bottom="0.75" header="0" footer="0"/>
  <pageSetup orientation="portrait" r:id="rId37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D00FF-9C5D-47A7-8761-7713A85C1E7A}">
  <dimension ref="A1:P1674"/>
  <sheetViews>
    <sheetView workbookViewId="0">
      <selection activeCell="E3" sqref="E3"/>
    </sheetView>
  </sheetViews>
  <sheetFormatPr defaultColWidth="8.125" defaultRowHeight="14.25" x14ac:dyDescent="0.65"/>
  <cols>
    <col min="1" max="2" width="8.125" style="58"/>
    <col min="3" max="3" width="26.875" style="58" customWidth="1"/>
    <col min="4" max="4" width="8.125" style="58"/>
    <col min="5" max="5" width="35.625" style="58" customWidth="1"/>
    <col min="6" max="6" width="22.7890625" style="58" customWidth="1"/>
    <col min="7" max="12" width="8.125" style="58"/>
    <col min="13" max="13" width="10.875" style="58" customWidth="1"/>
    <col min="14" max="16384" width="8.125" style="58"/>
  </cols>
  <sheetData>
    <row r="1" spans="1:16" ht="29.5" x14ac:dyDescent="0.65">
      <c r="A1" s="57" t="s">
        <v>690</v>
      </c>
      <c r="B1" s="57" t="s">
        <v>691</v>
      </c>
      <c r="C1" s="57" t="s">
        <v>692</v>
      </c>
      <c r="D1" s="57" t="s">
        <v>693</v>
      </c>
      <c r="E1" s="57" t="s">
        <v>694</v>
      </c>
      <c r="F1" s="57" t="s">
        <v>695</v>
      </c>
      <c r="G1" s="57" t="s">
        <v>696</v>
      </c>
      <c r="H1" s="57" t="s">
        <v>697</v>
      </c>
      <c r="I1" s="57" t="s">
        <v>698</v>
      </c>
      <c r="J1" s="57" t="s">
        <v>699</v>
      </c>
      <c r="K1" s="57" t="s">
        <v>700</v>
      </c>
      <c r="L1" s="57" t="s">
        <v>701</v>
      </c>
      <c r="M1" s="57" t="s">
        <v>702</v>
      </c>
      <c r="N1" s="57" t="s">
        <v>703</v>
      </c>
      <c r="O1" s="57" t="s">
        <v>704</v>
      </c>
      <c r="P1" s="57" t="s">
        <v>705</v>
      </c>
    </row>
    <row r="2" spans="1:16" ht="28.5" x14ac:dyDescent="0.65">
      <c r="A2" s="59">
        <v>22</v>
      </c>
      <c r="B2" s="59" t="s">
        <v>695</v>
      </c>
      <c r="C2" s="59" t="s">
        <v>706</v>
      </c>
      <c r="D2" s="59">
        <v>2005</v>
      </c>
      <c r="E2" s="59" t="s">
        <v>707</v>
      </c>
      <c r="F2" s="59" t="s">
        <v>708</v>
      </c>
      <c r="G2" s="59">
        <v>36</v>
      </c>
      <c r="H2" s="59" t="s">
        <v>709</v>
      </c>
      <c r="I2" s="59" t="s">
        <v>710</v>
      </c>
      <c r="J2" s="59" t="s">
        <v>710</v>
      </c>
      <c r="K2" s="59"/>
      <c r="L2" s="59" t="s">
        <v>710</v>
      </c>
      <c r="M2" s="59" t="s">
        <v>710</v>
      </c>
      <c r="N2" s="59" t="s">
        <v>710</v>
      </c>
      <c r="O2" s="59" t="s">
        <v>710</v>
      </c>
      <c r="P2" s="60" t="s">
        <v>705</v>
      </c>
    </row>
    <row r="3" spans="1:16" ht="199.5" x14ac:dyDescent="0.65">
      <c r="A3" s="59">
        <v>23</v>
      </c>
      <c r="B3" s="59" t="s">
        <v>695</v>
      </c>
      <c r="C3" s="59" t="s">
        <v>711</v>
      </c>
      <c r="D3" s="59">
        <v>2009</v>
      </c>
      <c r="E3" s="59" t="s">
        <v>712</v>
      </c>
      <c r="F3" s="59" t="s">
        <v>713</v>
      </c>
      <c r="G3" s="59">
        <v>117</v>
      </c>
      <c r="H3" s="59" t="s">
        <v>714</v>
      </c>
      <c r="I3" s="59" t="s">
        <v>710</v>
      </c>
      <c r="J3" s="59" t="s">
        <v>710</v>
      </c>
      <c r="K3" s="59" t="s">
        <v>710</v>
      </c>
      <c r="L3" s="59" t="s">
        <v>710</v>
      </c>
      <c r="M3" s="59" t="s">
        <v>710</v>
      </c>
      <c r="N3" s="59" t="s">
        <v>715</v>
      </c>
      <c r="O3" s="59" t="s">
        <v>710</v>
      </c>
      <c r="P3" s="60" t="s">
        <v>705</v>
      </c>
    </row>
    <row r="4" spans="1:16" ht="85.5" x14ac:dyDescent="0.65">
      <c r="A4" s="59">
        <v>29</v>
      </c>
      <c r="B4" s="59" t="s">
        <v>695</v>
      </c>
      <c r="C4" s="59" t="s">
        <v>716</v>
      </c>
      <c r="D4" s="59">
        <v>2015</v>
      </c>
      <c r="E4" s="59" t="s">
        <v>717</v>
      </c>
      <c r="F4" s="59" t="s">
        <v>718</v>
      </c>
      <c r="G4" s="59">
        <v>12</v>
      </c>
      <c r="H4" s="59" t="s">
        <v>719</v>
      </c>
      <c r="I4" s="59" t="s">
        <v>710</v>
      </c>
      <c r="J4" s="59" t="s">
        <v>710</v>
      </c>
      <c r="K4" s="59" t="s">
        <v>710</v>
      </c>
      <c r="L4" s="59" t="s">
        <v>710</v>
      </c>
      <c r="M4" s="59" t="s">
        <v>710</v>
      </c>
      <c r="N4" s="59" t="s">
        <v>710</v>
      </c>
      <c r="O4" s="59" t="s">
        <v>720</v>
      </c>
      <c r="P4" s="60" t="s">
        <v>705</v>
      </c>
    </row>
    <row r="5" spans="1:16" ht="57" x14ac:dyDescent="0.65">
      <c r="A5" s="59">
        <v>31</v>
      </c>
      <c r="B5" s="59" t="s">
        <v>695</v>
      </c>
      <c r="C5" s="59" t="s">
        <v>721</v>
      </c>
      <c r="D5" s="59">
        <v>2006</v>
      </c>
      <c r="E5" s="59" t="s">
        <v>722</v>
      </c>
      <c r="F5" s="59" t="s">
        <v>723</v>
      </c>
      <c r="G5" s="59">
        <v>5</v>
      </c>
      <c r="H5" s="59">
        <v>60</v>
      </c>
      <c r="I5" s="59" t="s">
        <v>710</v>
      </c>
      <c r="J5" s="59" t="s">
        <v>710</v>
      </c>
      <c r="K5" s="59" t="s">
        <v>710</v>
      </c>
      <c r="L5" s="59" t="s">
        <v>710</v>
      </c>
      <c r="M5" s="59" t="s">
        <v>710</v>
      </c>
      <c r="N5" s="59" t="s">
        <v>710</v>
      </c>
      <c r="O5" s="59" t="s">
        <v>710</v>
      </c>
      <c r="P5" s="60" t="s">
        <v>705</v>
      </c>
    </row>
    <row r="6" spans="1:16" ht="99.75" x14ac:dyDescent="0.65">
      <c r="A6" s="59">
        <v>32</v>
      </c>
      <c r="B6" s="59" t="s">
        <v>695</v>
      </c>
      <c r="C6" s="59" t="s">
        <v>724</v>
      </c>
      <c r="D6" s="59">
        <v>2011</v>
      </c>
      <c r="E6" s="59" t="s">
        <v>725</v>
      </c>
      <c r="F6" s="59" t="s">
        <v>726</v>
      </c>
      <c r="G6" s="59">
        <v>84</v>
      </c>
      <c r="H6" s="59" t="s">
        <v>727</v>
      </c>
      <c r="I6" s="59" t="s">
        <v>710</v>
      </c>
      <c r="J6" s="59" t="s">
        <v>710</v>
      </c>
      <c r="K6" s="59" t="s">
        <v>710</v>
      </c>
      <c r="L6" s="59" t="s">
        <v>710</v>
      </c>
      <c r="M6" s="59" t="s">
        <v>710</v>
      </c>
      <c r="N6" s="59" t="s">
        <v>710</v>
      </c>
      <c r="O6" s="59" t="s">
        <v>710</v>
      </c>
      <c r="P6" s="60" t="s">
        <v>705</v>
      </c>
    </row>
    <row r="7" spans="1:16" ht="71.25" x14ac:dyDescent="0.65">
      <c r="A7" s="59">
        <v>33</v>
      </c>
      <c r="B7" s="59" t="s">
        <v>695</v>
      </c>
      <c r="C7" s="59" t="s">
        <v>728</v>
      </c>
      <c r="D7" s="59">
        <v>2018</v>
      </c>
      <c r="E7" s="59" t="s">
        <v>729</v>
      </c>
      <c r="F7" s="59" t="s">
        <v>730</v>
      </c>
      <c r="G7" s="59">
        <v>217</v>
      </c>
      <c r="H7" s="59" t="s">
        <v>731</v>
      </c>
      <c r="I7" s="59" t="s">
        <v>710</v>
      </c>
      <c r="J7" s="59" t="s">
        <v>710</v>
      </c>
      <c r="K7" s="59" t="s">
        <v>710</v>
      </c>
      <c r="L7" s="59" t="s">
        <v>710</v>
      </c>
      <c r="M7" s="59" t="s">
        <v>710</v>
      </c>
      <c r="N7" s="59" t="s">
        <v>710</v>
      </c>
      <c r="O7" s="59" t="s">
        <v>710</v>
      </c>
      <c r="P7" s="60" t="s">
        <v>705</v>
      </c>
    </row>
    <row r="8" spans="1:16" ht="171" x14ac:dyDescent="0.65">
      <c r="A8" s="59">
        <v>34</v>
      </c>
      <c r="B8" s="59" t="s">
        <v>695</v>
      </c>
      <c r="C8" s="59" t="s">
        <v>732</v>
      </c>
      <c r="D8" s="59">
        <v>2016</v>
      </c>
      <c r="E8" s="59" t="s">
        <v>733</v>
      </c>
      <c r="F8" s="59" t="s">
        <v>734</v>
      </c>
      <c r="G8" s="59">
        <v>4</v>
      </c>
      <c r="H8" s="59" t="s">
        <v>735</v>
      </c>
      <c r="I8" s="59" t="s">
        <v>710</v>
      </c>
      <c r="J8" s="59" t="s">
        <v>710</v>
      </c>
      <c r="K8" s="59" t="s">
        <v>710</v>
      </c>
      <c r="L8" s="59" t="s">
        <v>710</v>
      </c>
      <c r="M8" s="59" t="s">
        <v>710</v>
      </c>
      <c r="N8" s="59" t="s">
        <v>710</v>
      </c>
      <c r="O8" s="59" t="s">
        <v>736</v>
      </c>
      <c r="P8" s="60" t="s">
        <v>705</v>
      </c>
    </row>
    <row r="9" spans="1:16" ht="114" x14ac:dyDescent="0.65">
      <c r="A9" s="59">
        <v>35</v>
      </c>
      <c r="B9" s="59" t="s">
        <v>695</v>
      </c>
      <c r="C9" s="59" t="s">
        <v>737</v>
      </c>
      <c r="D9" s="59">
        <v>2004</v>
      </c>
      <c r="E9" s="59" t="s">
        <v>738</v>
      </c>
      <c r="F9" s="59" t="s">
        <v>713</v>
      </c>
      <c r="G9" s="59">
        <v>112</v>
      </c>
      <c r="H9" s="59" t="s">
        <v>739</v>
      </c>
      <c r="I9" s="59" t="s">
        <v>710</v>
      </c>
      <c r="J9" s="59" t="s">
        <v>710</v>
      </c>
      <c r="K9" s="59" t="s">
        <v>710</v>
      </c>
      <c r="L9" s="59" t="s">
        <v>710</v>
      </c>
      <c r="M9" s="59" t="s">
        <v>710</v>
      </c>
      <c r="N9" s="59" t="s">
        <v>710</v>
      </c>
      <c r="O9" s="59" t="s">
        <v>710</v>
      </c>
      <c r="P9" s="60" t="s">
        <v>705</v>
      </c>
    </row>
    <row r="10" spans="1:16" ht="42.75" x14ac:dyDescent="0.65">
      <c r="A10" s="59">
        <v>36</v>
      </c>
      <c r="B10" s="59" t="s">
        <v>695</v>
      </c>
      <c r="C10" s="59" t="s">
        <v>740</v>
      </c>
      <c r="D10" s="59">
        <v>2011</v>
      </c>
      <c r="E10" s="59" t="s">
        <v>741</v>
      </c>
      <c r="F10" s="59" t="s">
        <v>742</v>
      </c>
      <c r="G10" s="59">
        <v>53</v>
      </c>
      <c r="H10" s="59" t="s">
        <v>743</v>
      </c>
      <c r="I10" s="59" t="s">
        <v>710</v>
      </c>
      <c r="J10" s="59" t="s">
        <v>710</v>
      </c>
      <c r="K10" s="59"/>
      <c r="L10" s="59" t="s">
        <v>710</v>
      </c>
      <c r="M10" s="59" t="s">
        <v>710</v>
      </c>
      <c r="N10" s="59" t="s">
        <v>710</v>
      </c>
      <c r="O10" s="59" t="s">
        <v>710</v>
      </c>
      <c r="P10" s="60" t="s">
        <v>705</v>
      </c>
    </row>
    <row r="11" spans="1:16" ht="185.25" x14ac:dyDescent="0.65">
      <c r="A11" s="59">
        <v>37</v>
      </c>
      <c r="B11" s="59" t="s">
        <v>695</v>
      </c>
      <c r="C11" s="59" t="s">
        <v>744</v>
      </c>
      <c r="D11" s="59">
        <v>2019</v>
      </c>
      <c r="E11" s="59" t="s">
        <v>745</v>
      </c>
      <c r="F11" s="59" t="s">
        <v>746</v>
      </c>
      <c r="G11" s="59">
        <v>674</v>
      </c>
      <c r="H11" s="59" t="s">
        <v>747</v>
      </c>
      <c r="I11" s="59" t="s">
        <v>710</v>
      </c>
      <c r="J11" s="59" t="s">
        <v>710</v>
      </c>
      <c r="K11" s="59" t="s">
        <v>710</v>
      </c>
      <c r="L11" s="59" t="s">
        <v>710</v>
      </c>
      <c r="M11" s="59" t="s">
        <v>710</v>
      </c>
      <c r="N11" s="59" t="s">
        <v>710</v>
      </c>
      <c r="O11" s="59" t="s">
        <v>748</v>
      </c>
      <c r="P11" s="60" t="s">
        <v>705</v>
      </c>
    </row>
    <row r="12" spans="1:16" ht="128.25" x14ac:dyDescent="0.65">
      <c r="A12" s="59">
        <v>38</v>
      </c>
      <c r="B12" s="59" t="s">
        <v>695</v>
      </c>
      <c r="C12" s="59" t="s">
        <v>749</v>
      </c>
      <c r="D12" s="59">
        <v>2016</v>
      </c>
      <c r="E12" s="59" t="s">
        <v>750</v>
      </c>
      <c r="F12" s="59" t="s">
        <v>751</v>
      </c>
      <c r="G12" s="59">
        <v>73</v>
      </c>
      <c r="H12" s="59" t="s">
        <v>752</v>
      </c>
      <c r="I12" s="59" t="s">
        <v>710</v>
      </c>
      <c r="J12" s="59" t="s">
        <v>710</v>
      </c>
      <c r="K12" s="59" t="s">
        <v>710</v>
      </c>
      <c r="L12" s="59" t="s">
        <v>710</v>
      </c>
      <c r="M12" s="59" t="s">
        <v>710</v>
      </c>
      <c r="N12" s="59" t="s">
        <v>753</v>
      </c>
      <c r="O12" s="59" t="s">
        <v>754</v>
      </c>
      <c r="P12" s="60" t="s">
        <v>705</v>
      </c>
    </row>
    <row r="13" spans="1:16" ht="128.25" x14ac:dyDescent="0.65">
      <c r="A13" s="59">
        <v>39</v>
      </c>
      <c r="B13" s="59" t="s">
        <v>695</v>
      </c>
      <c r="C13" s="59" t="s">
        <v>755</v>
      </c>
      <c r="D13" s="59">
        <v>2012</v>
      </c>
      <c r="E13" s="59" t="s">
        <v>756</v>
      </c>
      <c r="F13" s="59" t="s">
        <v>757</v>
      </c>
      <c r="G13" s="59">
        <v>7</v>
      </c>
      <c r="H13" s="59"/>
      <c r="I13" s="59" t="s">
        <v>710</v>
      </c>
      <c r="J13" s="59" t="s">
        <v>710</v>
      </c>
      <c r="K13" s="59" t="s">
        <v>710</v>
      </c>
      <c r="L13" s="59" t="s">
        <v>710</v>
      </c>
      <c r="M13" s="59" t="s">
        <v>710</v>
      </c>
      <c r="N13" s="59" t="s">
        <v>710</v>
      </c>
      <c r="O13" s="59" t="s">
        <v>758</v>
      </c>
      <c r="P13" s="60" t="s">
        <v>705</v>
      </c>
    </row>
    <row r="14" spans="1:16" ht="57" x14ac:dyDescent="0.65">
      <c r="A14" s="59">
        <v>41</v>
      </c>
      <c r="B14" s="59" t="s">
        <v>695</v>
      </c>
      <c r="C14" s="59" t="s">
        <v>759</v>
      </c>
      <c r="D14" s="59">
        <v>2019</v>
      </c>
      <c r="E14" s="59" t="s">
        <v>760</v>
      </c>
      <c r="F14" s="59" t="s">
        <v>718</v>
      </c>
      <c r="G14" s="59">
        <v>16</v>
      </c>
      <c r="H14" s="59">
        <v>1393</v>
      </c>
      <c r="I14" s="59" t="s">
        <v>710</v>
      </c>
      <c r="J14" s="59" t="s">
        <v>710</v>
      </c>
      <c r="K14" s="59" t="s">
        <v>710</v>
      </c>
      <c r="L14" s="59" t="s">
        <v>710</v>
      </c>
      <c r="M14" s="59" t="s">
        <v>710</v>
      </c>
      <c r="N14" s="59" t="s">
        <v>710</v>
      </c>
      <c r="O14" s="59" t="s">
        <v>710</v>
      </c>
      <c r="P14" s="60" t="s">
        <v>705</v>
      </c>
    </row>
    <row r="15" spans="1:16" ht="28.5" x14ac:dyDescent="0.65">
      <c r="A15" s="59">
        <v>42</v>
      </c>
      <c r="B15" s="59" t="s">
        <v>695</v>
      </c>
      <c r="C15" s="59" t="s">
        <v>761</v>
      </c>
      <c r="D15" s="59">
        <v>2005</v>
      </c>
      <c r="E15" s="59" t="s">
        <v>762</v>
      </c>
      <c r="F15" s="59" t="s">
        <v>763</v>
      </c>
      <c r="G15" s="59">
        <v>64</v>
      </c>
      <c r="H15" s="59" t="s">
        <v>764</v>
      </c>
      <c r="I15" s="59" t="s">
        <v>710</v>
      </c>
      <c r="J15" s="59" t="s">
        <v>710</v>
      </c>
      <c r="K15" s="59" t="s">
        <v>710</v>
      </c>
      <c r="L15" s="59" t="s">
        <v>710</v>
      </c>
      <c r="M15" s="59" t="s">
        <v>710</v>
      </c>
      <c r="N15" s="59" t="s">
        <v>710</v>
      </c>
      <c r="O15" s="59" t="s">
        <v>710</v>
      </c>
      <c r="P15" s="60" t="s">
        <v>705</v>
      </c>
    </row>
    <row r="16" spans="1:16" ht="57" x14ac:dyDescent="0.65">
      <c r="A16" s="59">
        <v>43</v>
      </c>
      <c r="B16" s="59" t="s">
        <v>695</v>
      </c>
      <c r="C16" s="59" t="s">
        <v>765</v>
      </c>
      <c r="D16" s="59">
        <v>2009</v>
      </c>
      <c r="E16" s="59" t="s">
        <v>766</v>
      </c>
      <c r="F16" s="59" t="s">
        <v>767</v>
      </c>
      <c r="G16" s="59">
        <v>2</v>
      </c>
      <c r="H16" s="59"/>
      <c r="I16" s="59" t="s">
        <v>710</v>
      </c>
      <c r="J16" s="59" t="s">
        <v>710</v>
      </c>
      <c r="K16" s="59" t="s">
        <v>710</v>
      </c>
      <c r="L16" s="59" t="s">
        <v>710</v>
      </c>
      <c r="M16" s="59" t="s">
        <v>710</v>
      </c>
      <c r="N16" s="59" t="s">
        <v>710</v>
      </c>
      <c r="O16" s="59" t="s">
        <v>710</v>
      </c>
      <c r="P16" s="60" t="s">
        <v>705</v>
      </c>
    </row>
    <row r="17" spans="1:16" x14ac:dyDescent="0.65">
      <c r="A17" s="59">
        <v>44</v>
      </c>
      <c r="B17" s="59" t="s">
        <v>695</v>
      </c>
      <c r="C17" s="59" t="s">
        <v>768</v>
      </c>
      <c r="D17" s="59">
        <v>2014</v>
      </c>
      <c r="E17" s="59" t="s">
        <v>769</v>
      </c>
      <c r="F17" s="59" t="s">
        <v>770</v>
      </c>
      <c r="G17" s="59">
        <v>42</v>
      </c>
      <c r="H17" s="59" t="s">
        <v>771</v>
      </c>
      <c r="I17" s="59" t="s">
        <v>710</v>
      </c>
      <c r="J17" s="59" t="s">
        <v>710</v>
      </c>
      <c r="K17" s="59" t="s">
        <v>710</v>
      </c>
      <c r="L17" s="59" t="s">
        <v>710</v>
      </c>
      <c r="M17" s="59" t="s">
        <v>710</v>
      </c>
      <c r="N17" s="59" t="s">
        <v>710</v>
      </c>
      <c r="O17" s="59" t="s">
        <v>710</v>
      </c>
      <c r="P17" s="60" t="s">
        <v>705</v>
      </c>
    </row>
    <row r="18" spans="1:16" ht="28.5" x14ac:dyDescent="0.65">
      <c r="A18" s="59">
        <v>46</v>
      </c>
      <c r="B18" s="59" t="s">
        <v>695</v>
      </c>
      <c r="C18" s="59" t="s">
        <v>772</v>
      </c>
      <c r="D18" s="59">
        <v>2015</v>
      </c>
      <c r="E18" s="59" t="s">
        <v>773</v>
      </c>
      <c r="F18" s="59" t="s">
        <v>774</v>
      </c>
      <c r="G18" s="59">
        <v>6</v>
      </c>
      <c r="H18" s="59" t="s">
        <v>775</v>
      </c>
      <c r="I18" s="59" t="s">
        <v>710</v>
      </c>
      <c r="J18" s="59" t="s">
        <v>710</v>
      </c>
      <c r="K18" s="59" t="s">
        <v>710</v>
      </c>
      <c r="L18" s="59" t="s">
        <v>710</v>
      </c>
      <c r="M18" s="59" t="s">
        <v>710</v>
      </c>
      <c r="N18" s="59" t="s">
        <v>710</v>
      </c>
      <c r="O18" s="59" t="s">
        <v>710</v>
      </c>
      <c r="P18" s="60" t="s">
        <v>705</v>
      </c>
    </row>
    <row r="19" spans="1:16" ht="42.75" x14ac:dyDescent="0.65">
      <c r="A19" s="59">
        <v>54</v>
      </c>
      <c r="B19" s="59" t="s">
        <v>695</v>
      </c>
      <c r="C19" s="59" t="s">
        <v>776</v>
      </c>
      <c r="D19" s="59">
        <v>2006</v>
      </c>
      <c r="E19" s="59" t="s">
        <v>777</v>
      </c>
      <c r="F19" s="59" t="s">
        <v>778</v>
      </c>
      <c r="G19" s="59">
        <v>6</v>
      </c>
      <c r="H19" s="59" t="s">
        <v>779</v>
      </c>
      <c r="I19" s="59" t="s">
        <v>710</v>
      </c>
      <c r="J19" s="59" t="s">
        <v>710</v>
      </c>
      <c r="K19" s="59" t="s">
        <v>710</v>
      </c>
      <c r="L19" s="59" t="s">
        <v>710</v>
      </c>
      <c r="M19" s="59" t="s">
        <v>710</v>
      </c>
      <c r="N19" s="59" t="s">
        <v>710</v>
      </c>
      <c r="O19" s="59" t="s">
        <v>710</v>
      </c>
      <c r="P19" s="60" t="s">
        <v>705</v>
      </c>
    </row>
    <row r="20" spans="1:16" ht="57" x14ac:dyDescent="0.65">
      <c r="A20" s="59">
        <v>55</v>
      </c>
      <c r="B20" s="59" t="s">
        <v>695</v>
      </c>
      <c r="C20" s="59" t="s">
        <v>780</v>
      </c>
      <c r="D20" s="59">
        <v>2017</v>
      </c>
      <c r="E20" s="59" t="s">
        <v>781</v>
      </c>
      <c r="F20" s="59" t="s">
        <v>782</v>
      </c>
      <c r="G20" s="59">
        <v>58</v>
      </c>
      <c r="H20" s="59" t="s">
        <v>783</v>
      </c>
      <c r="I20" s="59" t="s">
        <v>710</v>
      </c>
      <c r="J20" s="59" t="s">
        <v>710</v>
      </c>
      <c r="K20" s="59" t="s">
        <v>710</v>
      </c>
      <c r="L20" s="59" t="s">
        <v>710</v>
      </c>
      <c r="M20" s="59" t="s">
        <v>710</v>
      </c>
      <c r="N20" s="59" t="s">
        <v>710</v>
      </c>
      <c r="O20" s="59" t="s">
        <v>710</v>
      </c>
      <c r="P20" s="60" t="s">
        <v>705</v>
      </c>
    </row>
    <row r="21" spans="1:16" ht="299.25" x14ac:dyDescent="0.65">
      <c r="A21" s="59">
        <v>56</v>
      </c>
      <c r="B21" s="59" t="s">
        <v>695</v>
      </c>
      <c r="C21" s="59" t="s">
        <v>784</v>
      </c>
      <c r="D21" s="59">
        <v>2018</v>
      </c>
      <c r="E21" s="59" t="s">
        <v>785</v>
      </c>
      <c r="F21" s="59" t="s">
        <v>786</v>
      </c>
      <c r="G21" s="59">
        <v>98</v>
      </c>
      <c r="H21" s="59" t="s">
        <v>787</v>
      </c>
      <c r="I21" s="59" t="s">
        <v>710</v>
      </c>
      <c r="J21" s="59" t="s">
        <v>710</v>
      </c>
      <c r="K21" s="59" t="s">
        <v>710</v>
      </c>
      <c r="L21" s="59" t="s">
        <v>710</v>
      </c>
      <c r="M21" s="59" t="s">
        <v>710</v>
      </c>
      <c r="N21" s="59" t="s">
        <v>710</v>
      </c>
      <c r="O21" s="59" t="s">
        <v>788</v>
      </c>
      <c r="P21" s="60" t="s">
        <v>705</v>
      </c>
    </row>
    <row r="22" spans="1:16" ht="57" x14ac:dyDescent="0.65">
      <c r="A22" s="59">
        <v>850</v>
      </c>
      <c r="B22" s="59" t="s">
        <v>695</v>
      </c>
      <c r="C22" s="59" t="s">
        <v>789</v>
      </c>
      <c r="D22" s="59">
        <v>2015</v>
      </c>
      <c r="E22" s="59" t="s">
        <v>790</v>
      </c>
      <c r="F22" s="59" t="s">
        <v>791</v>
      </c>
      <c r="G22" s="59">
        <v>8</v>
      </c>
      <c r="H22" s="59" t="s">
        <v>792</v>
      </c>
      <c r="I22" s="59"/>
      <c r="J22" s="59"/>
      <c r="K22" s="59"/>
      <c r="L22" s="59"/>
      <c r="M22" s="59"/>
      <c r="N22" s="59"/>
      <c r="O22" s="59"/>
      <c r="P22" s="60" t="s">
        <v>705</v>
      </c>
    </row>
    <row r="23" spans="1:16" ht="71.25" x14ac:dyDescent="0.65">
      <c r="A23" s="59">
        <v>851</v>
      </c>
      <c r="B23" s="59" t="s">
        <v>695</v>
      </c>
      <c r="C23" s="59" t="s">
        <v>793</v>
      </c>
      <c r="D23" s="59">
        <v>2018</v>
      </c>
      <c r="E23" s="59" t="s">
        <v>794</v>
      </c>
      <c r="F23" s="59" t="s">
        <v>795</v>
      </c>
      <c r="G23" s="59">
        <v>37</v>
      </c>
      <c r="H23" s="59" t="s">
        <v>796</v>
      </c>
      <c r="I23" s="59"/>
      <c r="J23" s="59"/>
      <c r="K23" s="59"/>
      <c r="L23" s="59"/>
      <c r="M23" s="59"/>
      <c r="N23" s="59"/>
      <c r="O23" s="59"/>
      <c r="P23" s="60" t="s">
        <v>705</v>
      </c>
    </row>
    <row r="24" spans="1:16" ht="71.25" x14ac:dyDescent="0.65">
      <c r="A24" s="59">
        <v>854</v>
      </c>
      <c r="B24" s="59" t="s">
        <v>695</v>
      </c>
      <c r="C24" s="59" t="s">
        <v>797</v>
      </c>
      <c r="D24" s="59">
        <v>2020</v>
      </c>
      <c r="E24" s="59" t="s">
        <v>798</v>
      </c>
      <c r="F24" s="59" t="s">
        <v>718</v>
      </c>
      <c r="G24" s="59">
        <v>17</v>
      </c>
      <c r="H24" s="59">
        <v>181</v>
      </c>
      <c r="I24" s="59"/>
      <c r="J24" s="59"/>
      <c r="K24" s="59"/>
      <c r="L24" s="59"/>
      <c r="M24" s="59"/>
      <c r="N24" s="59" t="s">
        <v>799</v>
      </c>
      <c r="O24" s="59"/>
      <c r="P24" s="60" t="s">
        <v>705</v>
      </c>
    </row>
    <row r="25" spans="1:16" ht="85.5" x14ac:dyDescent="0.65">
      <c r="A25" s="59">
        <v>484</v>
      </c>
      <c r="B25" s="59" t="s">
        <v>695</v>
      </c>
      <c r="C25" s="59" t="s">
        <v>800</v>
      </c>
      <c r="D25" s="59" t="s">
        <v>710</v>
      </c>
      <c r="E25" s="59" t="s">
        <v>801</v>
      </c>
      <c r="F25" s="59"/>
      <c r="G25" s="59"/>
      <c r="H25" s="59"/>
      <c r="I25" s="59" t="s">
        <v>710</v>
      </c>
      <c r="J25" s="59" t="s">
        <v>710</v>
      </c>
      <c r="K25" s="59" t="s">
        <v>710</v>
      </c>
      <c r="L25" s="59" t="s">
        <v>710</v>
      </c>
      <c r="M25" s="59" t="s">
        <v>710</v>
      </c>
      <c r="N25" s="59" t="s">
        <v>710</v>
      </c>
      <c r="O25" s="59" t="s">
        <v>710</v>
      </c>
      <c r="P25" s="59"/>
    </row>
    <row r="26" spans="1:16" ht="28.5" x14ac:dyDescent="0.65">
      <c r="A26" s="59">
        <v>855</v>
      </c>
      <c r="B26" s="59" t="s">
        <v>695</v>
      </c>
      <c r="C26" s="59" t="s">
        <v>802</v>
      </c>
      <c r="D26" s="59">
        <v>2019</v>
      </c>
      <c r="E26" s="59" t="s">
        <v>803</v>
      </c>
      <c r="F26" s="59" t="s">
        <v>804</v>
      </c>
      <c r="G26" s="59">
        <v>130</v>
      </c>
      <c r="H26" s="59" t="s">
        <v>805</v>
      </c>
      <c r="I26" s="59"/>
      <c r="J26" s="59"/>
      <c r="K26" s="59"/>
      <c r="L26" s="59"/>
      <c r="M26" s="59"/>
      <c r="N26" s="59"/>
      <c r="O26" s="59"/>
      <c r="P26" s="60" t="s">
        <v>705</v>
      </c>
    </row>
    <row r="27" spans="1:16" ht="42.75" x14ac:dyDescent="0.65">
      <c r="A27" s="59">
        <v>858</v>
      </c>
      <c r="B27" s="59" t="s">
        <v>695</v>
      </c>
      <c r="C27" s="59" t="s">
        <v>806</v>
      </c>
      <c r="D27" s="59">
        <v>2016</v>
      </c>
      <c r="E27" s="59" t="s">
        <v>807</v>
      </c>
      <c r="F27" s="59" t="s">
        <v>808</v>
      </c>
      <c r="G27" s="59">
        <v>26</v>
      </c>
      <c r="H27" s="59" t="s">
        <v>809</v>
      </c>
      <c r="I27" s="59"/>
      <c r="J27" s="59"/>
      <c r="K27" s="59"/>
      <c r="L27" s="59"/>
      <c r="M27" s="59"/>
      <c r="N27" s="59"/>
      <c r="O27" s="59"/>
      <c r="P27" s="59"/>
    </row>
    <row r="28" spans="1:16" ht="42.75" x14ac:dyDescent="0.65">
      <c r="A28" s="59">
        <v>536</v>
      </c>
      <c r="B28" s="59" t="s">
        <v>695</v>
      </c>
      <c r="C28" s="59" t="s">
        <v>810</v>
      </c>
      <c r="D28" s="59">
        <v>2006</v>
      </c>
      <c r="E28" s="59" t="s">
        <v>811</v>
      </c>
      <c r="F28" s="59" t="s">
        <v>812</v>
      </c>
      <c r="G28" s="59">
        <v>44</v>
      </c>
      <c r="H28" s="59" t="s">
        <v>813</v>
      </c>
      <c r="I28" s="59"/>
      <c r="J28" s="59"/>
      <c r="K28" s="59"/>
      <c r="L28" s="59"/>
      <c r="M28" s="59"/>
      <c r="N28" s="59"/>
      <c r="O28" s="59"/>
      <c r="P28" s="60" t="s">
        <v>705</v>
      </c>
    </row>
    <row r="29" spans="1:16" ht="42.75" x14ac:dyDescent="0.65">
      <c r="A29" s="59">
        <v>560</v>
      </c>
      <c r="B29" s="59" t="s">
        <v>695</v>
      </c>
      <c r="C29" s="59" t="s">
        <v>814</v>
      </c>
      <c r="D29" s="59">
        <v>2005</v>
      </c>
      <c r="E29" s="59" t="s">
        <v>815</v>
      </c>
      <c r="F29" s="59" t="s">
        <v>816</v>
      </c>
      <c r="G29" s="59">
        <v>27</v>
      </c>
      <c r="H29" s="59" t="s">
        <v>817</v>
      </c>
      <c r="I29" s="59"/>
      <c r="J29" s="59"/>
      <c r="K29" s="59"/>
      <c r="L29" s="59"/>
      <c r="M29" s="59"/>
      <c r="N29" s="59" t="s">
        <v>818</v>
      </c>
      <c r="O29" s="59"/>
      <c r="P29" s="60" t="s">
        <v>705</v>
      </c>
    </row>
    <row r="30" spans="1:16" ht="57" x14ac:dyDescent="0.65">
      <c r="A30" s="59">
        <v>587</v>
      </c>
      <c r="B30" s="59" t="s">
        <v>695</v>
      </c>
      <c r="C30" s="59" t="s">
        <v>819</v>
      </c>
      <c r="D30" s="59">
        <v>2015</v>
      </c>
      <c r="E30" s="59" t="s">
        <v>820</v>
      </c>
      <c r="F30" s="59" t="s">
        <v>821</v>
      </c>
      <c r="G30" s="59">
        <v>187</v>
      </c>
      <c r="H30" s="61"/>
      <c r="I30" s="59"/>
      <c r="J30" s="59"/>
      <c r="K30" s="59"/>
      <c r="L30" s="59"/>
      <c r="M30" s="59"/>
      <c r="N30" s="59" t="s">
        <v>822</v>
      </c>
      <c r="O30" s="59"/>
      <c r="P30" s="60" t="s">
        <v>705</v>
      </c>
    </row>
    <row r="31" spans="1:16" ht="57" x14ac:dyDescent="0.65">
      <c r="A31" s="59">
        <v>861</v>
      </c>
      <c r="B31" s="59" t="s">
        <v>695</v>
      </c>
      <c r="C31" s="59" t="s">
        <v>823</v>
      </c>
      <c r="D31" s="59">
        <v>2016</v>
      </c>
      <c r="E31" s="59" t="s">
        <v>824</v>
      </c>
      <c r="F31" s="59" t="s">
        <v>825</v>
      </c>
      <c r="G31" s="59">
        <v>13</v>
      </c>
      <c r="H31" s="59">
        <v>1051</v>
      </c>
      <c r="I31" s="59"/>
      <c r="J31" s="59"/>
      <c r="K31" s="59"/>
      <c r="L31" s="59"/>
      <c r="M31" s="59"/>
      <c r="N31" s="59"/>
      <c r="O31" s="59"/>
      <c r="P31" s="59"/>
    </row>
    <row r="32" spans="1:16" ht="57" x14ac:dyDescent="0.65">
      <c r="A32" s="59">
        <v>862</v>
      </c>
      <c r="B32" s="59" t="s">
        <v>695</v>
      </c>
      <c r="C32" s="59" t="s">
        <v>826</v>
      </c>
      <c r="D32" s="59">
        <v>2017</v>
      </c>
      <c r="E32" s="59" t="s">
        <v>827</v>
      </c>
      <c r="F32" s="59" t="s">
        <v>828</v>
      </c>
      <c r="G32" s="59">
        <v>64</v>
      </c>
      <c r="H32" s="59" t="s">
        <v>829</v>
      </c>
      <c r="I32" s="59"/>
      <c r="J32" s="59"/>
      <c r="K32" s="59"/>
      <c r="L32" s="59"/>
      <c r="M32" s="59"/>
      <c r="N32" s="59"/>
      <c r="O32" s="59"/>
      <c r="P32" s="59"/>
    </row>
    <row r="33" spans="1:16" ht="57" x14ac:dyDescent="0.65">
      <c r="A33" s="59">
        <v>863</v>
      </c>
      <c r="B33" s="59" t="s">
        <v>695</v>
      </c>
      <c r="C33" s="59" t="s">
        <v>830</v>
      </c>
      <c r="D33" s="59">
        <v>2019</v>
      </c>
      <c r="E33" s="59" t="s">
        <v>831</v>
      </c>
      <c r="F33" s="59" t="s">
        <v>832</v>
      </c>
      <c r="G33" s="59"/>
      <c r="H33" s="61"/>
      <c r="I33" s="59"/>
      <c r="J33" s="59"/>
      <c r="K33" s="59"/>
      <c r="L33" s="59"/>
      <c r="M33" s="59"/>
      <c r="N33" s="59" t="s">
        <v>833</v>
      </c>
      <c r="O33" s="59"/>
      <c r="P33" s="60" t="s">
        <v>705</v>
      </c>
    </row>
    <row r="34" spans="1:16" ht="128.25" x14ac:dyDescent="0.65">
      <c r="A34" s="59">
        <v>588</v>
      </c>
      <c r="B34" s="59" t="s">
        <v>695</v>
      </c>
      <c r="C34" s="59" t="s">
        <v>834</v>
      </c>
      <c r="D34" s="59">
        <v>2011</v>
      </c>
      <c r="E34" s="59" t="s">
        <v>835</v>
      </c>
      <c r="F34" s="59" t="s">
        <v>836</v>
      </c>
      <c r="G34" s="59"/>
      <c r="H34" s="59"/>
      <c r="I34" s="59"/>
      <c r="J34" s="59"/>
      <c r="K34" s="59"/>
      <c r="L34" s="59"/>
      <c r="M34" s="59"/>
      <c r="N34" s="59"/>
      <c r="O34" s="59" t="s">
        <v>837</v>
      </c>
      <c r="P34" s="60" t="s">
        <v>705</v>
      </c>
    </row>
    <row r="35" spans="1:16" ht="28.5" x14ac:dyDescent="0.65">
      <c r="A35" s="59">
        <v>538</v>
      </c>
      <c r="B35" s="59" t="s">
        <v>695</v>
      </c>
      <c r="C35" s="59" t="s">
        <v>838</v>
      </c>
      <c r="D35" s="59">
        <v>2005</v>
      </c>
      <c r="E35" s="59" t="s">
        <v>762</v>
      </c>
      <c r="F35" s="59" t="s">
        <v>839</v>
      </c>
      <c r="G35" s="59">
        <v>64</v>
      </c>
      <c r="H35" s="59" t="s">
        <v>764</v>
      </c>
      <c r="I35" s="59"/>
      <c r="J35" s="59"/>
      <c r="K35" s="59"/>
      <c r="L35" s="59"/>
      <c r="M35" s="59"/>
      <c r="N35" s="59"/>
      <c r="O35" s="59"/>
      <c r="P35" s="60" t="s">
        <v>705</v>
      </c>
    </row>
    <row r="36" spans="1:16" ht="28.5" x14ac:dyDescent="0.65">
      <c r="A36" s="59">
        <v>867</v>
      </c>
      <c r="B36" s="59" t="s">
        <v>695</v>
      </c>
      <c r="C36" s="59" t="s">
        <v>840</v>
      </c>
      <c r="D36" s="59">
        <v>2012</v>
      </c>
      <c r="E36" s="59" t="s">
        <v>841</v>
      </c>
      <c r="F36" s="59" t="s">
        <v>842</v>
      </c>
      <c r="G36" s="59">
        <v>47</v>
      </c>
      <c r="H36" s="59" t="s">
        <v>843</v>
      </c>
      <c r="I36" s="59"/>
      <c r="J36" s="59"/>
      <c r="K36" s="59"/>
      <c r="L36" s="59"/>
      <c r="M36" s="59"/>
      <c r="N36" s="59"/>
      <c r="O36" s="59"/>
      <c r="P36" s="59"/>
    </row>
    <row r="37" spans="1:16" ht="85.5" x14ac:dyDescent="0.65">
      <c r="A37" s="59">
        <v>1608</v>
      </c>
      <c r="B37" s="59" t="s">
        <v>695</v>
      </c>
      <c r="C37" s="59" t="s">
        <v>844</v>
      </c>
      <c r="D37" s="59">
        <v>2018</v>
      </c>
      <c r="E37" s="59" t="s">
        <v>845</v>
      </c>
      <c r="F37" s="59" t="s">
        <v>846</v>
      </c>
      <c r="G37" s="59">
        <v>12</v>
      </c>
      <c r="H37" s="59"/>
      <c r="I37" s="59"/>
      <c r="J37" s="59"/>
      <c r="K37" s="59"/>
      <c r="L37" s="59"/>
      <c r="M37" s="59"/>
      <c r="N37" s="59" t="s">
        <v>847</v>
      </c>
      <c r="O37" s="59"/>
      <c r="P37" s="60" t="s">
        <v>705</v>
      </c>
    </row>
    <row r="38" spans="1:16" ht="42.75" x14ac:dyDescent="0.65">
      <c r="A38" s="59">
        <v>496</v>
      </c>
      <c r="B38" s="59" t="s">
        <v>695</v>
      </c>
      <c r="C38" s="59" t="s">
        <v>848</v>
      </c>
      <c r="D38" s="59" t="s">
        <v>710</v>
      </c>
      <c r="E38" s="59" t="s">
        <v>849</v>
      </c>
      <c r="F38" s="59"/>
      <c r="G38" s="59"/>
      <c r="H38" s="59"/>
      <c r="I38" s="59" t="s">
        <v>710</v>
      </c>
      <c r="J38" s="59" t="s">
        <v>710</v>
      </c>
      <c r="K38" s="59" t="s">
        <v>710</v>
      </c>
      <c r="L38" s="59" t="s">
        <v>710</v>
      </c>
      <c r="M38" s="59" t="s">
        <v>710</v>
      </c>
      <c r="N38" s="59" t="s">
        <v>710</v>
      </c>
      <c r="O38" s="59" t="s">
        <v>710</v>
      </c>
      <c r="P38" s="60" t="s">
        <v>705</v>
      </c>
    </row>
    <row r="39" spans="1:16" ht="71.25" x14ac:dyDescent="0.65">
      <c r="A39" s="59">
        <v>461</v>
      </c>
      <c r="B39" s="59" t="s">
        <v>850</v>
      </c>
      <c r="C39" s="59" t="s">
        <v>851</v>
      </c>
      <c r="D39" s="59">
        <v>2016</v>
      </c>
      <c r="E39" s="59" t="s">
        <v>852</v>
      </c>
      <c r="F39" s="59"/>
      <c r="G39" s="59"/>
      <c r="H39" s="59" t="s">
        <v>853</v>
      </c>
      <c r="I39" s="59" t="s">
        <v>710</v>
      </c>
      <c r="J39" s="59" t="s">
        <v>710</v>
      </c>
      <c r="K39" s="59" t="s">
        <v>854</v>
      </c>
      <c r="L39" s="59" t="s">
        <v>710</v>
      </c>
      <c r="M39" s="59" t="s">
        <v>710</v>
      </c>
      <c r="N39" s="59" t="s">
        <v>855</v>
      </c>
      <c r="O39" s="59" t="s">
        <v>710</v>
      </c>
      <c r="P39" s="60" t="s">
        <v>705</v>
      </c>
    </row>
    <row r="40" spans="1:16" ht="42.75" x14ac:dyDescent="0.65">
      <c r="A40" s="59">
        <v>591</v>
      </c>
      <c r="B40" s="59" t="s">
        <v>695</v>
      </c>
      <c r="C40" s="59" t="s">
        <v>856</v>
      </c>
      <c r="D40" s="59">
        <v>2013</v>
      </c>
      <c r="E40" s="59" t="s">
        <v>857</v>
      </c>
      <c r="F40" s="59" t="s">
        <v>858</v>
      </c>
      <c r="G40" s="59"/>
      <c r="H40" s="59"/>
      <c r="I40" s="59"/>
      <c r="J40" s="59"/>
      <c r="K40" s="59"/>
      <c r="L40" s="59"/>
      <c r="M40" s="59"/>
      <c r="N40" s="59"/>
      <c r="O40" s="59"/>
      <c r="P40" s="60" t="s">
        <v>705</v>
      </c>
    </row>
    <row r="41" spans="1:16" ht="57" x14ac:dyDescent="0.65">
      <c r="A41" s="59">
        <v>869</v>
      </c>
      <c r="B41" s="59" t="s">
        <v>695</v>
      </c>
      <c r="C41" s="59" t="s">
        <v>859</v>
      </c>
      <c r="D41" s="59">
        <v>2015</v>
      </c>
      <c r="E41" s="59" t="s">
        <v>860</v>
      </c>
      <c r="F41" s="59" t="s">
        <v>861</v>
      </c>
      <c r="G41" s="59">
        <v>5</v>
      </c>
      <c r="H41" s="59"/>
      <c r="I41" s="59"/>
      <c r="J41" s="59"/>
      <c r="K41" s="59"/>
      <c r="L41" s="59"/>
      <c r="M41" s="59"/>
      <c r="N41" s="59" t="s">
        <v>862</v>
      </c>
      <c r="O41" s="59"/>
      <c r="P41" s="60" t="s">
        <v>705</v>
      </c>
    </row>
    <row r="42" spans="1:16" x14ac:dyDescent="0.65">
      <c r="A42" s="59">
        <v>870</v>
      </c>
      <c r="B42" s="59" t="s">
        <v>695</v>
      </c>
      <c r="C42" s="59" t="s">
        <v>859</v>
      </c>
      <c r="D42" s="59">
        <v>2015</v>
      </c>
      <c r="E42" s="59" t="s">
        <v>863</v>
      </c>
      <c r="F42" s="59" t="s">
        <v>864</v>
      </c>
      <c r="G42" s="59">
        <v>41</v>
      </c>
      <c r="H42" s="59">
        <v>42</v>
      </c>
      <c r="I42" s="59"/>
      <c r="J42" s="59"/>
      <c r="K42" s="59"/>
      <c r="L42" s="59"/>
      <c r="M42" s="59"/>
      <c r="N42" s="59"/>
      <c r="O42" s="59"/>
      <c r="P42" s="60" t="s">
        <v>705</v>
      </c>
    </row>
    <row r="43" spans="1:16" ht="42.75" x14ac:dyDescent="0.65">
      <c r="A43" s="59">
        <v>592</v>
      </c>
      <c r="B43" s="59" t="s">
        <v>695</v>
      </c>
      <c r="C43" s="59" t="s">
        <v>865</v>
      </c>
      <c r="D43" s="59">
        <v>2014</v>
      </c>
      <c r="E43" s="59" t="s">
        <v>866</v>
      </c>
      <c r="F43" s="59" t="s">
        <v>867</v>
      </c>
      <c r="G43" s="59"/>
      <c r="H43" s="59"/>
      <c r="I43" s="59"/>
      <c r="J43" s="59"/>
      <c r="K43" s="59"/>
      <c r="L43" s="59"/>
      <c r="M43" s="59"/>
      <c r="N43" s="59"/>
      <c r="O43" s="59"/>
      <c r="P43" s="60" t="s">
        <v>705</v>
      </c>
    </row>
    <row r="44" spans="1:16" ht="71.25" x14ac:dyDescent="0.65">
      <c r="A44" s="59">
        <v>593</v>
      </c>
      <c r="B44" s="59" t="s">
        <v>695</v>
      </c>
      <c r="C44" s="59" t="s">
        <v>868</v>
      </c>
      <c r="D44" s="59">
        <v>2012</v>
      </c>
      <c r="E44" s="59" t="s">
        <v>869</v>
      </c>
      <c r="F44" s="59" t="s">
        <v>870</v>
      </c>
      <c r="G44" s="59"/>
      <c r="H44" s="59"/>
      <c r="I44" s="59"/>
      <c r="J44" s="59"/>
      <c r="K44" s="59"/>
      <c r="L44" s="59"/>
      <c r="M44" s="59"/>
      <c r="N44" s="59"/>
      <c r="O44" s="59"/>
      <c r="P44" s="60" t="s">
        <v>705</v>
      </c>
    </row>
    <row r="45" spans="1:16" ht="71.25" x14ac:dyDescent="0.65">
      <c r="A45" s="59">
        <v>875</v>
      </c>
      <c r="B45" s="59" t="s">
        <v>695</v>
      </c>
      <c r="C45" s="59" t="s">
        <v>871</v>
      </c>
      <c r="D45" s="59">
        <v>2015</v>
      </c>
      <c r="E45" s="59" t="s">
        <v>872</v>
      </c>
      <c r="F45" s="59" t="s">
        <v>873</v>
      </c>
      <c r="G45" s="59">
        <v>54</v>
      </c>
      <c r="H45" s="59" t="s">
        <v>874</v>
      </c>
      <c r="I45" s="59"/>
      <c r="J45" s="59"/>
      <c r="K45" s="59"/>
      <c r="L45" s="59"/>
      <c r="M45" s="59"/>
      <c r="N45" s="59"/>
      <c r="O45" s="59"/>
      <c r="P45" s="60" t="s">
        <v>705</v>
      </c>
    </row>
    <row r="46" spans="1:16" ht="71.25" x14ac:dyDescent="0.65">
      <c r="A46" s="59">
        <v>876</v>
      </c>
      <c r="B46" s="59" t="s">
        <v>695</v>
      </c>
      <c r="C46" s="59" t="s">
        <v>871</v>
      </c>
      <c r="D46" s="59">
        <v>2017</v>
      </c>
      <c r="E46" s="59" t="s">
        <v>875</v>
      </c>
      <c r="F46" s="59" t="s">
        <v>876</v>
      </c>
      <c r="G46" s="59">
        <v>56</v>
      </c>
      <c r="H46" s="59" t="s">
        <v>877</v>
      </c>
      <c r="I46" s="59"/>
      <c r="J46" s="59"/>
      <c r="K46" s="59"/>
      <c r="L46" s="59"/>
      <c r="M46" s="59"/>
      <c r="N46" s="59"/>
      <c r="O46" s="59"/>
      <c r="P46" s="60" t="s">
        <v>705</v>
      </c>
    </row>
    <row r="47" spans="1:16" ht="71.25" x14ac:dyDescent="0.65">
      <c r="A47" s="59">
        <v>594</v>
      </c>
      <c r="B47" s="59" t="s">
        <v>695</v>
      </c>
      <c r="C47" s="59" t="s">
        <v>878</v>
      </c>
      <c r="D47" s="59">
        <v>2012</v>
      </c>
      <c r="E47" s="59" t="s">
        <v>879</v>
      </c>
      <c r="F47" s="59" t="s">
        <v>880</v>
      </c>
      <c r="G47" s="59">
        <v>6</v>
      </c>
      <c r="H47" s="59"/>
      <c r="I47" s="59"/>
      <c r="J47" s="59"/>
      <c r="K47" s="59"/>
      <c r="L47" s="59"/>
      <c r="M47" s="59"/>
      <c r="N47" s="59" t="s">
        <v>881</v>
      </c>
      <c r="O47" s="59"/>
      <c r="P47" s="60" t="s">
        <v>705</v>
      </c>
    </row>
    <row r="48" spans="1:16" ht="57" x14ac:dyDescent="0.65">
      <c r="A48" s="59">
        <v>1609</v>
      </c>
      <c r="B48" s="59" t="s">
        <v>695</v>
      </c>
      <c r="C48" s="59" t="s">
        <v>882</v>
      </c>
      <c r="D48" s="59">
        <v>2014</v>
      </c>
      <c r="E48" s="59" t="s">
        <v>883</v>
      </c>
      <c r="F48" s="59" t="s">
        <v>884</v>
      </c>
      <c r="G48" s="59">
        <v>9</v>
      </c>
      <c r="H48" s="59"/>
      <c r="I48" s="59"/>
      <c r="J48" s="59"/>
      <c r="K48" s="59"/>
      <c r="L48" s="59"/>
      <c r="M48" s="59"/>
      <c r="N48" s="59"/>
      <c r="O48" s="59"/>
      <c r="P48" s="60" t="s">
        <v>705</v>
      </c>
    </row>
    <row r="49" spans="1:16" ht="185.25" x14ac:dyDescent="0.65">
      <c r="A49" s="59">
        <v>455</v>
      </c>
      <c r="B49" s="59" t="s">
        <v>695</v>
      </c>
      <c r="C49" s="59" t="s">
        <v>885</v>
      </c>
      <c r="D49" s="59" t="s">
        <v>710</v>
      </c>
      <c r="E49" s="59" t="s">
        <v>886</v>
      </c>
      <c r="F49" s="59" t="s">
        <v>887</v>
      </c>
      <c r="G49" s="59"/>
      <c r="H49" s="59"/>
      <c r="I49" s="59" t="s">
        <v>710</v>
      </c>
      <c r="J49" s="59" t="s">
        <v>710</v>
      </c>
      <c r="K49" s="59" t="s">
        <v>710</v>
      </c>
      <c r="L49" s="59" t="s">
        <v>710</v>
      </c>
      <c r="M49" s="59" t="s">
        <v>710</v>
      </c>
      <c r="N49" s="59" t="s">
        <v>710</v>
      </c>
      <c r="O49" s="59" t="s">
        <v>888</v>
      </c>
      <c r="P49" s="59"/>
    </row>
    <row r="50" spans="1:16" ht="99.75" x14ac:dyDescent="0.65">
      <c r="A50" s="59">
        <v>595</v>
      </c>
      <c r="B50" s="59" t="s">
        <v>695</v>
      </c>
      <c r="C50" s="59" t="s">
        <v>889</v>
      </c>
      <c r="D50" s="59">
        <v>2014</v>
      </c>
      <c r="E50" s="59" t="s">
        <v>890</v>
      </c>
      <c r="F50" s="59" t="s">
        <v>891</v>
      </c>
      <c r="G50" s="59">
        <v>19</v>
      </c>
      <c r="H50" s="59" t="s">
        <v>892</v>
      </c>
      <c r="I50" s="59"/>
      <c r="J50" s="59"/>
      <c r="K50" s="59"/>
      <c r="L50" s="59"/>
      <c r="M50" s="59"/>
      <c r="N50" s="59" t="s">
        <v>893</v>
      </c>
      <c r="O50" s="59"/>
      <c r="P50" s="60" t="s">
        <v>705</v>
      </c>
    </row>
    <row r="51" spans="1:16" ht="57" x14ac:dyDescent="0.65">
      <c r="A51" s="59">
        <v>879</v>
      </c>
      <c r="B51" s="59" t="s">
        <v>695</v>
      </c>
      <c r="C51" s="59" t="s">
        <v>894</v>
      </c>
      <c r="D51" s="59">
        <v>1906</v>
      </c>
      <c r="E51" s="59" t="s">
        <v>895</v>
      </c>
      <c r="F51" s="59"/>
      <c r="G51" s="59"/>
      <c r="H51" s="59"/>
      <c r="I51" s="59"/>
      <c r="J51" s="59"/>
      <c r="K51" s="59"/>
      <c r="L51" s="59"/>
      <c r="M51" s="59"/>
      <c r="N51" s="59"/>
      <c r="O51" s="59"/>
      <c r="P51" s="60" t="s">
        <v>705</v>
      </c>
    </row>
    <row r="52" spans="1:16" ht="57" x14ac:dyDescent="0.65">
      <c r="A52" s="59">
        <v>596</v>
      </c>
      <c r="B52" s="59" t="s">
        <v>695</v>
      </c>
      <c r="C52" s="59" t="s">
        <v>896</v>
      </c>
      <c r="D52" s="59">
        <v>2008</v>
      </c>
      <c r="E52" s="59" t="s">
        <v>897</v>
      </c>
      <c r="F52" s="59" t="s">
        <v>898</v>
      </c>
      <c r="G52" s="59">
        <v>4</v>
      </c>
      <c r="H52" s="59" t="s">
        <v>899</v>
      </c>
      <c r="I52" s="59"/>
      <c r="J52" s="59"/>
      <c r="K52" s="59"/>
      <c r="L52" s="59"/>
      <c r="M52" s="59"/>
      <c r="N52" s="59" t="s">
        <v>900</v>
      </c>
      <c r="O52" s="59"/>
      <c r="P52" s="60" t="s">
        <v>705</v>
      </c>
    </row>
    <row r="53" spans="1:16" ht="57" x14ac:dyDescent="0.65">
      <c r="A53" s="59">
        <v>597</v>
      </c>
      <c r="B53" s="59" t="s">
        <v>695</v>
      </c>
      <c r="C53" s="59" t="s">
        <v>901</v>
      </c>
      <c r="D53" s="59">
        <v>2010</v>
      </c>
      <c r="E53" s="59" t="s">
        <v>902</v>
      </c>
      <c r="F53" s="59" t="s">
        <v>903</v>
      </c>
      <c r="G53" s="59"/>
      <c r="H53" s="59"/>
      <c r="I53" s="59"/>
      <c r="J53" s="59"/>
      <c r="K53" s="59"/>
      <c r="L53" s="59"/>
      <c r="M53" s="59"/>
      <c r="N53" s="59"/>
      <c r="O53" s="59"/>
      <c r="P53" s="60" t="s">
        <v>705</v>
      </c>
    </row>
    <row r="54" spans="1:16" ht="57" x14ac:dyDescent="0.65">
      <c r="A54" s="59">
        <v>882</v>
      </c>
      <c r="B54" s="59" t="s">
        <v>695</v>
      </c>
      <c r="C54" s="59" t="s">
        <v>904</v>
      </c>
      <c r="D54" s="59">
        <v>2010</v>
      </c>
      <c r="E54" s="59" t="s">
        <v>905</v>
      </c>
      <c r="F54" s="59" t="s">
        <v>906</v>
      </c>
      <c r="G54" s="59">
        <v>105</v>
      </c>
      <c r="H54" s="59" t="s">
        <v>907</v>
      </c>
      <c r="I54" s="59"/>
      <c r="J54" s="59"/>
      <c r="K54" s="59"/>
      <c r="L54" s="59"/>
      <c r="M54" s="59"/>
      <c r="N54" s="59"/>
      <c r="O54" s="59"/>
      <c r="P54" s="60" t="s">
        <v>705</v>
      </c>
    </row>
    <row r="55" spans="1:16" ht="57" x14ac:dyDescent="0.65">
      <c r="A55" s="59">
        <v>886</v>
      </c>
      <c r="B55" s="59" t="s">
        <v>695</v>
      </c>
      <c r="C55" s="59" t="s">
        <v>908</v>
      </c>
      <c r="D55" s="59">
        <v>2016</v>
      </c>
      <c r="E55" s="59" t="s">
        <v>909</v>
      </c>
      <c r="F55" s="59" t="s">
        <v>770</v>
      </c>
      <c r="G55" s="59">
        <v>44</v>
      </c>
      <c r="H55" s="59" t="s">
        <v>910</v>
      </c>
      <c r="I55" s="59"/>
      <c r="J55" s="59"/>
      <c r="K55" s="59"/>
      <c r="L55" s="59"/>
      <c r="M55" s="59"/>
      <c r="N55" s="59"/>
      <c r="O55" s="59"/>
      <c r="P55" s="59"/>
    </row>
    <row r="56" spans="1:16" ht="142.5" x14ac:dyDescent="0.65">
      <c r="A56" s="59">
        <v>518</v>
      </c>
      <c r="B56" s="59" t="s">
        <v>695</v>
      </c>
      <c r="C56" s="59" t="s">
        <v>911</v>
      </c>
      <c r="D56" s="59">
        <v>2018</v>
      </c>
      <c r="E56" s="59" t="s">
        <v>912</v>
      </c>
      <c r="F56" s="59" t="s">
        <v>913</v>
      </c>
      <c r="G56" s="59"/>
      <c r="H56" s="59"/>
      <c r="I56" s="59" t="s">
        <v>710</v>
      </c>
      <c r="J56" s="59" t="s">
        <v>710</v>
      </c>
      <c r="K56" s="59" t="s">
        <v>710</v>
      </c>
      <c r="L56" s="59" t="s">
        <v>710</v>
      </c>
      <c r="M56" s="59" t="s">
        <v>710</v>
      </c>
      <c r="N56" s="59" t="s">
        <v>710</v>
      </c>
      <c r="O56" s="59" t="s">
        <v>914</v>
      </c>
      <c r="P56" s="59"/>
    </row>
    <row r="57" spans="1:16" ht="42.75" x14ac:dyDescent="0.65">
      <c r="A57" s="59">
        <v>57</v>
      </c>
      <c r="B57" s="59" t="s">
        <v>695</v>
      </c>
      <c r="C57" s="59" t="s">
        <v>915</v>
      </c>
      <c r="D57" s="59">
        <v>2015</v>
      </c>
      <c r="E57" s="59" t="s">
        <v>916</v>
      </c>
      <c r="F57" s="59" t="s">
        <v>917</v>
      </c>
      <c r="G57" s="59">
        <v>21</v>
      </c>
      <c r="H57" s="59" t="s">
        <v>918</v>
      </c>
      <c r="I57" s="59" t="s">
        <v>710</v>
      </c>
      <c r="J57" s="59" t="s">
        <v>710</v>
      </c>
      <c r="K57" s="59" t="s">
        <v>710</v>
      </c>
      <c r="L57" s="59" t="s">
        <v>710</v>
      </c>
      <c r="M57" s="59" t="s">
        <v>710</v>
      </c>
      <c r="N57" s="59" t="s">
        <v>710</v>
      </c>
      <c r="O57" s="59" t="s">
        <v>710</v>
      </c>
      <c r="P57" s="60" t="s">
        <v>705</v>
      </c>
    </row>
    <row r="58" spans="1:16" ht="28.5" x14ac:dyDescent="0.65">
      <c r="A58" s="59">
        <v>58</v>
      </c>
      <c r="B58" s="59" t="s">
        <v>695</v>
      </c>
      <c r="C58" s="59" t="s">
        <v>919</v>
      </c>
      <c r="D58" s="59">
        <v>2005</v>
      </c>
      <c r="E58" s="59" t="s">
        <v>920</v>
      </c>
      <c r="F58" s="59" t="s">
        <v>921</v>
      </c>
      <c r="G58" s="59">
        <v>10</v>
      </c>
      <c r="H58" s="59" t="s">
        <v>922</v>
      </c>
      <c r="I58" s="59" t="s">
        <v>710</v>
      </c>
      <c r="J58" s="59" t="s">
        <v>710</v>
      </c>
      <c r="K58" s="59" t="s">
        <v>710</v>
      </c>
      <c r="L58" s="59" t="s">
        <v>710</v>
      </c>
      <c r="M58" s="59" t="s">
        <v>710</v>
      </c>
      <c r="N58" s="59" t="s">
        <v>710</v>
      </c>
      <c r="O58" s="59" t="s">
        <v>710</v>
      </c>
      <c r="P58" s="60" t="s">
        <v>705</v>
      </c>
    </row>
    <row r="59" spans="1:16" ht="71.25" x14ac:dyDescent="0.65">
      <c r="A59" s="59">
        <v>59</v>
      </c>
      <c r="B59" s="59" t="s">
        <v>695</v>
      </c>
      <c r="C59" s="59" t="s">
        <v>923</v>
      </c>
      <c r="D59" s="59">
        <v>2000</v>
      </c>
      <c r="E59" s="59" t="s">
        <v>924</v>
      </c>
      <c r="F59" s="59" t="s">
        <v>925</v>
      </c>
      <c r="G59" s="59">
        <v>97</v>
      </c>
      <c r="H59" s="59" t="s">
        <v>926</v>
      </c>
      <c r="I59" s="59" t="s">
        <v>710</v>
      </c>
      <c r="J59" s="59" t="s">
        <v>710</v>
      </c>
      <c r="K59" s="59" t="s">
        <v>710</v>
      </c>
      <c r="L59" s="59" t="s">
        <v>710</v>
      </c>
      <c r="M59" s="59" t="s">
        <v>710</v>
      </c>
      <c r="N59" s="59" t="s">
        <v>927</v>
      </c>
      <c r="O59" s="59" t="s">
        <v>710</v>
      </c>
      <c r="P59" s="60" t="s">
        <v>705</v>
      </c>
    </row>
    <row r="60" spans="1:16" ht="28.5" x14ac:dyDescent="0.65">
      <c r="A60" s="59">
        <v>60</v>
      </c>
      <c r="B60" s="59" t="s">
        <v>695</v>
      </c>
      <c r="C60" s="59" t="s">
        <v>928</v>
      </c>
      <c r="D60" s="59">
        <v>2011</v>
      </c>
      <c r="E60" s="59" t="s">
        <v>929</v>
      </c>
      <c r="F60" s="59" t="s">
        <v>930</v>
      </c>
      <c r="G60" s="59">
        <v>30</v>
      </c>
      <c r="H60" s="59" t="s">
        <v>931</v>
      </c>
      <c r="I60" s="59" t="s">
        <v>710</v>
      </c>
      <c r="J60" s="59" t="s">
        <v>710</v>
      </c>
      <c r="K60" s="59" t="s">
        <v>710</v>
      </c>
      <c r="L60" s="59" t="s">
        <v>710</v>
      </c>
      <c r="M60" s="59" t="s">
        <v>710</v>
      </c>
      <c r="N60" s="59" t="s">
        <v>710</v>
      </c>
      <c r="O60" s="59" t="s">
        <v>710</v>
      </c>
      <c r="P60" s="60" t="s">
        <v>705</v>
      </c>
    </row>
    <row r="61" spans="1:16" ht="114" x14ac:dyDescent="0.65">
      <c r="A61" s="59">
        <v>61</v>
      </c>
      <c r="B61" s="59" t="s">
        <v>695</v>
      </c>
      <c r="C61" s="59" t="s">
        <v>932</v>
      </c>
      <c r="D61" s="59">
        <v>2016</v>
      </c>
      <c r="E61" s="59" t="s">
        <v>933</v>
      </c>
      <c r="F61" s="59" t="s">
        <v>934</v>
      </c>
      <c r="G61" s="59">
        <v>14</v>
      </c>
      <c r="H61" s="59" t="s">
        <v>935</v>
      </c>
      <c r="I61" s="59" t="s">
        <v>710</v>
      </c>
      <c r="J61" s="59" t="s">
        <v>710</v>
      </c>
      <c r="K61" s="59" t="s">
        <v>710</v>
      </c>
      <c r="L61" s="59" t="s">
        <v>710</v>
      </c>
      <c r="M61" s="59" t="s">
        <v>710</v>
      </c>
      <c r="N61" s="59" t="s">
        <v>936</v>
      </c>
      <c r="O61" s="59" t="s">
        <v>710</v>
      </c>
      <c r="P61" s="60" t="s">
        <v>705</v>
      </c>
    </row>
    <row r="62" spans="1:16" ht="42.75" x14ac:dyDescent="0.65">
      <c r="A62" s="59">
        <v>63</v>
      </c>
      <c r="B62" s="59" t="s">
        <v>695</v>
      </c>
      <c r="C62" s="59" t="s">
        <v>937</v>
      </c>
      <c r="D62" s="59">
        <v>2013</v>
      </c>
      <c r="E62" s="59" t="s">
        <v>938</v>
      </c>
      <c r="F62" s="59" t="s">
        <v>939</v>
      </c>
      <c r="G62" s="59">
        <v>50</v>
      </c>
      <c r="H62" s="59" t="s">
        <v>940</v>
      </c>
      <c r="I62" s="59" t="s">
        <v>710</v>
      </c>
      <c r="J62" s="59" t="s">
        <v>710</v>
      </c>
      <c r="K62" s="59" t="s">
        <v>710</v>
      </c>
      <c r="L62" s="59" t="s">
        <v>710</v>
      </c>
      <c r="M62" s="59" t="s">
        <v>710</v>
      </c>
      <c r="N62" s="59" t="s">
        <v>710</v>
      </c>
      <c r="O62" s="59" t="s">
        <v>710</v>
      </c>
      <c r="P62" s="60" t="s">
        <v>705</v>
      </c>
    </row>
    <row r="63" spans="1:16" ht="85.5" x14ac:dyDescent="0.65">
      <c r="A63" s="59">
        <v>65</v>
      </c>
      <c r="B63" s="59" t="s">
        <v>695</v>
      </c>
      <c r="C63" s="59" t="s">
        <v>941</v>
      </c>
      <c r="D63" s="59">
        <v>2015</v>
      </c>
      <c r="E63" s="59" t="s">
        <v>942</v>
      </c>
      <c r="F63" s="59" t="s">
        <v>943</v>
      </c>
      <c r="G63" s="59">
        <v>14</v>
      </c>
      <c r="H63" s="59">
        <v>29</v>
      </c>
      <c r="I63" s="59" t="s">
        <v>710</v>
      </c>
      <c r="J63" s="59" t="s">
        <v>710</v>
      </c>
      <c r="K63" s="59" t="s">
        <v>710</v>
      </c>
      <c r="L63" s="59" t="s">
        <v>710</v>
      </c>
      <c r="M63" s="59" t="s">
        <v>710</v>
      </c>
      <c r="N63" s="59" t="s">
        <v>710</v>
      </c>
      <c r="O63" s="59" t="s">
        <v>710</v>
      </c>
      <c r="P63" s="60" t="s">
        <v>705</v>
      </c>
    </row>
    <row r="64" spans="1:16" ht="42.75" x14ac:dyDescent="0.65">
      <c r="A64" s="59">
        <v>68</v>
      </c>
      <c r="B64" s="59" t="s">
        <v>695</v>
      </c>
      <c r="C64" s="59" t="s">
        <v>944</v>
      </c>
      <c r="D64" s="59">
        <v>2017</v>
      </c>
      <c r="E64" s="59" t="s">
        <v>945</v>
      </c>
      <c r="F64" s="59" t="s">
        <v>946</v>
      </c>
      <c r="G64" s="59">
        <v>33</v>
      </c>
      <c r="H64" s="59"/>
      <c r="I64" s="59" t="s">
        <v>710</v>
      </c>
      <c r="J64" s="59" t="s">
        <v>710</v>
      </c>
      <c r="K64" s="59" t="s">
        <v>710</v>
      </c>
      <c r="L64" s="59" t="s">
        <v>710</v>
      </c>
      <c r="M64" s="59" t="s">
        <v>710</v>
      </c>
      <c r="N64" s="59" t="s">
        <v>710</v>
      </c>
      <c r="O64" s="59"/>
      <c r="P64" s="60" t="s">
        <v>705</v>
      </c>
    </row>
    <row r="65" spans="1:16" ht="28.5" x14ac:dyDescent="0.65">
      <c r="A65" s="59">
        <v>891</v>
      </c>
      <c r="B65" s="59" t="s">
        <v>695</v>
      </c>
      <c r="C65" s="59" t="s">
        <v>947</v>
      </c>
      <c r="D65" s="59">
        <v>2019</v>
      </c>
      <c r="E65" s="59" t="s">
        <v>948</v>
      </c>
      <c r="F65" s="59" t="s">
        <v>949</v>
      </c>
      <c r="G65" s="59">
        <v>17</v>
      </c>
      <c r="H65" s="61"/>
      <c r="I65" s="59"/>
      <c r="J65" s="59"/>
      <c r="K65" s="59"/>
      <c r="L65" s="59"/>
      <c r="M65" s="59"/>
      <c r="N65" s="59"/>
      <c r="O65" s="59"/>
      <c r="P65" s="60" t="s">
        <v>705</v>
      </c>
    </row>
    <row r="66" spans="1:16" ht="128.25" x14ac:dyDescent="0.65">
      <c r="A66" s="59">
        <v>822</v>
      </c>
      <c r="B66" s="59" t="s">
        <v>695</v>
      </c>
      <c r="C66" s="59" t="s">
        <v>950</v>
      </c>
      <c r="D66" s="59">
        <v>2017</v>
      </c>
      <c r="E66" s="59" t="s">
        <v>951</v>
      </c>
      <c r="F66" s="59" t="s">
        <v>952</v>
      </c>
      <c r="G66" s="59">
        <v>25</v>
      </c>
      <c r="H66" s="59" t="s">
        <v>953</v>
      </c>
      <c r="I66" s="59"/>
      <c r="J66" s="59"/>
      <c r="K66" s="59"/>
      <c r="L66" s="59"/>
      <c r="M66" s="59"/>
      <c r="N66" s="59"/>
      <c r="O66" s="59" t="s">
        <v>954</v>
      </c>
      <c r="P66" s="60" t="s">
        <v>705</v>
      </c>
    </row>
    <row r="67" spans="1:16" ht="57" x14ac:dyDescent="0.65">
      <c r="A67" s="59">
        <v>598</v>
      </c>
      <c r="B67" s="59" t="s">
        <v>695</v>
      </c>
      <c r="C67" s="59" t="s">
        <v>955</v>
      </c>
      <c r="D67" s="59">
        <v>2012</v>
      </c>
      <c r="E67" s="59" t="s">
        <v>956</v>
      </c>
      <c r="F67" s="59" t="s">
        <v>957</v>
      </c>
      <c r="G67" s="59">
        <v>3</v>
      </c>
      <c r="H67" s="59" t="s">
        <v>958</v>
      </c>
      <c r="I67" s="59"/>
      <c r="J67" s="59"/>
      <c r="K67" s="59"/>
      <c r="L67" s="59"/>
      <c r="M67" s="59"/>
      <c r="N67" s="59" t="s">
        <v>959</v>
      </c>
      <c r="O67" s="59"/>
      <c r="P67" s="60" t="s">
        <v>705</v>
      </c>
    </row>
    <row r="68" spans="1:16" ht="57" x14ac:dyDescent="0.65">
      <c r="A68" s="59">
        <v>892</v>
      </c>
      <c r="B68" s="59" t="s">
        <v>695</v>
      </c>
      <c r="C68" s="59" t="s">
        <v>960</v>
      </c>
      <c r="D68" s="59">
        <v>2013</v>
      </c>
      <c r="E68" s="59" t="s">
        <v>961</v>
      </c>
      <c r="F68" s="59" t="s">
        <v>962</v>
      </c>
      <c r="G68" s="59">
        <v>40</v>
      </c>
      <c r="H68" s="59" t="s">
        <v>963</v>
      </c>
      <c r="I68" s="59"/>
      <c r="J68" s="59"/>
      <c r="K68" s="59"/>
      <c r="L68" s="59"/>
      <c r="M68" s="59"/>
      <c r="N68" s="59"/>
      <c r="O68" s="59"/>
      <c r="P68" s="60" t="s">
        <v>705</v>
      </c>
    </row>
    <row r="69" spans="1:16" ht="57" x14ac:dyDescent="0.65">
      <c r="A69" s="59">
        <v>893</v>
      </c>
      <c r="B69" s="59" t="s">
        <v>695</v>
      </c>
      <c r="C69" s="59" t="s">
        <v>964</v>
      </c>
      <c r="D69" s="59">
        <v>2015</v>
      </c>
      <c r="E69" s="59" t="s">
        <v>965</v>
      </c>
      <c r="F69" s="59" t="s">
        <v>966</v>
      </c>
      <c r="G69" s="59">
        <v>16</v>
      </c>
      <c r="H69" s="59" t="s">
        <v>967</v>
      </c>
      <c r="I69" s="59"/>
      <c r="J69" s="59"/>
      <c r="K69" s="59"/>
      <c r="L69" s="59"/>
      <c r="M69" s="59"/>
      <c r="N69" s="59"/>
      <c r="O69" s="59"/>
      <c r="P69" s="60" t="s">
        <v>705</v>
      </c>
    </row>
    <row r="70" spans="1:16" ht="57" x14ac:dyDescent="0.65">
      <c r="A70" s="59">
        <v>599</v>
      </c>
      <c r="B70" s="59" t="s">
        <v>695</v>
      </c>
      <c r="C70" s="59" t="s">
        <v>968</v>
      </c>
      <c r="D70" s="59">
        <v>2014</v>
      </c>
      <c r="E70" s="59" t="s">
        <v>969</v>
      </c>
      <c r="F70" s="59" t="s">
        <v>970</v>
      </c>
      <c r="G70" s="59">
        <v>63</v>
      </c>
      <c r="H70" s="59" t="s">
        <v>971</v>
      </c>
      <c r="I70" s="59"/>
      <c r="J70" s="59"/>
      <c r="K70" s="59"/>
      <c r="L70" s="59"/>
      <c r="M70" s="59"/>
      <c r="N70" s="59" t="s">
        <v>972</v>
      </c>
      <c r="O70" s="59" t="s">
        <v>710</v>
      </c>
      <c r="P70" s="60" t="s">
        <v>705</v>
      </c>
    </row>
    <row r="71" spans="1:16" ht="57" x14ac:dyDescent="0.65">
      <c r="A71" s="59">
        <v>896</v>
      </c>
      <c r="B71" s="59" t="s">
        <v>695</v>
      </c>
      <c r="C71" s="59" t="s">
        <v>973</v>
      </c>
      <c r="D71" s="59">
        <v>2012</v>
      </c>
      <c r="E71" s="59" t="s">
        <v>974</v>
      </c>
      <c r="F71" s="59" t="s">
        <v>975</v>
      </c>
      <c r="G71" s="59">
        <v>2</v>
      </c>
      <c r="H71" s="59" t="s">
        <v>976</v>
      </c>
      <c r="I71" s="59"/>
      <c r="J71" s="59"/>
      <c r="K71" s="59"/>
      <c r="L71" s="59"/>
      <c r="M71" s="59"/>
      <c r="N71" s="59"/>
      <c r="O71" s="59"/>
      <c r="P71" s="60" t="s">
        <v>705</v>
      </c>
    </row>
    <row r="72" spans="1:16" ht="85.5" x14ac:dyDescent="0.65">
      <c r="A72" s="59">
        <v>899</v>
      </c>
      <c r="B72" s="59" t="s">
        <v>695</v>
      </c>
      <c r="C72" s="59" t="s">
        <v>977</v>
      </c>
      <c r="D72" s="59">
        <v>2013</v>
      </c>
      <c r="E72" s="59" t="s">
        <v>978</v>
      </c>
      <c r="F72" s="59" t="s">
        <v>979</v>
      </c>
      <c r="G72" s="59">
        <v>1</v>
      </c>
      <c r="H72" s="59" t="s">
        <v>980</v>
      </c>
      <c r="I72" s="59"/>
      <c r="J72" s="59"/>
      <c r="K72" s="59"/>
      <c r="L72" s="59"/>
      <c r="M72" s="59"/>
      <c r="N72" s="59"/>
      <c r="O72" s="59"/>
      <c r="P72" s="60" t="s">
        <v>705</v>
      </c>
    </row>
    <row r="73" spans="1:16" ht="85.5" x14ac:dyDescent="0.65">
      <c r="A73" s="59">
        <v>900</v>
      </c>
      <c r="B73" s="59" t="s">
        <v>695</v>
      </c>
      <c r="C73" s="59" t="s">
        <v>981</v>
      </c>
      <c r="D73" s="59">
        <v>2019</v>
      </c>
      <c r="E73" s="59" t="s">
        <v>982</v>
      </c>
      <c r="F73" s="59" t="s">
        <v>983</v>
      </c>
      <c r="G73" s="59">
        <v>6</v>
      </c>
      <c r="H73" s="59">
        <v>40</v>
      </c>
      <c r="I73" s="59"/>
      <c r="J73" s="59"/>
      <c r="K73" s="59"/>
      <c r="L73" s="59"/>
      <c r="M73" s="59"/>
      <c r="N73" s="59"/>
      <c r="O73" s="59"/>
      <c r="P73" s="60" t="s">
        <v>705</v>
      </c>
    </row>
    <row r="74" spans="1:16" ht="28.5" x14ac:dyDescent="0.65">
      <c r="A74" s="59">
        <v>904</v>
      </c>
      <c r="B74" s="59" t="s">
        <v>695</v>
      </c>
      <c r="C74" s="59" t="s">
        <v>984</v>
      </c>
      <c r="D74" s="59">
        <v>2014</v>
      </c>
      <c r="E74" s="59" t="s">
        <v>985</v>
      </c>
      <c r="F74" s="59" t="s">
        <v>986</v>
      </c>
      <c r="G74" s="59">
        <v>1</v>
      </c>
      <c r="H74" s="61"/>
      <c r="I74" s="59"/>
      <c r="J74" s="59"/>
      <c r="K74" s="59"/>
      <c r="L74" s="59"/>
      <c r="M74" s="59"/>
      <c r="N74" s="59"/>
      <c r="O74" s="59"/>
      <c r="P74" s="60" t="s">
        <v>705</v>
      </c>
    </row>
    <row r="75" spans="1:16" ht="28.5" x14ac:dyDescent="0.65">
      <c r="A75" s="59">
        <v>907</v>
      </c>
      <c r="B75" s="59" t="s">
        <v>695</v>
      </c>
      <c r="C75" s="59" t="s">
        <v>987</v>
      </c>
      <c r="D75" s="59">
        <v>1985</v>
      </c>
      <c r="E75" s="59" t="s">
        <v>988</v>
      </c>
      <c r="F75" s="59" t="s">
        <v>989</v>
      </c>
      <c r="G75" s="59"/>
      <c r="H75" s="59" t="s">
        <v>990</v>
      </c>
      <c r="I75" s="59"/>
      <c r="J75" s="59"/>
      <c r="K75" s="59"/>
      <c r="L75" s="59"/>
      <c r="M75" s="59"/>
      <c r="N75" s="59"/>
      <c r="O75" s="59"/>
      <c r="P75" s="60" t="s">
        <v>705</v>
      </c>
    </row>
    <row r="76" spans="1:16" ht="71.25" x14ac:dyDescent="0.65">
      <c r="A76" s="59">
        <v>457</v>
      </c>
      <c r="B76" s="59" t="s">
        <v>695</v>
      </c>
      <c r="C76" s="59" t="s">
        <v>991</v>
      </c>
      <c r="D76" s="59">
        <v>2017</v>
      </c>
      <c r="E76" s="59" t="s">
        <v>992</v>
      </c>
      <c r="F76" s="59" t="s">
        <v>993</v>
      </c>
      <c r="G76" s="59">
        <v>68</v>
      </c>
      <c r="H76" s="59" t="s">
        <v>994</v>
      </c>
      <c r="I76" s="59" t="s">
        <v>710</v>
      </c>
      <c r="J76" s="59" t="s">
        <v>710</v>
      </c>
      <c r="K76" s="59" t="s">
        <v>710</v>
      </c>
      <c r="L76" s="59" t="s">
        <v>710</v>
      </c>
      <c r="M76" s="59" t="s">
        <v>710</v>
      </c>
      <c r="N76" s="59" t="s">
        <v>995</v>
      </c>
      <c r="O76" s="59" t="s">
        <v>710</v>
      </c>
      <c r="P76" s="60" t="s">
        <v>705</v>
      </c>
    </row>
    <row r="77" spans="1:16" ht="99.75" x14ac:dyDescent="0.65">
      <c r="A77" s="59">
        <v>458</v>
      </c>
      <c r="B77" s="59" t="s">
        <v>996</v>
      </c>
      <c r="C77" s="59" t="s">
        <v>997</v>
      </c>
      <c r="D77" s="59">
        <v>2016</v>
      </c>
      <c r="E77" s="59" t="s">
        <v>998</v>
      </c>
      <c r="F77" s="59"/>
      <c r="G77" s="59"/>
      <c r="H77" s="59" t="s">
        <v>999</v>
      </c>
      <c r="I77" s="59" t="s">
        <v>710</v>
      </c>
      <c r="J77" s="59" t="s">
        <v>710</v>
      </c>
      <c r="K77" s="59" t="s">
        <v>710</v>
      </c>
      <c r="L77" s="59" t="s">
        <v>1000</v>
      </c>
      <c r="M77" s="59" t="s">
        <v>1001</v>
      </c>
      <c r="N77" s="59" t="s">
        <v>1002</v>
      </c>
      <c r="O77" s="59" t="s">
        <v>710</v>
      </c>
      <c r="P77" s="60" t="s">
        <v>705</v>
      </c>
    </row>
    <row r="78" spans="1:16" ht="85.5" x14ac:dyDescent="0.65">
      <c r="A78" s="59">
        <v>1615</v>
      </c>
      <c r="B78" s="59" t="s">
        <v>695</v>
      </c>
      <c r="C78" s="59" t="s">
        <v>1003</v>
      </c>
      <c r="D78" s="59">
        <v>2016</v>
      </c>
      <c r="E78" s="59" t="s">
        <v>1004</v>
      </c>
      <c r="F78" s="59" t="s">
        <v>1005</v>
      </c>
      <c r="G78" s="59">
        <v>23</v>
      </c>
      <c r="H78" s="59" t="s">
        <v>1006</v>
      </c>
      <c r="I78" s="59"/>
      <c r="J78" s="59"/>
      <c r="K78" s="59"/>
      <c r="L78" s="59"/>
      <c r="M78" s="59"/>
      <c r="N78" s="59" t="s">
        <v>1007</v>
      </c>
      <c r="O78" s="59"/>
      <c r="P78" s="60" t="s">
        <v>705</v>
      </c>
    </row>
    <row r="79" spans="1:16" ht="57" x14ac:dyDescent="0.65">
      <c r="A79" s="59">
        <v>600</v>
      </c>
      <c r="B79" s="59" t="s">
        <v>695</v>
      </c>
      <c r="C79" s="59" t="s">
        <v>1008</v>
      </c>
      <c r="D79" s="59">
        <v>1998</v>
      </c>
      <c r="E79" s="59" t="s">
        <v>1009</v>
      </c>
      <c r="F79" s="59" t="s">
        <v>1010</v>
      </c>
      <c r="G79" s="59"/>
      <c r="H79" s="59"/>
      <c r="I79" s="59"/>
      <c r="J79" s="59"/>
      <c r="K79" s="59"/>
      <c r="L79" s="59"/>
      <c r="M79" s="59"/>
      <c r="N79" s="59"/>
      <c r="O79" s="59"/>
      <c r="P79" s="60" t="s">
        <v>705</v>
      </c>
    </row>
    <row r="80" spans="1:16" ht="28.5" x14ac:dyDescent="0.65">
      <c r="A80" s="59">
        <v>913</v>
      </c>
      <c r="B80" s="59" t="s">
        <v>695</v>
      </c>
      <c r="C80" s="59" t="s">
        <v>1011</v>
      </c>
      <c r="D80" s="59">
        <v>2012</v>
      </c>
      <c r="E80" s="59" t="s">
        <v>1012</v>
      </c>
      <c r="F80" s="59" t="s">
        <v>1013</v>
      </c>
      <c r="G80" s="59">
        <v>12</v>
      </c>
      <c r="H80" s="59" t="s">
        <v>1014</v>
      </c>
      <c r="I80" s="59"/>
      <c r="J80" s="59"/>
      <c r="K80" s="59"/>
      <c r="L80" s="59"/>
      <c r="M80" s="59"/>
      <c r="N80" s="59"/>
      <c r="O80" s="59"/>
      <c r="P80" s="60" t="s">
        <v>705</v>
      </c>
    </row>
    <row r="81" spans="1:16" ht="28.5" x14ac:dyDescent="0.65">
      <c r="A81" s="59">
        <v>916</v>
      </c>
      <c r="B81" s="59" t="s">
        <v>695</v>
      </c>
      <c r="C81" s="59" t="s">
        <v>1015</v>
      </c>
      <c r="D81" s="59">
        <v>2014</v>
      </c>
      <c r="E81" s="59" t="s">
        <v>1016</v>
      </c>
      <c r="F81" s="59" t="s">
        <v>1017</v>
      </c>
      <c r="G81" s="59">
        <v>3</v>
      </c>
      <c r="H81" s="59" t="s">
        <v>1018</v>
      </c>
      <c r="I81" s="59"/>
      <c r="J81" s="59"/>
      <c r="K81" s="59"/>
      <c r="L81" s="59"/>
      <c r="M81" s="59"/>
      <c r="N81" s="59"/>
      <c r="O81" s="59"/>
      <c r="P81" s="60" t="s">
        <v>705</v>
      </c>
    </row>
    <row r="82" spans="1:16" ht="42.75" x14ac:dyDescent="0.65">
      <c r="A82" s="59">
        <v>919</v>
      </c>
      <c r="B82" s="59" t="s">
        <v>695</v>
      </c>
      <c r="C82" s="59" t="s">
        <v>1019</v>
      </c>
      <c r="D82" s="59"/>
      <c r="E82" s="59" t="s">
        <v>1020</v>
      </c>
      <c r="F82" s="59" t="s">
        <v>1021</v>
      </c>
      <c r="G82" s="59"/>
      <c r="H82" s="59">
        <v>517</v>
      </c>
      <c r="I82" s="59"/>
      <c r="J82" s="59"/>
      <c r="K82" s="59"/>
      <c r="L82" s="59"/>
      <c r="M82" s="59"/>
      <c r="N82" s="59"/>
      <c r="O82" s="59"/>
      <c r="P82" s="60" t="s">
        <v>705</v>
      </c>
    </row>
    <row r="83" spans="1:16" ht="28.5" x14ac:dyDescent="0.65">
      <c r="A83" s="59">
        <v>920</v>
      </c>
      <c r="B83" s="59" t="s">
        <v>695</v>
      </c>
      <c r="C83" s="59" t="s">
        <v>1022</v>
      </c>
      <c r="D83" s="59">
        <v>2018</v>
      </c>
      <c r="E83" s="59" t="s">
        <v>1023</v>
      </c>
      <c r="F83" s="59" t="s">
        <v>1024</v>
      </c>
      <c r="G83" s="59">
        <v>100</v>
      </c>
      <c r="H83" s="59" t="s">
        <v>1025</v>
      </c>
      <c r="I83" s="59"/>
      <c r="J83" s="59"/>
      <c r="K83" s="59"/>
      <c r="L83" s="59"/>
      <c r="M83" s="59"/>
      <c r="N83" s="59"/>
      <c r="O83" s="59"/>
      <c r="P83" s="60" t="s">
        <v>705</v>
      </c>
    </row>
    <row r="84" spans="1:16" ht="28.5" x14ac:dyDescent="0.65">
      <c r="A84" s="59">
        <v>528</v>
      </c>
      <c r="B84" s="59" t="s">
        <v>695</v>
      </c>
      <c r="C84" s="59" t="s">
        <v>1026</v>
      </c>
      <c r="D84" s="59">
        <v>2012</v>
      </c>
      <c r="E84" s="59" t="s">
        <v>1027</v>
      </c>
      <c r="F84" s="59" t="s">
        <v>839</v>
      </c>
      <c r="G84" s="59">
        <v>71</v>
      </c>
      <c r="H84" s="59"/>
      <c r="I84" s="59"/>
      <c r="J84" s="59"/>
      <c r="K84" s="59"/>
      <c r="L84" s="59"/>
      <c r="M84" s="59"/>
      <c r="N84" s="59"/>
      <c r="O84" s="59"/>
      <c r="P84" s="60" t="s">
        <v>705</v>
      </c>
    </row>
    <row r="85" spans="1:16" ht="42.75" x14ac:dyDescent="0.65">
      <c r="A85" s="59">
        <v>580</v>
      </c>
      <c r="B85" s="59" t="s">
        <v>695</v>
      </c>
      <c r="C85" s="59" t="s">
        <v>1028</v>
      </c>
      <c r="D85" s="59">
        <v>1996</v>
      </c>
      <c r="E85" s="59" t="s">
        <v>1029</v>
      </c>
      <c r="F85" s="59" t="s">
        <v>903</v>
      </c>
      <c r="G85" s="59"/>
      <c r="H85" s="59"/>
      <c r="I85" s="59"/>
      <c r="J85" s="59"/>
      <c r="K85" s="59"/>
      <c r="L85" s="59"/>
      <c r="M85" s="59"/>
      <c r="N85" s="59"/>
      <c r="O85" s="59"/>
      <c r="P85" s="60" t="s">
        <v>705</v>
      </c>
    </row>
    <row r="86" spans="1:16" ht="57" x14ac:dyDescent="0.65">
      <c r="A86" s="59">
        <v>929</v>
      </c>
      <c r="B86" s="59" t="s">
        <v>695</v>
      </c>
      <c r="C86" s="59" t="s">
        <v>1030</v>
      </c>
      <c r="D86" s="59">
        <v>2011</v>
      </c>
      <c r="E86" s="59" t="s">
        <v>1031</v>
      </c>
      <c r="F86" s="59" t="s">
        <v>1032</v>
      </c>
      <c r="G86" s="59">
        <v>182</v>
      </c>
      <c r="H86" s="61"/>
      <c r="I86" s="59"/>
      <c r="J86" s="59"/>
      <c r="K86" s="59"/>
      <c r="L86" s="59"/>
      <c r="M86" s="59"/>
      <c r="N86" s="59" t="s">
        <v>1033</v>
      </c>
      <c r="O86" s="59"/>
      <c r="P86" s="60" t="s">
        <v>705</v>
      </c>
    </row>
    <row r="87" spans="1:16" ht="57" x14ac:dyDescent="0.65">
      <c r="A87" s="59">
        <v>842</v>
      </c>
      <c r="B87" s="59" t="s">
        <v>695</v>
      </c>
      <c r="C87" s="59" t="s">
        <v>1034</v>
      </c>
      <c r="D87" s="59">
        <v>2000</v>
      </c>
      <c r="E87" s="59" t="s">
        <v>1035</v>
      </c>
      <c r="F87" s="59" t="s">
        <v>795</v>
      </c>
      <c r="G87" s="59">
        <v>19</v>
      </c>
      <c r="H87" s="59" t="s">
        <v>1036</v>
      </c>
      <c r="I87" s="59"/>
      <c r="J87" s="59"/>
      <c r="K87" s="59"/>
      <c r="L87" s="59"/>
      <c r="M87" s="59"/>
      <c r="N87" s="59"/>
      <c r="O87" s="59"/>
      <c r="P87" s="59"/>
    </row>
    <row r="88" spans="1:16" ht="42.75" x14ac:dyDescent="0.65">
      <c r="A88" s="59">
        <v>1616</v>
      </c>
      <c r="B88" s="59" t="s">
        <v>695</v>
      </c>
      <c r="C88" s="59" t="s">
        <v>1037</v>
      </c>
      <c r="D88" s="59">
        <v>2004</v>
      </c>
      <c r="E88" s="59" t="s">
        <v>1038</v>
      </c>
      <c r="F88" s="59" t="s">
        <v>1039</v>
      </c>
      <c r="G88" s="59">
        <v>132</v>
      </c>
      <c r="H88" s="59" t="s">
        <v>1040</v>
      </c>
      <c r="I88" s="59"/>
      <c r="J88" s="59"/>
      <c r="K88" s="59"/>
      <c r="L88" s="59"/>
      <c r="M88" s="59"/>
      <c r="N88" s="59"/>
      <c r="O88" s="59"/>
      <c r="P88" s="60" t="s">
        <v>705</v>
      </c>
    </row>
    <row r="89" spans="1:16" ht="42.75" x14ac:dyDescent="0.65">
      <c r="A89" s="59">
        <v>930</v>
      </c>
      <c r="B89" s="59" t="s">
        <v>695</v>
      </c>
      <c r="C89" s="59" t="s">
        <v>1041</v>
      </c>
      <c r="D89" s="59"/>
      <c r="E89" s="59" t="s">
        <v>1042</v>
      </c>
      <c r="F89" s="59" t="s">
        <v>1043</v>
      </c>
      <c r="G89" s="59"/>
      <c r="H89" s="59"/>
      <c r="I89" s="59"/>
      <c r="J89" s="59"/>
      <c r="K89" s="59"/>
      <c r="L89" s="59"/>
      <c r="M89" s="59"/>
      <c r="N89" s="59"/>
      <c r="O89" s="59"/>
      <c r="P89" s="60" t="s">
        <v>705</v>
      </c>
    </row>
    <row r="90" spans="1:16" ht="71.25" x14ac:dyDescent="0.65">
      <c r="A90" s="59">
        <v>934</v>
      </c>
      <c r="B90" s="59" t="s">
        <v>695</v>
      </c>
      <c r="C90" s="59" t="s">
        <v>1044</v>
      </c>
      <c r="D90" s="59">
        <v>2002</v>
      </c>
      <c r="E90" s="59" t="s">
        <v>1045</v>
      </c>
      <c r="F90" s="59" t="s">
        <v>1039</v>
      </c>
      <c r="G90" s="59">
        <v>129</v>
      </c>
      <c r="H90" s="59" t="s">
        <v>1046</v>
      </c>
      <c r="I90" s="59"/>
      <c r="J90" s="59"/>
      <c r="K90" s="59"/>
      <c r="L90" s="59"/>
      <c r="M90" s="59"/>
      <c r="N90" s="59"/>
      <c r="O90" s="59"/>
      <c r="P90" s="60" t="s">
        <v>705</v>
      </c>
    </row>
    <row r="91" spans="1:16" ht="42.75" x14ac:dyDescent="0.65">
      <c r="A91" s="59">
        <v>1617</v>
      </c>
      <c r="B91" s="59" t="s">
        <v>695</v>
      </c>
      <c r="C91" s="59" t="s">
        <v>1047</v>
      </c>
      <c r="D91" s="59">
        <v>1977</v>
      </c>
      <c r="E91" s="59" t="s">
        <v>1048</v>
      </c>
      <c r="F91" s="59" t="s">
        <v>1049</v>
      </c>
      <c r="G91" s="59">
        <v>57</v>
      </c>
      <c r="H91" s="59" t="s">
        <v>1050</v>
      </c>
      <c r="I91" s="59"/>
      <c r="J91" s="59"/>
      <c r="K91" s="59"/>
      <c r="L91" s="59"/>
      <c r="M91" s="59"/>
      <c r="N91" s="59"/>
      <c r="O91" s="59"/>
      <c r="P91" s="60" t="s">
        <v>705</v>
      </c>
    </row>
    <row r="92" spans="1:16" ht="114" x14ac:dyDescent="0.65">
      <c r="A92" s="59">
        <v>69</v>
      </c>
      <c r="B92" s="59" t="s">
        <v>695</v>
      </c>
      <c r="C92" s="59" t="s">
        <v>1051</v>
      </c>
      <c r="D92" s="59">
        <v>2014</v>
      </c>
      <c r="E92" s="59" t="s">
        <v>1052</v>
      </c>
      <c r="F92" s="59" t="s">
        <v>1053</v>
      </c>
      <c r="G92" s="59">
        <v>6</v>
      </c>
      <c r="H92" s="59" t="s">
        <v>1054</v>
      </c>
      <c r="I92" s="59" t="s">
        <v>710</v>
      </c>
      <c r="J92" s="59" t="s">
        <v>710</v>
      </c>
      <c r="K92" s="59" t="s">
        <v>710</v>
      </c>
      <c r="L92" s="59" t="s">
        <v>710</v>
      </c>
      <c r="M92" s="59" t="s">
        <v>710</v>
      </c>
      <c r="N92" s="59" t="s">
        <v>1055</v>
      </c>
      <c r="O92" s="59" t="s">
        <v>710</v>
      </c>
      <c r="P92" s="60" t="s">
        <v>705</v>
      </c>
    </row>
    <row r="93" spans="1:16" ht="99.75" x14ac:dyDescent="0.65">
      <c r="A93" s="59">
        <v>70</v>
      </c>
      <c r="B93" s="59" t="s">
        <v>695</v>
      </c>
      <c r="C93" s="59" t="s">
        <v>1056</v>
      </c>
      <c r="D93" s="59">
        <v>2016</v>
      </c>
      <c r="E93" s="59" t="s">
        <v>1057</v>
      </c>
      <c r="F93" s="59" t="s">
        <v>1058</v>
      </c>
      <c r="G93" s="59"/>
      <c r="H93" s="59" t="s">
        <v>1059</v>
      </c>
      <c r="I93" s="59" t="s">
        <v>710</v>
      </c>
      <c r="J93" s="59" t="s">
        <v>710</v>
      </c>
      <c r="K93" s="59" t="s">
        <v>710</v>
      </c>
      <c r="L93" s="59" t="s">
        <v>710</v>
      </c>
      <c r="M93" s="59" t="s">
        <v>710</v>
      </c>
      <c r="N93" s="59" t="s">
        <v>710</v>
      </c>
      <c r="O93" s="59" t="s">
        <v>710</v>
      </c>
      <c r="P93" s="59"/>
    </row>
    <row r="94" spans="1:16" ht="71.25" x14ac:dyDescent="0.65">
      <c r="A94" s="59">
        <v>71</v>
      </c>
      <c r="B94" s="59" t="s">
        <v>695</v>
      </c>
      <c r="C94" s="59" t="s">
        <v>1060</v>
      </c>
      <c r="D94" s="59">
        <v>2016</v>
      </c>
      <c r="E94" s="59" t="s">
        <v>1061</v>
      </c>
      <c r="F94" s="59" t="s">
        <v>1062</v>
      </c>
      <c r="G94" s="59"/>
      <c r="H94" s="59" t="s">
        <v>1059</v>
      </c>
      <c r="I94" s="59" t="s">
        <v>710</v>
      </c>
      <c r="J94" s="59" t="s">
        <v>710</v>
      </c>
      <c r="K94" s="59" t="s">
        <v>710</v>
      </c>
      <c r="L94" s="59" t="s">
        <v>710</v>
      </c>
      <c r="M94" s="59" t="s">
        <v>710</v>
      </c>
      <c r="N94" s="59" t="s">
        <v>710</v>
      </c>
      <c r="O94" s="59" t="s">
        <v>710</v>
      </c>
      <c r="P94" s="59"/>
    </row>
    <row r="95" spans="1:16" ht="57" x14ac:dyDescent="0.65">
      <c r="A95" s="59">
        <v>73</v>
      </c>
      <c r="B95" s="59" t="s">
        <v>695</v>
      </c>
      <c r="C95" s="59" t="s">
        <v>1063</v>
      </c>
      <c r="D95" s="59" t="s">
        <v>710</v>
      </c>
      <c r="E95" s="59" t="s">
        <v>1064</v>
      </c>
      <c r="F95" s="59" t="s">
        <v>1065</v>
      </c>
      <c r="G95" s="59"/>
      <c r="H95" s="59"/>
      <c r="I95" s="59" t="s">
        <v>710</v>
      </c>
      <c r="J95" s="59" t="s">
        <v>710</v>
      </c>
      <c r="K95" s="59" t="s">
        <v>710</v>
      </c>
      <c r="L95" s="59" t="s">
        <v>710</v>
      </c>
      <c r="M95" s="59" t="s">
        <v>710</v>
      </c>
      <c r="N95" s="59" t="s">
        <v>710</v>
      </c>
      <c r="O95" s="59" t="s">
        <v>710</v>
      </c>
      <c r="P95" s="60" t="s">
        <v>705</v>
      </c>
    </row>
    <row r="96" spans="1:16" ht="57" x14ac:dyDescent="0.65">
      <c r="A96" s="59">
        <v>74</v>
      </c>
      <c r="B96" s="59" t="s">
        <v>695</v>
      </c>
      <c r="C96" s="59" t="s">
        <v>1066</v>
      </c>
      <c r="D96" s="59">
        <v>2010</v>
      </c>
      <c r="E96" s="59" t="s">
        <v>1067</v>
      </c>
      <c r="F96" s="59" t="s">
        <v>1068</v>
      </c>
      <c r="G96" s="59">
        <v>25</v>
      </c>
      <c r="H96" s="59" t="s">
        <v>1069</v>
      </c>
      <c r="I96" s="59" t="s">
        <v>710</v>
      </c>
      <c r="J96" s="59" t="s">
        <v>710</v>
      </c>
      <c r="K96" s="59" t="s">
        <v>710</v>
      </c>
      <c r="L96" s="59" t="s">
        <v>710</v>
      </c>
      <c r="M96" s="59" t="s">
        <v>710</v>
      </c>
      <c r="N96" s="59" t="s">
        <v>1070</v>
      </c>
      <c r="O96" s="59" t="s">
        <v>710</v>
      </c>
      <c r="P96" s="60" t="s">
        <v>705</v>
      </c>
    </row>
    <row r="97" spans="1:16" ht="71.25" x14ac:dyDescent="0.65">
      <c r="A97" s="59">
        <v>76</v>
      </c>
      <c r="B97" s="59" t="s">
        <v>695</v>
      </c>
      <c r="C97" s="59" t="s">
        <v>1071</v>
      </c>
      <c r="D97" s="59">
        <v>2013</v>
      </c>
      <c r="E97" s="59" t="s">
        <v>1072</v>
      </c>
      <c r="F97" s="59" t="s">
        <v>1073</v>
      </c>
      <c r="G97" s="59">
        <v>163</v>
      </c>
      <c r="H97" s="59" t="s">
        <v>1074</v>
      </c>
      <c r="I97" s="59" t="s">
        <v>710</v>
      </c>
      <c r="J97" s="59" t="s">
        <v>710</v>
      </c>
      <c r="K97" s="59" t="s">
        <v>710</v>
      </c>
      <c r="L97" s="59" t="s">
        <v>710</v>
      </c>
      <c r="M97" s="59" t="s">
        <v>710</v>
      </c>
      <c r="N97" s="59" t="s">
        <v>710</v>
      </c>
      <c r="O97" s="59" t="s">
        <v>710</v>
      </c>
      <c r="P97" s="60" t="s">
        <v>705</v>
      </c>
    </row>
    <row r="98" spans="1:16" ht="57" x14ac:dyDescent="0.65">
      <c r="A98" s="59">
        <v>80</v>
      </c>
      <c r="B98" s="59" t="s">
        <v>695</v>
      </c>
      <c r="C98" s="59" t="s">
        <v>1075</v>
      </c>
      <c r="D98" s="59">
        <v>2013</v>
      </c>
      <c r="E98" s="59" t="s">
        <v>1076</v>
      </c>
      <c r="F98" s="59" t="s">
        <v>1077</v>
      </c>
      <c r="G98" s="59">
        <v>5</v>
      </c>
      <c r="H98" s="59"/>
      <c r="I98" s="59" t="s">
        <v>710</v>
      </c>
      <c r="J98" s="59" t="s">
        <v>710</v>
      </c>
      <c r="K98" s="59" t="s">
        <v>710</v>
      </c>
      <c r="L98" s="59" t="s">
        <v>710</v>
      </c>
      <c r="M98" s="59" t="s">
        <v>710</v>
      </c>
      <c r="N98" s="59" t="s">
        <v>710</v>
      </c>
      <c r="O98" s="59" t="s">
        <v>710</v>
      </c>
      <c r="P98" s="60" t="s">
        <v>705</v>
      </c>
    </row>
    <row r="99" spans="1:16" ht="28.5" x14ac:dyDescent="0.65">
      <c r="A99" s="59">
        <v>81</v>
      </c>
      <c r="B99" s="59" t="s">
        <v>695</v>
      </c>
      <c r="C99" s="59" t="s">
        <v>1078</v>
      </c>
      <c r="D99" s="59">
        <v>2014</v>
      </c>
      <c r="E99" s="59" t="s">
        <v>1079</v>
      </c>
      <c r="F99" s="59" t="s">
        <v>1080</v>
      </c>
      <c r="G99" s="59">
        <v>66</v>
      </c>
      <c r="H99" s="59" t="s">
        <v>1081</v>
      </c>
      <c r="I99" s="59" t="s">
        <v>710</v>
      </c>
      <c r="J99" s="59" t="s">
        <v>710</v>
      </c>
      <c r="K99" s="59" t="s">
        <v>710</v>
      </c>
      <c r="L99" s="59" t="s">
        <v>710</v>
      </c>
      <c r="M99" s="59" t="s">
        <v>710</v>
      </c>
      <c r="N99" s="59" t="s">
        <v>710</v>
      </c>
      <c r="O99" s="59" t="s">
        <v>710</v>
      </c>
      <c r="P99" s="60" t="s">
        <v>705</v>
      </c>
    </row>
    <row r="100" spans="1:16" ht="42.75" x14ac:dyDescent="0.65">
      <c r="A100" s="59">
        <v>82</v>
      </c>
      <c r="B100" s="59" t="s">
        <v>695</v>
      </c>
      <c r="C100" s="59" t="s">
        <v>1082</v>
      </c>
      <c r="D100" s="59">
        <v>2010</v>
      </c>
      <c r="E100" s="59" t="s">
        <v>1083</v>
      </c>
      <c r="F100" s="59" t="s">
        <v>1084</v>
      </c>
      <c r="G100" s="59">
        <v>104</v>
      </c>
      <c r="H100" s="59" t="s">
        <v>1085</v>
      </c>
      <c r="I100" s="59" t="s">
        <v>710</v>
      </c>
      <c r="J100" s="59" t="s">
        <v>710</v>
      </c>
      <c r="K100" s="59" t="s">
        <v>710</v>
      </c>
      <c r="L100" s="59" t="s">
        <v>710</v>
      </c>
      <c r="M100" s="59" t="s">
        <v>710</v>
      </c>
      <c r="N100" s="59" t="s">
        <v>710</v>
      </c>
      <c r="O100" s="59" t="s">
        <v>710</v>
      </c>
      <c r="P100" s="60" t="s">
        <v>705</v>
      </c>
    </row>
    <row r="101" spans="1:16" ht="71.25" x14ac:dyDescent="0.65">
      <c r="A101" s="59">
        <v>84</v>
      </c>
      <c r="B101" s="59" t="s">
        <v>695</v>
      </c>
      <c r="C101" s="59" t="s">
        <v>1086</v>
      </c>
      <c r="D101" s="59">
        <v>2016</v>
      </c>
      <c r="E101" s="59" t="s">
        <v>1087</v>
      </c>
      <c r="F101" s="59" t="s">
        <v>846</v>
      </c>
      <c r="G101" s="59">
        <v>10</v>
      </c>
      <c r="H101" s="59"/>
      <c r="I101" s="59" t="s">
        <v>710</v>
      </c>
      <c r="J101" s="59" t="s">
        <v>710</v>
      </c>
      <c r="K101" s="59" t="s">
        <v>710</v>
      </c>
      <c r="L101" s="59" t="s">
        <v>710</v>
      </c>
      <c r="M101" s="59" t="s">
        <v>710</v>
      </c>
      <c r="N101" s="59" t="s">
        <v>1088</v>
      </c>
      <c r="O101" s="59" t="s">
        <v>710</v>
      </c>
      <c r="P101" s="60" t="s">
        <v>705</v>
      </c>
    </row>
    <row r="102" spans="1:16" ht="42.75" x14ac:dyDescent="0.65">
      <c r="A102" s="59">
        <v>85</v>
      </c>
      <c r="B102" s="59" t="s">
        <v>695</v>
      </c>
      <c r="C102" s="59" t="s">
        <v>1089</v>
      </c>
      <c r="D102" s="59">
        <v>2016</v>
      </c>
      <c r="E102" s="59" t="s">
        <v>1090</v>
      </c>
      <c r="F102" s="59" t="s">
        <v>1091</v>
      </c>
      <c r="G102" s="59">
        <v>9</v>
      </c>
      <c r="H102" s="61"/>
      <c r="I102" s="59" t="s">
        <v>710</v>
      </c>
      <c r="J102" s="59" t="s">
        <v>710</v>
      </c>
      <c r="K102" s="59" t="s">
        <v>710</v>
      </c>
      <c r="L102" s="59" t="s">
        <v>710</v>
      </c>
      <c r="M102" s="59" t="s">
        <v>710</v>
      </c>
      <c r="N102" s="59" t="s">
        <v>710</v>
      </c>
      <c r="O102" s="59" t="s">
        <v>710</v>
      </c>
      <c r="P102" s="60" t="s">
        <v>705</v>
      </c>
    </row>
    <row r="103" spans="1:16" ht="42.75" x14ac:dyDescent="0.65">
      <c r="A103" s="59">
        <v>124</v>
      </c>
      <c r="B103" s="59" t="s">
        <v>695</v>
      </c>
      <c r="C103" s="59" t="s">
        <v>1092</v>
      </c>
      <c r="D103" s="59" t="s">
        <v>710</v>
      </c>
      <c r="E103" s="59" t="s">
        <v>1093</v>
      </c>
      <c r="F103" s="59" t="s">
        <v>1094</v>
      </c>
      <c r="G103" s="59"/>
      <c r="H103" s="59"/>
      <c r="I103" s="59" t="s">
        <v>710</v>
      </c>
      <c r="J103" s="59" t="s">
        <v>710</v>
      </c>
      <c r="K103" s="59" t="s">
        <v>710</v>
      </c>
      <c r="L103" s="59" t="s">
        <v>710</v>
      </c>
      <c r="M103" s="59" t="s">
        <v>710</v>
      </c>
      <c r="N103" s="59" t="s">
        <v>710</v>
      </c>
      <c r="O103" s="59" t="s">
        <v>710</v>
      </c>
      <c r="P103" s="60" t="s">
        <v>705</v>
      </c>
    </row>
    <row r="104" spans="1:16" ht="28.5" x14ac:dyDescent="0.65">
      <c r="A104" s="59">
        <v>86</v>
      </c>
      <c r="B104" s="59" t="s">
        <v>695</v>
      </c>
      <c r="C104" s="59" t="s">
        <v>1095</v>
      </c>
      <c r="D104" s="59">
        <v>2019</v>
      </c>
      <c r="E104" s="59" t="s">
        <v>1096</v>
      </c>
      <c r="F104" s="59" t="s">
        <v>1097</v>
      </c>
      <c r="G104" s="59">
        <v>1436</v>
      </c>
      <c r="H104" s="59" t="s">
        <v>1098</v>
      </c>
      <c r="I104" s="59" t="s">
        <v>710</v>
      </c>
      <c r="J104" s="59" t="s">
        <v>710</v>
      </c>
      <c r="K104" s="59" t="s">
        <v>710</v>
      </c>
      <c r="L104" s="59" t="s">
        <v>710</v>
      </c>
      <c r="M104" s="59" t="s">
        <v>710</v>
      </c>
      <c r="N104" s="59" t="s">
        <v>710</v>
      </c>
      <c r="O104" s="59" t="s">
        <v>710</v>
      </c>
      <c r="P104" s="59"/>
    </row>
    <row r="105" spans="1:16" ht="42.75" x14ac:dyDescent="0.65">
      <c r="A105" s="59">
        <v>89</v>
      </c>
      <c r="B105" s="59" t="s">
        <v>695</v>
      </c>
      <c r="C105" s="59" t="s">
        <v>1099</v>
      </c>
      <c r="D105" s="59">
        <v>1948</v>
      </c>
      <c r="E105" s="59" t="s">
        <v>1100</v>
      </c>
      <c r="F105" s="59" t="s">
        <v>1101</v>
      </c>
      <c r="G105" s="59"/>
      <c r="H105" s="59" t="s">
        <v>1102</v>
      </c>
      <c r="I105" s="59" t="s">
        <v>710</v>
      </c>
      <c r="J105" s="59" t="s">
        <v>710</v>
      </c>
      <c r="K105" s="59" t="s">
        <v>710</v>
      </c>
      <c r="L105" s="59" t="s">
        <v>710</v>
      </c>
      <c r="M105" s="59" t="s">
        <v>710</v>
      </c>
      <c r="N105" s="59" t="s">
        <v>710</v>
      </c>
      <c r="O105" s="59" t="s">
        <v>710</v>
      </c>
      <c r="P105" s="60" t="s">
        <v>705</v>
      </c>
    </row>
    <row r="106" spans="1:16" ht="42.75" x14ac:dyDescent="0.65">
      <c r="A106" s="59">
        <v>90</v>
      </c>
      <c r="B106" s="59" t="s">
        <v>695</v>
      </c>
      <c r="C106" s="59" t="s">
        <v>1103</v>
      </c>
      <c r="D106" s="59">
        <v>2019</v>
      </c>
      <c r="E106" s="59" t="s">
        <v>1104</v>
      </c>
      <c r="F106" s="59" t="s">
        <v>1105</v>
      </c>
      <c r="G106" s="59">
        <v>14</v>
      </c>
      <c r="H106" s="59"/>
      <c r="I106" s="59" t="s">
        <v>710</v>
      </c>
      <c r="J106" s="59" t="s">
        <v>710</v>
      </c>
      <c r="K106" s="59" t="s">
        <v>710</v>
      </c>
      <c r="L106" s="59" t="s">
        <v>710</v>
      </c>
      <c r="M106" s="59" t="s">
        <v>710</v>
      </c>
      <c r="N106" s="59" t="s">
        <v>710</v>
      </c>
      <c r="O106" s="59" t="s">
        <v>710</v>
      </c>
      <c r="P106" s="60" t="s">
        <v>705</v>
      </c>
    </row>
    <row r="107" spans="1:16" ht="199.5" x14ac:dyDescent="0.65">
      <c r="A107" s="59">
        <v>91</v>
      </c>
      <c r="B107" s="59" t="s">
        <v>695</v>
      </c>
      <c r="C107" s="59" t="s">
        <v>1106</v>
      </c>
      <c r="D107" s="59">
        <v>2018</v>
      </c>
      <c r="E107" s="59" t="s">
        <v>1107</v>
      </c>
      <c r="F107" s="59" t="s">
        <v>1108</v>
      </c>
      <c r="G107" s="59">
        <v>18</v>
      </c>
      <c r="H107" s="59">
        <v>59</v>
      </c>
      <c r="I107" s="59" t="s">
        <v>710</v>
      </c>
      <c r="J107" s="59" t="s">
        <v>710</v>
      </c>
      <c r="K107" s="59" t="s">
        <v>710</v>
      </c>
      <c r="L107" s="59" t="s">
        <v>710</v>
      </c>
      <c r="M107" s="59" t="s">
        <v>710</v>
      </c>
      <c r="N107" s="59" t="s">
        <v>710</v>
      </c>
      <c r="O107" s="59" t="s">
        <v>1109</v>
      </c>
      <c r="P107" s="59"/>
    </row>
    <row r="108" spans="1:16" ht="99.75" x14ac:dyDescent="0.65">
      <c r="A108" s="59">
        <v>94</v>
      </c>
      <c r="B108" s="59" t="s">
        <v>695</v>
      </c>
      <c r="C108" s="59" t="s">
        <v>1110</v>
      </c>
      <c r="D108" s="59">
        <v>2013</v>
      </c>
      <c r="E108" s="59" t="s">
        <v>1111</v>
      </c>
      <c r="F108" s="59" t="s">
        <v>957</v>
      </c>
      <c r="G108" s="59">
        <v>3</v>
      </c>
      <c r="H108" s="59" t="s">
        <v>958</v>
      </c>
      <c r="I108" s="59" t="s">
        <v>710</v>
      </c>
      <c r="J108" s="59" t="s">
        <v>710</v>
      </c>
      <c r="K108" s="59" t="s">
        <v>710</v>
      </c>
      <c r="L108" s="59" t="s">
        <v>710</v>
      </c>
      <c r="M108" s="59" t="s">
        <v>710</v>
      </c>
      <c r="N108" s="59" t="s">
        <v>1112</v>
      </c>
      <c r="O108" s="59" t="s">
        <v>710</v>
      </c>
      <c r="P108" s="60" t="s">
        <v>705</v>
      </c>
    </row>
    <row r="109" spans="1:16" ht="42.75" x14ac:dyDescent="0.65">
      <c r="A109" s="59">
        <v>95</v>
      </c>
      <c r="B109" s="59" t="s">
        <v>695</v>
      </c>
      <c r="C109" s="59" t="s">
        <v>1113</v>
      </c>
      <c r="D109" s="59" t="s">
        <v>710</v>
      </c>
      <c r="E109" s="59" t="s">
        <v>951</v>
      </c>
      <c r="F109" s="59"/>
      <c r="G109" s="59"/>
      <c r="H109" s="59"/>
      <c r="I109" s="59" t="s">
        <v>710</v>
      </c>
      <c r="J109" s="59" t="s">
        <v>710</v>
      </c>
      <c r="K109" s="59" t="s">
        <v>710</v>
      </c>
      <c r="L109" s="59" t="s">
        <v>710</v>
      </c>
      <c r="M109" s="59" t="s">
        <v>710</v>
      </c>
      <c r="N109" s="59" t="s">
        <v>710</v>
      </c>
      <c r="O109" s="59" t="s">
        <v>710</v>
      </c>
      <c r="P109" s="60" t="s">
        <v>705</v>
      </c>
    </row>
    <row r="110" spans="1:16" ht="213.75" x14ac:dyDescent="0.65">
      <c r="A110" s="59">
        <v>456</v>
      </c>
      <c r="B110" s="59" t="s">
        <v>695</v>
      </c>
      <c r="C110" s="59" t="s">
        <v>1114</v>
      </c>
      <c r="D110" s="59">
        <v>2018</v>
      </c>
      <c r="E110" s="59" t="s">
        <v>1115</v>
      </c>
      <c r="F110" s="59" t="s">
        <v>957</v>
      </c>
      <c r="G110" s="59"/>
      <c r="H110" s="59"/>
      <c r="I110" s="59" t="s">
        <v>710</v>
      </c>
      <c r="J110" s="59" t="s">
        <v>710</v>
      </c>
      <c r="K110" s="59" t="s">
        <v>710</v>
      </c>
      <c r="L110" s="59" t="s">
        <v>710</v>
      </c>
      <c r="M110" s="59" t="s">
        <v>710</v>
      </c>
      <c r="N110" s="59" t="s">
        <v>710</v>
      </c>
      <c r="O110" s="59" t="s">
        <v>710</v>
      </c>
      <c r="P110" s="59"/>
    </row>
    <row r="111" spans="1:16" ht="57" x14ac:dyDescent="0.65">
      <c r="A111" s="59">
        <v>606</v>
      </c>
      <c r="B111" s="59" t="s">
        <v>695</v>
      </c>
      <c r="C111" s="59" t="s">
        <v>1116</v>
      </c>
      <c r="D111" s="59">
        <v>2006</v>
      </c>
      <c r="E111" s="59" t="s">
        <v>1117</v>
      </c>
      <c r="F111" s="59" t="s">
        <v>1118</v>
      </c>
      <c r="G111" s="59"/>
      <c r="H111" s="59"/>
      <c r="I111" s="59"/>
      <c r="J111" s="59"/>
      <c r="K111" s="59"/>
      <c r="L111" s="59"/>
      <c r="M111" s="59"/>
      <c r="N111" s="59"/>
      <c r="O111" s="59"/>
      <c r="P111" s="60" t="s">
        <v>705</v>
      </c>
    </row>
    <row r="112" spans="1:16" ht="28.5" x14ac:dyDescent="0.65">
      <c r="A112" s="59">
        <v>525</v>
      </c>
      <c r="B112" s="59" t="s">
        <v>695</v>
      </c>
      <c r="C112" s="59" t="s">
        <v>1119</v>
      </c>
      <c r="D112" s="59">
        <v>2016</v>
      </c>
      <c r="E112" s="59" t="s">
        <v>1120</v>
      </c>
      <c r="F112" s="59" t="s">
        <v>1017</v>
      </c>
      <c r="G112" s="59">
        <v>10</v>
      </c>
      <c r="H112" s="59"/>
      <c r="I112" s="59"/>
      <c r="J112" s="59"/>
      <c r="K112" s="59"/>
      <c r="L112" s="59"/>
      <c r="M112" s="59"/>
      <c r="N112" s="59"/>
      <c r="O112" s="59"/>
      <c r="P112" s="60" t="s">
        <v>705</v>
      </c>
    </row>
    <row r="113" spans="1:16" ht="57" x14ac:dyDescent="0.65">
      <c r="A113" s="59">
        <v>1605</v>
      </c>
      <c r="B113" s="59" t="s">
        <v>695</v>
      </c>
      <c r="C113" s="59" t="s">
        <v>1121</v>
      </c>
      <c r="D113" s="59">
        <v>2020</v>
      </c>
      <c r="E113" s="59" t="s">
        <v>1122</v>
      </c>
      <c r="F113" s="59"/>
      <c r="G113" s="59">
        <v>17</v>
      </c>
      <c r="H113" s="59">
        <v>4814</v>
      </c>
      <c r="I113" s="59"/>
      <c r="J113" s="59"/>
      <c r="K113" s="59"/>
      <c r="L113" s="59"/>
      <c r="M113" s="59"/>
      <c r="N113" s="59" t="s">
        <v>1123</v>
      </c>
      <c r="O113" s="59"/>
      <c r="P113" s="60" t="s">
        <v>705</v>
      </c>
    </row>
    <row r="114" spans="1:16" ht="71.25" x14ac:dyDescent="0.65">
      <c r="A114" s="59">
        <v>608</v>
      </c>
      <c r="B114" s="59" t="s">
        <v>695</v>
      </c>
      <c r="C114" s="59" t="s">
        <v>1124</v>
      </c>
      <c r="D114" s="59">
        <v>2015</v>
      </c>
      <c r="E114" s="59" t="s">
        <v>1125</v>
      </c>
      <c r="F114" s="59" t="s">
        <v>1126</v>
      </c>
      <c r="G114" s="59"/>
      <c r="H114" s="59"/>
      <c r="I114" s="59"/>
      <c r="J114" s="59"/>
      <c r="K114" s="59"/>
      <c r="L114" s="59"/>
      <c r="M114" s="59"/>
      <c r="N114" s="59"/>
      <c r="O114" s="59"/>
      <c r="P114" s="60" t="s">
        <v>705</v>
      </c>
    </row>
    <row r="115" spans="1:16" ht="42.75" x14ac:dyDescent="0.65">
      <c r="A115" s="59">
        <v>952</v>
      </c>
      <c r="B115" s="59" t="s">
        <v>695</v>
      </c>
      <c r="C115" s="59" t="s">
        <v>1127</v>
      </c>
      <c r="D115" s="59">
        <v>2019</v>
      </c>
      <c r="E115" s="59" t="s">
        <v>1128</v>
      </c>
      <c r="F115" s="59" t="s">
        <v>1129</v>
      </c>
      <c r="G115" s="59">
        <v>10</v>
      </c>
      <c r="H115" s="59"/>
      <c r="I115" s="59"/>
      <c r="J115" s="59"/>
      <c r="K115" s="59"/>
      <c r="L115" s="59"/>
      <c r="M115" s="59"/>
      <c r="N115" s="59"/>
      <c r="O115" s="59"/>
      <c r="P115" s="59"/>
    </row>
    <row r="116" spans="1:16" ht="57" x14ac:dyDescent="0.65">
      <c r="A116" s="59">
        <v>609</v>
      </c>
      <c r="B116" s="59" t="s">
        <v>695</v>
      </c>
      <c r="C116" s="59" t="s">
        <v>1130</v>
      </c>
      <c r="D116" s="59">
        <v>2014</v>
      </c>
      <c r="E116" s="59" t="s">
        <v>1131</v>
      </c>
      <c r="F116" s="59" t="s">
        <v>1132</v>
      </c>
      <c r="G116" s="59">
        <v>9</v>
      </c>
      <c r="H116" s="59"/>
      <c r="I116" s="59"/>
      <c r="J116" s="59"/>
      <c r="K116" s="59"/>
      <c r="L116" s="59"/>
      <c r="M116" s="59"/>
      <c r="N116" s="59" t="s">
        <v>1133</v>
      </c>
      <c r="O116" s="59"/>
      <c r="P116" s="60" t="s">
        <v>705</v>
      </c>
    </row>
    <row r="117" spans="1:16" ht="42.75" x14ac:dyDescent="0.65">
      <c r="A117" s="59">
        <v>610</v>
      </c>
      <c r="B117" s="59" t="s">
        <v>695</v>
      </c>
      <c r="C117" s="59" t="s">
        <v>1134</v>
      </c>
      <c r="D117" s="59">
        <v>2015</v>
      </c>
      <c r="E117" s="59" t="s">
        <v>1135</v>
      </c>
      <c r="F117" s="59" t="s">
        <v>1136</v>
      </c>
      <c r="G117" s="59"/>
      <c r="H117" s="59"/>
      <c r="I117" s="59"/>
      <c r="J117" s="59"/>
      <c r="K117" s="59"/>
      <c r="L117" s="59"/>
      <c r="M117" s="59"/>
      <c r="N117" s="59"/>
      <c r="O117" s="59"/>
      <c r="P117" s="59"/>
    </row>
    <row r="118" spans="1:16" ht="57" x14ac:dyDescent="0.65">
      <c r="A118" s="59">
        <v>959</v>
      </c>
      <c r="B118" s="59" t="s">
        <v>695</v>
      </c>
      <c r="C118" s="59" t="s">
        <v>1137</v>
      </c>
      <c r="D118" s="59">
        <v>2008</v>
      </c>
      <c r="E118" s="59" t="s">
        <v>1138</v>
      </c>
      <c r="F118" s="59" t="s">
        <v>1139</v>
      </c>
      <c r="G118" s="59">
        <v>8</v>
      </c>
      <c r="H118" s="59" t="s">
        <v>1140</v>
      </c>
      <c r="I118" s="59"/>
      <c r="J118" s="59"/>
      <c r="K118" s="59"/>
      <c r="L118" s="59"/>
      <c r="M118" s="59"/>
      <c r="N118" s="59"/>
      <c r="O118" s="59"/>
      <c r="P118" s="59"/>
    </row>
    <row r="119" spans="1:16" ht="42.75" x14ac:dyDescent="0.65">
      <c r="A119" s="59">
        <v>960</v>
      </c>
      <c r="B119" s="59" t="s">
        <v>695</v>
      </c>
      <c r="C119" s="59" t="s">
        <v>1141</v>
      </c>
      <c r="D119" s="59">
        <v>2019</v>
      </c>
      <c r="E119" s="59" t="s">
        <v>1142</v>
      </c>
      <c r="F119" s="59" t="s">
        <v>1143</v>
      </c>
      <c r="G119" s="59">
        <v>3</v>
      </c>
      <c r="H119" s="59" t="s">
        <v>1144</v>
      </c>
      <c r="I119" s="59"/>
      <c r="J119" s="59"/>
      <c r="K119" s="59"/>
      <c r="L119" s="59"/>
      <c r="M119" s="59"/>
      <c r="N119" s="59"/>
      <c r="O119" s="59"/>
      <c r="P119" s="60" t="s">
        <v>705</v>
      </c>
    </row>
    <row r="120" spans="1:16" ht="28.5" x14ac:dyDescent="0.65">
      <c r="A120" s="59">
        <v>1620</v>
      </c>
      <c r="B120" s="59" t="s">
        <v>695</v>
      </c>
      <c r="C120" s="59" t="s">
        <v>1145</v>
      </c>
      <c r="D120" s="59">
        <v>1987</v>
      </c>
      <c r="E120" s="59" t="s">
        <v>1146</v>
      </c>
      <c r="F120" s="59" t="s">
        <v>1147</v>
      </c>
      <c r="G120" s="59" t="s">
        <v>1148</v>
      </c>
      <c r="H120" s="59" t="s">
        <v>1149</v>
      </c>
      <c r="I120" s="59"/>
      <c r="J120" s="59"/>
      <c r="K120" s="59"/>
      <c r="L120" s="59"/>
      <c r="M120" s="59"/>
      <c r="N120" s="59"/>
      <c r="O120" s="59"/>
      <c r="P120" s="59"/>
    </row>
    <row r="121" spans="1:16" ht="28.5" x14ac:dyDescent="0.65">
      <c r="A121" s="59">
        <v>961</v>
      </c>
      <c r="B121" s="59" t="s">
        <v>695</v>
      </c>
      <c r="C121" s="59" t="s">
        <v>1150</v>
      </c>
      <c r="D121" s="59">
        <v>2015</v>
      </c>
      <c r="E121" s="59" t="s">
        <v>1151</v>
      </c>
      <c r="F121" s="59" t="s">
        <v>1152</v>
      </c>
      <c r="G121" s="59">
        <v>2</v>
      </c>
      <c r="H121" s="59">
        <v>1</v>
      </c>
      <c r="I121" s="59"/>
      <c r="J121" s="59"/>
      <c r="K121" s="59"/>
      <c r="L121" s="59"/>
      <c r="M121" s="59"/>
      <c r="N121" s="59"/>
      <c r="O121" s="59"/>
      <c r="P121" s="59"/>
    </row>
    <row r="122" spans="1:16" ht="28.5" x14ac:dyDescent="0.65">
      <c r="A122" s="59">
        <v>502</v>
      </c>
      <c r="B122" s="59" t="s">
        <v>695</v>
      </c>
      <c r="C122" s="59" t="s">
        <v>1153</v>
      </c>
      <c r="D122" s="59" t="s">
        <v>710</v>
      </c>
      <c r="E122" s="59" t="s">
        <v>1107</v>
      </c>
      <c r="F122" s="4" t="s">
        <v>1013</v>
      </c>
      <c r="G122" s="59"/>
      <c r="H122" s="59"/>
      <c r="I122" s="59" t="s">
        <v>710</v>
      </c>
      <c r="J122" s="59" t="s">
        <v>710</v>
      </c>
      <c r="K122" s="59" t="s">
        <v>710</v>
      </c>
      <c r="L122" s="59" t="s">
        <v>710</v>
      </c>
      <c r="M122" s="59" t="s">
        <v>710</v>
      </c>
      <c r="N122" s="59" t="s">
        <v>710</v>
      </c>
      <c r="O122" s="59" t="s">
        <v>710</v>
      </c>
      <c r="P122" s="60" t="s">
        <v>705</v>
      </c>
    </row>
    <row r="123" spans="1:16" ht="57" x14ac:dyDescent="0.65">
      <c r="A123" s="59">
        <v>963</v>
      </c>
      <c r="B123" s="59" t="s">
        <v>695</v>
      </c>
      <c r="C123" s="59" t="s">
        <v>1154</v>
      </c>
      <c r="D123" s="59">
        <v>2008</v>
      </c>
      <c r="E123" s="59" t="s">
        <v>1155</v>
      </c>
      <c r="F123" s="59" t="s">
        <v>1156</v>
      </c>
      <c r="G123" s="59"/>
      <c r="H123" s="59">
        <v>171</v>
      </c>
      <c r="I123" s="59"/>
      <c r="J123" s="59"/>
      <c r="K123" s="59"/>
      <c r="L123" s="59"/>
      <c r="M123" s="59"/>
      <c r="N123" s="59"/>
      <c r="O123" s="59"/>
      <c r="P123" s="60" t="s">
        <v>705</v>
      </c>
    </row>
    <row r="124" spans="1:16" ht="42.75" x14ac:dyDescent="0.65">
      <c r="A124" s="59">
        <v>1417</v>
      </c>
      <c r="B124" s="59" t="s">
        <v>695</v>
      </c>
      <c r="C124" s="59" t="s">
        <v>1157</v>
      </c>
      <c r="D124" s="59">
        <v>2005</v>
      </c>
      <c r="E124" s="59" t="s">
        <v>1158</v>
      </c>
      <c r="F124" s="59" t="s">
        <v>1159</v>
      </c>
      <c r="G124" s="59">
        <v>31</v>
      </c>
      <c r="H124" s="59" t="s">
        <v>1160</v>
      </c>
      <c r="I124" s="59"/>
      <c r="J124" s="59"/>
      <c r="K124" s="59"/>
      <c r="L124" s="59"/>
      <c r="M124" s="59"/>
      <c r="N124" s="59"/>
      <c r="O124" s="59"/>
      <c r="P124" s="60" t="s">
        <v>705</v>
      </c>
    </row>
    <row r="125" spans="1:16" ht="57" x14ac:dyDescent="0.65">
      <c r="A125" s="59">
        <v>615</v>
      </c>
      <c r="B125" s="59" t="s">
        <v>695</v>
      </c>
      <c r="C125" s="59" t="s">
        <v>1161</v>
      </c>
      <c r="D125" s="59">
        <v>2008</v>
      </c>
      <c r="E125" s="59" t="s">
        <v>1162</v>
      </c>
      <c r="F125" s="59" t="s">
        <v>1163</v>
      </c>
      <c r="G125" s="59">
        <v>2</v>
      </c>
      <c r="H125" s="59"/>
      <c r="I125" s="59"/>
      <c r="J125" s="59"/>
      <c r="K125" s="59"/>
      <c r="L125" s="59"/>
      <c r="M125" s="59"/>
      <c r="N125" s="59" t="s">
        <v>1164</v>
      </c>
      <c r="O125" s="59"/>
      <c r="P125" s="60" t="s">
        <v>705</v>
      </c>
    </row>
    <row r="126" spans="1:16" ht="71.25" x14ac:dyDescent="0.65">
      <c r="A126" s="59">
        <v>964</v>
      </c>
      <c r="B126" s="59" t="s">
        <v>695</v>
      </c>
      <c r="C126" s="59" t="s">
        <v>1165</v>
      </c>
      <c r="D126" s="59">
        <v>2009</v>
      </c>
      <c r="E126" s="59" t="s">
        <v>1166</v>
      </c>
      <c r="F126" s="59" t="s">
        <v>1167</v>
      </c>
      <c r="G126" s="59">
        <v>20</v>
      </c>
      <c r="H126" s="59" t="s">
        <v>1168</v>
      </c>
      <c r="I126" s="59"/>
      <c r="J126" s="59"/>
      <c r="K126" s="59"/>
      <c r="L126" s="59"/>
      <c r="M126" s="59"/>
      <c r="N126" s="59"/>
      <c r="O126" s="59"/>
      <c r="P126" s="60" t="s">
        <v>705</v>
      </c>
    </row>
    <row r="127" spans="1:16" ht="28.5" x14ac:dyDescent="0.65">
      <c r="A127" s="59">
        <v>530</v>
      </c>
      <c r="B127" s="59" t="s">
        <v>695</v>
      </c>
      <c r="C127" s="59" t="s">
        <v>1169</v>
      </c>
      <c r="D127" s="59">
        <v>2008</v>
      </c>
      <c r="E127" s="59" t="s">
        <v>1170</v>
      </c>
      <c r="F127" s="59" t="s">
        <v>1171</v>
      </c>
      <c r="G127" s="59">
        <v>49</v>
      </c>
      <c r="H127" s="59" t="s">
        <v>1172</v>
      </c>
      <c r="I127" s="59"/>
      <c r="J127" s="59"/>
      <c r="K127" s="59"/>
      <c r="L127" s="59"/>
      <c r="M127" s="59"/>
      <c r="N127" s="59"/>
      <c r="O127" s="59"/>
      <c r="P127" s="60" t="s">
        <v>705</v>
      </c>
    </row>
    <row r="128" spans="1:16" ht="42.75" x14ac:dyDescent="0.65">
      <c r="A128" s="59">
        <v>620</v>
      </c>
      <c r="B128" s="59" t="s">
        <v>695</v>
      </c>
      <c r="C128" s="59" t="s">
        <v>1173</v>
      </c>
      <c r="D128" s="59">
        <v>2015</v>
      </c>
      <c r="E128" s="59" t="s">
        <v>1174</v>
      </c>
      <c r="F128" s="59" t="s">
        <v>1175</v>
      </c>
      <c r="G128" s="59"/>
      <c r="H128" s="59"/>
      <c r="I128" s="59"/>
      <c r="J128" s="59"/>
      <c r="K128" s="59"/>
      <c r="L128" s="59"/>
      <c r="M128" s="59"/>
      <c r="N128" s="59"/>
      <c r="O128" s="59"/>
      <c r="P128" s="60" t="s">
        <v>705</v>
      </c>
    </row>
    <row r="129" spans="1:16" ht="42.75" x14ac:dyDescent="0.65">
      <c r="A129" s="59">
        <v>622</v>
      </c>
      <c r="B129" s="59" t="s">
        <v>695</v>
      </c>
      <c r="C129" s="59" t="s">
        <v>1176</v>
      </c>
      <c r="D129" s="59">
        <v>2014</v>
      </c>
      <c r="E129" s="59" t="s">
        <v>1177</v>
      </c>
      <c r="F129" s="59" t="s">
        <v>970</v>
      </c>
      <c r="G129" s="59"/>
      <c r="H129" s="59"/>
      <c r="I129" s="59"/>
      <c r="J129" s="59"/>
      <c r="K129" s="59"/>
      <c r="L129" s="59"/>
      <c r="M129" s="59"/>
      <c r="N129" s="59"/>
      <c r="O129" s="59"/>
      <c r="P129" s="60" t="s">
        <v>705</v>
      </c>
    </row>
    <row r="130" spans="1:16" ht="85.5" x14ac:dyDescent="0.65">
      <c r="A130" s="59">
        <v>550</v>
      </c>
      <c r="B130" s="59" t="s">
        <v>695</v>
      </c>
      <c r="C130" s="59" t="s">
        <v>1178</v>
      </c>
      <c r="D130" s="59">
        <v>2007</v>
      </c>
      <c r="E130" s="59" t="s">
        <v>1179</v>
      </c>
      <c r="F130" s="59" t="s">
        <v>1180</v>
      </c>
      <c r="G130" s="59" t="s">
        <v>1181</v>
      </c>
      <c r="H130" s="59" t="s">
        <v>1182</v>
      </c>
      <c r="I130" s="59"/>
      <c r="J130" s="59"/>
      <c r="K130" s="59"/>
      <c r="L130" s="59"/>
      <c r="M130" s="59"/>
      <c r="N130" s="59"/>
      <c r="O130" s="59" t="s">
        <v>1183</v>
      </c>
      <c r="P130" s="60" t="s">
        <v>705</v>
      </c>
    </row>
    <row r="131" spans="1:16" ht="42.75" x14ac:dyDescent="0.65">
      <c r="A131" s="59">
        <v>624</v>
      </c>
      <c r="B131" s="59" t="s">
        <v>695</v>
      </c>
      <c r="C131" s="59" t="s">
        <v>1184</v>
      </c>
      <c r="D131" s="59">
        <v>2014</v>
      </c>
      <c r="E131" s="59" t="s">
        <v>1185</v>
      </c>
      <c r="F131" s="59" t="s">
        <v>870</v>
      </c>
      <c r="G131" s="59"/>
      <c r="H131" s="59"/>
      <c r="I131" s="59"/>
      <c r="J131" s="59"/>
      <c r="K131" s="59"/>
      <c r="L131" s="59"/>
      <c r="M131" s="59"/>
      <c r="N131" s="59"/>
      <c r="O131" s="59"/>
      <c r="P131" s="60" t="s">
        <v>705</v>
      </c>
    </row>
    <row r="132" spans="1:16" ht="57" x14ac:dyDescent="0.65">
      <c r="A132" s="59">
        <v>559</v>
      </c>
      <c r="B132" s="59" t="s">
        <v>695</v>
      </c>
      <c r="C132" s="59" t="s">
        <v>1186</v>
      </c>
      <c r="D132" s="59">
        <v>2011</v>
      </c>
      <c r="E132" s="59" t="s">
        <v>1187</v>
      </c>
      <c r="F132" s="59" t="s">
        <v>1188</v>
      </c>
      <c r="G132" s="59">
        <v>17</v>
      </c>
      <c r="H132" s="59" t="s">
        <v>1189</v>
      </c>
      <c r="I132" s="59"/>
      <c r="J132" s="59"/>
      <c r="K132" s="59"/>
      <c r="L132" s="59"/>
      <c r="M132" s="59"/>
      <c r="N132" s="59" t="s">
        <v>710</v>
      </c>
      <c r="O132" s="59" t="s">
        <v>710</v>
      </c>
      <c r="P132" s="60" t="s">
        <v>705</v>
      </c>
    </row>
    <row r="133" spans="1:16" ht="42.75" x14ac:dyDescent="0.65">
      <c r="A133" s="59">
        <v>625</v>
      </c>
      <c r="B133" s="59" t="s">
        <v>695</v>
      </c>
      <c r="C133" s="59" t="s">
        <v>1190</v>
      </c>
      <c r="D133" s="59">
        <v>2011</v>
      </c>
      <c r="E133" s="59" t="s">
        <v>1191</v>
      </c>
      <c r="F133" s="59" t="s">
        <v>1192</v>
      </c>
      <c r="G133" s="59">
        <v>2</v>
      </c>
      <c r="H133" s="59" t="s">
        <v>1193</v>
      </c>
      <c r="I133" s="59"/>
      <c r="J133" s="59"/>
      <c r="K133" s="59"/>
      <c r="L133" s="59"/>
      <c r="M133" s="59"/>
      <c r="N133" s="59"/>
      <c r="O133" s="59"/>
      <c r="P133" s="60" t="s">
        <v>705</v>
      </c>
    </row>
    <row r="134" spans="1:16" ht="28.5" x14ac:dyDescent="0.65">
      <c r="A134" s="59">
        <v>1622</v>
      </c>
      <c r="B134" s="59" t="s">
        <v>695</v>
      </c>
      <c r="C134" s="59" t="s">
        <v>1194</v>
      </c>
      <c r="D134" s="59">
        <v>1966</v>
      </c>
      <c r="E134" s="59" t="s">
        <v>1195</v>
      </c>
      <c r="F134" s="59" t="s">
        <v>1196</v>
      </c>
      <c r="G134" s="59" t="s">
        <v>1197</v>
      </c>
      <c r="H134" s="59" t="s">
        <v>1198</v>
      </c>
      <c r="I134" s="59"/>
      <c r="J134" s="59"/>
      <c r="K134" s="59"/>
      <c r="L134" s="59"/>
      <c r="M134" s="59"/>
      <c r="N134" s="59"/>
      <c r="O134" s="59"/>
      <c r="P134" s="60" t="s">
        <v>705</v>
      </c>
    </row>
    <row r="135" spans="1:16" ht="28.5" x14ac:dyDescent="0.65">
      <c r="A135" s="59">
        <v>970</v>
      </c>
      <c r="B135" s="59" t="s">
        <v>695</v>
      </c>
      <c r="C135" s="59" t="s">
        <v>1199</v>
      </c>
      <c r="D135" s="59">
        <v>2014</v>
      </c>
      <c r="E135" s="59" t="s">
        <v>1200</v>
      </c>
      <c r="F135" s="59" t="s">
        <v>1201</v>
      </c>
      <c r="G135" s="59"/>
      <c r="H135" s="59">
        <v>467</v>
      </c>
      <c r="I135" s="59"/>
      <c r="J135" s="59"/>
      <c r="K135" s="59"/>
      <c r="L135" s="59"/>
      <c r="M135" s="59"/>
      <c r="N135" s="59"/>
      <c r="O135" s="59"/>
      <c r="P135" s="60" t="s">
        <v>705</v>
      </c>
    </row>
    <row r="136" spans="1:16" ht="85.5" x14ac:dyDescent="0.65">
      <c r="A136" s="59">
        <v>1623</v>
      </c>
      <c r="B136" s="59" t="s">
        <v>695</v>
      </c>
      <c r="C136" s="59" t="s">
        <v>1202</v>
      </c>
      <c r="D136" s="59">
        <v>2010</v>
      </c>
      <c r="E136" s="59" t="s">
        <v>1203</v>
      </c>
      <c r="F136" s="59" t="s">
        <v>1204</v>
      </c>
      <c r="G136" s="59" t="s">
        <v>1205</v>
      </c>
      <c r="H136" s="59"/>
      <c r="I136" s="59"/>
      <c r="J136" s="59"/>
      <c r="K136" s="59"/>
      <c r="L136" s="59"/>
      <c r="M136" s="59"/>
      <c r="N136" s="59" t="s">
        <v>1206</v>
      </c>
      <c r="O136" s="59"/>
      <c r="P136" s="60" t="s">
        <v>705</v>
      </c>
    </row>
    <row r="137" spans="1:16" ht="71.25" x14ac:dyDescent="0.65">
      <c r="A137" s="59">
        <v>973</v>
      </c>
      <c r="B137" s="59" t="s">
        <v>695</v>
      </c>
      <c r="C137" s="59" t="s">
        <v>1207</v>
      </c>
      <c r="D137" s="59">
        <v>2020</v>
      </c>
      <c r="E137" s="59" t="s">
        <v>1208</v>
      </c>
      <c r="F137" s="59" t="s">
        <v>876</v>
      </c>
      <c r="G137" s="59">
        <v>59</v>
      </c>
      <c r="H137" s="59" t="s">
        <v>1209</v>
      </c>
      <c r="I137" s="59"/>
      <c r="J137" s="59"/>
      <c r="K137" s="59"/>
      <c r="L137" s="59"/>
      <c r="M137" s="59"/>
      <c r="N137" s="59"/>
      <c r="O137" s="59"/>
      <c r="P137" s="60" t="s">
        <v>705</v>
      </c>
    </row>
    <row r="138" spans="1:16" ht="42.75" x14ac:dyDescent="0.65">
      <c r="A138" s="59">
        <v>564</v>
      </c>
      <c r="B138" s="59" t="s">
        <v>695</v>
      </c>
      <c r="C138" s="59" t="s">
        <v>1210</v>
      </c>
      <c r="D138" s="59">
        <v>2010</v>
      </c>
      <c r="E138" s="59" t="s">
        <v>1211</v>
      </c>
      <c r="F138" s="59"/>
      <c r="G138" s="59"/>
      <c r="H138" s="59"/>
      <c r="I138" s="59"/>
      <c r="J138" s="59"/>
      <c r="K138" s="59"/>
      <c r="L138" s="59"/>
      <c r="M138" s="59"/>
      <c r="N138" s="59"/>
      <c r="O138" s="59"/>
      <c r="P138" s="59"/>
    </row>
    <row r="139" spans="1:16" ht="28.5" x14ac:dyDescent="0.65">
      <c r="A139" s="59">
        <v>542</v>
      </c>
      <c r="B139" s="59" t="s">
        <v>695</v>
      </c>
      <c r="C139" s="59" t="s">
        <v>1212</v>
      </c>
      <c r="D139" s="59">
        <v>2012</v>
      </c>
      <c r="E139" s="59" t="s">
        <v>1213</v>
      </c>
      <c r="F139" s="59" t="s">
        <v>1214</v>
      </c>
      <c r="G139" s="59"/>
      <c r="H139" s="59"/>
      <c r="I139" s="59"/>
      <c r="J139" s="59"/>
      <c r="K139" s="59"/>
      <c r="L139" s="59"/>
      <c r="M139" s="59"/>
      <c r="N139" s="59"/>
      <c r="O139" s="59"/>
      <c r="P139" s="60" t="s">
        <v>705</v>
      </c>
    </row>
    <row r="140" spans="1:16" ht="28.5" x14ac:dyDescent="0.65">
      <c r="A140" s="59">
        <v>627</v>
      </c>
      <c r="B140" s="59" t="s">
        <v>695</v>
      </c>
      <c r="C140" s="59" t="s">
        <v>1215</v>
      </c>
      <c r="D140" s="59">
        <v>2013</v>
      </c>
      <c r="E140" s="59" t="s">
        <v>1216</v>
      </c>
      <c r="F140" s="59" t="s">
        <v>1163</v>
      </c>
      <c r="G140" s="59"/>
      <c r="H140" s="59"/>
      <c r="I140" s="59"/>
      <c r="J140" s="59"/>
      <c r="K140" s="59"/>
      <c r="L140" s="59"/>
      <c r="M140" s="59"/>
      <c r="N140" s="59"/>
      <c r="O140" s="59"/>
      <c r="P140" s="60" t="s">
        <v>705</v>
      </c>
    </row>
    <row r="141" spans="1:16" ht="42.75" x14ac:dyDescent="0.65">
      <c r="A141" s="59">
        <v>628</v>
      </c>
      <c r="B141" s="59" t="s">
        <v>695</v>
      </c>
      <c r="C141" s="59" t="s">
        <v>1217</v>
      </c>
      <c r="D141" s="59">
        <v>2011</v>
      </c>
      <c r="E141" s="59" t="s">
        <v>1218</v>
      </c>
      <c r="F141" s="59" t="s">
        <v>903</v>
      </c>
      <c r="G141" s="59"/>
      <c r="H141" s="59"/>
      <c r="I141" s="59"/>
      <c r="J141" s="59"/>
      <c r="K141" s="59"/>
      <c r="L141" s="59"/>
      <c r="M141" s="59"/>
      <c r="N141" s="59"/>
      <c r="O141" s="59"/>
      <c r="P141" s="60" t="s">
        <v>705</v>
      </c>
    </row>
    <row r="142" spans="1:16" ht="71.25" x14ac:dyDescent="0.65">
      <c r="A142" s="59">
        <v>347</v>
      </c>
      <c r="B142" s="59" t="s">
        <v>695</v>
      </c>
      <c r="C142" s="59" t="s">
        <v>1219</v>
      </c>
      <c r="D142" s="59">
        <v>1996</v>
      </c>
      <c r="E142" s="59" t="s">
        <v>1220</v>
      </c>
      <c r="F142" s="59" t="s">
        <v>1221</v>
      </c>
      <c r="G142" s="59">
        <v>274</v>
      </c>
      <c r="H142" s="59" t="s">
        <v>1222</v>
      </c>
      <c r="I142" s="59" t="s">
        <v>710</v>
      </c>
      <c r="J142" s="59" t="s">
        <v>710</v>
      </c>
      <c r="K142" s="59" t="s">
        <v>710</v>
      </c>
      <c r="L142" s="59" t="s">
        <v>710</v>
      </c>
      <c r="M142" s="59" t="s">
        <v>710</v>
      </c>
      <c r="N142" s="59" t="s">
        <v>710</v>
      </c>
      <c r="O142" s="59" t="s">
        <v>1223</v>
      </c>
      <c r="P142" s="60" t="s">
        <v>705</v>
      </c>
    </row>
    <row r="143" spans="1:16" ht="299.25" x14ac:dyDescent="0.65">
      <c r="A143" s="59">
        <v>555</v>
      </c>
      <c r="B143" s="59" t="s">
        <v>695</v>
      </c>
      <c r="C143" s="59" t="s">
        <v>1224</v>
      </c>
      <c r="D143" s="59">
        <v>2007</v>
      </c>
      <c r="E143" s="59" t="s">
        <v>1225</v>
      </c>
      <c r="F143" s="59"/>
      <c r="G143" s="59"/>
      <c r="H143" s="59"/>
      <c r="I143" s="59"/>
      <c r="J143" s="59"/>
      <c r="K143" s="59"/>
      <c r="L143" s="59"/>
      <c r="M143" s="59"/>
      <c r="N143" s="59"/>
      <c r="O143" s="59" t="s">
        <v>1226</v>
      </c>
      <c r="P143" s="59"/>
    </row>
    <row r="144" spans="1:16" ht="71.25" x14ac:dyDescent="0.65">
      <c r="A144" s="59">
        <v>491</v>
      </c>
      <c r="B144" s="59" t="s">
        <v>695</v>
      </c>
      <c r="C144" s="59" t="s">
        <v>1227</v>
      </c>
      <c r="D144" s="59" t="s">
        <v>710</v>
      </c>
      <c r="E144" s="59" t="s">
        <v>1228</v>
      </c>
      <c r="F144" s="59"/>
      <c r="G144" s="59"/>
      <c r="H144" s="59"/>
      <c r="I144" s="59" t="s">
        <v>710</v>
      </c>
      <c r="J144" s="59" t="s">
        <v>710</v>
      </c>
      <c r="K144" s="59" t="s">
        <v>710</v>
      </c>
      <c r="L144" s="59" t="s">
        <v>710</v>
      </c>
      <c r="M144" s="59" t="s">
        <v>710</v>
      </c>
      <c r="N144" s="59" t="s">
        <v>710</v>
      </c>
      <c r="O144" s="59" t="s">
        <v>710</v>
      </c>
      <c r="P144" s="60" t="s">
        <v>705</v>
      </c>
    </row>
    <row r="145" spans="1:16" ht="42.75" x14ac:dyDescent="0.65">
      <c r="A145" s="59">
        <v>982</v>
      </c>
      <c r="B145" s="59" t="s">
        <v>695</v>
      </c>
      <c r="C145" s="59" t="s">
        <v>1229</v>
      </c>
      <c r="D145" s="59">
        <v>2018</v>
      </c>
      <c r="E145" s="59" t="s">
        <v>1230</v>
      </c>
      <c r="F145" s="59" t="s">
        <v>1231</v>
      </c>
      <c r="G145" s="59">
        <v>3</v>
      </c>
      <c r="H145" s="59">
        <v>22</v>
      </c>
      <c r="I145" s="59"/>
      <c r="J145" s="59"/>
      <c r="K145" s="59"/>
      <c r="L145" s="59"/>
      <c r="M145" s="59"/>
      <c r="N145" s="59"/>
      <c r="O145" s="59"/>
      <c r="P145" s="59"/>
    </row>
    <row r="146" spans="1:16" ht="71.25" x14ac:dyDescent="0.65">
      <c r="A146" s="59">
        <v>548</v>
      </c>
      <c r="B146" s="59" t="s">
        <v>695</v>
      </c>
      <c r="C146" s="59" t="s">
        <v>1232</v>
      </c>
      <c r="D146" s="59">
        <v>2014</v>
      </c>
      <c r="E146" s="59" t="s">
        <v>1233</v>
      </c>
      <c r="F146" s="59" t="s">
        <v>1234</v>
      </c>
      <c r="G146" s="59">
        <v>22</v>
      </c>
      <c r="H146" s="59" t="s">
        <v>1235</v>
      </c>
      <c r="I146" s="59"/>
      <c r="J146" s="59"/>
      <c r="K146" s="59"/>
      <c r="L146" s="59"/>
      <c r="M146" s="59"/>
      <c r="N146" s="59"/>
      <c r="O146" s="59"/>
      <c r="P146" s="60" t="s">
        <v>705</v>
      </c>
    </row>
    <row r="147" spans="1:16" ht="42.75" x14ac:dyDescent="0.65">
      <c r="A147" s="59">
        <v>629</v>
      </c>
      <c r="B147" s="59" t="s">
        <v>695</v>
      </c>
      <c r="C147" s="59" t="s">
        <v>1236</v>
      </c>
      <c r="D147" s="59">
        <v>2004</v>
      </c>
      <c r="E147" s="59" t="s">
        <v>1237</v>
      </c>
      <c r="F147" s="59" t="s">
        <v>1238</v>
      </c>
      <c r="G147" s="59"/>
      <c r="H147" s="59"/>
      <c r="I147" s="59"/>
      <c r="J147" s="59"/>
      <c r="K147" s="59"/>
      <c r="L147" s="59"/>
      <c r="M147" s="59"/>
      <c r="N147" s="59"/>
      <c r="O147" s="59"/>
      <c r="P147" s="59"/>
    </row>
    <row r="148" spans="1:16" ht="42.75" x14ac:dyDescent="0.65">
      <c r="A148" s="59">
        <v>989</v>
      </c>
      <c r="B148" s="59" t="s">
        <v>850</v>
      </c>
      <c r="C148" s="59" t="s">
        <v>1239</v>
      </c>
      <c r="D148" s="59">
        <v>2012</v>
      </c>
      <c r="E148" s="59" t="s">
        <v>1240</v>
      </c>
      <c r="F148" s="59" t="s">
        <v>1241</v>
      </c>
      <c r="G148" s="59"/>
      <c r="H148" s="59" t="s">
        <v>1242</v>
      </c>
      <c r="I148" s="59"/>
      <c r="J148" s="59"/>
      <c r="K148" s="59"/>
      <c r="L148" s="59"/>
      <c r="M148" s="59"/>
      <c r="N148" s="59"/>
      <c r="O148" s="59"/>
      <c r="P148" s="59"/>
    </row>
    <row r="149" spans="1:16" ht="28.5" x14ac:dyDescent="0.65">
      <c r="A149" s="59">
        <v>991</v>
      </c>
      <c r="B149" s="59" t="s">
        <v>695</v>
      </c>
      <c r="C149" s="59" t="s">
        <v>1243</v>
      </c>
      <c r="D149" s="59">
        <v>1953</v>
      </c>
      <c r="E149" s="59" t="s">
        <v>1244</v>
      </c>
      <c r="F149" s="59" t="s">
        <v>1245</v>
      </c>
      <c r="G149" s="59">
        <v>29</v>
      </c>
      <c r="H149" s="59" t="s">
        <v>1246</v>
      </c>
      <c r="I149" s="59"/>
      <c r="J149" s="59"/>
      <c r="K149" s="59"/>
      <c r="L149" s="59"/>
      <c r="M149" s="59"/>
      <c r="N149" s="59"/>
      <c r="O149" s="59"/>
      <c r="P149" s="60" t="s">
        <v>705</v>
      </c>
    </row>
    <row r="150" spans="1:16" ht="28.5" x14ac:dyDescent="0.65">
      <c r="A150" s="59">
        <v>993</v>
      </c>
      <c r="B150" s="59" t="s">
        <v>695</v>
      </c>
      <c r="C150" s="59" t="s">
        <v>1247</v>
      </c>
      <c r="D150" s="59">
        <v>2001</v>
      </c>
      <c r="E150" s="59" t="s">
        <v>1248</v>
      </c>
      <c r="F150" s="59" t="s">
        <v>1249</v>
      </c>
      <c r="G150" s="59">
        <v>37</v>
      </c>
      <c r="H150" s="59" t="s">
        <v>1250</v>
      </c>
      <c r="I150" s="59"/>
      <c r="J150" s="59"/>
      <c r="K150" s="59"/>
      <c r="L150" s="59"/>
      <c r="M150" s="59"/>
      <c r="N150" s="59"/>
      <c r="O150" s="59"/>
      <c r="P150" s="60" t="s">
        <v>705</v>
      </c>
    </row>
    <row r="151" spans="1:16" ht="57" x14ac:dyDescent="0.65">
      <c r="A151" s="59">
        <v>994</v>
      </c>
      <c r="B151" s="59" t="s">
        <v>695</v>
      </c>
      <c r="C151" s="59" t="s">
        <v>1251</v>
      </c>
      <c r="D151" s="59">
        <v>2001</v>
      </c>
      <c r="E151" s="59" t="s">
        <v>1252</v>
      </c>
      <c r="F151" s="59" t="s">
        <v>943</v>
      </c>
      <c r="G151" s="59">
        <v>1</v>
      </c>
      <c r="H151" s="59">
        <v>35</v>
      </c>
      <c r="I151" s="59"/>
      <c r="J151" s="59"/>
      <c r="K151" s="59"/>
      <c r="L151" s="59"/>
      <c r="M151" s="59"/>
      <c r="N151" s="59"/>
      <c r="O151" s="59"/>
      <c r="P151" s="60" t="s">
        <v>705</v>
      </c>
    </row>
    <row r="152" spans="1:16" ht="42.75" x14ac:dyDescent="0.65">
      <c r="A152" s="59">
        <v>630</v>
      </c>
      <c r="B152" s="59" t="s">
        <v>695</v>
      </c>
      <c r="C152" s="59" t="s">
        <v>1253</v>
      </c>
      <c r="D152" s="59">
        <v>2001</v>
      </c>
      <c r="E152" s="59" t="s">
        <v>1254</v>
      </c>
      <c r="F152" s="59" t="s">
        <v>1255</v>
      </c>
      <c r="G152" s="59"/>
      <c r="H152" s="59"/>
      <c r="I152" s="59"/>
      <c r="J152" s="59"/>
      <c r="K152" s="59"/>
      <c r="L152" s="59"/>
      <c r="M152" s="59"/>
      <c r="N152" s="59"/>
      <c r="O152" s="59"/>
      <c r="P152" s="60" t="s">
        <v>705</v>
      </c>
    </row>
    <row r="153" spans="1:16" ht="99.75" x14ac:dyDescent="0.65">
      <c r="A153" s="59">
        <v>821</v>
      </c>
      <c r="B153" s="59" t="s">
        <v>695</v>
      </c>
      <c r="C153" s="59" t="s">
        <v>1256</v>
      </c>
      <c r="D153" s="59">
        <v>2019</v>
      </c>
      <c r="E153" s="59" t="s">
        <v>1257</v>
      </c>
      <c r="F153" s="59" t="s">
        <v>1258</v>
      </c>
      <c r="G153" s="59">
        <v>1436</v>
      </c>
      <c r="H153" s="59" t="s">
        <v>1098</v>
      </c>
      <c r="I153" s="59"/>
      <c r="J153" s="59"/>
      <c r="K153" s="59"/>
      <c r="L153" s="59"/>
      <c r="M153" s="59"/>
      <c r="N153" s="59"/>
      <c r="O153" s="59" t="s">
        <v>1259</v>
      </c>
      <c r="P153" s="60" t="s">
        <v>705</v>
      </c>
    </row>
    <row r="154" spans="1:16" ht="71.25" x14ac:dyDescent="0.65">
      <c r="A154" s="59">
        <v>100</v>
      </c>
      <c r="B154" s="59" t="s">
        <v>695</v>
      </c>
      <c r="C154" s="59" t="s">
        <v>1260</v>
      </c>
      <c r="D154" s="59">
        <v>2017</v>
      </c>
      <c r="E154" s="59" t="s">
        <v>1261</v>
      </c>
      <c r="F154" s="59" t="s">
        <v>746</v>
      </c>
      <c r="G154" s="59">
        <v>580</v>
      </c>
      <c r="H154" s="59" t="s">
        <v>1262</v>
      </c>
      <c r="I154" s="59" t="s">
        <v>710</v>
      </c>
      <c r="J154" s="59" t="s">
        <v>710</v>
      </c>
      <c r="K154" s="59" t="s">
        <v>710</v>
      </c>
      <c r="L154" s="59" t="s">
        <v>710</v>
      </c>
      <c r="M154" s="59" t="s">
        <v>710</v>
      </c>
      <c r="N154" s="59" t="s">
        <v>710</v>
      </c>
      <c r="O154" s="59" t="s">
        <v>710</v>
      </c>
      <c r="P154" s="60" t="s">
        <v>705</v>
      </c>
    </row>
    <row r="155" spans="1:16" ht="42.75" x14ac:dyDescent="0.65">
      <c r="A155" s="59">
        <v>101</v>
      </c>
      <c r="B155" s="59" t="s">
        <v>695</v>
      </c>
      <c r="C155" s="59" t="s">
        <v>1263</v>
      </c>
      <c r="D155" s="59" t="s">
        <v>710</v>
      </c>
      <c r="E155" s="59" t="s">
        <v>1264</v>
      </c>
      <c r="F155" s="59"/>
      <c r="G155" s="59"/>
      <c r="H155" s="59"/>
      <c r="I155" s="59" t="s">
        <v>710</v>
      </c>
      <c r="J155" s="59" t="s">
        <v>710</v>
      </c>
      <c r="K155" s="59" t="s">
        <v>710</v>
      </c>
      <c r="L155" s="59" t="s">
        <v>710</v>
      </c>
      <c r="M155" s="59" t="s">
        <v>710</v>
      </c>
      <c r="N155" s="59" t="s">
        <v>710</v>
      </c>
      <c r="O155" s="59" t="s">
        <v>710</v>
      </c>
      <c r="P155" s="60" t="s">
        <v>705</v>
      </c>
    </row>
    <row r="156" spans="1:16" ht="42.75" x14ac:dyDescent="0.65">
      <c r="A156" s="59">
        <v>102</v>
      </c>
      <c r="B156" s="59" t="s">
        <v>695</v>
      </c>
      <c r="C156" s="59" t="s">
        <v>1265</v>
      </c>
      <c r="D156" s="59">
        <v>2018</v>
      </c>
      <c r="E156" s="59" t="s">
        <v>1266</v>
      </c>
      <c r="F156" s="59" t="s">
        <v>718</v>
      </c>
      <c r="G156" s="59">
        <v>15</v>
      </c>
      <c r="H156" s="59">
        <v>665</v>
      </c>
      <c r="I156" s="59" t="s">
        <v>710</v>
      </c>
      <c r="J156" s="59" t="s">
        <v>710</v>
      </c>
      <c r="K156" s="59" t="s">
        <v>710</v>
      </c>
      <c r="L156" s="59" t="s">
        <v>710</v>
      </c>
      <c r="M156" s="59" t="s">
        <v>710</v>
      </c>
      <c r="N156" s="59" t="s">
        <v>710</v>
      </c>
      <c r="O156" s="59" t="s">
        <v>710</v>
      </c>
      <c r="P156" s="60" t="s">
        <v>705</v>
      </c>
    </row>
    <row r="157" spans="1:16" ht="42.75" x14ac:dyDescent="0.65">
      <c r="A157" s="59">
        <v>103</v>
      </c>
      <c r="B157" s="59" t="s">
        <v>695</v>
      </c>
      <c r="C157" s="59" t="s">
        <v>1267</v>
      </c>
      <c r="D157" s="59">
        <v>2017</v>
      </c>
      <c r="E157" s="59" t="s">
        <v>1268</v>
      </c>
      <c r="F157" s="59" t="s">
        <v>1269</v>
      </c>
      <c r="G157" s="59">
        <v>32</v>
      </c>
      <c r="H157" s="59" t="s">
        <v>1270</v>
      </c>
      <c r="I157" s="59" t="s">
        <v>710</v>
      </c>
      <c r="J157" s="59" t="s">
        <v>710</v>
      </c>
      <c r="K157" s="59" t="s">
        <v>710</v>
      </c>
      <c r="L157" s="59" t="s">
        <v>710</v>
      </c>
      <c r="M157" s="59" t="s">
        <v>710</v>
      </c>
      <c r="N157" s="59" t="s">
        <v>710</v>
      </c>
      <c r="O157" s="59" t="s">
        <v>710</v>
      </c>
      <c r="P157" s="60" t="s">
        <v>705</v>
      </c>
    </row>
    <row r="158" spans="1:16" ht="409.5" x14ac:dyDescent="0.65">
      <c r="A158" s="59">
        <v>105</v>
      </c>
      <c r="B158" s="59" t="s">
        <v>695</v>
      </c>
      <c r="C158" s="59" t="s">
        <v>1271</v>
      </c>
      <c r="D158" s="59">
        <v>2004</v>
      </c>
      <c r="E158" s="59" t="s">
        <v>1272</v>
      </c>
      <c r="F158" s="59" t="s">
        <v>1273</v>
      </c>
      <c r="G158" s="59">
        <v>67</v>
      </c>
      <c r="H158" s="59" t="s">
        <v>1274</v>
      </c>
      <c r="I158" s="59" t="s">
        <v>710</v>
      </c>
      <c r="J158" s="59" t="s">
        <v>710</v>
      </c>
      <c r="K158" s="59" t="s">
        <v>710</v>
      </c>
      <c r="L158" s="59" t="s">
        <v>710</v>
      </c>
      <c r="M158" s="59" t="s">
        <v>710</v>
      </c>
      <c r="N158" s="59" t="s">
        <v>710</v>
      </c>
      <c r="O158" s="59" t="s">
        <v>1275</v>
      </c>
      <c r="P158" s="60" t="s">
        <v>705</v>
      </c>
    </row>
    <row r="159" spans="1:16" ht="57" x14ac:dyDescent="0.65">
      <c r="A159" s="59">
        <v>106</v>
      </c>
      <c r="B159" s="59" t="s">
        <v>695</v>
      </c>
      <c r="C159" s="59" t="s">
        <v>1276</v>
      </c>
      <c r="D159" s="59">
        <v>2014</v>
      </c>
      <c r="E159" s="59" t="s">
        <v>1277</v>
      </c>
      <c r="F159" s="59" t="s">
        <v>726</v>
      </c>
      <c r="G159" s="59">
        <v>90</v>
      </c>
      <c r="H159" s="59" t="s">
        <v>1278</v>
      </c>
      <c r="I159" s="59" t="s">
        <v>710</v>
      </c>
      <c r="J159" s="59" t="s">
        <v>710</v>
      </c>
      <c r="K159" s="59" t="s">
        <v>710</v>
      </c>
      <c r="L159" s="59" t="s">
        <v>710</v>
      </c>
      <c r="M159" s="59" t="s">
        <v>710</v>
      </c>
      <c r="N159" s="59" t="s">
        <v>710</v>
      </c>
      <c r="O159" s="59" t="s">
        <v>710</v>
      </c>
      <c r="P159" s="60" t="s">
        <v>705</v>
      </c>
    </row>
    <row r="160" spans="1:16" ht="42.75" x14ac:dyDescent="0.65">
      <c r="A160" s="59">
        <v>107</v>
      </c>
      <c r="B160" s="59" t="s">
        <v>695</v>
      </c>
      <c r="C160" s="59" t="s">
        <v>1279</v>
      </c>
      <c r="D160" s="59">
        <v>2011</v>
      </c>
      <c r="E160" s="59" t="s">
        <v>1280</v>
      </c>
      <c r="F160" s="59" t="s">
        <v>1281</v>
      </c>
      <c r="G160" s="59">
        <v>3</v>
      </c>
      <c r="H160" s="59" t="s">
        <v>1282</v>
      </c>
      <c r="I160" s="59" t="s">
        <v>710</v>
      </c>
      <c r="J160" s="59" t="s">
        <v>710</v>
      </c>
      <c r="K160" s="59" t="s">
        <v>710</v>
      </c>
      <c r="L160" s="59" t="s">
        <v>710</v>
      </c>
      <c r="M160" s="59" t="s">
        <v>710</v>
      </c>
      <c r="N160" s="59" t="s">
        <v>710</v>
      </c>
      <c r="O160" s="59" t="s">
        <v>710</v>
      </c>
      <c r="P160" s="60" t="s">
        <v>705</v>
      </c>
    </row>
    <row r="161" spans="1:16" ht="28.5" x14ac:dyDescent="0.65">
      <c r="A161" s="59">
        <v>108</v>
      </c>
      <c r="B161" s="59" t="s">
        <v>695</v>
      </c>
      <c r="C161" s="59" t="s">
        <v>1283</v>
      </c>
      <c r="D161" s="59">
        <v>2015</v>
      </c>
      <c r="E161" s="59" t="s">
        <v>1284</v>
      </c>
      <c r="F161" s="59" t="s">
        <v>1285</v>
      </c>
      <c r="G161" s="59">
        <v>528</v>
      </c>
      <c r="H161" s="59" t="s">
        <v>1286</v>
      </c>
      <c r="I161" s="59" t="s">
        <v>710</v>
      </c>
      <c r="J161" s="59" t="s">
        <v>710</v>
      </c>
      <c r="K161" s="59" t="s">
        <v>710</v>
      </c>
      <c r="L161" s="59" t="s">
        <v>710</v>
      </c>
      <c r="M161" s="59" t="s">
        <v>710</v>
      </c>
      <c r="N161" s="59" t="s">
        <v>710</v>
      </c>
      <c r="O161" s="59" t="s">
        <v>710</v>
      </c>
      <c r="P161" s="60" t="s">
        <v>705</v>
      </c>
    </row>
    <row r="162" spans="1:16" ht="156.75" x14ac:dyDescent="0.65">
      <c r="A162" s="59">
        <v>110</v>
      </c>
      <c r="B162" s="59" t="s">
        <v>695</v>
      </c>
      <c r="C162" s="59" t="s">
        <v>1287</v>
      </c>
      <c r="D162" s="59">
        <v>2019</v>
      </c>
      <c r="E162" s="59" t="s">
        <v>1288</v>
      </c>
      <c r="F162" s="59" t="s">
        <v>1289</v>
      </c>
      <c r="G162" s="59">
        <v>31</v>
      </c>
      <c r="H162" s="59"/>
      <c r="I162" s="59" t="s">
        <v>710</v>
      </c>
      <c r="J162" s="59" t="s">
        <v>710</v>
      </c>
      <c r="K162" s="59" t="s">
        <v>710</v>
      </c>
      <c r="L162" s="59" t="s">
        <v>710</v>
      </c>
      <c r="M162" s="59" t="s">
        <v>710</v>
      </c>
      <c r="N162" s="59" t="s">
        <v>1290</v>
      </c>
      <c r="O162" s="59" t="s">
        <v>710</v>
      </c>
      <c r="P162" s="60" t="s">
        <v>705</v>
      </c>
    </row>
    <row r="163" spans="1:16" ht="42.75" x14ac:dyDescent="0.65">
      <c r="A163" s="59">
        <v>111</v>
      </c>
      <c r="B163" s="59" t="s">
        <v>695</v>
      </c>
      <c r="C163" s="59" t="s">
        <v>1291</v>
      </c>
      <c r="D163" s="59">
        <v>2018</v>
      </c>
      <c r="E163" s="59" t="s">
        <v>1292</v>
      </c>
      <c r="F163" s="59" t="s">
        <v>1293</v>
      </c>
      <c r="G163" s="59">
        <v>154</v>
      </c>
      <c r="H163" s="59" t="s">
        <v>1294</v>
      </c>
      <c r="I163" s="59" t="s">
        <v>710</v>
      </c>
      <c r="J163" s="59" t="s">
        <v>710</v>
      </c>
      <c r="K163" s="59" t="s">
        <v>710</v>
      </c>
      <c r="L163" s="59" t="s">
        <v>710</v>
      </c>
      <c r="M163" s="59" t="s">
        <v>710</v>
      </c>
      <c r="N163" s="59" t="s">
        <v>710</v>
      </c>
      <c r="O163" s="59" t="s">
        <v>710</v>
      </c>
      <c r="P163" s="60" t="s">
        <v>705</v>
      </c>
    </row>
    <row r="164" spans="1:16" ht="28.5" x14ac:dyDescent="0.65">
      <c r="A164" s="59">
        <v>112</v>
      </c>
      <c r="B164" s="59" t="s">
        <v>695</v>
      </c>
      <c r="C164" s="59" t="s">
        <v>1295</v>
      </c>
      <c r="D164" s="59">
        <v>2018</v>
      </c>
      <c r="E164" s="59" t="s">
        <v>1296</v>
      </c>
      <c r="F164" s="59" t="s">
        <v>1297</v>
      </c>
      <c r="G164" s="59">
        <v>67</v>
      </c>
      <c r="H164" s="59" t="s">
        <v>1298</v>
      </c>
      <c r="I164" s="59" t="s">
        <v>710</v>
      </c>
      <c r="J164" s="59" t="s">
        <v>710</v>
      </c>
      <c r="K164" s="59" t="s">
        <v>710</v>
      </c>
      <c r="L164" s="59" t="s">
        <v>710</v>
      </c>
      <c r="M164" s="59" t="s">
        <v>710</v>
      </c>
      <c r="N164" s="59" t="s">
        <v>710</v>
      </c>
      <c r="O164" s="59" t="s">
        <v>710</v>
      </c>
      <c r="P164" s="60" t="s">
        <v>705</v>
      </c>
    </row>
    <row r="165" spans="1:16" ht="156.75" x14ac:dyDescent="0.65">
      <c r="A165" s="59">
        <v>114</v>
      </c>
      <c r="B165" s="59" t="s">
        <v>695</v>
      </c>
      <c r="C165" s="59" t="s">
        <v>1299</v>
      </c>
      <c r="D165" s="59">
        <v>2019</v>
      </c>
      <c r="E165" s="59" t="s">
        <v>1300</v>
      </c>
      <c r="F165" s="59" t="s">
        <v>1301</v>
      </c>
      <c r="G165" s="59">
        <v>19</v>
      </c>
      <c r="H165" s="59">
        <v>926</v>
      </c>
      <c r="I165" s="59" t="s">
        <v>710</v>
      </c>
      <c r="J165" s="59" t="s">
        <v>710</v>
      </c>
      <c r="K165" s="59" t="s">
        <v>710</v>
      </c>
      <c r="L165" s="59" t="s">
        <v>710</v>
      </c>
      <c r="M165" s="59" t="s">
        <v>710</v>
      </c>
      <c r="N165" s="59" t="s">
        <v>710</v>
      </c>
      <c r="O165" s="59" t="s">
        <v>710</v>
      </c>
      <c r="P165" s="60" t="s">
        <v>705</v>
      </c>
    </row>
    <row r="166" spans="1:16" ht="57" x14ac:dyDescent="0.65">
      <c r="A166" s="59">
        <v>116</v>
      </c>
      <c r="B166" s="59" t="s">
        <v>695</v>
      </c>
      <c r="C166" s="59" t="s">
        <v>1302</v>
      </c>
      <c r="D166" s="59">
        <v>2016</v>
      </c>
      <c r="E166" s="59" t="s">
        <v>1303</v>
      </c>
      <c r="F166" s="59" t="s">
        <v>925</v>
      </c>
      <c r="G166" s="59">
        <v>113</v>
      </c>
      <c r="H166" s="59" t="s">
        <v>1304</v>
      </c>
      <c r="I166" s="59" t="s">
        <v>710</v>
      </c>
      <c r="J166" s="59" t="s">
        <v>710</v>
      </c>
      <c r="K166" s="59" t="s">
        <v>710</v>
      </c>
      <c r="L166" s="59" t="s">
        <v>710</v>
      </c>
      <c r="M166" s="59" t="s">
        <v>710</v>
      </c>
      <c r="N166" s="59" t="s">
        <v>710</v>
      </c>
      <c r="O166" s="59" t="s">
        <v>710</v>
      </c>
      <c r="P166" s="60" t="s">
        <v>705</v>
      </c>
    </row>
    <row r="167" spans="1:16" ht="42.75" x14ac:dyDescent="0.65">
      <c r="A167" s="59">
        <v>117</v>
      </c>
      <c r="B167" s="59" t="s">
        <v>695</v>
      </c>
      <c r="C167" s="59" t="s">
        <v>1305</v>
      </c>
      <c r="D167" s="59">
        <v>2017</v>
      </c>
      <c r="E167" s="59" t="s">
        <v>1306</v>
      </c>
      <c r="F167" s="59" t="s">
        <v>962</v>
      </c>
      <c r="G167" s="59">
        <v>44</v>
      </c>
      <c r="H167" s="59" t="s">
        <v>1307</v>
      </c>
      <c r="I167" s="59" t="s">
        <v>710</v>
      </c>
      <c r="J167" s="59" t="s">
        <v>710</v>
      </c>
      <c r="K167" s="59" t="s">
        <v>710</v>
      </c>
      <c r="L167" s="59" t="s">
        <v>710</v>
      </c>
      <c r="M167" s="59" t="s">
        <v>710</v>
      </c>
      <c r="N167" s="59" t="s">
        <v>1308</v>
      </c>
      <c r="O167" s="59" t="s">
        <v>710</v>
      </c>
      <c r="P167" s="60" t="s">
        <v>705</v>
      </c>
    </row>
    <row r="168" spans="1:16" ht="42.75" x14ac:dyDescent="0.65">
      <c r="A168" s="59">
        <v>118</v>
      </c>
      <c r="B168" s="59" t="s">
        <v>695</v>
      </c>
      <c r="C168" s="59" t="s">
        <v>1309</v>
      </c>
      <c r="D168" s="59">
        <v>2016</v>
      </c>
      <c r="E168" s="59" t="s">
        <v>1310</v>
      </c>
      <c r="F168" s="59" t="s">
        <v>1311</v>
      </c>
      <c r="G168" s="59">
        <v>10</v>
      </c>
      <c r="H168" s="59" t="s">
        <v>1312</v>
      </c>
      <c r="I168" s="59" t="s">
        <v>710</v>
      </c>
      <c r="J168" s="59" t="s">
        <v>710</v>
      </c>
      <c r="K168" s="59" t="s">
        <v>710</v>
      </c>
      <c r="L168" s="59" t="s">
        <v>710</v>
      </c>
      <c r="M168" s="59" t="s">
        <v>710</v>
      </c>
      <c r="N168" s="59" t="s">
        <v>1313</v>
      </c>
      <c r="O168" s="59" t="s">
        <v>710</v>
      </c>
      <c r="P168" s="60" t="s">
        <v>705</v>
      </c>
    </row>
    <row r="169" spans="1:16" ht="42.75" x14ac:dyDescent="0.65">
      <c r="A169" s="59">
        <v>120</v>
      </c>
      <c r="B169" s="59" t="s">
        <v>695</v>
      </c>
      <c r="C169" s="59" t="s">
        <v>1314</v>
      </c>
      <c r="D169" s="59">
        <v>2004</v>
      </c>
      <c r="E169" s="59" t="s">
        <v>1315</v>
      </c>
      <c r="F169" s="59" t="s">
        <v>1316</v>
      </c>
      <c r="G169" s="59">
        <v>1</v>
      </c>
      <c r="H169" s="59" t="s">
        <v>1317</v>
      </c>
      <c r="I169" s="59" t="s">
        <v>710</v>
      </c>
      <c r="J169" s="59" t="s">
        <v>710</v>
      </c>
      <c r="K169" s="59" t="s">
        <v>710</v>
      </c>
      <c r="L169" s="59" t="s">
        <v>710</v>
      </c>
      <c r="M169" s="59" t="s">
        <v>710</v>
      </c>
      <c r="N169" s="59" t="s">
        <v>710</v>
      </c>
      <c r="O169" s="59" t="s">
        <v>710</v>
      </c>
      <c r="P169" s="60" t="s">
        <v>705</v>
      </c>
    </row>
    <row r="170" spans="1:16" ht="57" x14ac:dyDescent="0.65">
      <c r="A170" s="59">
        <v>998</v>
      </c>
      <c r="B170" s="59" t="s">
        <v>695</v>
      </c>
      <c r="C170" s="59" t="s">
        <v>1318</v>
      </c>
      <c r="D170" s="59">
        <v>2018</v>
      </c>
      <c r="E170" s="59" t="s">
        <v>1319</v>
      </c>
      <c r="F170" s="59" t="s">
        <v>1320</v>
      </c>
      <c r="G170" s="59">
        <v>8</v>
      </c>
      <c r="H170" s="59">
        <v>90</v>
      </c>
      <c r="I170" s="59"/>
      <c r="J170" s="59"/>
      <c r="K170" s="59"/>
      <c r="L170" s="59"/>
      <c r="M170" s="59"/>
      <c r="N170" s="59"/>
      <c r="O170" s="59"/>
      <c r="P170" s="60" t="s">
        <v>705</v>
      </c>
    </row>
    <row r="171" spans="1:16" ht="57" x14ac:dyDescent="0.65">
      <c r="A171" s="59">
        <v>632</v>
      </c>
      <c r="B171" s="59" t="s">
        <v>695</v>
      </c>
      <c r="C171" s="59" t="s">
        <v>1321</v>
      </c>
      <c r="D171" s="59">
        <v>2008</v>
      </c>
      <c r="E171" s="59" t="s">
        <v>1322</v>
      </c>
      <c r="F171" s="59" t="s">
        <v>1323</v>
      </c>
      <c r="G171" s="59"/>
      <c r="H171" s="59"/>
      <c r="I171" s="59"/>
      <c r="J171" s="59"/>
      <c r="K171" s="59"/>
      <c r="L171" s="59"/>
      <c r="M171" s="59"/>
      <c r="N171" s="59"/>
      <c r="O171" s="59"/>
      <c r="P171" s="60" t="s">
        <v>705</v>
      </c>
    </row>
    <row r="172" spans="1:16" ht="71.25" x14ac:dyDescent="0.65">
      <c r="A172" s="59">
        <v>633</v>
      </c>
      <c r="B172" s="59" t="s">
        <v>695</v>
      </c>
      <c r="C172" s="59" t="s">
        <v>1324</v>
      </c>
      <c r="D172" s="59">
        <v>2001</v>
      </c>
      <c r="E172" s="59" t="s">
        <v>1325</v>
      </c>
      <c r="F172" s="59" t="s">
        <v>1323</v>
      </c>
      <c r="G172" s="59"/>
      <c r="H172" s="59"/>
      <c r="I172" s="59"/>
      <c r="J172" s="59"/>
      <c r="K172" s="59"/>
      <c r="L172" s="59"/>
      <c r="M172" s="59"/>
      <c r="N172" s="59"/>
      <c r="O172" s="59"/>
      <c r="P172" s="60" t="s">
        <v>705</v>
      </c>
    </row>
    <row r="173" spans="1:16" ht="42.75" x14ac:dyDescent="0.65">
      <c r="A173" s="59">
        <v>1000</v>
      </c>
      <c r="B173" s="59" t="s">
        <v>695</v>
      </c>
      <c r="C173" s="59" t="s">
        <v>1326</v>
      </c>
      <c r="D173" s="59">
        <v>2015</v>
      </c>
      <c r="E173" s="59" t="s">
        <v>1327</v>
      </c>
      <c r="F173" s="59" t="s">
        <v>1328</v>
      </c>
      <c r="G173" s="59"/>
      <c r="H173" s="59" t="s">
        <v>1329</v>
      </c>
      <c r="I173" s="59"/>
      <c r="J173" s="59"/>
      <c r="K173" s="59"/>
      <c r="L173" s="59"/>
      <c r="M173" s="59"/>
      <c r="N173" s="59"/>
      <c r="O173" s="59"/>
      <c r="P173" s="59"/>
    </row>
    <row r="174" spans="1:16" ht="42.75" x14ac:dyDescent="0.65">
      <c r="A174" s="59">
        <v>1001</v>
      </c>
      <c r="B174" s="59" t="s">
        <v>695</v>
      </c>
      <c r="C174" s="59" t="s">
        <v>1330</v>
      </c>
      <c r="D174" s="59">
        <v>2009</v>
      </c>
      <c r="E174" s="59" t="s">
        <v>1331</v>
      </c>
      <c r="F174" s="59" t="s">
        <v>1332</v>
      </c>
      <c r="G174" s="59"/>
      <c r="H174" s="59"/>
      <c r="I174" s="59"/>
      <c r="J174" s="59"/>
      <c r="K174" s="59"/>
      <c r="L174" s="59"/>
      <c r="M174" s="59"/>
      <c r="N174" s="59"/>
      <c r="O174" s="59"/>
      <c r="P174" s="60" t="s">
        <v>705</v>
      </c>
    </row>
    <row r="175" spans="1:16" ht="42.75" x14ac:dyDescent="0.65">
      <c r="A175" s="59">
        <v>1005</v>
      </c>
      <c r="B175" s="59" t="s">
        <v>695</v>
      </c>
      <c r="C175" s="59" t="s">
        <v>1333</v>
      </c>
      <c r="D175" s="59">
        <v>1842</v>
      </c>
      <c r="E175" s="59" t="s">
        <v>1334</v>
      </c>
      <c r="F175" s="59" t="s">
        <v>1335</v>
      </c>
      <c r="G175" s="59">
        <v>5</v>
      </c>
      <c r="H175" s="59">
        <v>126</v>
      </c>
      <c r="I175" s="59"/>
      <c r="J175" s="59"/>
      <c r="K175" s="59"/>
      <c r="L175" s="59"/>
      <c r="M175" s="59"/>
      <c r="N175" s="59"/>
      <c r="O175" s="59"/>
      <c r="P175" s="59"/>
    </row>
    <row r="176" spans="1:16" ht="42.75" x14ac:dyDescent="0.65">
      <c r="A176" s="59">
        <v>1006</v>
      </c>
      <c r="B176" s="59" t="s">
        <v>695</v>
      </c>
      <c r="C176" s="59" t="s">
        <v>1336</v>
      </c>
      <c r="D176" s="59">
        <v>1992</v>
      </c>
      <c r="E176" s="59" t="s">
        <v>1337</v>
      </c>
      <c r="F176" s="59" t="s">
        <v>1338</v>
      </c>
      <c r="G176" s="59"/>
      <c r="H176" s="59" t="s">
        <v>1339</v>
      </c>
      <c r="I176" s="59"/>
      <c r="J176" s="59"/>
      <c r="K176" s="59"/>
      <c r="L176" s="59"/>
      <c r="M176" s="59"/>
      <c r="N176" s="59"/>
      <c r="O176" s="59"/>
      <c r="P176" s="59"/>
    </row>
    <row r="177" spans="1:16" ht="71.25" x14ac:dyDescent="0.65">
      <c r="A177" s="59">
        <v>1007</v>
      </c>
      <c r="B177" s="59" t="s">
        <v>695</v>
      </c>
      <c r="C177" s="59" t="s">
        <v>1340</v>
      </c>
      <c r="D177" s="59">
        <v>2018</v>
      </c>
      <c r="E177" s="59" t="s">
        <v>1341</v>
      </c>
      <c r="F177" s="59" t="s">
        <v>1342</v>
      </c>
      <c r="G177" s="59">
        <v>57</v>
      </c>
      <c r="H177" s="59" t="s">
        <v>1343</v>
      </c>
      <c r="I177" s="59"/>
      <c r="J177" s="59"/>
      <c r="K177" s="59"/>
      <c r="L177" s="59"/>
      <c r="M177" s="59"/>
      <c r="N177" s="59"/>
      <c r="O177" s="59"/>
      <c r="P177" s="59"/>
    </row>
    <row r="178" spans="1:16" ht="28.5" x14ac:dyDescent="0.65">
      <c r="A178" s="59">
        <v>1008</v>
      </c>
      <c r="B178" s="59" t="s">
        <v>695</v>
      </c>
      <c r="C178" s="59" t="s">
        <v>1344</v>
      </c>
      <c r="D178" s="59">
        <v>1958</v>
      </c>
      <c r="E178" s="59" t="s">
        <v>1345</v>
      </c>
      <c r="F178" s="59" t="s">
        <v>1346</v>
      </c>
      <c r="G178" s="59">
        <v>18</v>
      </c>
      <c r="H178" s="59">
        <v>461</v>
      </c>
      <c r="I178" s="59"/>
      <c r="J178" s="59"/>
      <c r="K178" s="59"/>
      <c r="L178" s="59"/>
      <c r="M178" s="59"/>
      <c r="N178" s="59"/>
      <c r="O178" s="59"/>
      <c r="P178" s="60" t="s">
        <v>705</v>
      </c>
    </row>
    <row r="179" spans="1:16" ht="42.75" x14ac:dyDescent="0.65">
      <c r="A179" s="59">
        <v>1009</v>
      </c>
      <c r="B179" s="59" t="s">
        <v>695</v>
      </c>
      <c r="C179" s="59" t="s">
        <v>1347</v>
      </c>
      <c r="D179" s="59">
        <v>2008</v>
      </c>
      <c r="E179" s="59" t="s">
        <v>1348</v>
      </c>
      <c r="F179" s="59" t="s">
        <v>1349</v>
      </c>
      <c r="G179" s="59">
        <v>4</v>
      </c>
      <c r="H179" s="59" t="s">
        <v>1350</v>
      </c>
      <c r="I179" s="59"/>
      <c r="J179" s="59"/>
      <c r="K179" s="59"/>
      <c r="L179" s="59"/>
      <c r="M179" s="59"/>
      <c r="N179" s="59"/>
      <c r="O179" s="59"/>
      <c r="P179" s="59"/>
    </row>
    <row r="180" spans="1:16" ht="42.75" x14ac:dyDescent="0.65">
      <c r="A180" s="59">
        <v>635</v>
      </c>
      <c r="B180" s="59" t="s">
        <v>695</v>
      </c>
      <c r="C180" s="59" t="s">
        <v>1351</v>
      </c>
      <c r="D180" s="59">
        <v>2006</v>
      </c>
      <c r="E180" s="59" t="s">
        <v>1352</v>
      </c>
      <c r="F180" s="59" t="s">
        <v>1353</v>
      </c>
      <c r="G180" s="59"/>
      <c r="H180" s="59"/>
      <c r="I180" s="59"/>
      <c r="J180" s="59"/>
      <c r="K180" s="59"/>
      <c r="L180" s="59"/>
      <c r="M180" s="59"/>
      <c r="N180" s="59"/>
      <c r="O180" s="59"/>
      <c r="P180" s="60" t="s">
        <v>705</v>
      </c>
    </row>
    <row r="181" spans="1:16" ht="185.25" x14ac:dyDescent="0.65">
      <c r="A181" s="59">
        <v>636</v>
      </c>
      <c r="B181" s="59" t="s">
        <v>695</v>
      </c>
      <c r="C181" s="59" t="s">
        <v>1354</v>
      </c>
      <c r="D181" s="59">
        <v>2008</v>
      </c>
      <c r="E181" s="59" t="s">
        <v>1355</v>
      </c>
      <c r="F181" s="59" t="s">
        <v>1356</v>
      </c>
      <c r="G181" s="59"/>
      <c r="H181" s="59"/>
      <c r="I181" s="59"/>
      <c r="J181" s="59"/>
      <c r="K181" s="59"/>
      <c r="L181" s="59"/>
      <c r="M181" s="59"/>
      <c r="N181" s="59"/>
      <c r="O181" s="59"/>
      <c r="P181" s="60" t="s">
        <v>705</v>
      </c>
    </row>
    <row r="182" spans="1:16" ht="99.75" x14ac:dyDescent="0.65">
      <c r="A182" s="59">
        <v>1010</v>
      </c>
      <c r="B182" s="59" t="s">
        <v>695</v>
      </c>
      <c r="C182" s="59" t="s">
        <v>1357</v>
      </c>
      <c r="D182" s="59">
        <v>2017</v>
      </c>
      <c r="E182" s="59" t="s">
        <v>1358</v>
      </c>
      <c r="F182" s="59" t="s">
        <v>1359</v>
      </c>
      <c r="G182" s="59">
        <v>176</v>
      </c>
      <c r="H182" s="59" t="s">
        <v>1360</v>
      </c>
      <c r="I182" s="59"/>
      <c r="J182" s="59"/>
      <c r="K182" s="59"/>
      <c r="L182" s="59"/>
      <c r="M182" s="59"/>
      <c r="N182" s="59"/>
      <c r="O182" s="59"/>
      <c r="P182" s="59"/>
    </row>
    <row r="183" spans="1:16" ht="42.75" x14ac:dyDescent="0.65">
      <c r="A183" s="59">
        <v>1011</v>
      </c>
      <c r="B183" s="59" t="s">
        <v>695</v>
      </c>
      <c r="C183" s="59" t="s">
        <v>1361</v>
      </c>
      <c r="D183" s="59">
        <v>2006</v>
      </c>
      <c r="E183" s="59" t="s">
        <v>1362</v>
      </c>
      <c r="F183" s="59" t="s">
        <v>1097</v>
      </c>
      <c r="G183" s="59">
        <v>1078</v>
      </c>
      <c r="H183" s="59" t="s">
        <v>1363</v>
      </c>
      <c r="I183" s="59"/>
      <c r="J183" s="59"/>
      <c r="K183" s="59"/>
      <c r="L183" s="59"/>
      <c r="M183" s="59"/>
      <c r="N183" s="59"/>
      <c r="O183" s="59"/>
      <c r="P183" s="60" t="s">
        <v>705</v>
      </c>
    </row>
    <row r="184" spans="1:16" ht="28.5" x14ac:dyDescent="0.65">
      <c r="A184" s="59">
        <v>1014</v>
      </c>
      <c r="B184" s="59" t="s">
        <v>695</v>
      </c>
      <c r="C184" s="59" t="s">
        <v>1364</v>
      </c>
      <c r="D184" s="59">
        <v>2014</v>
      </c>
      <c r="E184" s="59" t="s">
        <v>1365</v>
      </c>
      <c r="F184" s="59" t="s">
        <v>1289</v>
      </c>
      <c r="G184" s="59">
        <v>12</v>
      </c>
      <c r="H184" s="59" t="s">
        <v>1366</v>
      </c>
      <c r="I184" s="59"/>
      <c r="J184" s="59"/>
      <c r="K184" s="59"/>
      <c r="L184" s="59"/>
      <c r="M184" s="59"/>
      <c r="N184" s="59"/>
      <c r="O184" s="59"/>
      <c r="P184" s="60" t="s">
        <v>705</v>
      </c>
    </row>
    <row r="185" spans="1:16" ht="57" x14ac:dyDescent="0.65">
      <c r="A185" s="59">
        <v>638</v>
      </c>
      <c r="B185" s="59" t="s">
        <v>695</v>
      </c>
      <c r="C185" s="59" t="s">
        <v>1367</v>
      </c>
      <c r="D185" s="59">
        <v>2009</v>
      </c>
      <c r="E185" s="59" t="s">
        <v>1368</v>
      </c>
      <c r="F185" s="59" t="s">
        <v>1369</v>
      </c>
      <c r="G185" s="59"/>
      <c r="H185" s="59"/>
      <c r="I185" s="59"/>
      <c r="J185" s="59"/>
      <c r="K185" s="59"/>
      <c r="L185" s="59"/>
      <c r="M185" s="59"/>
      <c r="N185" s="59"/>
      <c r="O185" s="59"/>
      <c r="P185" s="60" t="s">
        <v>705</v>
      </c>
    </row>
    <row r="186" spans="1:16" ht="57" x14ac:dyDescent="0.65">
      <c r="A186" s="59">
        <v>1016</v>
      </c>
      <c r="B186" s="59" t="s">
        <v>695</v>
      </c>
      <c r="C186" s="59" t="s">
        <v>1370</v>
      </c>
      <c r="D186" s="59"/>
      <c r="E186" s="59" t="s">
        <v>1371</v>
      </c>
      <c r="F186" s="59"/>
      <c r="G186" s="59"/>
      <c r="H186" s="59">
        <v>18</v>
      </c>
      <c r="I186" s="59"/>
      <c r="J186" s="59"/>
      <c r="K186" s="59"/>
      <c r="L186" s="59"/>
      <c r="M186" s="59"/>
      <c r="N186" s="59"/>
      <c r="O186" s="59"/>
      <c r="P186" s="60" t="s">
        <v>705</v>
      </c>
    </row>
    <row r="187" spans="1:16" ht="85.5" x14ac:dyDescent="0.65">
      <c r="A187" s="59">
        <v>639</v>
      </c>
      <c r="B187" s="59" t="s">
        <v>695</v>
      </c>
      <c r="C187" s="59" t="s">
        <v>1372</v>
      </c>
      <c r="D187" s="59">
        <v>2015</v>
      </c>
      <c r="E187" s="59" t="s">
        <v>1373</v>
      </c>
      <c r="F187" s="59" t="s">
        <v>870</v>
      </c>
      <c r="G187" s="59"/>
      <c r="H187" s="59"/>
      <c r="I187" s="59"/>
      <c r="J187" s="59"/>
      <c r="K187" s="59"/>
      <c r="L187" s="59"/>
      <c r="M187" s="59"/>
      <c r="N187" s="59"/>
      <c r="O187" s="59"/>
      <c r="P187" s="60" t="s">
        <v>705</v>
      </c>
    </row>
    <row r="188" spans="1:16" ht="42.75" x14ac:dyDescent="0.65">
      <c r="A188" s="59">
        <v>640</v>
      </c>
      <c r="B188" s="59" t="s">
        <v>695</v>
      </c>
      <c r="C188" s="59" t="s">
        <v>1374</v>
      </c>
      <c r="D188" s="59">
        <v>2010</v>
      </c>
      <c r="E188" s="59" t="s">
        <v>1375</v>
      </c>
      <c r="F188" s="59" t="s">
        <v>1376</v>
      </c>
      <c r="G188" s="59"/>
      <c r="H188" s="59"/>
      <c r="I188" s="59"/>
      <c r="J188" s="59"/>
      <c r="K188" s="59"/>
      <c r="L188" s="59"/>
      <c r="M188" s="59"/>
      <c r="N188" s="59"/>
      <c r="O188" s="59"/>
      <c r="P188" s="60" t="s">
        <v>705</v>
      </c>
    </row>
    <row r="189" spans="1:16" ht="57" x14ac:dyDescent="0.65">
      <c r="A189" s="59">
        <v>641</v>
      </c>
      <c r="B189" s="59" t="s">
        <v>695</v>
      </c>
      <c r="C189" s="59" t="s">
        <v>1377</v>
      </c>
      <c r="D189" s="59">
        <v>2011</v>
      </c>
      <c r="E189" s="59" t="s">
        <v>1378</v>
      </c>
      <c r="F189" s="59" t="s">
        <v>1379</v>
      </c>
      <c r="G189" s="59"/>
      <c r="H189" s="59"/>
      <c r="I189" s="59"/>
      <c r="J189" s="59"/>
      <c r="K189" s="59"/>
      <c r="L189" s="59"/>
      <c r="M189" s="59"/>
      <c r="N189" s="59"/>
      <c r="O189" s="59"/>
      <c r="P189" s="60" t="s">
        <v>705</v>
      </c>
    </row>
    <row r="190" spans="1:16" ht="57" x14ac:dyDescent="0.65">
      <c r="A190" s="59">
        <v>1019</v>
      </c>
      <c r="B190" s="59" t="s">
        <v>695</v>
      </c>
      <c r="C190" s="59" t="s">
        <v>1380</v>
      </c>
      <c r="D190" s="59">
        <v>2012</v>
      </c>
      <c r="E190" s="59" t="s">
        <v>1381</v>
      </c>
      <c r="F190" s="59" t="s">
        <v>1382</v>
      </c>
      <c r="G190" s="59">
        <v>16</v>
      </c>
      <c r="H190" s="59" t="s">
        <v>1383</v>
      </c>
      <c r="I190" s="59"/>
      <c r="J190" s="59"/>
      <c r="K190" s="59"/>
      <c r="L190" s="59"/>
      <c r="M190" s="59"/>
      <c r="N190" s="59"/>
      <c r="O190" s="59"/>
      <c r="P190" s="60" t="s">
        <v>705</v>
      </c>
    </row>
    <row r="191" spans="1:16" ht="156.75" x14ac:dyDescent="0.65">
      <c r="A191" s="59">
        <v>483</v>
      </c>
      <c r="B191" s="59" t="s">
        <v>695</v>
      </c>
      <c r="C191" s="59" t="s">
        <v>1384</v>
      </c>
      <c r="D191" s="59" t="s">
        <v>710</v>
      </c>
      <c r="E191" s="59" t="s">
        <v>1385</v>
      </c>
      <c r="F191" s="59">
        <v>2016</v>
      </c>
      <c r="G191" s="59"/>
      <c r="H191" s="59"/>
      <c r="I191" s="59" t="s">
        <v>710</v>
      </c>
      <c r="J191" s="59" t="s">
        <v>710</v>
      </c>
      <c r="K191" s="59" t="s">
        <v>710</v>
      </c>
      <c r="L191" s="59" t="s">
        <v>710</v>
      </c>
      <c r="M191" s="59" t="s">
        <v>710</v>
      </c>
      <c r="N191" s="59" t="s">
        <v>710</v>
      </c>
      <c r="O191" s="59" t="s">
        <v>1386</v>
      </c>
      <c r="P191" s="59"/>
    </row>
    <row r="192" spans="1:16" ht="28.5" x14ac:dyDescent="0.65">
      <c r="A192" s="59">
        <v>642</v>
      </c>
      <c r="B192" s="59" t="s">
        <v>695</v>
      </c>
      <c r="C192" s="59" t="s">
        <v>1387</v>
      </c>
      <c r="D192" s="59">
        <v>2006</v>
      </c>
      <c r="E192" s="59" t="s">
        <v>1388</v>
      </c>
      <c r="F192" s="59" t="s">
        <v>1297</v>
      </c>
      <c r="G192" s="59"/>
      <c r="H192" s="59"/>
      <c r="I192" s="59"/>
      <c r="J192" s="59"/>
      <c r="K192" s="59"/>
      <c r="L192" s="59"/>
      <c r="M192" s="59"/>
      <c r="N192" s="59"/>
      <c r="O192" s="59"/>
      <c r="P192" s="60" t="s">
        <v>705</v>
      </c>
    </row>
    <row r="193" spans="1:16" ht="42.75" x14ac:dyDescent="0.65">
      <c r="A193" s="59">
        <v>1020</v>
      </c>
      <c r="B193" s="59" t="s">
        <v>695</v>
      </c>
      <c r="C193" s="59" t="s">
        <v>1389</v>
      </c>
      <c r="D193" s="59">
        <v>1983</v>
      </c>
      <c r="E193" s="59" t="s">
        <v>1390</v>
      </c>
      <c r="F193" s="59" t="s">
        <v>1084</v>
      </c>
      <c r="G193" s="59">
        <v>77</v>
      </c>
      <c r="H193" s="59" t="s">
        <v>1391</v>
      </c>
      <c r="I193" s="59"/>
      <c r="J193" s="59"/>
      <c r="K193" s="59"/>
      <c r="L193" s="59"/>
      <c r="M193" s="59"/>
      <c r="N193" s="59"/>
      <c r="O193" s="59"/>
      <c r="P193" s="60" t="s">
        <v>705</v>
      </c>
    </row>
    <row r="194" spans="1:16" ht="28.5" x14ac:dyDescent="0.65">
      <c r="A194" s="59">
        <v>643</v>
      </c>
      <c r="B194" s="59" t="s">
        <v>695</v>
      </c>
      <c r="C194" s="59" t="s">
        <v>1392</v>
      </c>
      <c r="D194" s="59">
        <v>2014</v>
      </c>
      <c r="E194" s="59" t="s">
        <v>1393</v>
      </c>
      <c r="F194" s="59" t="s">
        <v>1394</v>
      </c>
      <c r="G194" s="59"/>
      <c r="H194" s="59"/>
      <c r="I194" s="59"/>
      <c r="J194" s="59"/>
      <c r="K194" s="59"/>
      <c r="L194" s="59"/>
      <c r="M194" s="59"/>
      <c r="N194" s="59"/>
      <c r="O194" s="59"/>
      <c r="P194" s="60" t="s">
        <v>705</v>
      </c>
    </row>
    <row r="195" spans="1:16" ht="57" x14ac:dyDescent="0.65">
      <c r="A195" s="59">
        <v>644</v>
      </c>
      <c r="B195" s="59" t="s">
        <v>695</v>
      </c>
      <c r="C195" s="59" t="s">
        <v>1395</v>
      </c>
      <c r="D195" s="59">
        <v>2009</v>
      </c>
      <c r="E195" s="59" t="s">
        <v>1396</v>
      </c>
      <c r="F195" s="59" t="s">
        <v>1297</v>
      </c>
      <c r="G195" s="59"/>
      <c r="H195" s="59"/>
      <c r="I195" s="59"/>
      <c r="J195" s="59"/>
      <c r="K195" s="59"/>
      <c r="L195" s="59"/>
      <c r="M195" s="59"/>
      <c r="N195" s="59"/>
      <c r="O195" s="59"/>
      <c r="P195" s="60" t="s">
        <v>705</v>
      </c>
    </row>
    <row r="196" spans="1:16" ht="42.75" x14ac:dyDescent="0.65">
      <c r="A196" s="59">
        <v>1026</v>
      </c>
      <c r="B196" s="59" t="s">
        <v>695</v>
      </c>
      <c r="C196" s="59" t="s">
        <v>1397</v>
      </c>
      <c r="D196" s="59">
        <v>2010</v>
      </c>
      <c r="E196" s="59" t="s">
        <v>1398</v>
      </c>
      <c r="F196" s="59" t="s">
        <v>1399</v>
      </c>
      <c r="G196" s="59">
        <v>25</v>
      </c>
      <c r="H196" s="59" t="s">
        <v>1400</v>
      </c>
      <c r="I196" s="59"/>
      <c r="J196" s="59"/>
      <c r="K196" s="59"/>
      <c r="L196" s="59"/>
      <c r="M196" s="59"/>
      <c r="N196" s="59"/>
      <c r="O196" s="59"/>
      <c r="P196" s="60" t="s">
        <v>705</v>
      </c>
    </row>
    <row r="197" spans="1:16" ht="57" x14ac:dyDescent="0.65">
      <c r="A197" s="59">
        <v>1027</v>
      </c>
      <c r="B197" s="59" t="s">
        <v>695</v>
      </c>
      <c r="C197" s="59" t="s">
        <v>1401</v>
      </c>
      <c r="D197" s="59">
        <v>2016</v>
      </c>
      <c r="E197" s="59" t="s">
        <v>1402</v>
      </c>
      <c r="F197" s="59" t="s">
        <v>1403</v>
      </c>
      <c r="G197" s="59">
        <v>60</v>
      </c>
      <c r="H197" s="59" t="s">
        <v>1404</v>
      </c>
      <c r="I197" s="59"/>
      <c r="J197" s="59"/>
      <c r="K197" s="59"/>
      <c r="L197" s="59"/>
      <c r="M197" s="59"/>
      <c r="N197" s="59"/>
      <c r="O197" s="59"/>
      <c r="P197" s="60" t="s">
        <v>705</v>
      </c>
    </row>
    <row r="198" spans="1:16" ht="57" x14ac:dyDescent="0.65">
      <c r="A198" s="59">
        <v>20</v>
      </c>
      <c r="B198" s="59" t="s">
        <v>695</v>
      </c>
      <c r="C198" s="59" t="s">
        <v>1405</v>
      </c>
      <c r="D198" s="59">
        <v>2001</v>
      </c>
      <c r="E198" s="59" t="s">
        <v>1406</v>
      </c>
      <c r="F198" s="59" t="s">
        <v>713</v>
      </c>
      <c r="G198" s="59">
        <v>109</v>
      </c>
      <c r="H198" s="59" t="s">
        <v>1407</v>
      </c>
      <c r="I198" s="59"/>
      <c r="J198" s="59"/>
      <c r="K198" s="59"/>
      <c r="L198" s="59"/>
      <c r="M198" s="59"/>
      <c r="N198" s="59"/>
      <c r="O198" s="59"/>
      <c r="P198" s="60" t="s">
        <v>705</v>
      </c>
    </row>
    <row r="199" spans="1:16" s="64" customFormat="1" ht="28.5" x14ac:dyDescent="0.65">
      <c r="A199" s="62">
        <v>1621</v>
      </c>
      <c r="B199" s="62" t="s">
        <v>695</v>
      </c>
      <c r="C199" s="62" t="s">
        <v>1408</v>
      </c>
      <c r="D199" s="62" t="s">
        <v>1408</v>
      </c>
      <c r="E199" s="62" t="s">
        <v>1409</v>
      </c>
      <c r="F199" s="62" t="s">
        <v>1408</v>
      </c>
      <c r="G199" s="62" t="s">
        <v>1408</v>
      </c>
      <c r="H199" s="62"/>
      <c r="I199" s="62"/>
      <c r="J199" s="62"/>
      <c r="K199" s="62"/>
      <c r="L199" s="62"/>
      <c r="M199" s="62"/>
      <c r="N199" s="62"/>
      <c r="O199" s="62"/>
      <c r="P199" s="63" t="s">
        <v>705</v>
      </c>
    </row>
    <row r="200" spans="1:16" ht="28.5" x14ac:dyDescent="0.65">
      <c r="A200" s="59">
        <v>1032</v>
      </c>
      <c r="B200" s="59" t="s">
        <v>695</v>
      </c>
      <c r="C200" s="59" t="s">
        <v>1410</v>
      </c>
      <c r="D200" s="59">
        <v>2018</v>
      </c>
      <c r="E200" s="59" t="s">
        <v>1411</v>
      </c>
      <c r="F200" s="59" t="s">
        <v>1412</v>
      </c>
      <c r="G200" s="59">
        <v>361</v>
      </c>
      <c r="H200" s="59"/>
      <c r="I200" s="59"/>
      <c r="J200" s="59"/>
      <c r="K200" s="59"/>
      <c r="L200" s="59"/>
      <c r="M200" s="59"/>
      <c r="N200" s="59"/>
      <c r="O200" s="59"/>
      <c r="P200" s="59"/>
    </row>
    <row r="201" spans="1:16" ht="85.5" x14ac:dyDescent="0.65">
      <c r="A201" s="59">
        <v>1624</v>
      </c>
      <c r="B201" s="59" t="s">
        <v>695</v>
      </c>
      <c r="C201" s="59" t="s">
        <v>1413</v>
      </c>
      <c r="D201" s="59">
        <v>2017</v>
      </c>
      <c r="E201" s="59" t="s">
        <v>1414</v>
      </c>
      <c r="F201" s="59" t="s">
        <v>1415</v>
      </c>
      <c r="G201" s="59" t="s">
        <v>1416</v>
      </c>
      <c r="H201" s="59" t="s">
        <v>1417</v>
      </c>
      <c r="I201" s="59"/>
      <c r="J201" s="59"/>
      <c r="K201" s="59"/>
      <c r="L201" s="59"/>
      <c r="M201" s="59"/>
      <c r="N201" s="59" t="s">
        <v>1418</v>
      </c>
      <c r="O201" s="59"/>
      <c r="P201" s="60" t="s">
        <v>705</v>
      </c>
    </row>
    <row r="202" spans="1:16" ht="57" x14ac:dyDescent="0.65">
      <c r="A202" s="59">
        <v>574</v>
      </c>
      <c r="B202" s="59" t="s">
        <v>695</v>
      </c>
      <c r="C202" s="59" t="s">
        <v>1419</v>
      </c>
      <c r="D202" s="59">
        <v>2009</v>
      </c>
      <c r="E202" s="59" t="s">
        <v>1420</v>
      </c>
      <c r="F202" s="59" t="s">
        <v>1084</v>
      </c>
      <c r="G202" s="59">
        <v>103</v>
      </c>
      <c r="H202" s="59" t="s">
        <v>1421</v>
      </c>
      <c r="I202" s="59"/>
      <c r="J202" s="59"/>
      <c r="K202" s="59"/>
      <c r="L202" s="59"/>
      <c r="M202" s="59"/>
      <c r="N202" s="59" t="s">
        <v>1422</v>
      </c>
      <c r="O202" s="59"/>
      <c r="P202" s="60" t="s">
        <v>705</v>
      </c>
    </row>
    <row r="203" spans="1:16" ht="71.25" x14ac:dyDescent="0.65">
      <c r="A203" s="59">
        <v>121</v>
      </c>
      <c r="B203" s="59" t="s">
        <v>695</v>
      </c>
      <c r="C203" s="59" t="s">
        <v>1423</v>
      </c>
      <c r="D203" s="59">
        <v>2015</v>
      </c>
      <c r="E203" s="59" t="s">
        <v>1424</v>
      </c>
      <c r="F203" s="59" t="s">
        <v>1425</v>
      </c>
      <c r="G203" s="59">
        <v>101</v>
      </c>
      <c r="H203" s="61"/>
      <c r="I203" s="59" t="s">
        <v>710</v>
      </c>
      <c r="J203" s="59" t="s">
        <v>710</v>
      </c>
      <c r="K203" s="59" t="s">
        <v>710</v>
      </c>
      <c r="L203" s="59" t="s">
        <v>710</v>
      </c>
      <c r="M203" s="59" t="s">
        <v>710</v>
      </c>
      <c r="N203" s="59" t="s">
        <v>1426</v>
      </c>
      <c r="O203" s="59" t="s">
        <v>710</v>
      </c>
      <c r="P203" s="60" t="s">
        <v>705</v>
      </c>
    </row>
    <row r="204" spans="1:16" ht="42.75" x14ac:dyDescent="0.65">
      <c r="A204" s="59">
        <v>123</v>
      </c>
      <c r="B204" s="59" t="s">
        <v>695</v>
      </c>
      <c r="C204" s="59" t="s">
        <v>1427</v>
      </c>
      <c r="D204" s="59">
        <v>2012</v>
      </c>
      <c r="E204" s="59" t="s">
        <v>1428</v>
      </c>
      <c r="F204" s="59" t="s">
        <v>1221</v>
      </c>
      <c r="G204" s="59">
        <v>336</v>
      </c>
      <c r="H204" s="59" t="s">
        <v>1429</v>
      </c>
      <c r="I204" s="59" t="s">
        <v>710</v>
      </c>
      <c r="J204" s="59" t="s">
        <v>710</v>
      </c>
      <c r="K204" s="59" t="s">
        <v>710</v>
      </c>
      <c r="L204" s="59" t="s">
        <v>710</v>
      </c>
      <c r="M204" s="59" t="s">
        <v>710</v>
      </c>
      <c r="N204" s="59" t="s">
        <v>710</v>
      </c>
      <c r="O204" s="59" t="s">
        <v>710</v>
      </c>
      <c r="P204" s="60" t="s">
        <v>705</v>
      </c>
    </row>
    <row r="205" spans="1:16" ht="85.5" x14ac:dyDescent="0.65">
      <c r="A205" s="59">
        <v>125</v>
      </c>
      <c r="B205" s="59" t="s">
        <v>695</v>
      </c>
      <c r="C205" s="59" t="s">
        <v>1430</v>
      </c>
      <c r="D205" s="59">
        <v>2016</v>
      </c>
      <c r="E205" s="59" t="s">
        <v>1431</v>
      </c>
      <c r="F205" s="59" t="s">
        <v>1432</v>
      </c>
      <c r="G205" s="59">
        <v>6</v>
      </c>
      <c r="H205" s="61"/>
      <c r="I205" s="59" t="s">
        <v>710</v>
      </c>
      <c r="J205" s="59" t="s">
        <v>710</v>
      </c>
      <c r="K205" s="59" t="s">
        <v>710</v>
      </c>
      <c r="L205" s="59" t="s">
        <v>710</v>
      </c>
      <c r="M205" s="59" t="s">
        <v>710</v>
      </c>
      <c r="N205" s="59" t="s">
        <v>710</v>
      </c>
      <c r="O205" s="59" t="s">
        <v>710</v>
      </c>
      <c r="P205" s="60" t="s">
        <v>705</v>
      </c>
    </row>
    <row r="206" spans="1:16" ht="42.75" x14ac:dyDescent="0.65">
      <c r="A206" s="59">
        <v>126</v>
      </c>
      <c r="B206" s="59" t="s">
        <v>695</v>
      </c>
      <c r="C206" s="59" t="s">
        <v>1433</v>
      </c>
      <c r="D206" s="59">
        <v>2017</v>
      </c>
      <c r="E206" s="59" t="s">
        <v>1434</v>
      </c>
      <c r="F206" s="59" t="s">
        <v>1435</v>
      </c>
      <c r="G206" s="59">
        <v>10</v>
      </c>
      <c r="H206" s="59"/>
      <c r="I206" s="59" t="s">
        <v>710</v>
      </c>
      <c r="J206" s="59" t="s">
        <v>710</v>
      </c>
      <c r="K206" s="59" t="s">
        <v>710</v>
      </c>
      <c r="L206" s="59" t="s">
        <v>710</v>
      </c>
      <c r="M206" s="59" t="s">
        <v>710</v>
      </c>
      <c r="N206" s="59" t="s">
        <v>710</v>
      </c>
      <c r="O206" s="59" t="s">
        <v>710</v>
      </c>
      <c r="P206" s="60" t="s">
        <v>705</v>
      </c>
    </row>
    <row r="207" spans="1:16" ht="28.5" x14ac:dyDescent="0.65">
      <c r="A207" s="59">
        <v>127</v>
      </c>
      <c r="B207" s="59" t="s">
        <v>695</v>
      </c>
      <c r="C207" s="59" t="s">
        <v>1436</v>
      </c>
      <c r="D207" s="59">
        <v>2002</v>
      </c>
      <c r="E207" s="59" t="s">
        <v>1437</v>
      </c>
      <c r="F207" s="59" t="s">
        <v>1438</v>
      </c>
      <c r="G207" s="59">
        <v>15</v>
      </c>
      <c r="H207" s="59" t="s">
        <v>1439</v>
      </c>
      <c r="I207" s="59" t="s">
        <v>710</v>
      </c>
      <c r="J207" s="59" t="s">
        <v>710</v>
      </c>
      <c r="K207" s="59" t="s">
        <v>710</v>
      </c>
      <c r="L207" s="59" t="s">
        <v>710</v>
      </c>
      <c r="M207" s="59" t="s">
        <v>710</v>
      </c>
      <c r="N207" s="59" t="s">
        <v>710</v>
      </c>
      <c r="O207" s="59" t="s">
        <v>710</v>
      </c>
      <c r="P207" s="60" t="s">
        <v>705</v>
      </c>
    </row>
    <row r="208" spans="1:16" ht="71.25" x14ac:dyDescent="0.65">
      <c r="A208" s="59">
        <v>128</v>
      </c>
      <c r="B208" s="59" t="s">
        <v>695</v>
      </c>
      <c r="C208" s="59" t="s">
        <v>1440</v>
      </c>
      <c r="D208" s="59">
        <v>2018</v>
      </c>
      <c r="E208" s="59" t="s">
        <v>1441</v>
      </c>
      <c r="F208" s="59" t="s">
        <v>786</v>
      </c>
      <c r="G208" s="59">
        <v>99</v>
      </c>
      <c r="H208" s="59" t="s">
        <v>1442</v>
      </c>
      <c r="I208" s="59" t="s">
        <v>710</v>
      </c>
      <c r="J208" s="59" t="s">
        <v>710</v>
      </c>
      <c r="K208" s="59" t="s">
        <v>710</v>
      </c>
      <c r="L208" s="59" t="s">
        <v>710</v>
      </c>
      <c r="M208" s="59" t="s">
        <v>710</v>
      </c>
      <c r="N208" s="59" t="s">
        <v>710</v>
      </c>
      <c r="O208" s="59" t="s">
        <v>710</v>
      </c>
      <c r="P208" s="60" t="s">
        <v>705</v>
      </c>
    </row>
    <row r="209" spans="1:16" ht="85.5" x14ac:dyDescent="0.65">
      <c r="A209" s="59">
        <v>132</v>
      </c>
      <c r="B209" s="59" t="s">
        <v>695</v>
      </c>
      <c r="C209" s="59" t="s">
        <v>1443</v>
      </c>
      <c r="D209" s="59">
        <v>2016</v>
      </c>
      <c r="E209" s="59" t="s">
        <v>1444</v>
      </c>
      <c r="F209" s="59" t="s">
        <v>1445</v>
      </c>
      <c r="G209" s="59">
        <v>13</v>
      </c>
      <c r="H209" s="59">
        <v>96</v>
      </c>
      <c r="I209" s="59" t="s">
        <v>710</v>
      </c>
      <c r="J209" s="59" t="s">
        <v>710</v>
      </c>
      <c r="K209" s="59" t="s">
        <v>710</v>
      </c>
      <c r="L209" s="59" t="s">
        <v>710</v>
      </c>
      <c r="M209" s="59" t="s">
        <v>710</v>
      </c>
      <c r="N209" s="59" t="s">
        <v>710</v>
      </c>
      <c r="O209" s="59" t="s">
        <v>710</v>
      </c>
      <c r="P209" s="60" t="s">
        <v>705</v>
      </c>
    </row>
    <row r="210" spans="1:16" ht="42.75" x14ac:dyDescent="0.65">
      <c r="A210" s="59">
        <v>134</v>
      </c>
      <c r="B210" s="59" t="s">
        <v>695</v>
      </c>
      <c r="C210" s="59" t="s">
        <v>1446</v>
      </c>
      <c r="D210" s="59">
        <v>2009</v>
      </c>
      <c r="E210" s="59" t="s">
        <v>1447</v>
      </c>
      <c r="F210" s="59" t="s">
        <v>713</v>
      </c>
      <c r="G210" s="59">
        <v>117</v>
      </c>
      <c r="H210" s="59" t="s">
        <v>1448</v>
      </c>
      <c r="I210" s="59" t="s">
        <v>710</v>
      </c>
      <c r="J210" s="59" t="s">
        <v>710</v>
      </c>
      <c r="K210" s="59" t="s">
        <v>710</v>
      </c>
      <c r="L210" s="59" t="s">
        <v>710</v>
      </c>
      <c r="M210" s="59" t="s">
        <v>710</v>
      </c>
      <c r="N210" s="59" t="s">
        <v>710</v>
      </c>
      <c r="O210" s="59" t="s">
        <v>710</v>
      </c>
      <c r="P210" s="59"/>
    </row>
    <row r="211" spans="1:16" ht="42.75" x14ac:dyDescent="0.65">
      <c r="A211" s="59">
        <v>645</v>
      </c>
      <c r="B211" s="59" t="s">
        <v>695</v>
      </c>
      <c r="C211" s="59" t="s">
        <v>1449</v>
      </c>
      <c r="D211" s="59">
        <v>2012</v>
      </c>
      <c r="E211" s="59" t="s">
        <v>1450</v>
      </c>
      <c r="F211" s="59" t="s">
        <v>1451</v>
      </c>
      <c r="G211" s="59"/>
      <c r="H211" s="59"/>
      <c r="I211" s="59"/>
      <c r="J211" s="59"/>
      <c r="K211" s="59"/>
      <c r="L211" s="59"/>
      <c r="M211" s="59"/>
      <c r="N211" s="59"/>
      <c r="O211" s="59"/>
      <c r="P211" s="60" t="s">
        <v>705</v>
      </c>
    </row>
    <row r="212" spans="1:16" ht="128.25" x14ac:dyDescent="0.65">
      <c r="A212" s="59">
        <v>495</v>
      </c>
      <c r="B212" s="59" t="s">
        <v>695</v>
      </c>
      <c r="C212" s="59" t="s">
        <v>1452</v>
      </c>
      <c r="D212" s="59">
        <v>2016</v>
      </c>
      <c r="E212" s="59" t="s">
        <v>1453</v>
      </c>
      <c r="F212" s="59" t="s">
        <v>1454</v>
      </c>
      <c r="G212" s="59"/>
      <c r="H212" s="59"/>
      <c r="I212" s="59" t="s">
        <v>710</v>
      </c>
      <c r="J212" s="59" t="s">
        <v>710</v>
      </c>
      <c r="K212" s="59" t="s">
        <v>710</v>
      </c>
      <c r="L212" s="59" t="s">
        <v>710</v>
      </c>
      <c r="M212" s="59" t="s">
        <v>710</v>
      </c>
      <c r="N212" s="59" t="s">
        <v>710</v>
      </c>
      <c r="O212" s="59" t="s">
        <v>1455</v>
      </c>
      <c r="P212" s="60" t="s">
        <v>705</v>
      </c>
    </row>
    <row r="213" spans="1:16" ht="42.75" x14ac:dyDescent="0.65">
      <c r="A213" s="59">
        <v>646</v>
      </c>
      <c r="B213" s="59" t="s">
        <v>695</v>
      </c>
      <c r="C213" s="59" t="s">
        <v>1456</v>
      </c>
      <c r="D213" s="59">
        <v>2005</v>
      </c>
      <c r="E213" s="59" t="s">
        <v>1457</v>
      </c>
      <c r="F213" s="59" t="s">
        <v>1458</v>
      </c>
      <c r="G213" s="59"/>
      <c r="H213" s="59"/>
      <c r="I213" s="59"/>
      <c r="J213" s="59"/>
      <c r="K213" s="59"/>
      <c r="L213" s="59"/>
      <c r="M213" s="59"/>
      <c r="N213" s="59"/>
      <c r="O213" s="59"/>
      <c r="P213" s="60" t="s">
        <v>705</v>
      </c>
    </row>
    <row r="214" spans="1:16" ht="42.75" x14ac:dyDescent="0.65">
      <c r="A214" s="59">
        <v>1038</v>
      </c>
      <c r="B214" s="59" t="s">
        <v>695</v>
      </c>
      <c r="C214" s="59" t="s">
        <v>1459</v>
      </c>
      <c r="D214" s="59"/>
      <c r="E214" s="59" t="s">
        <v>1460</v>
      </c>
      <c r="F214" s="59" t="s">
        <v>1461</v>
      </c>
      <c r="G214" s="59">
        <v>2017</v>
      </c>
      <c r="H214" s="59"/>
      <c r="I214" s="59"/>
      <c r="J214" s="59"/>
      <c r="K214" s="59"/>
      <c r="L214" s="59"/>
      <c r="M214" s="59"/>
      <c r="N214" s="59"/>
      <c r="O214" s="59"/>
      <c r="P214" s="60" t="s">
        <v>705</v>
      </c>
    </row>
    <row r="215" spans="1:16" ht="28.5" x14ac:dyDescent="0.65">
      <c r="A215" s="59">
        <v>1039</v>
      </c>
      <c r="B215" s="59" t="s">
        <v>695</v>
      </c>
      <c r="C215" s="59" t="s">
        <v>1462</v>
      </c>
      <c r="D215" s="59">
        <v>1987</v>
      </c>
      <c r="E215" s="59" t="s">
        <v>1463</v>
      </c>
      <c r="F215" s="59" t="s">
        <v>1464</v>
      </c>
      <c r="G215" s="59"/>
      <c r="H215" s="59" t="s">
        <v>1465</v>
      </c>
      <c r="I215" s="59"/>
      <c r="J215" s="59"/>
      <c r="K215" s="59"/>
      <c r="L215" s="59"/>
      <c r="M215" s="59"/>
      <c r="N215" s="59"/>
      <c r="O215" s="59"/>
      <c r="P215" s="60" t="s">
        <v>705</v>
      </c>
    </row>
    <row r="216" spans="1:16" ht="42.75" x14ac:dyDescent="0.65">
      <c r="A216" s="59">
        <v>1041</v>
      </c>
      <c r="B216" s="59" t="s">
        <v>695</v>
      </c>
      <c r="C216" s="59" t="s">
        <v>1466</v>
      </c>
      <c r="D216" s="59">
        <v>2012</v>
      </c>
      <c r="E216" s="59" t="s">
        <v>1467</v>
      </c>
      <c r="F216" s="59" t="s">
        <v>1468</v>
      </c>
      <c r="G216" s="59">
        <v>437</v>
      </c>
      <c r="H216" s="59" t="s">
        <v>1469</v>
      </c>
      <c r="I216" s="59"/>
      <c r="J216" s="59"/>
      <c r="K216" s="59"/>
      <c r="L216" s="59"/>
      <c r="M216" s="59"/>
      <c r="N216" s="59"/>
      <c r="O216" s="59"/>
      <c r="P216" s="60" t="s">
        <v>705</v>
      </c>
    </row>
    <row r="217" spans="1:16" ht="28.5" x14ac:dyDescent="0.65">
      <c r="A217" s="59">
        <v>535</v>
      </c>
      <c r="B217" s="59" t="s">
        <v>695</v>
      </c>
      <c r="C217" s="59" t="s">
        <v>1470</v>
      </c>
      <c r="D217" s="59">
        <v>2001</v>
      </c>
      <c r="E217" s="59" t="s">
        <v>1471</v>
      </c>
      <c r="F217" s="59" t="s">
        <v>1472</v>
      </c>
      <c r="G217" s="59">
        <v>358</v>
      </c>
      <c r="H217" s="59"/>
      <c r="I217" s="59"/>
      <c r="J217" s="59"/>
      <c r="K217" s="59"/>
      <c r="L217" s="59"/>
      <c r="M217" s="59"/>
      <c r="N217" s="59"/>
      <c r="O217" s="59"/>
      <c r="P217" s="60" t="s">
        <v>705</v>
      </c>
    </row>
    <row r="218" spans="1:16" ht="156.75" x14ac:dyDescent="0.65">
      <c r="A218" s="59">
        <v>1044</v>
      </c>
      <c r="B218" s="59" t="s">
        <v>695</v>
      </c>
      <c r="C218" s="59" t="s">
        <v>1473</v>
      </c>
      <c r="D218" s="59">
        <v>2020</v>
      </c>
      <c r="E218" s="59" t="s">
        <v>1474</v>
      </c>
      <c r="F218" s="59" t="s">
        <v>1475</v>
      </c>
      <c r="G218" s="59">
        <v>92</v>
      </c>
      <c r="H218" s="59"/>
      <c r="I218" s="59"/>
      <c r="J218" s="59"/>
      <c r="K218" s="59"/>
      <c r="L218" s="59"/>
      <c r="M218" s="59"/>
      <c r="N218" s="59"/>
      <c r="O218" s="59" t="s">
        <v>1476</v>
      </c>
      <c r="P218" s="59"/>
    </row>
    <row r="219" spans="1:16" ht="42.75" x14ac:dyDescent="0.65">
      <c r="A219" s="59">
        <v>1045</v>
      </c>
      <c r="B219" s="59" t="s">
        <v>695</v>
      </c>
      <c r="C219" s="59" t="s">
        <v>1477</v>
      </c>
      <c r="D219" s="59">
        <v>2020</v>
      </c>
      <c r="E219" s="59" t="s">
        <v>1478</v>
      </c>
      <c r="F219" s="59" t="s">
        <v>1479</v>
      </c>
      <c r="G219" s="59"/>
      <c r="H219" s="59">
        <v>1</v>
      </c>
      <c r="I219" s="59"/>
      <c r="J219" s="59"/>
      <c r="K219" s="59"/>
      <c r="L219" s="59"/>
      <c r="M219" s="59"/>
      <c r="N219" s="59"/>
      <c r="O219" s="59"/>
      <c r="P219" s="60" t="s">
        <v>705</v>
      </c>
    </row>
    <row r="220" spans="1:16" ht="42.75" x14ac:dyDescent="0.65">
      <c r="A220" s="59">
        <v>647</v>
      </c>
      <c r="B220" s="59" t="s">
        <v>695</v>
      </c>
      <c r="C220" s="59" t="s">
        <v>1480</v>
      </c>
      <c r="D220" s="59">
        <v>2008</v>
      </c>
      <c r="E220" s="59" t="s">
        <v>1481</v>
      </c>
      <c r="F220" s="59" t="s">
        <v>1482</v>
      </c>
      <c r="G220" s="59"/>
      <c r="H220" s="59"/>
      <c r="I220" s="59"/>
      <c r="J220" s="59"/>
      <c r="K220" s="59"/>
      <c r="L220" s="59"/>
      <c r="M220" s="59"/>
      <c r="N220" s="59"/>
      <c r="O220" s="59"/>
      <c r="P220" s="60" t="s">
        <v>705</v>
      </c>
    </row>
    <row r="221" spans="1:16" ht="28.5" x14ac:dyDescent="0.65">
      <c r="A221" s="59">
        <v>571</v>
      </c>
      <c r="B221" s="59" t="s">
        <v>695</v>
      </c>
      <c r="C221" s="59" t="s">
        <v>1483</v>
      </c>
      <c r="D221" s="59">
        <v>2010</v>
      </c>
      <c r="E221" s="59" t="s">
        <v>1484</v>
      </c>
      <c r="F221" s="59" t="s">
        <v>1485</v>
      </c>
      <c r="G221" s="59"/>
      <c r="H221" s="59"/>
      <c r="I221" s="59"/>
      <c r="J221" s="59"/>
      <c r="K221" s="59"/>
      <c r="L221" s="59"/>
      <c r="M221" s="59"/>
      <c r="N221" s="59"/>
      <c r="O221" s="59"/>
      <c r="P221" s="60" t="s">
        <v>705</v>
      </c>
    </row>
    <row r="222" spans="1:16" s="64" customFormat="1" ht="28.5" x14ac:dyDescent="0.65">
      <c r="A222" s="62">
        <v>1464</v>
      </c>
      <c r="B222" s="62" t="s">
        <v>695</v>
      </c>
      <c r="C222" s="62" t="s">
        <v>1486</v>
      </c>
      <c r="D222" s="62"/>
      <c r="E222" s="62" t="s">
        <v>1487</v>
      </c>
      <c r="F222" s="62"/>
      <c r="G222" s="62"/>
      <c r="H222" s="62"/>
      <c r="I222" s="62"/>
      <c r="J222" s="62"/>
      <c r="K222" s="62"/>
      <c r="L222" s="62"/>
      <c r="M222" s="62"/>
      <c r="N222" s="62"/>
      <c r="O222" s="62"/>
      <c r="P222" s="62"/>
    </row>
    <row r="223" spans="1:16" ht="114" x14ac:dyDescent="0.65">
      <c r="A223" s="59">
        <v>480</v>
      </c>
      <c r="B223" s="59" t="s">
        <v>695</v>
      </c>
      <c r="C223" s="59" t="s">
        <v>1488</v>
      </c>
      <c r="D223" s="59">
        <v>2020</v>
      </c>
      <c r="E223" s="59" t="s">
        <v>1489</v>
      </c>
      <c r="F223" s="59" t="s">
        <v>786</v>
      </c>
      <c r="G223" s="59"/>
      <c r="H223" s="59" t="s">
        <v>1490</v>
      </c>
      <c r="I223" s="59" t="s">
        <v>710</v>
      </c>
      <c r="J223" s="59" t="s">
        <v>710</v>
      </c>
      <c r="K223" s="59" t="s">
        <v>710</v>
      </c>
      <c r="L223" s="59" t="s">
        <v>710</v>
      </c>
      <c r="M223" s="59" t="s">
        <v>710</v>
      </c>
      <c r="N223" s="59"/>
      <c r="O223" s="59" t="s">
        <v>1491</v>
      </c>
      <c r="P223" s="59"/>
    </row>
    <row r="224" spans="1:16" ht="28.5" x14ac:dyDescent="0.65">
      <c r="A224" s="59">
        <v>541</v>
      </c>
      <c r="B224" s="59" t="s">
        <v>695</v>
      </c>
      <c r="C224" s="59" t="s">
        <v>1492</v>
      </c>
      <c r="D224" s="59">
        <v>2006</v>
      </c>
      <c r="E224" s="59" t="s">
        <v>1493</v>
      </c>
      <c r="F224" s="59" t="s">
        <v>1494</v>
      </c>
      <c r="G224" s="59">
        <v>8</v>
      </c>
      <c r="H224" s="59" t="s">
        <v>1495</v>
      </c>
      <c r="I224" s="59"/>
      <c r="J224" s="59"/>
      <c r="K224" s="59"/>
      <c r="L224" s="59"/>
      <c r="M224" s="59"/>
      <c r="N224" s="59"/>
      <c r="O224" s="59"/>
      <c r="P224" s="60" t="s">
        <v>705</v>
      </c>
    </row>
    <row r="225" spans="1:16" ht="42.75" x14ac:dyDescent="0.65">
      <c r="A225" s="59">
        <v>648</v>
      </c>
      <c r="B225" s="59" t="s">
        <v>695</v>
      </c>
      <c r="C225" s="59" t="s">
        <v>1496</v>
      </c>
      <c r="D225" s="59">
        <v>2012</v>
      </c>
      <c r="E225" s="59" t="s">
        <v>1497</v>
      </c>
      <c r="F225" s="59" t="s">
        <v>1498</v>
      </c>
      <c r="G225" s="59"/>
      <c r="H225" s="59"/>
      <c r="I225" s="59"/>
      <c r="J225" s="59"/>
      <c r="K225" s="59"/>
      <c r="L225" s="59"/>
      <c r="M225" s="59"/>
      <c r="N225" s="59"/>
      <c r="O225" s="59"/>
      <c r="P225" s="60" t="s">
        <v>705</v>
      </c>
    </row>
    <row r="226" spans="1:16" ht="57" x14ac:dyDescent="0.65">
      <c r="A226" s="59">
        <v>649</v>
      </c>
      <c r="B226" s="59" t="s">
        <v>695</v>
      </c>
      <c r="C226" s="59" t="s">
        <v>1499</v>
      </c>
      <c r="D226" s="59">
        <v>2015</v>
      </c>
      <c r="E226" s="59" t="s">
        <v>1500</v>
      </c>
      <c r="F226" s="59" t="s">
        <v>1501</v>
      </c>
      <c r="G226" s="59"/>
      <c r="H226" s="59"/>
      <c r="I226" s="59"/>
      <c r="J226" s="59"/>
      <c r="K226" s="59"/>
      <c r="L226" s="59"/>
      <c r="M226" s="59"/>
      <c r="N226" s="59"/>
      <c r="O226" s="59"/>
      <c r="P226" s="60" t="s">
        <v>705</v>
      </c>
    </row>
    <row r="227" spans="1:16" ht="57" x14ac:dyDescent="0.65">
      <c r="A227" s="59">
        <v>651</v>
      </c>
      <c r="B227" s="59" t="s">
        <v>695</v>
      </c>
      <c r="C227" s="59" t="s">
        <v>1502</v>
      </c>
      <c r="D227" s="59">
        <v>2012</v>
      </c>
      <c r="E227" s="59" t="s">
        <v>1503</v>
      </c>
      <c r="F227" s="59" t="s">
        <v>1504</v>
      </c>
      <c r="G227" s="59"/>
      <c r="H227" s="59"/>
      <c r="I227" s="59"/>
      <c r="J227" s="59"/>
      <c r="K227" s="59"/>
      <c r="L227" s="59"/>
      <c r="M227" s="59"/>
      <c r="N227" s="59"/>
      <c r="O227" s="59"/>
      <c r="P227" s="60" t="s">
        <v>705</v>
      </c>
    </row>
    <row r="228" spans="1:16" ht="42.75" x14ac:dyDescent="0.65">
      <c r="A228" s="59">
        <v>1052</v>
      </c>
      <c r="B228" s="59" t="s">
        <v>695</v>
      </c>
      <c r="C228" s="59" t="s">
        <v>1505</v>
      </c>
      <c r="D228" s="59">
        <v>1990</v>
      </c>
      <c r="E228" s="59" t="s">
        <v>1506</v>
      </c>
      <c r="F228" s="59" t="s">
        <v>1507</v>
      </c>
      <c r="G228" s="59">
        <v>42</v>
      </c>
      <c r="H228" s="59" t="s">
        <v>1508</v>
      </c>
      <c r="I228" s="59"/>
      <c r="J228" s="59"/>
      <c r="K228" s="59"/>
      <c r="L228" s="59"/>
      <c r="M228" s="59"/>
      <c r="N228" s="59"/>
      <c r="O228" s="59"/>
      <c r="P228" s="60" t="s">
        <v>705</v>
      </c>
    </row>
    <row r="229" spans="1:16" ht="57" x14ac:dyDescent="0.65">
      <c r="A229" s="59">
        <v>652</v>
      </c>
      <c r="B229" s="59" t="s">
        <v>695</v>
      </c>
      <c r="C229" s="59" t="s">
        <v>1509</v>
      </c>
      <c r="D229" s="59">
        <v>2014</v>
      </c>
      <c r="E229" s="59" t="s">
        <v>1510</v>
      </c>
      <c r="F229" s="59" t="s">
        <v>1451</v>
      </c>
      <c r="G229" s="59"/>
      <c r="H229" s="59"/>
      <c r="I229" s="59"/>
      <c r="J229" s="59"/>
      <c r="K229" s="59"/>
      <c r="L229" s="59"/>
      <c r="M229" s="59"/>
      <c r="N229" s="59"/>
      <c r="O229" s="59"/>
      <c r="P229" s="60" t="s">
        <v>705</v>
      </c>
    </row>
    <row r="230" spans="1:16" ht="71.25" x14ac:dyDescent="0.65">
      <c r="A230" s="59">
        <v>532</v>
      </c>
      <c r="B230" s="59" t="s">
        <v>695</v>
      </c>
      <c r="C230" s="59" t="s">
        <v>1511</v>
      </c>
      <c r="D230" s="59">
        <v>2019</v>
      </c>
      <c r="E230" s="59" t="s">
        <v>1512</v>
      </c>
      <c r="F230" s="59" t="s">
        <v>1513</v>
      </c>
      <c r="G230" s="59"/>
      <c r="H230" s="61"/>
      <c r="I230" s="59"/>
      <c r="J230" s="59"/>
      <c r="K230" s="59"/>
      <c r="L230" s="59"/>
      <c r="M230" s="59"/>
      <c r="N230" s="59"/>
      <c r="O230" s="59"/>
      <c r="P230" s="60" t="s">
        <v>705</v>
      </c>
    </row>
    <row r="231" spans="1:16" ht="128.25" x14ac:dyDescent="0.65">
      <c r="A231" s="59">
        <v>836</v>
      </c>
      <c r="B231" s="59" t="s">
        <v>695</v>
      </c>
      <c r="C231" s="59" t="s">
        <v>1514</v>
      </c>
      <c r="D231" s="59">
        <v>1997</v>
      </c>
      <c r="E231" s="59" t="s">
        <v>1515</v>
      </c>
      <c r="F231" s="59" t="s">
        <v>1516</v>
      </c>
      <c r="G231" s="59">
        <v>175</v>
      </c>
      <c r="H231" s="59" t="s">
        <v>1517</v>
      </c>
      <c r="I231" s="59"/>
      <c r="J231" s="59"/>
      <c r="K231" s="59"/>
      <c r="L231" s="59"/>
      <c r="M231" s="59"/>
      <c r="N231" s="59"/>
      <c r="O231" s="59"/>
      <c r="P231" s="60" t="s">
        <v>705</v>
      </c>
    </row>
    <row r="232" spans="1:16" ht="85.5" x14ac:dyDescent="0.65">
      <c r="A232" s="59">
        <v>135</v>
      </c>
      <c r="B232" s="59" t="s">
        <v>695</v>
      </c>
      <c r="C232" s="59" t="s">
        <v>1518</v>
      </c>
      <c r="D232" s="59">
        <v>2016</v>
      </c>
      <c r="E232" s="59" t="s">
        <v>1519</v>
      </c>
      <c r="F232" s="59" t="s">
        <v>1234</v>
      </c>
      <c r="G232" s="59">
        <v>22</v>
      </c>
      <c r="H232" s="59" t="s">
        <v>1520</v>
      </c>
      <c r="I232" s="59" t="s">
        <v>710</v>
      </c>
      <c r="J232" s="59" t="s">
        <v>710</v>
      </c>
      <c r="K232" s="59" t="s">
        <v>710</v>
      </c>
      <c r="L232" s="59" t="s">
        <v>710</v>
      </c>
      <c r="M232" s="59" t="s">
        <v>710</v>
      </c>
      <c r="N232" s="59" t="s">
        <v>710</v>
      </c>
      <c r="O232" s="59" t="s">
        <v>710</v>
      </c>
      <c r="P232" s="60" t="s">
        <v>705</v>
      </c>
    </row>
    <row r="233" spans="1:16" ht="57" x14ac:dyDescent="0.65">
      <c r="A233" s="59">
        <v>137</v>
      </c>
      <c r="B233" s="59" t="s">
        <v>695</v>
      </c>
      <c r="C233" s="59" t="s">
        <v>1521</v>
      </c>
      <c r="D233" s="59">
        <v>2017</v>
      </c>
      <c r="E233" s="59" t="s">
        <v>1522</v>
      </c>
      <c r="F233" s="59" t="s">
        <v>1523</v>
      </c>
      <c r="G233" s="59">
        <v>30</v>
      </c>
      <c r="H233" s="59" t="s">
        <v>1524</v>
      </c>
      <c r="I233" s="59" t="s">
        <v>710</v>
      </c>
      <c r="J233" s="59" t="s">
        <v>710</v>
      </c>
      <c r="K233" s="59" t="s">
        <v>710</v>
      </c>
      <c r="L233" s="59" t="s">
        <v>710</v>
      </c>
      <c r="M233" s="59" t="s">
        <v>710</v>
      </c>
      <c r="N233" s="59" t="s">
        <v>1525</v>
      </c>
      <c r="O233" s="59" t="s">
        <v>710</v>
      </c>
      <c r="P233" s="60" t="s">
        <v>705</v>
      </c>
    </row>
    <row r="234" spans="1:16" ht="42.75" x14ac:dyDescent="0.65">
      <c r="A234" s="59">
        <v>138</v>
      </c>
      <c r="B234" s="59" t="s">
        <v>695</v>
      </c>
      <c r="C234" s="59" t="s">
        <v>1526</v>
      </c>
      <c r="D234" s="59">
        <v>2016</v>
      </c>
      <c r="E234" s="59" t="s">
        <v>1527</v>
      </c>
      <c r="F234" s="59" t="s">
        <v>1039</v>
      </c>
      <c r="G234" s="59">
        <v>144</v>
      </c>
      <c r="H234" s="59" t="s">
        <v>1528</v>
      </c>
      <c r="I234" s="59" t="s">
        <v>710</v>
      </c>
      <c r="J234" s="59" t="s">
        <v>710</v>
      </c>
      <c r="K234" s="59" t="s">
        <v>710</v>
      </c>
      <c r="L234" s="59" t="s">
        <v>710</v>
      </c>
      <c r="M234" s="59" t="s">
        <v>710</v>
      </c>
      <c r="N234" s="59" t="s">
        <v>710</v>
      </c>
      <c r="O234" s="59" t="s">
        <v>710</v>
      </c>
      <c r="P234" s="60" t="s">
        <v>705</v>
      </c>
    </row>
    <row r="235" spans="1:16" ht="57" x14ac:dyDescent="0.65">
      <c r="A235" s="59">
        <v>139</v>
      </c>
      <c r="B235" s="59" t="s">
        <v>695</v>
      </c>
      <c r="C235" s="59" t="s">
        <v>1529</v>
      </c>
      <c r="D235" s="59">
        <v>2016</v>
      </c>
      <c r="E235" s="59" t="s">
        <v>1530</v>
      </c>
      <c r="F235" s="59" t="s">
        <v>746</v>
      </c>
      <c r="G235" s="59" t="s">
        <v>1531</v>
      </c>
      <c r="H235" s="59" t="s">
        <v>1532</v>
      </c>
      <c r="I235" s="59" t="s">
        <v>710</v>
      </c>
      <c r="J235" s="59" t="s">
        <v>710</v>
      </c>
      <c r="K235" s="59" t="s">
        <v>710</v>
      </c>
      <c r="L235" s="59" t="s">
        <v>710</v>
      </c>
      <c r="M235" s="59" t="s">
        <v>710</v>
      </c>
      <c r="N235" s="59" t="s">
        <v>710</v>
      </c>
      <c r="O235" s="59" t="s">
        <v>710</v>
      </c>
      <c r="P235" s="60" t="s">
        <v>705</v>
      </c>
    </row>
    <row r="236" spans="1:16" ht="57" x14ac:dyDescent="0.65">
      <c r="A236" s="59">
        <v>141</v>
      </c>
      <c r="B236" s="59" t="s">
        <v>695</v>
      </c>
      <c r="C236" s="59" t="s">
        <v>1533</v>
      </c>
      <c r="D236" s="59">
        <v>2019</v>
      </c>
      <c r="E236" s="59" t="s">
        <v>1534</v>
      </c>
      <c r="F236" s="59" t="s">
        <v>1535</v>
      </c>
      <c r="G236" s="59">
        <v>9</v>
      </c>
      <c r="H236" s="59" t="s">
        <v>1536</v>
      </c>
      <c r="I236" s="59" t="s">
        <v>710</v>
      </c>
      <c r="J236" s="59" t="s">
        <v>710</v>
      </c>
      <c r="K236" s="59" t="s">
        <v>710</v>
      </c>
      <c r="L236" s="59" t="s">
        <v>710</v>
      </c>
      <c r="M236" s="59" t="s">
        <v>710</v>
      </c>
      <c r="N236" s="59" t="s">
        <v>710</v>
      </c>
      <c r="O236" s="59" t="s">
        <v>710</v>
      </c>
      <c r="P236" s="60" t="s">
        <v>705</v>
      </c>
    </row>
    <row r="237" spans="1:16" ht="99.75" x14ac:dyDescent="0.65">
      <c r="A237" s="59">
        <v>142</v>
      </c>
      <c r="B237" s="59" t="s">
        <v>695</v>
      </c>
      <c r="C237" s="59" t="s">
        <v>1537</v>
      </c>
      <c r="D237" s="59">
        <v>2018</v>
      </c>
      <c r="E237" s="59" t="s">
        <v>1538</v>
      </c>
      <c r="F237" s="59"/>
      <c r="G237" s="59" t="s">
        <v>1539</v>
      </c>
      <c r="H237" s="59"/>
      <c r="I237" s="59" t="s">
        <v>710</v>
      </c>
      <c r="J237" s="59" t="s">
        <v>710</v>
      </c>
      <c r="K237" s="59" t="s">
        <v>710</v>
      </c>
      <c r="L237" s="59" t="s">
        <v>710</v>
      </c>
      <c r="M237" s="59" t="s">
        <v>710</v>
      </c>
      <c r="N237" s="59" t="s">
        <v>710</v>
      </c>
      <c r="O237" s="59" t="s">
        <v>710</v>
      </c>
      <c r="P237" s="60" t="s">
        <v>705</v>
      </c>
    </row>
    <row r="238" spans="1:16" ht="199.5" x14ac:dyDescent="0.65">
      <c r="A238" s="59">
        <v>144</v>
      </c>
      <c r="B238" s="59" t="s">
        <v>695</v>
      </c>
      <c r="C238" s="59" t="s">
        <v>1540</v>
      </c>
      <c r="D238" s="59">
        <v>2020</v>
      </c>
      <c r="E238" s="59" t="s">
        <v>1541</v>
      </c>
      <c r="F238" s="59"/>
      <c r="G238" s="59" t="s">
        <v>1542</v>
      </c>
      <c r="H238" s="59"/>
      <c r="I238" s="59" t="s">
        <v>710</v>
      </c>
      <c r="J238" s="59" t="s">
        <v>710</v>
      </c>
      <c r="K238" s="59" t="s">
        <v>710</v>
      </c>
      <c r="L238" s="59" t="s">
        <v>710</v>
      </c>
      <c r="M238" s="59" t="s">
        <v>710</v>
      </c>
      <c r="N238" s="59" t="s">
        <v>710</v>
      </c>
      <c r="O238" s="59" t="s">
        <v>710</v>
      </c>
      <c r="P238" s="60" t="s">
        <v>705</v>
      </c>
    </row>
    <row r="239" spans="1:16" ht="28.5" x14ac:dyDescent="0.65">
      <c r="A239" s="59">
        <v>1053</v>
      </c>
      <c r="B239" s="59" t="s">
        <v>695</v>
      </c>
      <c r="C239" s="59" t="s">
        <v>1543</v>
      </c>
      <c r="D239" s="59">
        <v>2015</v>
      </c>
      <c r="E239" s="59" t="s">
        <v>1544</v>
      </c>
      <c r="F239" s="59" t="s">
        <v>1545</v>
      </c>
      <c r="G239" s="59">
        <v>5</v>
      </c>
      <c r="H239" s="59"/>
      <c r="I239" s="59"/>
      <c r="J239" s="59"/>
      <c r="K239" s="59"/>
      <c r="L239" s="59"/>
      <c r="M239" s="59"/>
      <c r="N239" s="59"/>
      <c r="O239" s="59"/>
      <c r="P239" s="60" t="s">
        <v>705</v>
      </c>
    </row>
    <row r="240" spans="1:16" ht="28.5" x14ac:dyDescent="0.65">
      <c r="A240" s="59">
        <v>1056</v>
      </c>
      <c r="B240" s="59" t="s">
        <v>695</v>
      </c>
      <c r="C240" s="59" t="s">
        <v>1546</v>
      </c>
      <c r="D240" s="59">
        <v>2017</v>
      </c>
      <c r="E240" s="59" t="s">
        <v>1547</v>
      </c>
      <c r="F240" s="59" t="s">
        <v>1548</v>
      </c>
      <c r="G240" s="59">
        <v>5</v>
      </c>
      <c r="H240" s="59"/>
      <c r="I240" s="59"/>
      <c r="J240" s="59"/>
      <c r="K240" s="59"/>
      <c r="L240" s="59"/>
      <c r="M240" s="59"/>
      <c r="N240" s="59"/>
      <c r="O240" s="59"/>
      <c r="P240" s="60" t="s">
        <v>705</v>
      </c>
    </row>
    <row r="241" spans="1:16" ht="71.25" x14ac:dyDescent="0.65">
      <c r="A241" s="59">
        <v>1058</v>
      </c>
      <c r="B241" s="59" t="s">
        <v>695</v>
      </c>
      <c r="C241" s="59" t="s">
        <v>1549</v>
      </c>
      <c r="D241" s="59">
        <v>2006</v>
      </c>
      <c r="E241" s="59" t="s">
        <v>1550</v>
      </c>
      <c r="F241" s="59" t="s">
        <v>1297</v>
      </c>
      <c r="G241" s="59">
        <v>43</v>
      </c>
      <c r="H241" s="59" t="s">
        <v>1551</v>
      </c>
      <c r="I241" s="59"/>
      <c r="J241" s="59"/>
      <c r="K241" s="59"/>
      <c r="L241" s="59"/>
      <c r="M241" s="59"/>
      <c r="N241" s="59"/>
      <c r="O241" s="59"/>
      <c r="P241" s="60" t="s">
        <v>705</v>
      </c>
    </row>
    <row r="242" spans="1:16" ht="42.75" x14ac:dyDescent="0.65">
      <c r="A242" s="59">
        <v>653</v>
      </c>
      <c r="B242" s="59" t="s">
        <v>695</v>
      </c>
      <c r="C242" s="59" t="s">
        <v>1552</v>
      </c>
      <c r="D242" s="59">
        <v>2015</v>
      </c>
      <c r="E242" s="59" t="s">
        <v>1553</v>
      </c>
      <c r="F242" s="59" t="s">
        <v>1554</v>
      </c>
      <c r="G242" s="59"/>
      <c r="H242" s="59"/>
      <c r="I242" s="59"/>
      <c r="J242" s="59"/>
      <c r="K242" s="59"/>
      <c r="L242" s="59"/>
      <c r="M242" s="59"/>
      <c r="N242" s="59"/>
      <c r="O242" s="59"/>
      <c r="P242" s="60" t="s">
        <v>705</v>
      </c>
    </row>
    <row r="243" spans="1:16" ht="99.75" x14ac:dyDescent="0.65">
      <c r="A243" s="59">
        <v>1060</v>
      </c>
      <c r="B243" s="59" t="s">
        <v>695</v>
      </c>
      <c r="C243" s="59" t="s">
        <v>1555</v>
      </c>
      <c r="D243" s="59">
        <v>2015</v>
      </c>
      <c r="E243" s="59" t="s">
        <v>1556</v>
      </c>
      <c r="F243" s="59" t="s">
        <v>786</v>
      </c>
      <c r="G243" s="59">
        <v>93</v>
      </c>
      <c r="H243" s="59" t="s">
        <v>1557</v>
      </c>
      <c r="I243" s="59"/>
      <c r="J243" s="59"/>
      <c r="K243" s="59"/>
      <c r="L243" s="59"/>
      <c r="M243" s="59"/>
      <c r="N243" s="59"/>
      <c r="O243" s="59"/>
      <c r="P243" s="60" t="s">
        <v>705</v>
      </c>
    </row>
    <row r="244" spans="1:16" ht="85.5" x14ac:dyDescent="0.65">
      <c r="A244" s="59">
        <v>1625</v>
      </c>
      <c r="B244" s="59" t="s">
        <v>695</v>
      </c>
      <c r="C244" s="59" t="s">
        <v>1558</v>
      </c>
      <c r="D244" s="59">
        <v>2018</v>
      </c>
      <c r="E244" s="59" t="s">
        <v>1559</v>
      </c>
      <c r="F244" s="59" t="s">
        <v>1560</v>
      </c>
      <c r="G244" s="59" t="s">
        <v>1561</v>
      </c>
      <c r="H244" s="59"/>
      <c r="I244" s="59"/>
      <c r="J244" s="59"/>
      <c r="K244" s="59"/>
      <c r="L244" s="59"/>
      <c r="M244" s="59"/>
      <c r="N244" s="59" t="s">
        <v>1562</v>
      </c>
      <c r="O244" s="59"/>
      <c r="P244" s="60" t="s">
        <v>705</v>
      </c>
    </row>
    <row r="245" spans="1:16" ht="57" x14ac:dyDescent="0.65">
      <c r="A245" s="59">
        <v>1061</v>
      </c>
      <c r="B245" s="59" t="s">
        <v>695</v>
      </c>
      <c r="C245" s="59" t="s">
        <v>1563</v>
      </c>
      <c r="D245" s="59">
        <v>2016</v>
      </c>
      <c r="E245" s="59" t="s">
        <v>1564</v>
      </c>
      <c r="F245" s="59" t="s">
        <v>1565</v>
      </c>
      <c r="G245" s="59">
        <v>29</v>
      </c>
      <c r="H245" s="59" t="s">
        <v>1566</v>
      </c>
      <c r="I245" s="59"/>
      <c r="J245" s="59"/>
      <c r="K245" s="59"/>
      <c r="L245" s="59"/>
      <c r="M245" s="59"/>
      <c r="N245" s="59"/>
      <c r="O245" s="59"/>
      <c r="P245" s="60" t="s">
        <v>705</v>
      </c>
    </row>
    <row r="246" spans="1:16" ht="42.75" x14ac:dyDescent="0.65">
      <c r="A246" s="59">
        <v>1062</v>
      </c>
      <c r="B246" s="59" t="s">
        <v>695</v>
      </c>
      <c r="C246" s="59" t="s">
        <v>1567</v>
      </c>
      <c r="D246" s="59">
        <v>2004</v>
      </c>
      <c r="E246" s="59" t="s">
        <v>1568</v>
      </c>
      <c r="F246" s="59"/>
      <c r="G246" s="59"/>
      <c r="H246" s="59"/>
      <c r="I246" s="59"/>
      <c r="J246" s="59"/>
      <c r="K246" s="59"/>
      <c r="L246" s="59"/>
      <c r="M246" s="59"/>
      <c r="N246" s="59"/>
      <c r="O246" s="59"/>
      <c r="P246" s="60" t="s">
        <v>705</v>
      </c>
    </row>
    <row r="247" spans="1:16" ht="42.75" x14ac:dyDescent="0.65">
      <c r="A247" s="59">
        <v>654</v>
      </c>
      <c r="B247" s="59" t="s">
        <v>695</v>
      </c>
      <c r="C247" s="59" t="s">
        <v>1569</v>
      </c>
      <c r="D247" s="59">
        <v>2010</v>
      </c>
      <c r="E247" s="59" t="s">
        <v>1570</v>
      </c>
      <c r="F247" s="59" t="s">
        <v>1571</v>
      </c>
      <c r="G247" s="59"/>
      <c r="H247" s="59"/>
      <c r="I247" s="59"/>
      <c r="J247" s="59"/>
      <c r="K247" s="59"/>
      <c r="L247" s="59"/>
      <c r="M247" s="59"/>
      <c r="N247" s="59"/>
      <c r="O247" s="59"/>
      <c r="P247" s="60" t="s">
        <v>705</v>
      </c>
    </row>
    <row r="248" spans="1:16" x14ac:dyDescent="0.65">
      <c r="A248" s="59">
        <v>1063</v>
      </c>
      <c r="B248" s="59" t="s">
        <v>695</v>
      </c>
      <c r="C248" s="59" t="s">
        <v>1572</v>
      </c>
      <c r="D248" s="59">
        <v>2007</v>
      </c>
      <c r="E248" s="59" t="s">
        <v>1573</v>
      </c>
      <c r="F248" s="59" t="s">
        <v>1574</v>
      </c>
      <c r="G248" s="59">
        <v>28</v>
      </c>
      <c r="H248" s="59" t="s">
        <v>1575</v>
      </c>
      <c r="I248" s="59"/>
      <c r="J248" s="59"/>
      <c r="K248" s="59"/>
      <c r="L248" s="59"/>
      <c r="M248" s="59"/>
      <c r="N248" s="59"/>
      <c r="O248" s="59"/>
      <c r="P248" s="60" t="s">
        <v>705</v>
      </c>
    </row>
    <row r="249" spans="1:16" ht="57" x14ac:dyDescent="0.65">
      <c r="A249" s="59">
        <v>656</v>
      </c>
      <c r="B249" s="59" t="s">
        <v>695</v>
      </c>
      <c r="C249" s="59" t="s">
        <v>1576</v>
      </c>
      <c r="D249" s="59">
        <v>2004</v>
      </c>
      <c r="E249" s="59" t="s">
        <v>1577</v>
      </c>
      <c r="F249" s="59" t="s">
        <v>1578</v>
      </c>
      <c r="G249" s="59">
        <v>19</v>
      </c>
      <c r="H249" s="59"/>
      <c r="I249" s="59"/>
      <c r="J249" s="59"/>
      <c r="K249" s="59"/>
      <c r="L249" s="59"/>
      <c r="M249" s="59"/>
      <c r="N249" s="59"/>
      <c r="O249" s="59"/>
      <c r="P249" s="60" t="s">
        <v>705</v>
      </c>
    </row>
    <row r="250" spans="1:16" ht="42.75" x14ac:dyDescent="0.65">
      <c r="A250" s="59">
        <v>1064</v>
      </c>
      <c r="B250" s="59" t="s">
        <v>695</v>
      </c>
      <c r="C250" s="59" t="s">
        <v>1579</v>
      </c>
      <c r="D250" s="59"/>
      <c r="E250" s="59" t="s">
        <v>1580</v>
      </c>
      <c r="F250" s="59" t="s">
        <v>1581</v>
      </c>
      <c r="G250" s="59"/>
      <c r="H250" s="59"/>
      <c r="I250" s="59"/>
      <c r="J250" s="59"/>
      <c r="K250" s="59"/>
      <c r="L250" s="59"/>
      <c r="M250" s="59"/>
      <c r="N250" s="59"/>
      <c r="O250" s="59"/>
      <c r="P250" s="60" t="s">
        <v>705</v>
      </c>
    </row>
    <row r="251" spans="1:16" ht="85.5" x14ac:dyDescent="0.65">
      <c r="A251" s="59">
        <v>1065</v>
      </c>
      <c r="B251" s="59" t="s">
        <v>695</v>
      </c>
      <c r="C251" s="59" t="s">
        <v>1582</v>
      </c>
      <c r="D251" s="59">
        <v>2009</v>
      </c>
      <c r="E251" s="59" t="s">
        <v>1583</v>
      </c>
      <c r="F251" s="59" t="s">
        <v>1507</v>
      </c>
      <c r="G251" s="59">
        <v>81</v>
      </c>
      <c r="H251" s="59" t="s">
        <v>1584</v>
      </c>
      <c r="I251" s="59"/>
      <c r="J251" s="59"/>
      <c r="K251" s="59"/>
      <c r="L251" s="59"/>
      <c r="M251" s="59"/>
      <c r="N251" s="59"/>
      <c r="O251" s="59"/>
      <c r="P251" s="60" t="s">
        <v>705</v>
      </c>
    </row>
    <row r="252" spans="1:16" ht="42.75" x14ac:dyDescent="0.65">
      <c r="A252" s="59">
        <v>1066</v>
      </c>
      <c r="B252" s="59" t="s">
        <v>695</v>
      </c>
      <c r="C252" s="59" t="s">
        <v>1585</v>
      </c>
      <c r="D252" s="59">
        <v>2020</v>
      </c>
      <c r="E252" s="59" t="s">
        <v>1586</v>
      </c>
      <c r="F252" s="59" t="s">
        <v>1587</v>
      </c>
      <c r="G252" s="59"/>
      <c r="H252" s="59" t="s">
        <v>1588</v>
      </c>
      <c r="I252" s="59"/>
      <c r="J252" s="59"/>
      <c r="K252" s="59"/>
      <c r="L252" s="59"/>
      <c r="M252" s="59"/>
      <c r="N252" s="59"/>
      <c r="O252" s="59"/>
      <c r="P252" s="60" t="s">
        <v>705</v>
      </c>
    </row>
    <row r="253" spans="1:16" ht="57" x14ac:dyDescent="0.65">
      <c r="A253" s="59">
        <v>1067</v>
      </c>
      <c r="B253" s="59" t="s">
        <v>695</v>
      </c>
      <c r="C253" s="59" t="s">
        <v>1589</v>
      </c>
      <c r="D253" s="59">
        <v>1998</v>
      </c>
      <c r="E253" s="59" t="s">
        <v>1590</v>
      </c>
      <c r="F253" s="59" t="s">
        <v>1591</v>
      </c>
      <c r="G253" s="59">
        <v>4</v>
      </c>
      <c r="H253" s="59">
        <v>289</v>
      </c>
      <c r="I253" s="59"/>
      <c r="J253" s="59"/>
      <c r="K253" s="59"/>
      <c r="L253" s="59"/>
      <c r="M253" s="59"/>
      <c r="N253" s="59"/>
      <c r="O253" s="59"/>
      <c r="P253" s="60" t="s">
        <v>705</v>
      </c>
    </row>
    <row r="254" spans="1:16" ht="42.75" x14ac:dyDescent="0.65">
      <c r="A254" s="59">
        <v>1068</v>
      </c>
      <c r="B254" s="59" t="s">
        <v>695</v>
      </c>
      <c r="C254" s="59" t="s">
        <v>1592</v>
      </c>
      <c r="D254" s="59">
        <v>2020</v>
      </c>
      <c r="E254" s="59" t="s">
        <v>1593</v>
      </c>
      <c r="F254" s="59" t="s">
        <v>1594</v>
      </c>
      <c r="G254" s="59"/>
      <c r="H254" s="59" t="s">
        <v>1595</v>
      </c>
      <c r="I254" s="59"/>
      <c r="J254" s="59"/>
      <c r="K254" s="59"/>
      <c r="L254" s="59"/>
      <c r="M254" s="59"/>
      <c r="N254" s="59"/>
      <c r="O254" s="59"/>
      <c r="P254" s="60" t="s">
        <v>705</v>
      </c>
    </row>
    <row r="255" spans="1:16" ht="85.5" x14ac:dyDescent="0.65">
      <c r="A255" s="59">
        <v>1627</v>
      </c>
      <c r="B255" s="59" t="s">
        <v>695</v>
      </c>
      <c r="C255" s="59" t="s">
        <v>1596</v>
      </c>
      <c r="D255" s="59">
        <v>2018</v>
      </c>
      <c r="E255" s="59" t="s">
        <v>1597</v>
      </c>
      <c r="F255" s="59" t="s">
        <v>1598</v>
      </c>
      <c r="G255" s="59" t="s">
        <v>1599</v>
      </c>
      <c r="H255" s="59" t="s">
        <v>1600</v>
      </c>
      <c r="I255" s="59"/>
      <c r="J255" s="59"/>
      <c r="K255" s="59"/>
      <c r="L255" s="59"/>
      <c r="M255" s="59"/>
      <c r="N255" s="59" t="s">
        <v>1601</v>
      </c>
      <c r="O255" s="59"/>
      <c r="P255" s="60" t="s">
        <v>705</v>
      </c>
    </row>
    <row r="256" spans="1:16" ht="42.75" x14ac:dyDescent="0.65">
      <c r="A256" s="59">
        <v>150</v>
      </c>
      <c r="B256" s="59" t="s">
        <v>695</v>
      </c>
      <c r="C256" s="59" t="s">
        <v>1602</v>
      </c>
      <c r="D256" s="59">
        <v>2014</v>
      </c>
      <c r="E256" s="59" t="s">
        <v>1603</v>
      </c>
      <c r="F256" s="59" t="s">
        <v>1604</v>
      </c>
      <c r="G256" s="59">
        <v>23</v>
      </c>
      <c r="H256" s="59" t="s">
        <v>1605</v>
      </c>
      <c r="I256" s="59" t="s">
        <v>710</v>
      </c>
      <c r="J256" s="59" t="s">
        <v>710</v>
      </c>
      <c r="K256" s="59" t="s">
        <v>710</v>
      </c>
      <c r="L256" s="59" t="s">
        <v>710</v>
      </c>
      <c r="M256" s="59" t="s">
        <v>710</v>
      </c>
      <c r="N256" s="59" t="s">
        <v>710</v>
      </c>
      <c r="O256" s="59" t="s">
        <v>710</v>
      </c>
      <c r="P256" s="60" t="s">
        <v>705</v>
      </c>
    </row>
    <row r="257" spans="1:16" ht="71.25" x14ac:dyDescent="0.65">
      <c r="A257" s="59">
        <v>155</v>
      </c>
      <c r="B257" s="59" t="s">
        <v>695</v>
      </c>
      <c r="C257" s="59" t="s">
        <v>1606</v>
      </c>
      <c r="D257" s="59">
        <v>2016</v>
      </c>
      <c r="E257" s="59" t="s">
        <v>1607</v>
      </c>
      <c r="F257" s="65" t="s">
        <v>1608</v>
      </c>
      <c r="G257" s="59"/>
      <c r="H257" s="59"/>
      <c r="I257" s="59" t="s">
        <v>710</v>
      </c>
      <c r="J257" s="59" t="s">
        <v>710</v>
      </c>
      <c r="K257" s="59" t="s">
        <v>710</v>
      </c>
      <c r="L257" s="59" t="s">
        <v>710</v>
      </c>
      <c r="M257" s="59" t="s">
        <v>710</v>
      </c>
      <c r="N257" s="59" t="s">
        <v>710</v>
      </c>
      <c r="O257" s="59" t="s">
        <v>710</v>
      </c>
      <c r="P257" s="60" t="s">
        <v>705</v>
      </c>
    </row>
    <row r="258" spans="1:16" ht="71.25" x14ac:dyDescent="0.65">
      <c r="A258" s="59">
        <v>159</v>
      </c>
      <c r="B258" s="59" t="s">
        <v>695</v>
      </c>
      <c r="C258" s="59" t="s">
        <v>1609</v>
      </c>
      <c r="D258" s="59">
        <v>2019</v>
      </c>
      <c r="E258" s="59" t="s">
        <v>1610</v>
      </c>
      <c r="F258" s="59" t="s">
        <v>1611</v>
      </c>
      <c r="G258" s="59">
        <v>176</v>
      </c>
      <c r="H258" s="59"/>
      <c r="I258" s="59" t="s">
        <v>710</v>
      </c>
      <c r="J258" s="59" t="s">
        <v>710</v>
      </c>
      <c r="K258" s="59" t="s">
        <v>710</v>
      </c>
      <c r="L258" s="59" t="s">
        <v>710</v>
      </c>
      <c r="M258" s="59" t="s">
        <v>710</v>
      </c>
      <c r="N258" s="59" t="s">
        <v>710</v>
      </c>
      <c r="O258" s="59" t="s">
        <v>710</v>
      </c>
      <c r="P258" s="60" t="s">
        <v>705</v>
      </c>
    </row>
    <row r="259" spans="1:16" ht="142.5" x14ac:dyDescent="0.65">
      <c r="A259" s="59">
        <v>160</v>
      </c>
      <c r="B259" s="59" t="s">
        <v>695</v>
      </c>
      <c r="C259" s="59" t="s">
        <v>1612</v>
      </c>
      <c r="D259" s="59">
        <v>2010</v>
      </c>
      <c r="E259" s="59" t="s">
        <v>1613</v>
      </c>
      <c r="F259" s="59" t="s">
        <v>1614</v>
      </c>
      <c r="G259" s="59">
        <v>46</v>
      </c>
      <c r="H259" s="59" t="s">
        <v>1615</v>
      </c>
      <c r="I259" s="59" t="s">
        <v>710</v>
      </c>
      <c r="J259" s="59" t="s">
        <v>710</v>
      </c>
      <c r="K259" s="59" t="s">
        <v>710</v>
      </c>
      <c r="L259" s="59" t="s">
        <v>710</v>
      </c>
      <c r="M259" s="59" t="s">
        <v>710</v>
      </c>
      <c r="N259" s="59" t="s">
        <v>710</v>
      </c>
      <c r="O259" s="59" t="s">
        <v>1616</v>
      </c>
      <c r="P259" s="60" t="s">
        <v>705</v>
      </c>
    </row>
    <row r="260" spans="1:16" ht="409.5" x14ac:dyDescent="0.65">
      <c r="A260" s="59">
        <v>161</v>
      </c>
      <c r="B260" s="59" t="s">
        <v>695</v>
      </c>
      <c r="C260" s="59" t="s">
        <v>1617</v>
      </c>
      <c r="D260" s="59">
        <v>2007</v>
      </c>
      <c r="E260" s="59" t="s">
        <v>1618</v>
      </c>
      <c r="F260" s="59" t="s">
        <v>1619</v>
      </c>
      <c r="G260" s="59">
        <v>38</v>
      </c>
      <c r="H260" s="59">
        <v>375</v>
      </c>
      <c r="I260" s="59" t="s">
        <v>710</v>
      </c>
      <c r="J260" s="59" t="s">
        <v>710</v>
      </c>
      <c r="K260" s="59" t="s">
        <v>710</v>
      </c>
      <c r="L260" s="59" t="s">
        <v>710</v>
      </c>
      <c r="M260" s="59" t="s">
        <v>710</v>
      </c>
      <c r="N260" s="59" t="s">
        <v>710</v>
      </c>
      <c r="O260" s="59" t="s">
        <v>1620</v>
      </c>
      <c r="P260" s="60" t="s">
        <v>705</v>
      </c>
    </row>
    <row r="261" spans="1:16" ht="28.5" x14ac:dyDescent="0.65">
      <c r="A261" s="59">
        <v>1098</v>
      </c>
      <c r="B261" s="59" t="s">
        <v>695</v>
      </c>
      <c r="C261" s="59" t="s">
        <v>1621</v>
      </c>
      <c r="D261" s="59">
        <v>2000</v>
      </c>
      <c r="E261" s="59" t="s">
        <v>1622</v>
      </c>
      <c r="F261" s="59" t="s">
        <v>1623</v>
      </c>
      <c r="G261" s="59">
        <v>7</v>
      </c>
      <c r="H261" s="59" t="s">
        <v>1624</v>
      </c>
      <c r="I261" s="59"/>
      <c r="J261" s="59"/>
      <c r="K261" s="59"/>
      <c r="L261" s="59"/>
      <c r="M261" s="59"/>
      <c r="N261" s="59"/>
      <c r="O261" s="59"/>
      <c r="P261" s="60" t="s">
        <v>705</v>
      </c>
    </row>
    <row r="262" spans="1:16" ht="142.5" x14ac:dyDescent="0.65">
      <c r="A262" s="59">
        <v>824</v>
      </c>
      <c r="B262" s="59" t="s">
        <v>695</v>
      </c>
      <c r="C262" s="59" t="s">
        <v>1625</v>
      </c>
      <c r="D262" s="59">
        <v>2008</v>
      </c>
      <c r="E262" s="59" t="s">
        <v>1626</v>
      </c>
      <c r="F262" s="59" t="s">
        <v>1627</v>
      </c>
      <c r="G262" s="59">
        <v>35</v>
      </c>
      <c r="H262" s="59" t="s">
        <v>1628</v>
      </c>
      <c r="I262" s="59"/>
      <c r="J262" s="59"/>
      <c r="K262" s="59"/>
      <c r="L262" s="59"/>
      <c r="M262" s="59"/>
      <c r="N262" s="59"/>
      <c r="O262" s="59" t="s">
        <v>1629</v>
      </c>
      <c r="P262" s="60" t="s">
        <v>705</v>
      </c>
    </row>
    <row r="263" spans="1:16" ht="42.75" x14ac:dyDescent="0.65">
      <c r="A263" s="59">
        <v>1074</v>
      </c>
      <c r="B263" s="59" t="s">
        <v>695</v>
      </c>
      <c r="C263" s="59" t="s">
        <v>1630</v>
      </c>
      <c r="D263" s="59">
        <v>2008</v>
      </c>
      <c r="E263" s="59" t="s">
        <v>1631</v>
      </c>
      <c r="F263" s="59" t="s">
        <v>1632</v>
      </c>
      <c r="G263" s="59">
        <v>35</v>
      </c>
      <c r="H263" s="59" t="s">
        <v>1628</v>
      </c>
      <c r="I263" s="59"/>
      <c r="J263" s="59"/>
      <c r="K263" s="59"/>
      <c r="L263" s="59"/>
      <c r="M263" s="59"/>
      <c r="N263" s="59"/>
      <c r="O263" s="59"/>
      <c r="P263" s="60" t="s">
        <v>705</v>
      </c>
    </row>
    <row r="264" spans="1:16" ht="57" x14ac:dyDescent="0.65">
      <c r="A264" s="59">
        <v>657</v>
      </c>
      <c r="B264" s="59" t="s">
        <v>695</v>
      </c>
      <c r="C264" s="59" t="s">
        <v>1633</v>
      </c>
      <c r="D264" s="59">
        <v>2009</v>
      </c>
      <c r="E264" s="59" t="s">
        <v>1634</v>
      </c>
      <c r="F264" s="59" t="s">
        <v>1451</v>
      </c>
      <c r="G264" s="59"/>
      <c r="H264" s="59"/>
      <c r="I264" s="59"/>
      <c r="J264" s="59"/>
      <c r="K264" s="59"/>
      <c r="L264" s="59"/>
      <c r="M264" s="59"/>
      <c r="N264" s="59"/>
      <c r="O264" s="59"/>
      <c r="P264" s="60" t="s">
        <v>705</v>
      </c>
    </row>
    <row r="265" spans="1:16" ht="42.75" x14ac:dyDescent="0.65">
      <c r="A265" s="59">
        <v>1080</v>
      </c>
      <c r="B265" s="59" t="s">
        <v>695</v>
      </c>
      <c r="C265" s="59" t="s">
        <v>1635</v>
      </c>
      <c r="D265" s="59">
        <v>2013</v>
      </c>
      <c r="E265" s="59" t="s">
        <v>1636</v>
      </c>
      <c r="F265" s="59" t="s">
        <v>1637</v>
      </c>
      <c r="G265" s="59">
        <v>59</v>
      </c>
      <c r="H265" s="59" t="s">
        <v>1638</v>
      </c>
      <c r="I265" s="59"/>
      <c r="J265" s="59"/>
      <c r="K265" s="59"/>
      <c r="L265" s="59"/>
      <c r="M265" s="59"/>
      <c r="N265" s="59"/>
      <c r="O265" s="59"/>
      <c r="P265" s="60" t="s">
        <v>705</v>
      </c>
    </row>
    <row r="266" spans="1:16" ht="42.75" x14ac:dyDescent="0.65">
      <c r="A266" s="59">
        <v>659</v>
      </c>
      <c r="B266" s="59" t="s">
        <v>695</v>
      </c>
      <c r="C266" s="59" t="s">
        <v>1639</v>
      </c>
      <c r="D266" s="59">
        <v>2015</v>
      </c>
      <c r="E266" s="59" t="s">
        <v>1640</v>
      </c>
      <c r="F266" s="59" t="s">
        <v>836</v>
      </c>
      <c r="G266" s="59"/>
      <c r="H266" s="59"/>
      <c r="I266" s="59"/>
      <c r="J266" s="59"/>
      <c r="K266" s="59"/>
      <c r="L266" s="59"/>
      <c r="M266" s="59"/>
      <c r="N266" s="59"/>
      <c r="O266" s="59"/>
      <c r="P266" s="60" t="s">
        <v>705</v>
      </c>
    </row>
    <row r="267" spans="1:16" ht="42.75" x14ac:dyDescent="0.65">
      <c r="A267" s="59">
        <v>1081</v>
      </c>
      <c r="B267" s="59" t="s">
        <v>695</v>
      </c>
      <c r="C267" s="59" t="s">
        <v>1641</v>
      </c>
      <c r="D267" s="59">
        <v>2017</v>
      </c>
      <c r="E267" s="59" t="s">
        <v>1642</v>
      </c>
      <c r="F267" s="59" t="s">
        <v>1643</v>
      </c>
      <c r="G267" s="59">
        <v>14</v>
      </c>
      <c r="H267" s="59" t="s">
        <v>1644</v>
      </c>
      <c r="I267" s="59"/>
      <c r="J267" s="59"/>
      <c r="K267" s="59"/>
      <c r="L267" s="59"/>
      <c r="M267" s="59"/>
      <c r="N267" s="59"/>
      <c r="O267" s="59"/>
      <c r="P267" s="60" t="s">
        <v>705</v>
      </c>
    </row>
    <row r="268" spans="1:16" ht="99.75" x14ac:dyDescent="0.65">
      <c r="A268" s="59">
        <v>1082</v>
      </c>
      <c r="B268" s="59" t="s">
        <v>695</v>
      </c>
      <c r="C268" s="59" t="s">
        <v>1645</v>
      </c>
      <c r="D268" s="59">
        <v>2017</v>
      </c>
      <c r="E268" s="59" t="s">
        <v>1646</v>
      </c>
      <c r="F268" s="59" t="s">
        <v>1647</v>
      </c>
      <c r="G268" s="59">
        <v>246</v>
      </c>
      <c r="H268" s="61"/>
      <c r="I268" s="59"/>
      <c r="J268" s="59"/>
      <c r="K268" s="59"/>
      <c r="L268" s="59"/>
      <c r="M268" s="59"/>
      <c r="N268" s="59"/>
      <c r="O268" s="59"/>
      <c r="P268" s="60" t="s">
        <v>705</v>
      </c>
    </row>
    <row r="269" spans="1:16" ht="99.75" x14ac:dyDescent="0.65">
      <c r="A269" s="59">
        <v>1083</v>
      </c>
      <c r="B269" s="59" t="s">
        <v>695</v>
      </c>
      <c r="C269" s="59" t="s">
        <v>1648</v>
      </c>
      <c r="D269" s="59">
        <v>2001</v>
      </c>
      <c r="E269" s="59" t="s">
        <v>1649</v>
      </c>
      <c r="F269" s="59" t="s">
        <v>1650</v>
      </c>
      <c r="G269" s="59">
        <v>184</v>
      </c>
      <c r="H269" s="59" t="s">
        <v>1651</v>
      </c>
      <c r="I269" s="59"/>
      <c r="J269" s="59"/>
      <c r="K269" s="59"/>
      <c r="L269" s="59"/>
      <c r="M269" s="59"/>
      <c r="N269" s="59"/>
      <c r="O269" s="59"/>
      <c r="P269" s="59"/>
    </row>
    <row r="270" spans="1:16" ht="85.5" x14ac:dyDescent="0.65">
      <c r="A270" s="59">
        <v>1628</v>
      </c>
      <c r="B270" s="59" t="s">
        <v>695</v>
      </c>
      <c r="C270" s="59" t="s">
        <v>1652</v>
      </c>
      <c r="D270" s="59">
        <v>2005</v>
      </c>
      <c r="E270" s="59" t="s">
        <v>1653</v>
      </c>
      <c r="F270" s="59" t="s">
        <v>1654</v>
      </c>
      <c r="G270" s="59" t="s">
        <v>1655</v>
      </c>
      <c r="H270" s="59" t="s">
        <v>1656</v>
      </c>
      <c r="I270" s="59"/>
      <c r="J270" s="59"/>
      <c r="K270" s="59"/>
      <c r="L270" s="59"/>
      <c r="M270" s="59"/>
      <c r="N270" s="59"/>
      <c r="O270" s="59" t="s">
        <v>1657</v>
      </c>
      <c r="P270" s="59"/>
    </row>
    <row r="271" spans="1:16" ht="57" x14ac:dyDescent="0.65">
      <c r="A271" s="59">
        <v>1089</v>
      </c>
      <c r="B271" s="59" t="s">
        <v>695</v>
      </c>
      <c r="C271" s="59" t="s">
        <v>1658</v>
      </c>
      <c r="D271" s="59">
        <v>2017</v>
      </c>
      <c r="E271" s="59" t="s">
        <v>1659</v>
      </c>
      <c r="F271" s="59" t="s">
        <v>786</v>
      </c>
      <c r="G271" s="59">
        <v>97</v>
      </c>
      <c r="H271" s="59" t="s">
        <v>1660</v>
      </c>
      <c r="I271" s="59"/>
      <c r="J271" s="59"/>
      <c r="K271" s="59"/>
      <c r="L271" s="59"/>
      <c r="M271" s="59"/>
      <c r="N271" s="59"/>
      <c r="O271" s="59"/>
      <c r="P271" s="60" t="s">
        <v>705</v>
      </c>
    </row>
    <row r="272" spans="1:16" ht="57" x14ac:dyDescent="0.65">
      <c r="A272" s="59">
        <v>1090</v>
      </c>
      <c r="B272" s="59" t="s">
        <v>695</v>
      </c>
      <c r="C272" s="59" t="s">
        <v>1661</v>
      </c>
      <c r="D272" s="59">
        <v>2007</v>
      </c>
      <c r="E272" s="59" t="s">
        <v>1662</v>
      </c>
      <c r="F272" s="59" t="s">
        <v>1663</v>
      </c>
      <c r="G272" s="59"/>
      <c r="H272" s="59"/>
      <c r="I272" s="59"/>
      <c r="J272" s="59"/>
      <c r="K272" s="59"/>
      <c r="L272" s="59"/>
      <c r="M272" s="59"/>
      <c r="N272" s="59"/>
      <c r="O272" s="59"/>
      <c r="P272" s="60" t="s">
        <v>705</v>
      </c>
    </row>
    <row r="273" spans="1:16" ht="42.75" x14ac:dyDescent="0.65">
      <c r="A273" s="59">
        <v>1095</v>
      </c>
      <c r="B273" s="59" t="s">
        <v>695</v>
      </c>
      <c r="C273" s="59" t="s">
        <v>1664</v>
      </c>
      <c r="D273" s="59">
        <v>2000</v>
      </c>
      <c r="E273" s="59" t="s">
        <v>1665</v>
      </c>
      <c r="F273" s="59" t="s">
        <v>1346</v>
      </c>
      <c r="G273" s="59">
        <v>78</v>
      </c>
      <c r="H273" s="59" t="s">
        <v>1666</v>
      </c>
      <c r="I273" s="59"/>
      <c r="J273" s="59"/>
      <c r="K273" s="59"/>
      <c r="L273" s="59"/>
      <c r="M273" s="59"/>
      <c r="N273" s="59"/>
      <c r="O273" s="59"/>
      <c r="P273" s="60" t="s">
        <v>705</v>
      </c>
    </row>
    <row r="274" spans="1:16" ht="57" x14ac:dyDescent="0.65">
      <c r="A274" s="59">
        <v>1629</v>
      </c>
      <c r="B274" s="59" t="s">
        <v>695</v>
      </c>
      <c r="C274" s="59" t="s">
        <v>1667</v>
      </c>
      <c r="D274" s="59">
        <v>1972</v>
      </c>
      <c r="E274" s="59" t="s">
        <v>1668</v>
      </c>
      <c r="F274" s="59" t="s">
        <v>1669</v>
      </c>
      <c r="G274" s="59" t="s">
        <v>1670</v>
      </c>
      <c r="H274" s="59"/>
      <c r="I274" s="59"/>
      <c r="J274" s="59"/>
      <c r="K274" s="59"/>
      <c r="L274" s="59"/>
      <c r="M274" s="59"/>
      <c r="N274" s="59"/>
      <c r="O274" s="59"/>
      <c r="P274" s="60" t="s">
        <v>705</v>
      </c>
    </row>
    <row r="275" spans="1:16" ht="85.5" x14ac:dyDescent="0.65">
      <c r="A275" s="59">
        <v>660</v>
      </c>
      <c r="B275" s="59" t="s">
        <v>695</v>
      </c>
      <c r="C275" s="59" t="s">
        <v>1671</v>
      </c>
      <c r="D275" s="59">
        <v>2010</v>
      </c>
      <c r="E275" s="59" t="s">
        <v>1672</v>
      </c>
      <c r="F275" s="59" t="s">
        <v>1673</v>
      </c>
      <c r="G275" s="59"/>
      <c r="H275" s="59"/>
      <c r="I275" s="59"/>
      <c r="J275" s="59"/>
      <c r="K275" s="59"/>
      <c r="L275" s="59"/>
      <c r="M275" s="59"/>
      <c r="N275" s="59"/>
      <c r="O275" s="59"/>
      <c r="P275" s="60" t="s">
        <v>705</v>
      </c>
    </row>
    <row r="276" spans="1:16" ht="28.5" x14ac:dyDescent="0.65">
      <c r="A276" s="59">
        <v>469</v>
      </c>
      <c r="B276" s="59" t="s">
        <v>695</v>
      </c>
      <c r="C276" s="59" t="s">
        <v>1674</v>
      </c>
      <c r="D276" s="59">
        <v>2018</v>
      </c>
      <c r="E276" s="59" t="s">
        <v>1675</v>
      </c>
      <c r="F276" s="59" t="s">
        <v>1676</v>
      </c>
      <c r="G276" s="59">
        <v>9</v>
      </c>
      <c r="H276" s="66"/>
      <c r="I276" s="59" t="s">
        <v>710</v>
      </c>
      <c r="J276" s="59" t="s">
        <v>710</v>
      </c>
      <c r="K276" s="59" t="s">
        <v>710</v>
      </c>
      <c r="L276" s="59" t="s">
        <v>710</v>
      </c>
      <c r="M276" s="59" t="s">
        <v>710</v>
      </c>
      <c r="N276" s="59"/>
      <c r="O276" s="59"/>
      <c r="P276" s="60" t="s">
        <v>705</v>
      </c>
    </row>
    <row r="277" spans="1:16" ht="42.75" x14ac:dyDescent="0.65">
      <c r="A277" s="59">
        <v>661</v>
      </c>
      <c r="B277" s="59" t="s">
        <v>695</v>
      </c>
      <c r="C277" s="59" t="s">
        <v>1677</v>
      </c>
      <c r="D277" s="59">
        <v>2014</v>
      </c>
      <c r="E277" s="59" t="s">
        <v>1678</v>
      </c>
      <c r="F277" s="59" t="s">
        <v>1132</v>
      </c>
      <c r="G277" s="59"/>
      <c r="H277" s="59"/>
      <c r="I277" s="59"/>
      <c r="J277" s="59"/>
      <c r="K277" s="59"/>
      <c r="L277" s="59"/>
      <c r="M277" s="59"/>
      <c r="N277" s="59"/>
      <c r="O277" s="59"/>
      <c r="P277" s="60" t="s">
        <v>705</v>
      </c>
    </row>
    <row r="278" spans="1:16" ht="42.75" x14ac:dyDescent="0.65">
      <c r="A278" s="59">
        <v>1102</v>
      </c>
      <c r="B278" s="59" t="s">
        <v>695</v>
      </c>
      <c r="C278" s="59" t="s">
        <v>1679</v>
      </c>
      <c r="D278" s="59">
        <v>2017</v>
      </c>
      <c r="E278" s="59" t="s">
        <v>1680</v>
      </c>
      <c r="F278" s="59" t="s">
        <v>1681</v>
      </c>
      <c r="G278" s="59"/>
      <c r="H278" s="59"/>
      <c r="I278" s="59"/>
      <c r="J278" s="59"/>
      <c r="K278" s="59"/>
      <c r="L278" s="59"/>
      <c r="M278" s="59"/>
      <c r="N278" s="59"/>
      <c r="O278" s="59"/>
      <c r="P278" s="60" t="s">
        <v>705</v>
      </c>
    </row>
    <row r="279" spans="1:16" ht="57" x14ac:dyDescent="0.65">
      <c r="A279" s="59">
        <v>1103</v>
      </c>
      <c r="B279" s="59" t="s">
        <v>695</v>
      </c>
      <c r="C279" s="59" t="s">
        <v>1682</v>
      </c>
      <c r="D279" s="59"/>
      <c r="E279" s="59" t="s">
        <v>1683</v>
      </c>
      <c r="F279" s="59" t="s">
        <v>1684</v>
      </c>
      <c r="G279" s="59"/>
      <c r="H279" s="59"/>
      <c r="I279" s="59"/>
      <c r="J279" s="59"/>
      <c r="K279" s="59"/>
      <c r="L279" s="59"/>
      <c r="M279" s="59"/>
      <c r="N279" s="59"/>
      <c r="O279" s="59"/>
      <c r="P279" s="60" t="s">
        <v>705</v>
      </c>
    </row>
    <row r="280" spans="1:16" ht="85.5" x14ac:dyDescent="0.65">
      <c r="A280" s="59">
        <v>662</v>
      </c>
      <c r="B280" s="59" t="s">
        <v>695</v>
      </c>
      <c r="C280" s="59" t="s">
        <v>1685</v>
      </c>
      <c r="D280" s="59">
        <v>2008</v>
      </c>
      <c r="E280" s="59" t="s">
        <v>1686</v>
      </c>
      <c r="F280" s="59" t="s">
        <v>1687</v>
      </c>
      <c r="G280" s="59"/>
      <c r="H280" s="59"/>
      <c r="I280" s="59"/>
      <c r="J280" s="59"/>
      <c r="K280" s="59"/>
      <c r="L280" s="59"/>
      <c r="M280" s="59"/>
      <c r="N280" s="59"/>
      <c r="O280" s="59"/>
      <c r="P280" s="60" t="s">
        <v>705</v>
      </c>
    </row>
    <row r="281" spans="1:16" ht="28.5" x14ac:dyDescent="0.65">
      <c r="A281" s="59">
        <v>1105</v>
      </c>
      <c r="B281" s="59" t="s">
        <v>695</v>
      </c>
      <c r="C281" s="59" t="s">
        <v>1688</v>
      </c>
      <c r="D281" s="59">
        <v>2009</v>
      </c>
      <c r="E281" s="59" t="s">
        <v>1689</v>
      </c>
      <c r="F281" s="59" t="s">
        <v>1690</v>
      </c>
      <c r="G281" s="59"/>
      <c r="H281" s="59"/>
      <c r="I281" s="59"/>
      <c r="J281" s="59"/>
      <c r="K281" s="59"/>
      <c r="L281" s="59"/>
      <c r="M281" s="59"/>
      <c r="N281" s="59"/>
      <c r="O281" s="59"/>
      <c r="P281" s="60" t="s">
        <v>705</v>
      </c>
    </row>
    <row r="282" spans="1:16" ht="42.75" x14ac:dyDescent="0.65">
      <c r="A282" s="59">
        <v>1106</v>
      </c>
      <c r="B282" s="59" t="s">
        <v>695</v>
      </c>
      <c r="C282" s="59" t="s">
        <v>1691</v>
      </c>
      <c r="D282" s="59">
        <v>2009</v>
      </c>
      <c r="E282" s="59" t="s">
        <v>1692</v>
      </c>
      <c r="F282" s="59" t="s">
        <v>1693</v>
      </c>
      <c r="G282" s="59">
        <v>2009</v>
      </c>
      <c r="H282" s="59"/>
      <c r="I282" s="59"/>
      <c r="J282" s="59"/>
      <c r="K282" s="59"/>
      <c r="L282" s="59"/>
      <c r="M282" s="59"/>
      <c r="N282" s="59"/>
      <c r="O282" s="59"/>
      <c r="P282" s="60" t="s">
        <v>705</v>
      </c>
    </row>
    <row r="283" spans="1:16" s="64" customFormat="1" ht="28.5" x14ac:dyDescent="0.65">
      <c r="A283" s="62">
        <v>1108</v>
      </c>
      <c r="B283" s="62" t="s">
        <v>695</v>
      </c>
      <c r="C283" s="62" t="s">
        <v>1694</v>
      </c>
      <c r="D283" s="62" t="s">
        <v>1408</v>
      </c>
      <c r="E283" s="62" t="s">
        <v>1695</v>
      </c>
      <c r="F283" s="62"/>
      <c r="G283" s="62">
        <v>303</v>
      </c>
      <c r="H283" s="62"/>
      <c r="I283" s="62"/>
      <c r="J283" s="62"/>
      <c r="K283" s="62"/>
      <c r="L283" s="62"/>
      <c r="M283" s="62"/>
      <c r="N283" s="62"/>
      <c r="O283" s="62"/>
      <c r="P283" s="63" t="s">
        <v>705</v>
      </c>
    </row>
    <row r="284" spans="1:16" ht="42.75" x14ac:dyDescent="0.65">
      <c r="A284" s="59">
        <v>1109</v>
      </c>
      <c r="B284" s="59" t="s">
        <v>695</v>
      </c>
      <c r="C284" s="59" t="s">
        <v>1696</v>
      </c>
      <c r="D284" s="59">
        <v>2005</v>
      </c>
      <c r="E284" s="59" t="s">
        <v>1697</v>
      </c>
      <c r="F284" s="59" t="s">
        <v>1698</v>
      </c>
      <c r="G284" s="59">
        <v>7</v>
      </c>
      <c r="H284" s="59" t="s">
        <v>1699</v>
      </c>
      <c r="I284" s="59"/>
      <c r="J284" s="59"/>
      <c r="K284" s="59"/>
      <c r="L284" s="59"/>
      <c r="M284" s="59"/>
      <c r="N284" s="59"/>
      <c r="O284" s="59"/>
      <c r="P284" s="60" t="s">
        <v>705</v>
      </c>
    </row>
    <row r="285" spans="1:16" ht="57" x14ac:dyDescent="0.65">
      <c r="A285" s="59">
        <v>1113</v>
      </c>
      <c r="B285" s="59" t="s">
        <v>695</v>
      </c>
      <c r="C285" s="59" t="s">
        <v>1700</v>
      </c>
      <c r="D285" s="59">
        <v>2001</v>
      </c>
      <c r="E285" s="59" t="s">
        <v>1701</v>
      </c>
      <c r="F285" s="59" t="s">
        <v>1702</v>
      </c>
      <c r="G285" s="59">
        <v>2</v>
      </c>
      <c r="H285" s="59" t="s">
        <v>1703</v>
      </c>
      <c r="I285" s="59"/>
      <c r="J285" s="59"/>
      <c r="K285" s="59"/>
      <c r="L285" s="59"/>
      <c r="M285" s="59"/>
      <c r="N285" s="59"/>
      <c r="O285" s="59"/>
      <c r="P285" s="60" t="s">
        <v>705</v>
      </c>
    </row>
    <row r="286" spans="1:16" ht="85.5" x14ac:dyDescent="0.65">
      <c r="A286" s="59">
        <v>1631</v>
      </c>
      <c r="B286" s="59" t="s">
        <v>695</v>
      </c>
      <c r="C286" s="59" t="s">
        <v>1704</v>
      </c>
      <c r="D286" s="59">
        <v>2017</v>
      </c>
      <c r="E286" s="59" t="s">
        <v>1705</v>
      </c>
      <c r="F286" s="59" t="s">
        <v>846</v>
      </c>
      <c r="G286" s="59" t="s">
        <v>1706</v>
      </c>
      <c r="H286" s="59"/>
      <c r="I286" s="59"/>
      <c r="J286" s="59"/>
      <c r="K286" s="59"/>
      <c r="L286" s="59"/>
      <c r="M286" s="59"/>
      <c r="N286" s="59" t="s">
        <v>1707</v>
      </c>
      <c r="O286" s="59"/>
      <c r="P286" s="60" t="s">
        <v>705</v>
      </c>
    </row>
    <row r="287" spans="1:16" ht="28.5" x14ac:dyDescent="0.65">
      <c r="A287" s="59">
        <v>1114</v>
      </c>
      <c r="B287" s="59" t="s">
        <v>695</v>
      </c>
      <c r="C287" s="59" t="s">
        <v>1708</v>
      </c>
      <c r="D287" s="59">
        <v>2000</v>
      </c>
      <c r="E287" s="59" t="s">
        <v>1709</v>
      </c>
      <c r="F287" s="59" t="s">
        <v>795</v>
      </c>
      <c r="G287" s="59"/>
      <c r="H287" s="59"/>
      <c r="I287" s="59"/>
      <c r="J287" s="59"/>
      <c r="K287" s="59"/>
      <c r="L287" s="59"/>
      <c r="M287" s="59"/>
      <c r="N287" s="59"/>
      <c r="O287" s="59"/>
      <c r="P287" s="60" t="s">
        <v>705</v>
      </c>
    </row>
    <row r="288" spans="1:16" ht="42.75" x14ac:dyDescent="0.65">
      <c r="A288" s="59">
        <v>1115</v>
      </c>
      <c r="B288" s="59" t="s">
        <v>695</v>
      </c>
      <c r="C288" s="59" t="s">
        <v>1710</v>
      </c>
      <c r="D288" s="59">
        <v>2001</v>
      </c>
      <c r="E288" s="59" t="s">
        <v>1711</v>
      </c>
      <c r="F288" s="59" t="s">
        <v>1712</v>
      </c>
      <c r="G288" s="59">
        <v>109</v>
      </c>
      <c r="H288" s="59" t="s">
        <v>1407</v>
      </c>
      <c r="I288" s="59"/>
      <c r="J288" s="59"/>
      <c r="K288" s="59"/>
      <c r="L288" s="59"/>
      <c r="M288" s="59"/>
      <c r="N288" s="59"/>
      <c r="O288" s="59"/>
      <c r="P288" s="60" t="s">
        <v>705</v>
      </c>
    </row>
    <row r="289" spans="1:16" ht="42.75" x14ac:dyDescent="0.65">
      <c r="A289" s="59">
        <v>1632</v>
      </c>
      <c r="B289" s="59" t="s">
        <v>695</v>
      </c>
      <c r="C289" s="59" t="s">
        <v>1713</v>
      </c>
      <c r="D289" s="59"/>
      <c r="E289" s="59" t="s">
        <v>1714</v>
      </c>
      <c r="F289" s="59" t="s">
        <v>1715</v>
      </c>
      <c r="G289" s="59" t="s">
        <v>1716</v>
      </c>
      <c r="H289" s="59" t="s">
        <v>1717</v>
      </c>
      <c r="I289" s="59"/>
      <c r="J289" s="59"/>
      <c r="K289" s="59"/>
      <c r="L289" s="59"/>
      <c r="M289" s="59"/>
      <c r="N289" s="59"/>
      <c r="O289" s="59"/>
      <c r="P289" s="60" t="s">
        <v>705</v>
      </c>
    </row>
    <row r="290" spans="1:16" ht="42.75" x14ac:dyDescent="0.65">
      <c r="A290" s="59">
        <v>1118</v>
      </c>
      <c r="B290" s="59" t="s">
        <v>695</v>
      </c>
      <c r="C290" s="59" t="s">
        <v>1718</v>
      </c>
      <c r="D290" s="59">
        <v>2017</v>
      </c>
      <c r="E290" s="59" t="s">
        <v>1719</v>
      </c>
      <c r="F290" s="59" t="s">
        <v>1494</v>
      </c>
      <c r="G290" s="59">
        <v>19</v>
      </c>
      <c r="H290" s="59" t="s">
        <v>1720</v>
      </c>
      <c r="I290" s="59"/>
      <c r="J290" s="59"/>
      <c r="K290" s="59"/>
      <c r="L290" s="59"/>
      <c r="M290" s="59"/>
      <c r="N290" s="59"/>
      <c r="O290" s="59"/>
      <c r="P290" s="60" t="s">
        <v>705</v>
      </c>
    </row>
    <row r="291" spans="1:16" ht="42.75" x14ac:dyDescent="0.65">
      <c r="A291" s="59">
        <v>164</v>
      </c>
      <c r="B291" s="59" t="s">
        <v>695</v>
      </c>
      <c r="C291" s="59" t="s">
        <v>1721</v>
      </c>
      <c r="D291" s="59">
        <v>2016</v>
      </c>
      <c r="E291" s="59" t="s">
        <v>1722</v>
      </c>
      <c r="F291" s="65" t="s">
        <v>1723</v>
      </c>
      <c r="G291" s="59"/>
      <c r="H291" s="59"/>
      <c r="I291" s="59" t="s">
        <v>710</v>
      </c>
      <c r="J291" s="59" t="s">
        <v>710</v>
      </c>
      <c r="K291" s="59" t="s">
        <v>710</v>
      </c>
      <c r="L291" s="59" t="s">
        <v>710</v>
      </c>
      <c r="M291" s="59" t="s">
        <v>710</v>
      </c>
      <c r="N291" s="59" t="s">
        <v>710</v>
      </c>
      <c r="O291" s="59" t="s">
        <v>710</v>
      </c>
      <c r="P291" s="60" t="s">
        <v>705</v>
      </c>
    </row>
    <row r="292" spans="1:16" ht="57" x14ac:dyDescent="0.65">
      <c r="A292" s="59">
        <v>165</v>
      </c>
      <c r="B292" s="59" t="s">
        <v>695</v>
      </c>
      <c r="C292" s="59" t="s">
        <v>1724</v>
      </c>
      <c r="D292" s="59">
        <v>2016</v>
      </c>
      <c r="E292" s="59" t="s">
        <v>1725</v>
      </c>
      <c r="F292" s="59" t="s">
        <v>1726</v>
      </c>
      <c r="G292" s="59">
        <v>144</v>
      </c>
      <c r="H292" s="59" t="s">
        <v>1727</v>
      </c>
      <c r="I292" s="59" t="s">
        <v>710</v>
      </c>
      <c r="J292" s="59" t="s">
        <v>710</v>
      </c>
      <c r="K292" s="59" t="s">
        <v>710</v>
      </c>
      <c r="L292" s="59" t="s">
        <v>710</v>
      </c>
      <c r="M292" s="59" t="s">
        <v>710</v>
      </c>
      <c r="N292" s="59" t="s">
        <v>710</v>
      </c>
      <c r="O292" s="59" t="s">
        <v>710</v>
      </c>
      <c r="P292" s="60" t="s">
        <v>705</v>
      </c>
    </row>
    <row r="293" spans="1:16" ht="409.5" x14ac:dyDescent="0.65">
      <c r="A293" s="59">
        <v>166</v>
      </c>
      <c r="B293" s="59" t="s">
        <v>695</v>
      </c>
      <c r="C293" s="59" t="s">
        <v>1728</v>
      </c>
      <c r="D293" s="59">
        <v>2012</v>
      </c>
      <c r="E293" s="59" t="s">
        <v>1729</v>
      </c>
      <c r="F293" s="59" t="s">
        <v>1730</v>
      </c>
      <c r="G293" s="59">
        <v>125</v>
      </c>
      <c r="H293" s="59"/>
      <c r="I293" s="59" t="s">
        <v>710</v>
      </c>
      <c r="J293" s="59" t="s">
        <v>710</v>
      </c>
      <c r="K293" s="59" t="s">
        <v>710</v>
      </c>
      <c r="L293" s="59" t="s">
        <v>710</v>
      </c>
      <c r="M293" s="59" t="s">
        <v>710</v>
      </c>
      <c r="N293" s="59" t="s">
        <v>710</v>
      </c>
      <c r="O293" s="59" t="s">
        <v>1731</v>
      </c>
      <c r="P293" s="59"/>
    </row>
    <row r="294" spans="1:16" ht="71.25" x14ac:dyDescent="0.65">
      <c r="A294" s="59">
        <v>167</v>
      </c>
      <c r="B294" s="59" t="s">
        <v>695</v>
      </c>
      <c r="C294" s="59" t="s">
        <v>1732</v>
      </c>
      <c r="D294" s="59">
        <v>2018</v>
      </c>
      <c r="E294" s="59" t="s">
        <v>1733</v>
      </c>
      <c r="F294" s="59" t="s">
        <v>846</v>
      </c>
      <c r="G294" s="59">
        <v>12</v>
      </c>
      <c r="H294" s="59"/>
      <c r="I294" s="59" t="s">
        <v>710</v>
      </c>
      <c r="J294" s="59" t="s">
        <v>710</v>
      </c>
      <c r="K294" s="59" t="s">
        <v>710</v>
      </c>
      <c r="L294" s="59" t="s">
        <v>710</v>
      </c>
      <c r="M294" s="59" t="s">
        <v>710</v>
      </c>
      <c r="N294" s="59" t="s">
        <v>710</v>
      </c>
      <c r="O294" s="59" t="s">
        <v>710</v>
      </c>
      <c r="P294" s="60" t="s">
        <v>705</v>
      </c>
    </row>
    <row r="295" spans="1:16" ht="42.75" x14ac:dyDescent="0.65">
      <c r="A295" s="59">
        <v>172</v>
      </c>
      <c r="B295" s="59" t="s">
        <v>695</v>
      </c>
      <c r="C295" s="59" t="s">
        <v>1734</v>
      </c>
      <c r="D295" s="59">
        <v>2017</v>
      </c>
      <c r="E295" s="59" t="s">
        <v>1735</v>
      </c>
      <c r="F295" s="59" t="s">
        <v>718</v>
      </c>
      <c r="G295" s="59">
        <v>14</v>
      </c>
      <c r="H295" s="59">
        <v>1485</v>
      </c>
      <c r="I295" s="59" t="s">
        <v>710</v>
      </c>
      <c r="J295" s="59" t="s">
        <v>710</v>
      </c>
      <c r="K295" s="59" t="s">
        <v>710</v>
      </c>
      <c r="L295" s="59" t="s">
        <v>710</v>
      </c>
      <c r="M295" s="59" t="s">
        <v>710</v>
      </c>
      <c r="N295" s="59" t="s">
        <v>1736</v>
      </c>
      <c r="O295" s="59" t="s">
        <v>710</v>
      </c>
      <c r="P295" s="60" t="s">
        <v>705</v>
      </c>
    </row>
    <row r="296" spans="1:16" ht="42.75" x14ac:dyDescent="0.65">
      <c r="A296" s="59">
        <v>174</v>
      </c>
      <c r="B296" s="59" t="s">
        <v>695</v>
      </c>
      <c r="C296" s="59" t="s">
        <v>1737</v>
      </c>
      <c r="D296" s="59">
        <v>2018</v>
      </c>
      <c r="E296" s="59" t="s">
        <v>1738</v>
      </c>
      <c r="F296" s="59" t="s">
        <v>757</v>
      </c>
      <c r="G296" s="59">
        <v>13</v>
      </c>
      <c r="H296" s="59"/>
      <c r="I296" s="59" t="s">
        <v>710</v>
      </c>
      <c r="J296" s="59" t="s">
        <v>710</v>
      </c>
      <c r="K296" s="59" t="s">
        <v>710</v>
      </c>
      <c r="L296" s="59" t="s">
        <v>710</v>
      </c>
      <c r="M296" s="59" t="s">
        <v>710</v>
      </c>
      <c r="N296" s="59" t="s">
        <v>710</v>
      </c>
      <c r="O296" s="59" t="s">
        <v>1739</v>
      </c>
      <c r="P296" s="60" t="s">
        <v>705</v>
      </c>
    </row>
    <row r="297" spans="1:16" ht="57" x14ac:dyDescent="0.65">
      <c r="A297" s="59">
        <v>175</v>
      </c>
      <c r="B297" s="59" t="s">
        <v>695</v>
      </c>
      <c r="C297" s="59" t="s">
        <v>1740</v>
      </c>
      <c r="D297" s="59">
        <v>2018</v>
      </c>
      <c r="E297" s="59" t="s">
        <v>1741</v>
      </c>
      <c r="F297" s="59" t="s">
        <v>1742</v>
      </c>
      <c r="G297" s="59">
        <v>15</v>
      </c>
      <c r="H297" s="59"/>
      <c r="I297" s="59" t="s">
        <v>710</v>
      </c>
      <c r="J297" s="59" t="s">
        <v>710</v>
      </c>
      <c r="K297" s="59" t="s">
        <v>710</v>
      </c>
      <c r="L297" s="59" t="s">
        <v>710</v>
      </c>
      <c r="M297" s="59" t="s">
        <v>710</v>
      </c>
      <c r="N297" s="59" t="s">
        <v>710</v>
      </c>
      <c r="O297" s="59" t="s">
        <v>710</v>
      </c>
      <c r="P297" s="60" t="s">
        <v>705</v>
      </c>
    </row>
    <row r="298" spans="1:16" ht="57" x14ac:dyDescent="0.65">
      <c r="A298" s="59">
        <v>177</v>
      </c>
      <c r="B298" s="59" t="s">
        <v>695</v>
      </c>
      <c r="C298" s="59" t="s">
        <v>1743</v>
      </c>
      <c r="D298" s="59">
        <v>2008</v>
      </c>
      <c r="E298" s="59" t="s">
        <v>1744</v>
      </c>
      <c r="F298" s="59" t="s">
        <v>1745</v>
      </c>
      <c r="G298" s="59">
        <v>20</v>
      </c>
      <c r="H298" s="59" t="s">
        <v>1746</v>
      </c>
      <c r="I298" s="59" t="s">
        <v>710</v>
      </c>
      <c r="J298" s="59" t="s">
        <v>710</v>
      </c>
      <c r="K298" s="59" t="s">
        <v>710</v>
      </c>
      <c r="L298" s="59" t="s">
        <v>710</v>
      </c>
      <c r="M298" s="59" t="s">
        <v>710</v>
      </c>
      <c r="N298" s="59" t="s">
        <v>710</v>
      </c>
      <c r="O298" s="59" t="s">
        <v>710</v>
      </c>
      <c r="P298" s="60" t="s">
        <v>705</v>
      </c>
    </row>
    <row r="299" spans="1:16" ht="42.75" x14ac:dyDescent="0.65">
      <c r="A299" s="59">
        <v>1123</v>
      </c>
      <c r="B299" s="59" t="s">
        <v>695</v>
      </c>
      <c r="C299" s="59" t="s">
        <v>1747</v>
      </c>
      <c r="D299" s="59">
        <v>2010</v>
      </c>
      <c r="E299" s="59" t="s">
        <v>1748</v>
      </c>
      <c r="F299" s="59" t="s">
        <v>1289</v>
      </c>
      <c r="G299" s="59">
        <v>8</v>
      </c>
      <c r="H299" s="59" t="s">
        <v>1749</v>
      </c>
      <c r="I299" s="59"/>
      <c r="J299" s="59"/>
      <c r="K299" s="59"/>
      <c r="L299" s="59"/>
      <c r="M299" s="59"/>
      <c r="N299" s="59"/>
      <c r="O299" s="59"/>
      <c r="P299" s="60" t="s">
        <v>705</v>
      </c>
    </row>
    <row r="300" spans="1:16" ht="42.75" x14ac:dyDescent="0.65">
      <c r="A300" s="59">
        <v>663</v>
      </c>
      <c r="B300" s="59" t="s">
        <v>695</v>
      </c>
      <c r="C300" s="59" t="s">
        <v>1750</v>
      </c>
      <c r="D300" s="59">
        <v>2002</v>
      </c>
      <c r="E300" s="59" t="s">
        <v>1751</v>
      </c>
      <c r="F300" s="59" t="s">
        <v>1472</v>
      </c>
      <c r="G300" s="59"/>
      <c r="H300" s="59"/>
      <c r="I300" s="59"/>
      <c r="J300" s="59"/>
      <c r="K300" s="59"/>
      <c r="L300" s="59"/>
      <c r="M300" s="59"/>
      <c r="N300" s="59"/>
      <c r="O300" s="59"/>
      <c r="P300" s="60" t="s">
        <v>705</v>
      </c>
    </row>
    <row r="301" spans="1:16" ht="42.75" x14ac:dyDescent="0.65">
      <c r="A301" s="59">
        <v>1124</v>
      </c>
      <c r="B301" s="59" t="s">
        <v>695</v>
      </c>
      <c r="C301" s="59" t="s">
        <v>1752</v>
      </c>
      <c r="D301" s="59">
        <v>2015</v>
      </c>
      <c r="E301" s="59" t="s">
        <v>1753</v>
      </c>
      <c r="F301" s="59" t="s">
        <v>1754</v>
      </c>
      <c r="G301" s="59">
        <v>8</v>
      </c>
      <c r="H301" s="59" t="s">
        <v>1755</v>
      </c>
      <c r="I301" s="59"/>
      <c r="J301" s="59"/>
      <c r="K301" s="59"/>
      <c r="L301" s="59"/>
      <c r="M301" s="59"/>
      <c r="N301" s="59"/>
      <c r="O301" s="59"/>
      <c r="P301" s="60" t="s">
        <v>705</v>
      </c>
    </row>
    <row r="302" spans="1:16" ht="42.75" x14ac:dyDescent="0.65">
      <c r="A302" s="59">
        <v>1633</v>
      </c>
      <c r="B302" s="59" t="s">
        <v>695</v>
      </c>
      <c r="C302" s="59" t="s">
        <v>1756</v>
      </c>
      <c r="D302" s="59">
        <v>1982</v>
      </c>
      <c r="E302" s="59" t="s">
        <v>1757</v>
      </c>
      <c r="F302" s="59" t="s">
        <v>1084</v>
      </c>
      <c r="G302" s="59" t="s">
        <v>1758</v>
      </c>
      <c r="H302" s="59" t="s">
        <v>1759</v>
      </c>
      <c r="I302" s="59"/>
      <c r="J302" s="59"/>
      <c r="K302" s="59"/>
      <c r="L302" s="59"/>
      <c r="M302" s="59"/>
      <c r="N302" s="59"/>
      <c r="O302" s="59"/>
      <c r="P302" s="60" t="s">
        <v>705</v>
      </c>
    </row>
    <row r="303" spans="1:16" ht="28.5" x14ac:dyDescent="0.65">
      <c r="A303" s="59">
        <v>665</v>
      </c>
      <c r="B303" s="59" t="s">
        <v>695</v>
      </c>
      <c r="C303" s="59" t="s">
        <v>1760</v>
      </c>
      <c r="D303" s="59">
        <v>2011</v>
      </c>
      <c r="E303" s="59" t="s">
        <v>1761</v>
      </c>
      <c r="F303" s="59" t="s">
        <v>1451</v>
      </c>
      <c r="G303" s="59"/>
      <c r="H303" s="59"/>
      <c r="I303" s="59"/>
      <c r="J303" s="59"/>
      <c r="K303" s="59"/>
      <c r="L303" s="59"/>
      <c r="M303" s="59"/>
      <c r="N303" s="59"/>
      <c r="O303" s="59"/>
      <c r="P303" s="60" t="s">
        <v>705</v>
      </c>
    </row>
    <row r="304" spans="1:16" ht="57" x14ac:dyDescent="0.65">
      <c r="A304" s="59">
        <v>577</v>
      </c>
      <c r="B304" s="59" t="s">
        <v>695</v>
      </c>
      <c r="C304" s="59" t="s">
        <v>1762</v>
      </c>
      <c r="D304" s="59">
        <v>2015</v>
      </c>
      <c r="E304" s="59" t="s">
        <v>1763</v>
      </c>
      <c r="F304" s="59" t="s">
        <v>1764</v>
      </c>
      <c r="G304" s="59">
        <v>205</v>
      </c>
      <c r="H304" s="61"/>
      <c r="I304" s="59"/>
      <c r="J304" s="59"/>
      <c r="K304" s="59"/>
      <c r="L304" s="59"/>
      <c r="M304" s="59"/>
      <c r="N304" s="59"/>
      <c r="O304" s="59"/>
      <c r="P304" s="60" t="s">
        <v>705</v>
      </c>
    </row>
    <row r="305" spans="1:16" ht="85.5" x14ac:dyDescent="0.65">
      <c r="A305" s="59">
        <v>666</v>
      </c>
      <c r="B305" s="59" t="s">
        <v>695</v>
      </c>
      <c r="C305" s="59" t="s">
        <v>1765</v>
      </c>
      <c r="D305" s="59">
        <v>2013</v>
      </c>
      <c r="E305" s="59" t="s">
        <v>1766</v>
      </c>
      <c r="F305" s="59" t="s">
        <v>1767</v>
      </c>
      <c r="G305" s="59"/>
      <c r="H305" s="59"/>
      <c r="I305" s="59"/>
      <c r="J305" s="59"/>
      <c r="K305" s="59"/>
      <c r="L305" s="59"/>
      <c r="M305" s="59"/>
      <c r="N305" s="59"/>
      <c r="O305" s="59"/>
      <c r="P305" s="60" t="s">
        <v>705</v>
      </c>
    </row>
    <row r="306" spans="1:16" ht="28.5" x14ac:dyDescent="0.65">
      <c r="A306" s="59">
        <v>1128</v>
      </c>
      <c r="B306" s="59" t="s">
        <v>695</v>
      </c>
      <c r="C306" s="59" t="s">
        <v>1768</v>
      </c>
      <c r="D306" s="59">
        <v>2011</v>
      </c>
      <c r="E306" s="59" t="s">
        <v>1769</v>
      </c>
      <c r="F306" s="59"/>
      <c r="G306" s="59"/>
      <c r="H306" s="59" t="s">
        <v>1770</v>
      </c>
      <c r="I306" s="59"/>
      <c r="J306" s="59"/>
      <c r="K306" s="59"/>
      <c r="L306" s="59"/>
      <c r="M306" s="59"/>
      <c r="N306" s="59"/>
      <c r="O306" s="59"/>
      <c r="P306" s="60" t="s">
        <v>705</v>
      </c>
    </row>
    <row r="307" spans="1:16" ht="42.75" x14ac:dyDescent="0.65">
      <c r="A307" s="59">
        <v>667</v>
      </c>
      <c r="B307" s="59" t="s">
        <v>695</v>
      </c>
      <c r="C307" s="59" t="s">
        <v>1771</v>
      </c>
      <c r="D307" s="59">
        <v>2014</v>
      </c>
      <c r="E307" s="59" t="s">
        <v>1772</v>
      </c>
      <c r="F307" s="59" t="s">
        <v>1773</v>
      </c>
      <c r="G307" s="59"/>
      <c r="H307" s="59"/>
      <c r="I307" s="59"/>
      <c r="J307" s="59"/>
      <c r="K307" s="59"/>
      <c r="L307" s="59"/>
      <c r="M307" s="59"/>
      <c r="N307" s="59"/>
      <c r="O307" s="59"/>
      <c r="P307" s="60" t="s">
        <v>705</v>
      </c>
    </row>
    <row r="308" spans="1:16" ht="28.5" x14ac:dyDescent="0.65">
      <c r="A308" s="59">
        <v>1131</v>
      </c>
      <c r="B308" s="59" t="s">
        <v>695</v>
      </c>
      <c r="C308" s="59" t="s">
        <v>1774</v>
      </c>
      <c r="D308" s="59">
        <v>2008</v>
      </c>
      <c r="E308" s="59" t="s">
        <v>1775</v>
      </c>
      <c r="F308" s="59" t="s">
        <v>1776</v>
      </c>
      <c r="G308" s="59">
        <v>103</v>
      </c>
      <c r="H308" s="59"/>
      <c r="I308" s="59"/>
      <c r="J308" s="59"/>
      <c r="K308" s="59"/>
      <c r="L308" s="59"/>
      <c r="M308" s="59"/>
      <c r="N308" s="59"/>
      <c r="O308" s="59"/>
      <c r="P308" s="60" t="s">
        <v>705</v>
      </c>
    </row>
    <row r="309" spans="1:16" ht="142.5" x14ac:dyDescent="0.65">
      <c r="A309" s="59">
        <v>1134</v>
      </c>
      <c r="B309" s="59" t="s">
        <v>695</v>
      </c>
      <c r="C309" s="59" t="s">
        <v>1777</v>
      </c>
      <c r="D309" s="59">
        <v>2014</v>
      </c>
      <c r="E309" s="59" t="s">
        <v>1778</v>
      </c>
      <c r="F309" s="59" t="s">
        <v>1779</v>
      </c>
      <c r="G309" s="59">
        <v>7</v>
      </c>
      <c r="H309" s="61"/>
      <c r="I309" s="59"/>
      <c r="J309" s="59"/>
      <c r="K309" s="59"/>
      <c r="L309" s="59"/>
      <c r="M309" s="59"/>
      <c r="N309" s="59"/>
      <c r="O309" s="59"/>
      <c r="P309" s="60" t="s">
        <v>705</v>
      </c>
    </row>
    <row r="310" spans="1:16" ht="99.75" x14ac:dyDescent="0.65">
      <c r="A310" s="59">
        <v>1136</v>
      </c>
      <c r="B310" s="59" t="s">
        <v>695</v>
      </c>
      <c r="C310" s="59" t="s">
        <v>1780</v>
      </c>
      <c r="D310" s="59">
        <v>2015</v>
      </c>
      <c r="E310" s="59" t="s">
        <v>1781</v>
      </c>
      <c r="F310" s="59" t="s">
        <v>1782</v>
      </c>
      <c r="G310" s="59">
        <v>9</v>
      </c>
      <c r="H310" s="59"/>
      <c r="I310" s="59"/>
      <c r="J310" s="59"/>
      <c r="K310" s="59"/>
      <c r="L310" s="59"/>
      <c r="M310" s="59"/>
      <c r="N310" s="59"/>
      <c r="O310" s="59"/>
      <c r="P310" s="60" t="s">
        <v>705</v>
      </c>
    </row>
    <row r="311" spans="1:16" ht="114" x14ac:dyDescent="0.65">
      <c r="A311" s="59">
        <v>1138</v>
      </c>
      <c r="B311" s="59" t="s">
        <v>695</v>
      </c>
      <c r="C311" s="59" t="s">
        <v>1783</v>
      </c>
      <c r="D311" s="59">
        <v>2017</v>
      </c>
      <c r="E311" s="59" t="s">
        <v>1784</v>
      </c>
      <c r="F311" s="59" t="s">
        <v>1785</v>
      </c>
      <c r="G311" s="59">
        <v>8</v>
      </c>
      <c r="H311" s="59">
        <v>997</v>
      </c>
      <c r="I311" s="59"/>
      <c r="J311" s="59"/>
      <c r="K311" s="59"/>
      <c r="L311" s="59"/>
      <c r="M311" s="59"/>
      <c r="N311" s="59"/>
      <c r="O311" s="59"/>
      <c r="P311" s="60" t="s">
        <v>705</v>
      </c>
    </row>
    <row r="312" spans="1:16" ht="42.75" x14ac:dyDescent="0.65">
      <c r="A312" s="59">
        <v>668</v>
      </c>
      <c r="B312" s="59" t="s">
        <v>695</v>
      </c>
      <c r="C312" s="59" t="s">
        <v>1786</v>
      </c>
      <c r="D312" s="59">
        <v>2010</v>
      </c>
      <c r="E312" s="59" t="s">
        <v>1787</v>
      </c>
      <c r="F312" s="59" t="s">
        <v>1788</v>
      </c>
      <c r="G312" s="59"/>
      <c r="H312" s="59"/>
      <c r="I312" s="59"/>
      <c r="J312" s="59"/>
      <c r="K312" s="59"/>
      <c r="L312" s="59"/>
      <c r="M312" s="59"/>
      <c r="N312" s="59"/>
      <c r="O312" s="59"/>
      <c r="P312" s="60" t="s">
        <v>705</v>
      </c>
    </row>
    <row r="313" spans="1:16" ht="85.5" x14ac:dyDescent="0.65">
      <c r="A313" s="59">
        <v>531</v>
      </c>
      <c r="B313" s="59" t="s">
        <v>695</v>
      </c>
      <c r="C313" s="59" t="s">
        <v>1789</v>
      </c>
      <c r="D313" s="59">
        <v>2012</v>
      </c>
      <c r="E313" s="59" t="s">
        <v>1790</v>
      </c>
      <c r="F313" s="59" t="s">
        <v>1791</v>
      </c>
      <c r="G313" s="59">
        <v>13</v>
      </c>
      <c r="H313" s="59" t="s">
        <v>1792</v>
      </c>
      <c r="I313" s="59"/>
      <c r="J313" s="59"/>
      <c r="K313" s="59"/>
      <c r="L313" s="59"/>
      <c r="M313" s="59"/>
      <c r="N313" s="59"/>
      <c r="O313" s="59"/>
      <c r="P313" s="60" t="s">
        <v>705</v>
      </c>
    </row>
    <row r="314" spans="1:16" ht="42.75" x14ac:dyDescent="0.65">
      <c r="A314" s="59">
        <v>1142</v>
      </c>
      <c r="B314" s="59" t="s">
        <v>695</v>
      </c>
      <c r="C314" s="59" t="s">
        <v>1793</v>
      </c>
      <c r="D314" s="59">
        <v>2005</v>
      </c>
      <c r="E314" s="59" t="s">
        <v>1794</v>
      </c>
      <c r="F314" s="59" t="s">
        <v>1507</v>
      </c>
      <c r="G314" s="59">
        <v>72</v>
      </c>
      <c r="H314" s="59" t="s">
        <v>1795</v>
      </c>
      <c r="I314" s="59"/>
      <c r="J314" s="59"/>
      <c r="K314" s="59"/>
      <c r="L314" s="59"/>
      <c r="M314" s="59"/>
      <c r="N314" s="59"/>
      <c r="O314" s="59"/>
      <c r="P314" s="60" t="s">
        <v>705</v>
      </c>
    </row>
    <row r="315" spans="1:16" ht="57" x14ac:dyDescent="0.65">
      <c r="A315" s="59">
        <v>1141</v>
      </c>
      <c r="B315" s="59" t="s">
        <v>695</v>
      </c>
      <c r="C315" s="59" t="s">
        <v>1796</v>
      </c>
      <c r="D315" s="59">
        <v>2003</v>
      </c>
      <c r="E315" s="59" t="s">
        <v>1797</v>
      </c>
      <c r="F315" s="59" t="s">
        <v>1289</v>
      </c>
      <c r="G315" s="59">
        <v>1</v>
      </c>
      <c r="H315" s="59" t="s">
        <v>1798</v>
      </c>
      <c r="I315" s="59"/>
      <c r="J315" s="59"/>
      <c r="K315" s="59"/>
      <c r="L315" s="59"/>
      <c r="M315" s="59"/>
      <c r="N315" s="59"/>
      <c r="O315" s="59"/>
      <c r="P315" s="60" t="s">
        <v>705</v>
      </c>
    </row>
    <row r="316" spans="1:16" ht="57" x14ac:dyDescent="0.65">
      <c r="A316" s="59">
        <v>1140</v>
      </c>
      <c r="B316" s="59" t="s">
        <v>695</v>
      </c>
      <c r="C316" s="59" t="s">
        <v>1799</v>
      </c>
      <c r="D316" s="59">
        <v>2007</v>
      </c>
      <c r="E316" s="59" t="s">
        <v>1800</v>
      </c>
      <c r="F316" s="59" t="s">
        <v>1801</v>
      </c>
      <c r="G316" s="59">
        <v>1</v>
      </c>
      <c r="H316" s="59" t="s">
        <v>1802</v>
      </c>
      <c r="I316" s="59"/>
      <c r="J316" s="59"/>
      <c r="K316" s="59"/>
      <c r="L316" s="59"/>
      <c r="M316" s="59"/>
      <c r="N316" s="59"/>
      <c r="O316" s="59"/>
      <c r="P316" s="60" t="s">
        <v>705</v>
      </c>
    </row>
    <row r="317" spans="1:16" ht="28.5" x14ac:dyDescent="0.65">
      <c r="A317" s="59">
        <v>1144</v>
      </c>
      <c r="B317" s="59" t="s">
        <v>695</v>
      </c>
      <c r="C317" s="59" t="s">
        <v>1803</v>
      </c>
      <c r="D317" s="59">
        <v>1953</v>
      </c>
      <c r="E317" s="59" t="s">
        <v>1804</v>
      </c>
      <c r="F317" s="59" t="s">
        <v>1346</v>
      </c>
      <c r="G317" s="59">
        <v>8</v>
      </c>
      <c r="H317" s="59">
        <v>17</v>
      </c>
      <c r="I317" s="59"/>
      <c r="J317" s="59"/>
      <c r="K317" s="59"/>
      <c r="L317" s="59"/>
      <c r="M317" s="59"/>
      <c r="N317" s="59"/>
      <c r="O317" s="59"/>
      <c r="P317" s="60" t="s">
        <v>705</v>
      </c>
    </row>
    <row r="318" spans="1:16" ht="42.75" x14ac:dyDescent="0.65">
      <c r="A318" s="59">
        <v>669</v>
      </c>
      <c r="B318" s="59" t="s">
        <v>695</v>
      </c>
      <c r="C318" s="59" t="s">
        <v>1805</v>
      </c>
      <c r="D318" s="59">
        <v>2015</v>
      </c>
      <c r="E318" s="59" t="s">
        <v>1806</v>
      </c>
      <c r="F318" s="59" t="s">
        <v>1807</v>
      </c>
      <c r="G318" s="59"/>
      <c r="H318" s="59"/>
      <c r="I318" s="59"/>
      <c r="J318" s="59"/>
      <c r="K318" s="59"/>
      <c r="L318" s="59"/>
      <c r="M318" s="59"/>
      <c r="N318" s="59"/>
      <c r="O318" s="59"/>
      <c r="P318" s="60" t="s">
        <v>705</v>
      </c>
    </row>
    <row r="319" spans="1:16" ht="42.75" x14ac:dyDescent="0.65">
      <c r="A319" s="59">
        <v>671</v>
      </c>
      <c r="B319" s="59" t="s">
        <v>695</v>
      </c>
      <c r="C319" s="59" t="s">
        <v>1808</v>
      </c>
      <c r="D319" s="59">
        <v>2001</v>
      </c>
      <c r="E319" s="59" t="s">
        <v>1809</v>
      </c>
      <c r="F319" s="59" t="s">
        <v>1458</v>
      </c>
      <c r="G319" s="59"/>
      <c r="H319" s="59"/>
      <c r="I319" s="59"/>
      <c r="J319" s="59"/>
      <c r="K319" s="59"/>
      <c r="L319" s="59"/>
      <c r="M319" s="59"/>
      <c r="N319" s="59"/>
      <c r="O319" s="59"/>
      <c r="P319" s="60" t="s">
        <v>705</v>
      </c>
    </row>
    <row r="320" spans="1:16" ht="99.75" x14ac:dyDescent="0.65">
      <c r="A320" s="59">
        <v>464</v>
      </c>
      <c r="B320" s="59" t="s">
        <v>695</v>
      </c>
      <c r="C320" s="59" t="s">
        <v>1810</v>
      </c>
      <c r="D320" s="59" t="s">
        <v>710</v>
      </c>
      <c r="E320" s="59" t="s">
        <v>1811</v>
      </c>
      <c r="F320" s="59"/>
      <c r="G320" s="59"/>
      <c r="H320" s="59"/>
      <c r="I320" s="59" t="s">
        <v>710</v>
      </c>
      <c r="J320" s="59" t="s">
        <v>710</v>
      </c>
      <c r="K320" s="59" t="s">
        <v>710</v>
      </c>
      <c r="L320" s="59" t="s">
        <v>710</v>
      </c>
      <c r="M320" s="59" t="s">
        <v>710</v>
      </c>
      <c r="N320" s="59" t="s">
        <v>710</v>
      </c>
      <c r="O320" s="59" t="s">
        <v>1812</v>
      </c>
      <c r="P320" s="59"/>
    </row>
    <row r="321" spans="1:16" ht="57" x14ac:dyDescent="0.65">
      <c r="A321" s="59">
        <v>1148</v>
      </c>
      <c r="B321" s="59" t="s">
        <v>695</v>
      </c>
      <c r="C321" s="59" t="s">
        <v>1813</v>
      </c>
      <c r="D321" s="59">
        <v>2012</v>
      </c>
      <c r="E321" s="59" t="s">
        <v>1814</v>
      </c>
      <c r="F321" s="59" t="s">
        <v>1017</v>
      </c>
      <c r="G321" s="59">
        <v>6</v>
      </c>
      <c r="H321" s="59"/>
      <c r="I321" s="59"/>
      <c r="J321" s="59"/>
      <c r="K321" s="59"/>
      <c r="L321" s="59"/>
      <c r="M321" s="59"/>
      <c r="N321" s="59"/>
      <c r="O321" s="59"/>
      <c r="P321" s="60" t="s">
        <v>705</v>
      </c>
    </row>
    <row r="322" spans="1:16" ht="71.25" x14ac:dyDescent="0.65">
      <c r="A322" s="59">
        <v>1149</v>
      </c>
      <c r="B322" s="59" t="s">
        <v>695</v>
      </c>
      <c r="C322" s="59" t="s">
        <v>1815</v>
      </c>
      <c r="D322" s="59">
        <v>2012</v>
      </c>
      <c r="E322" s="59" t="s">
        <v>1816</v>
      </c>
      <c r="F322" s="59" t="s">
        <v>1817</v>
      </c>
      <c r="G322" s="59">
        <v>2</v>
      </c>
      <c r="H322" s="59" t="s">
        <v>1818</v>
      </c>
      <c r="I322" s="59"/>
      <c r="J322" s="59"/>
      <c r="K322" s="59"/>
      <c r="L322" s="59"/>
      <c r="M322" s="59"/>
      <c r="N322" s="59"/>
      <c r="O322" s="59"/>
      <c r="P322" s="60" t="s">
        <v>705</v>
      </c>
    </row>
    <row r="323" spans="1:16" ht="42.75" x14ac:dyDescent="0.65">
      <c r="A323" s="59">
        <v>672</v>
      </c>
      <c r="B323" s="59" t="s">
        <v>695</v>
      </c>
      <c r="C323" s="59" t="s">
        <v>1819</v>
      </c>
      <c r="D323" s="59">
        <v>2009</v>
      </c>
      <c r="E323" s="59" t="s">
        <v>1820</v>
      </c>
      <c r="F323" s="59" t="s">
        <v>1238</v>
      </c>
      <c r="G323" s="59"/>
      <c r="H323" s="59"/>
      <c r="I323" s="59"/>
      <c r="J323" s="59"/>
      <c r="K323" s="59"/>
      <c r="L323" s="59"/>
      <c r="M323" s="59"/>
      <c r="N323" s="59"/>
      <c r="O323" s="59"/>
      <c r="P323" s="60" t="s">
        <v>705</v>
      </c>
    </row>
    <row r="324" spans="1:16" ht="42.75" x14ac:dyDescent="0.65">
      <c r="A324" s="59">
        <v>673</v>
      </c>
      <c r="B324" s="59" t="s">
        <v>695</v>
      </c>
      <c r="C324" s="59" t="s">
        <v>1821</v>
      </c>
      <c r="D324" s="59">
        <v>2005</v>
      </c>
      <c r="E324" s="59" t="s">
        <v>1822</v>
      </c>
      <c r="F324" s="59" t="s">
        <v>1823</v>
      </c>
      <c r="G324" s="59"/>
      <c r="H324" s="59"/>
      <c r="I324" s="59"/>
      <c r="J324" s="59"/>
      <c r="K324" s="59"/>
      <c r="L324" s="59"/>
      <c r="M324" s="59"/>
      <c r="N324" s="59"/>
      <c r="O324" s="59"/>
      <c r="P324" s="60" t="s">
        <v>705</v>
      </c>
    </row>
    <row r="325" spans="1:16" ht="99.75" x14ac:dyDescent="0.65">
      <c r="A325" s="59">
        <v>511</v>
      </c>
      <c r="B325" s="59" t="s">
        <v>695</v>
      </c>
      <c r="C325" s="59" t="s">
        <v>1824</v>
      </c>
      <c r="D325" s="59">
        <v>2017</v>
      </c>
      <c r="E325" s="59" t="s">
        <v>1825</v>
      </c>
      <c r="F325" s="59" t="s">
        <v>1826</v>
      </c>
      <c r="G325" s="59"/>
      <c r="H325" s="59"/>
      <c r="I325" s="59" t="s">
        <v>710</v>
      </c>
      <c r="J325" s="59" t="s">
        <v>710</v>
      </c>
      <c r="K325" s="59" t="s">
        <v>710</v>
      </c>
      <c r="L325" s="59" t="s">
        <v>710</v>
      </c>
      <c r="M325" s="59" t="s">
        <v>710</v>
      </c>
      <c r="N325" s="59" t="s">
        <v>710</v>
      </c>
      <c r="O325" s="59" t="s">
        <v>1827</v>
      </c>
      <c r="P325" s="59"/>
    </row>
    <row r="326" spans="1:16" ht="28.5" x14ac:dyDescent="0.65">
      <c r="A326" s="59">
        <v>1151</v>
      </c>
      <c r="B326" s="59" t="s">
        <v>695</v>
      </c>
      <c r="C326" s="59" t="s">
        <v>1828</v>
      </c>
      <c r="D326" s="59">
        <v>2003</v>
      </c>
      <c r="E326" s="59" t="s">
        <v>1829</v>
      </c>
      <c r="F326" s="59" t="s">
        <v>1830</v>
      </c>
      <c r="G326" s="59">
        <v>94</v>
      </c>
      <c r="H326" s="59" t="s">
        <v>1831</v>
      </c>
      <c r="I326" s="59"/>
      <c r="J326" s="59"/>
      <c r="K326" s="59"/>
      <c r="L326" s="59"/>
      <c r="M326" s="59"/>
      <c r="N326" s="59"/>
      <c r="O326" s="59"/>
      <c r="P326" s="60" t="s">
        <v>705</v>
      </c>
    </row>
    <row r="327" spans="1:16" ht="42.75" x14ac:dyDescent="0.65">
      <c r="A327" s="59">
        <v>182</v>
      </c>
      <c r="B327" s="59" t="s">
        <v>695</v>
      </c>
      <c r="C327" s="59" t="s">
        <v>1832</v>
      </c>
      <c r="D327" s="59">
        <v>2018</v>
      </c>
      <c r="E327" s="59" t="s">
        <v>1833</v>
      </c>
      <c r="F327" s="59" t="s">
        <v>1834</v>
      </c>
      <c r="G327" s="59">
        <v>2018</v>
      </c>
      <c r="H327" s="59"/>
      <c r="I327" s="59" t="s">
        <v>710</v>
      </c>
      <c r="J327" s="59" t="s">
        <v>710</v>
      </c>
      <c r="K327" s="59" t="s">
        <v>710</v>
      </c>
      <c r="L327" s="59" t="s">
        <v>710</v>
      </c>
      <c r="M327" s="59" t="s">
        <v>710</v>
      </c>
      <c r="N327" s="59" t="s">
        <v>710</v>
      </c>
      <c r="O327" s="59" t="s">
        <v>710</v>
      </c>
      <c r="P327" s="60" t="s">
        <v>705</v>
      </c>
    </row>
    <row r="328" spans="1:16" ht="28.5" x14ac:dyDescent="0.65">
      <c r="A328" s="59">
        <v>546</v>
      </c>
      <c r="B328" s="59" t="s">
        <v>695</v>
      </c>
      <c r="C328" s="59" t="s">
        <v>1835</v>
      </c>
      <c r="D328" s="59">
        <v>2010</v>
      </c>
      <c r="E328" s="59" t="s">
        <v>1836</v>
      </c>
      <c r="F328" s="59" t="s">
        <v>1837</v>
      </c>
      <c r="G328" s="59">
        <v>1</v>
      </c>
      <c r="H328" s="61"/>
      <c r="I328" s="59"/>
      <c r="J328" s="59"/>
      <c r="K328" s="59"/>
      <c r="L328" s="59"/>
      <c r="M328" s="59"/>
      <c r="N328" s="59"/>
      <c r="O328" s="59"/>
      <c r="P328" s="60" t="s">
        <v>705</v>
      </c>
    </row>
    <row r="329" spans="1:16" ht="57" x14ac:dyDescent="0.65">
      <c r="A329" s="59">
        <v>674</v>
      </c>
      <c r="B329" s="59" t="s">
        <v>695</v>
      </c>
      <c r="C329" s="59" t="s">
        <v>1838</v>
      </c>
      <c r="D329" s="59">
        <v>2013</v>
      </c>
      <c r="E329" s="59" t="s">
        <v>1839</v>
      </c>
      <c r="F329" s="59" t="s">
        <v>1163</v>
      </c>
      <c r="G329" s="59"/>
      <c r="H329" s="59"/>
      <c r="I329" s="59"/>
      <c r="J329" s="59"/>
      <c r="K329" s="59"/>
      <c r="L329" s="59"/>
      <c r="M329" s="59"/>
      <c r="N329" s="59"/>
      <c r="O329" s="59"/>
      <c r="P329" s="60" t="s">
        <v>705</v>
      </c>
    </row>
    <row r="330" spans="1:16" ht="85.5" x14ac:dyDescent="0.65">
      <c r="A330" s="59">
        <v>1665</v>
      </c>
      <c r="B330" s="59" t="s">
        <v>695</v>
      </c>
      <c r="C330" s="59" t="s">
        <v>1840</v>
      </c>
      <c r="D330" s="59">
        <v>2013</v>
      </c>
      <c r="E330" s="59" t="s">
        <v>1841</v>
      </c>
      <c r="F330" s="59" t="s">
        <v>880</v>
      </c>
      <c r="G330" s="59" t="s">
        <v>1842</v>
      </c>
      <c r="H330" s="59"/>
      <c r="I330" s="59"/>
      <c r="J330" s="59"/>
      <c r="K330" s="59"/>
      <c r="L330" s="59"/>
      <c r="M330" s="59"/>
      <c r="N330" s="59" t="s">
        <v>1843</v>
      </c>
      <c r="O330" s="59"/>
      <c r="P330" s="60" t="s">
        <v>705</v>
      </c>
    </row>
    <row r="331" spans="1:16" ht="42.75" x14ac:dyDescent="0.65">
      <c r="A331" s="59">
        <v>1152</v>
      </c>
      <c r="B331" s="59" t="s">
        <v>695</v>
      </c>
      <c r="C331" s="59" t="s">
        <v>1844</v>
      </c>
      <c r="D331" s="59">
        <v>2010</v>
      </c>
      <c r="E331" s="59" t="s">
        <v>1845</v>
      </c>
      <c r="F331" s="59" t="s">
        <v>1846</v>
      </c>
      <c r="G331" s="59">
        <v>41</v>
      </c>
      <c r="H331" s="59"/>
      <c r="I331" s="59"/>
      <c r="J331" s="59"/>
      <c r="K331" s="59"/>
      <c r="L331" s="59"/>
      <c r="M331" s="59"/>
      <c r="N331" s="59"/>
      <c r="O331" s="59"/>
      <c r="P331" s="60" t="s">
        <v>705</v>
      </c>
    </row>
    <row r="332" spans="1:16" ht="57" x14ac:dyDescent="0.65">
      <c r="A332" s="59">
        <v>846</v>
      </c>
      <c r="B332" s="59" t="s">
        <v>695</v>
      </c>
      <c r="C332" s="59" t="s">
        <v>1847</v>
      </c>
      <c r="D332" s="59">
        <v>2011</v>
      </c>
      <c r="E332" s="59" t="s">
        <v>1848</v>
      </c>
      <c r="F332" s="59" t="s">
        <v>1849</v>
      </c>
      <c r="G332" s="59">
        <v>56</v>
      </c>
      <c r="H332" s="59"/>
      <c r="I332" s="59"/>
      <c r="J332" s="59"/>
      <c r="K332" s="59"/>
      <c r="L332" s="59"/>
      <c r="M332" s="59"/>
      <c r="N332" s="59"/>
      <c r="O332" s="59"/>
      <c r="P332" s="60" t="s">
        <v>705</v>
      </c>
    </row>
    <row r="333" spans="1:16" ht="42.75" x14ac:dyDescent="0.65">
      <c r="A333" s="59">
        <v>1156</v>
      </c>
      <c r="B333" s="59" t="s">
        <v>695</v>
      </c>
      <c r="C333" s="59" t="s">
        <v>1850</v>
      </c>
      <c r="D333" s="59">
        <v>2000</v>
      </c>
      <c r="E333" s="59" t="s">
        <v>1851</v>
      </c>
      <c r="F333" s="59" t="s">
        <v>1507</v>
      </c>
      <c r="G333" s="59">
        <v>62</v>
      </c>
      <c r="H333" s="59" t="s">
        <v>1852</v>
      </c>
      <c r="I333" s="59"/>
      <c r="J333" s="59"/>
      <c r="K333" s="59"/>
      <c r="L333" s="59"/>
      <c r="M333" s="59"/>
      <c r="N333" s="59"/>
      <c r="O333" s="59"/>
      <c r="P333" s="60" t="s">
        <v>705</v>
      </c>
    </row>
    <row r="334" spans="1:16" ht="85.5" x14ac:dyDescent="0.65">
      <c r="A334" s="59">
        <v>676</v>
      </c>
      <c r="B334" s="59" t="s">
        <v>695</v>
      </c>
      <c r="C334" s="59" t="s">
        <v>1853</v>
      </c>
      <c r="D334" s="59">
        <v>2009</v>
      </c>
      <c r="E334" s="59" t="s">
        <v>1854</v>
      </c>
      <c r="F334" s="59" t="s">
        <v>1554</v>
      </c>
      <c r="G334" s="59"/>
      <c r="H334" s="59"/>
      <c r="I334" s="59"/>
      <c r="J334" s="59"/>
      <c r="K334" s="59"/>
      <c r="L334" s="59"/>
      <c r="M334" s="59"/>
      <c r="N334" s="59"/>
      <c r="O334" s="59"/>
      <c r="P334" s="60" t="s">
        <v>705</v>
      </c>
    </row>
    <row r="335" spans="1:16" ht="71.25" x14ac:dyDescent="0.65">
      <c r="A335" s="59">
        <v>504</v>
      </c>
      <c r="B335" s="59" t="s">
        <v>695</v>
      </c>
      <c r="C335" s="59" t="s">
        <v>1855</v>
      </c>
      <c r="D335" s="59">
        <v>2019</v>
      </c>
      <c r="E335" s="59" t="s">
        <v>1856</v>
      </c>
      <c r="F335" s="59" t="s">
        <v>1857</v>
      </c>
      <c r="G335" s="59">
        <v>91</v>
      </c>
      <c r="H335" s="59" t="s">
        <v>1858</v>
      </c>
      <c r="I335" s="59" t="s">
        <v>710</v>
      </c>
      <c r="J335" s="59" t="s">
        <v>710</v>
      </c>
      <c r="K335" s="59" t="s">
        <v>710</v>
      </c>
      <c r="L335" s="59" t="s">
        <v>710</v>
      </c>
      <c r="M335" s="59" t="s">
        <v>710</v>
      </c>
      <c r="N335" s="59" t="s">
        <v>1859</v>
      </c>
      <c r="O335" s="59" t="s">
        <v>710</v>
      </c>
      <c r="P335" s="60" t="s">
        <v>705</v>
      </c>
    </row>
    <row r="336" spans="1:16" ht="42.75" x14ac:dyDescent="0.65">
      <c r="A336" s="59">
        <v>1160</v>
      </c>
      <c r="B336" s="59" t="s">
        <v>695</v>
      </c>
      <c r="C336" s="59" t="s">
        <v>1860</v>
      </c>
      <c r="D336" s="59">
        <v>2015</v>
      </c>
      <c r="E336" s="59" t="s">
        <v>1861</v>
      </c>
      <c r="F336" s="59" t="s">
        <v>1862</v>
      </c>
      <c r="G336" s="59">
        <v>22</v>
      </c>
      <c r="H336" s="59" t="s">
        <v>1863</v>
      </c>
      <c r="I336" s="59"/>
      <c r="J336" s="59"/>
      <c r="K336" s="59"/>
      <c r="L336" s="59"/>
      <c r="M336" s="59"/>
      <c r="N336" s="59"/>
      <c r="O336" s="59"/>
      <c r="P336" s="60" t="s">
        <v>705</v>
      </c>
    </row>
    <row r="337" spans="1:16" ht="28.5" x14ac:dyDescent="0.65">
      <c r="A337" s="59">
        <v>1161</v>
      </c>
      <c r="B337" s="59" t="s">
        <v>695</v>
      </c>
      <c r="C337" s="59" t="s">
        <v>1864</v>
      </c>
      <c r="D337" s="59">
        <v>2006</v>
      </c>
      <c r="E337" s="59" t="s">
        <v>1865</v>
      </c>
      <c r="F337" s="59" t="s">
        <v>1565</v>
      </c>
      <c r="G337" s="59">
        <v>19</v>
      </c>
      <c r="H337" s="59" t="s">
        <v>1866</v>
      </c>
      <c r="I337" s="59"/>
      <c r="J337" s="59"/>
      <c r="K337" s="59"/>
      <c r="L337" s="59"/>
      <c r="M337" s="59"/>
      <c r="N337" s="59"/>
      <c r="O337" s="59"/>
      <c r="P337" s="60" t="s">
        <v>705</v>
      </c>
    </row>
    <row r="338" spans="1:16" ht="28.5" x14ac:dyDescent="0.65">
      <c r="A338" s="59">
        <v>557</v>
      </c>
      <c r="B338" s="59" t="s">
        <v>695</v>
      </c>
      <c r="C338" s="59" t="s">
        <v>1867</v>
      </c>
      <c r="D338" s="59">
        <v>2006</v>
      </c>
      <c r="E338" s="59" t="s">
        <v>1868</v>
      </c>
      <c r="F338" s="59"/>
      <c r="G338" s="59"/>
      <c r="H338" s="59"/>
      <c r="I338" s="59"/>
      <c r="J338" s="59"/>
      <c r="K338" s="59"/>
      <c r="L338" s="59"/>
      <c r="M338" s="59"/>
      <c r="N338" s="59"/>
      <c r="O338" s="59"/>
      <c r="P338" s="60" t="s">
        <v>705</v>
      </c>
    </row>
    <row r="339" spans="1:16" ht="28.5" x14ac:dyDescent="0.65">
      <c r="A339" s="59">
        <v>184</v>
      </c>
      <c r="B339" s="59" t="s">
        <v>695</v>
      </c>
      <c r="C339" s="59" t="s">
        <v>1869</v>
      </c>
      <c r="D339" s="59">
        <v>2000</v>
      </c>
      <c r="E339" s="59" t="s">
        <v>1870</v>
      </c>
      <c r="F339" s="59" t="s">
        <v>1871</v>
      </c>
      <c r="G339" s="59">
        <v>21</v>
      </c>
      <c r="H339" s="59" t="s">
        <v>1872</v>
      </c>
      <c r="I339" s="59" t="s">
        <v>710</v>
      </c>
      <c r="J339" s="59" t="s">
        <v>710</v>
      </c>
      <c r="K339" s="59" t="s">
        <v>710</v>
      </c>
      <c r="L339" s="59" t="s">
        <v>710</v>
      </c>
      <c r="M339" s="59" t="s">
        <v>710</v>
      </c>
      <c r="N339" s="59" t="s">
        <v>710</v>
      </c>
      <c r="O339" s="59" t="s">
        <v>710</v>
      </c>
      <c r="P339" s="60" t="s">
        <v>705</v>
      </c>
    </row>
    <row r="340" spans="1:16" ht="28.5" x14ac:dyDescent="0.65">
      <c r="A340" s="59">
        <v>185</v>
      </c>
      <c r="B340" s="59" t="s">
        <v>695</v>
      </c>
      <c r="C340" s="59" t="s">
        <v>1873</v>
      </c>
      <c r="D340" s="59">
        <v>2000</v>
      </c>
      <c r="E340" s="59" t="s">
        <v>1874</v>
      </c>
      <c r="F340" s="59" t="s">
        <v>1875</v>
      </c>
      <c r="G340" s="59">
        <v>30</v>
      </c>
      <c r="H340" s="59" t="s">
        <v>1876</v>
      </c>
      <c r="I340" s="59" t="s">
        <v>710</v>
      </c>
      <c r="J340" s="59" t="s">
        <v>710</v>
      </c>
      <c r="K340" s="59" t="s">
        <v>710</v>
      </c>
      <c r="L340" s="59" t="s">
        <v>710</v>
      </c>
      <c r="M340" s="59" t="s">
        <v>710</v>
      </c>
      <c r="N340" s="59" t="s">
        <v>710</v>
      </c>
      <c r="O340" s="59" t="s">
        <v>710</v>
      </c>
      <c r="P340" s="60" t="s">
        <v>705</v>
      </c>
    </row>
    <row r="341" spans="1:16" ht="57" x14ac:dyDescent="0.65">
      <c r="A341" s="59">
        <v>186</v>
      </c>
      <c r="B341" s="59" t="s">
        <v>695</v>
      </c>
      <c r="C341" s="59" t="s">
        <v>1877</v>
      </c>
      <c r="D341" s="59">
        <v>2020</v>
      </c>
      <c r="E341" s="59" t="s">
        <v>1878</v>
      </c>
      <c r="F341" s="59" t="s">
        <v>939</v>
      </c>
      <c r="G341" s="59">
        <v>57</v>
      </c>
      <c r="H341" s="59" t="s">
        <v>1879</v>
      </c>
      <c r="I341" s="59" t="s">
        <v>710</v>
      </c>
      <c r="J341" s="59" t="s">
        <v>710</v>
      </c>
      <c r="K341" s="59" t="s">
        <v>710</v>
      </c>
      <c r="L341" s="59" t="s">
        <v>710</v>
      </c>
      <c r="M341" s="59" t="s">
        <v>710</v>
      </c>
      <c r="N341" s="59" t="s">
        <v>710</v>
      </c>
      <c r="O341" s="59" t="s">
        <v>710</v>
      </c>
      <c r="P341" s="60" t="s">
        <v>705</v>
      </c>
    </row>
    <row r="342" spans="1:16" ht="28.5" x14ac:dyDescent="0.65">
      <c r="A342" s="59">
        <v>188</v>
      </c>
      <c r="B342" s="59" t="s">
        <v>695</v>
      </c>
      <c r="C342" s="59" t="s">
        <v>1880</v>
      </c>
      <c r="D342" s="59">
        <v>2006</v>
      </c>
      <c r="E342" s="59" t="s">
        <v>1881</v>
      </c>
      <c r="F342" s="59" t="s">
        <v>1882</v>
      </c>
      <c r="G342" s="59">
        <v>11</v>
      </c>
      <c r="H342" s="61"/>
      <c r="I342" s="59" t="s">
        <v>710</v>
      </c>
      <c r="J342" s="59" t="s">
        <v>710</v>
      </c>
      <c r="K342" s="59" t="s">
        <v>710</v>
      </c>
      <c r="L342" s="59" t="s">
        <v>710</v>
      </c>
      <c r="M342" s="59" t="s">
        <v>710</v>
      </c>
      <c r="N342" s="59" t="s">
        <v>710</v>
      </c>
      <c r="O342" s="59" t="s">
        <v>710</v>
      </c>
      <c r="P342" s="60" t="s">
        <v>705</v>
      </c>
    </row>
    <row r="343" spans="1:16" ht="42.75" x14ac:dyDescent="0.65">
      <c r="A343" s="59">
        <v>192</v>
      </c>
      <c r="B343" s="59" t="s">
        <v>695</v>
      </c>
      <c r="C343" s="59" t="s">
        <v>1883</v>
      </c>
      <c r="D343" s="59">
        <v>2009</v>
      </c>
      <c r="E343" s="59" t="s">
        <v>1884</v>
      </c>
      <c r="F343" s="59" t="s">
        <v>917</v>
      </c>
      <c r="G343" s="59">
        <v>15</v>
      </c>
      <c r="H343" s="59" t="s">
        <v>1885</v>
      </c>
      <c r="I343" s="59" t="s">
        <v>710</v>
      </c>
      <c r="J343" s="59" t="s">
        <v>710</v>
      </c>
      <c r="K343" s="59" t="s">
        <v>710</v>
      </c>
      <c r="L343" s="59" t="s">
        <v>710</v>
      </c>
      <c r="M343" s="59" t="s">
        <v>710</v>
      </c>
      <c r="N343" s="59" t="s">
        <v>710</v>
      </c>
      <c r="O343" s="59" t="s">
        <v>710</v>
      </c>
      <c r="P343" s="60" t="s">
        <v>705</v>
      </c>
    </row>
    <row r="344" spans="1:16" ht="71.25" x14ac:dyDescent="0.65">
      <c r="A344" s="59">
        <v>193</v>
      </c>
      <c r="B344" s="59" t="s">
        <v>695</v>
      </c>
      <c r="C344" s="59" t="s">
        <v>1886</v>
      </c>
      <c r="D344" s="59">
        <v>2012</v>
      </c>
      <c r="E344" s="59" t="s">
        <v>1887</v>
      </c>
      <c r="F344" s="59" t="s">
        <v>1888</v>
      </c>
      <c r="G344" s="59">
        <v>42</v>
      </c>
      <c r="H344" s="59" t="s">
        <v>1889</v>
      </c>
      <c r="I344" s="59" t="s">
        <v>710</v>
      </c>
      <c r="J344" s="59" t="s">
        <v>710</v>
      </c>
      <c r="K344" s="59" t="s">
        <v>710</v>
      </c>
      <c r="L344" s="59" t="s">
        <v>710</v>
      </c>
      <c r="M344" s="59" t="s">
        <v>710</v>
      </c>
      <c r="N344" s="59" t="s">
        <v>710</v>
      </c>
      <c r="O344" s="59" t="s">
        <v>710</v>
      </c>
      <c r="P344" s="60" t="s">
        <v>705</v>
      </c>
    </row>
    <row r="345" spans="1:16" ht="28.5" x14ac:dyDescent="0.65">
      <c r="A345" s="59">
        <v>194</v>
      </c>
      <c r="B345" s="59" t="s">
        <v>695</v>
      </c>
      <c r="C345" s="59" t="s">
        <v>1890</v>
      </c>
      <c r="D345" s="59">
        <v>2009</v>
      </c>
      <c r="E345" s="59" t="s">
        <v>1891</v>
      </c>
      <c r="F345" s="59" t="s">
        <v>1892</v>
      </c>
      <c r="G345" s="59">
        <v>9</v>
      </c>
      <c r="H345" s="59" t="s">
        <v>1893</v>
      </c>
      <c r="I345" s="59" t="s">
        <v>710</v>
      </c>
      <c r="J345" s="59" t="s">
        <v>710</v>
      </c>
      <c r="K345" s="59" t="s">
        <v>710</v>
      </c>
      <c r="L345" s="59" t="s">
        <v>710</v>
      </c>
      <c r="M345" s="59" t="s">
        <v>710</v>
      </c>
      <c r="N345" s="59" t="s">
        <v>710</v>
      </c>
      <c r="O345" s="59" t="s">
        <v>710</v>
      </c>
      <c r="P345" s="60" t="s">
        <v>705</v>
      </c>
    </row>
    <row r="346" spans="1:16" ht="57" x14ac:dyDescent="0.65">
      <c r="A346" s="59">
        <v>195</v>
      </c>
      <c r="B346" s="59" t="s">
        <v>695</v>
      </c>
      <c r="C346" s="59" t="s">
        <v>1894</v>
      </c>
      <c r="D346" s="59">
        <v>2016</v>
      </c>
      <c r="E346" s="59" t="s">
        <v>1895</v>
      </c>
      <c r="F346" s="59" t="s">
        <v>1091</v>
      </c>
      <c r="G346" s="59">
        <v>9</v>
      </c>
      <c r="H346" s="61"/>
      <c r="I346" s="59" t="s">
        <v>710</v>
      </c>
      <c r="J346" s="59" t="s">
        <v>710</v>
      </c>
      <c r="K346" s="59" t="s">
        <v>710</v>
      </c>
      <c r="L346" s="59" t="s">
        <v>710</v>
      </c>
      <c r="M346" s="59" t="s">
        <v>710</v>
      </c>
      <c r="N346" s="59" t="s">
        <v>710</v>
      </c>
      <c r="O346" s="59" t="s">
        <v>710</v>
      </c>
      <c r="P346" s="60" t="s">
        <v>705</v>
      </c>
    </row>
    <row r="347" spans="1:16" ht="114" x14ac:dyDescent="0.65">
      <c r="A347" s="59">
        <v>198</v>
      </c>
      <c r="B347" s="59" t="s">
        <v>695</v>
      </c>
      <c r="C347" s="59" t="s">
        <v>1896</v>
      </c>
      <c r="D347" s="59">
        <v>2016</v>
      </c>
      <c r="E347" s="59" t="s">
        <v>1897</v>
      </c>
      <c r="F347" s="59" t="s">
        <v>1468</v>
      </c>
      <c r="G347" s="59" t="s">
        <v>1898</v>
      </c>
      <c r="H347" s="59" t="s">
        <v>1899</v>
      </c>
      <c r="I347" s="59" t="s">
        <v>710</v>
      </c>
      <c r="J347" s="59" t="s">
        <v>710</v>
      </c>
      <c r="K347" s="59" t="s">
        <v>710</v>
      </c>
      <c r="L347" s="59" t="s">
        <v>710</v>
      </c>
      <c r="M347" s="59" t="s">
        <v>710</v>
      </c>
      <c r="N347" s="59" t="s">
        <v>710</v>
      </c>
      <c r="O347" s="59" t="s">
        <v>710</v>
      </c>
      <c r="P347" s="60" t="s">
        <v>705</v>
      </c>
    </row>
    <row r="348" spans="1:16" ht="71.25" x14ac:dyDescent="0.65">
      <c r="A348" s="59">
        <v>199</v>
      </c>
      <c r="B348" s="59" t="s">
        <v>695</v>
      </c>
      <c r="C348" s="59" t="s">
        <v>1900</v>
      </c>
      <c r="D348" s="59">
        <v>2018</v>
      </c>
      <c r="E348" s="59" t="s">
        <v>1341</v>
      </c>
      <c r="F348" s="59" t="s">
        <v>876</v>
      </c>
      <c r="G348" s="59">
        <v>57</v>
      </c>
      <c r="H348" s="59" t="s">
        <v>1343</v>
      </c>
      <c r="I348" s="59" t="s">
        <v>710</v>
      </c>
      <c r="J348" s="59" t="s">
        <v>710</v>
      </c>
      <c r="K348" s="59" t="s">
        <v>710</v>
      </c>
      <c r="L348" s="59" t="s">
        <v>710</v>
      </c>
      <c r="M348" s="59" t="s">
        <v>710</v>
      </c>
      <c r="N348" s="59" t="s">
        <v>1901</v>
      </c>
      <c r="O348" s="59" t="s">
        <v>710</v>
      </c>
      <c r="P348" s="60" t="s">
        <v>705</v>
      </c>
    </row>
    <row r="349" spans="1:16" ht="42.75" x14ac:dyDescent="0.65">
      <c r="A349" s="59">
        <v>200</v>
      </c>
      <c r="B349" s="59" t="s">
        <v>695</v>
      </c>
      <c r="C349" s="59" t="s">
        <v>1902</v>
      </c>
      <c r="D349" s="59">
        <v>2019</v>
      </c>
      <c r="E349" s="59" t="s">
        <v>1903</v>
      </c>
      <c r="F349" s="59"/>
      <c r="G349" s="59"/>
      <c r="H349" s="59"/>
      <c r="I349" s="59" t="s">
        <v>710</v>
      </c>
      <c r="J349" s="59" t="s">
        <v>710</v>
      </c>
      <c r="K349" s="59" t="s">
        <v>710</v>
      </c>
      <c r="L349" s="59" t="s">
        <v>710</v>
      </c>
      <c r="M349" s="59" t="s">
        <v>710</v>
      </c>
      <c r="N349" s="59" t="s">
        <v>710</v>
      </c>
      <c r="O349" s="59" t="s">
        <v>710</v>
      </c>
      <c r="P349" s="60" t="s">
        <v>705</v>
      </c>
    </row>
    <row r="350" spans="1:16" ht="71.25" x14ac:dyDescent="0.65">
      <c r="A350" s="59">
        <v>201</v>
      </c>
      <c r="B350" s="59" t="s">
        <v>695</v>
      </c>
      <c r="C350" s="59" t="s">
        <v>1904</v>
      </c>
      <c r="D350" s="59">
        <v>2008</v>
      </c>
      <c r="E350" s="59" t="s">
        <v>1905</v>
      </c>
      <c r="F350" s="59"/>
      <c r="G350" s="59"/>
      <c r="H350" s="59"/>
      <c r="I350" s="59" t="s">
        <v>710</v>
      </c>
      <c r="J350" s="59" t="s">
        <v>710</v>
      </c>
      <c r="K350" s="59" t="s">
        <v>710</v>
      </c>
      <c r="L350" s="59" t="s">
        <v>710</v>
      </c>
      <c r="M350" s="59" t="s">
        <v>710</v>
      </c>
      <c r="N350" s="59" t="s">
        <v>710</v>
      </c>
      <c r="O350" s="59" t="s">
        <v>710</v>
      </c>
      <c r="P350" s="60" t="s">
        <v>705</v>
      </c>
    </row>
    <row r="351" spans="1:16" ht="57" x14ac:dyDescent="0.65">
      <c r="A351" s="59">
        <v>205</v>
      </c>
      <c r="B351" s="59" t="s">
        <v>695</v>
      </c>
      <c r="C351" s="59" t="s">
        <v>1906</v>
      </c>
      <c r="D351" s="59">
        <v>2008</v>
      </c>
      <c r="E351" s="59" t="s">
        <v>1907</v>
      </c>
      <c r="F351" s="59" t="s">
        <v>1908</v>
      </c>
      <c r="G351" s="59">
        <v>50</v>
      </c>
      <c r="H351" s="59" t="s">
        <v>1909</v>
      </c>
      <c r="I351" s="59" t="s">
        <v>710</v>
      </c>
      <c r="J351" s="59" t="s">
        <v>710</v>
      </c>
      <c r="K351" s="59" t="s">
        <v>710</v>
      </c>
      <c r="L351" s="59" t="s">
        <v>710</v>
      </c>
      <c r="M351" s="59" t="s">
        <v>710</v>
      </c>
      <c r="N351" s="59" t="s">
        <v>710</v>
      </c>
      <c r="O351" s="59" t="s">
        <v>710</v>
      </c>
      <c r="P351" s="60" t="s">
        <v>705</v>
      </c>
    </row>
    <row r="352" spans="1:16" ht="42.75" x14ac:dyDescent="0.65">
      <c r="A352" s="59">
        <v>208</v>
      </c>
      <c r="B352" s="59" t="s">
        <v>695</v>
      </c>
      <c r="C352" s="59" t="s">
        <v>1910</v>
      </c>
      <c r="D352" s="59">
        <v>2017</v>
      </c>
      <c r="E352" s="59" t="s">
        <v>1911</v>
      </c>
      <c r="F352" s="59"/>
      <c r="G352" s="59">
        <v>12</v>
      </c>
      <c r="H352" s="59">
        <v>5</v>
      </c>
      <c r="I352" s="59" t="s">
        <v>710</v>
      </c>
      <c r="J352" s="59" t="s">
        <v>710</v>
      </c>
      <c r="K352" s="59" t="s">
        <v>710</v>
      </c>
      <c r="L352" s="59" t="s">
        <v>710</v>
      </c>
      <c r="M352" s="59" t="s">
        <v>710</v>
      </c>
      <c r="N352" s="59" t="s">
        <v>710</v>
      </c>
      <c r="O352" s="59" t="s">
        <v>710</v>
      </c>
      <c r="P352" s="60" t="s">
        <v>705</v>
      </c>
    </row>
    <row r="353" spans="1:16" ht="28.5" x14ac:dyDescent="0.65">
      <c r="A353" s="59">
        <v>209</v>
      </c>
      <c r="B353" s="59" t="s">
        <v>695</v>
      </c>
      <c r="C353" s="59" t="s">
        <v>1912</v>
      </c>
      <c r="D353" s="59">
        <v>2015</v>
      </c>
      <c r="E353" s="59" t="s">
        <v>1913</v>
      </c>
      <c r="F353" s="59" t="s">
        <v>1892</v>
      </c>
      <c r="G353" s="59">
        <v>15</v>
      </c>
      <c r="H353" s="59" t="s">
        <v>1914</v>
      </c>
      <c r="I353" s="59" t="s">
        <v>710</v>
      </c>
      <c r="J353" s="59" t="s">
        <v>710</v>
      </c>
      <c r="K353" s="59" t="s">
        <v>710</v>
      </c>
      <c r="L353" s="59" t="s">
        <v>710</v>
      </c>
      <c r="M353" s="59" t="s">
        <v>710</v>
      </c>
      <c r="N353" s="59" t="s">
        <v>710</v>
      </c>
      <c r="O353" s="59" t="s">
        <v>710</v>
      </c>
      <c r="P353" s="60" t="s">
        <v>705</v>
      </c>
    </row>
    <row r="354" spans="1:16" ht="42.75" x14ac:dyDescent="0.65">
      <c r="A354" s="59">
        <v>211</v>
      </c>
      <c r="B354" s="59" t="s">
        <v>695</v>
      </c>
      <c r="C354" s="59" t="s">
        <v>1915</v>
      </c>
      <c r="D354" s="59">
        <v>2010</v>
      </c>
      <c r="E354" s="59" t="s">
        <v>1916</v>
      </c>
      <c r="F354" s="59" t="s">
        <v>713</v>
      </c>
      <c r="G354" s="59">
        <v>118</v>
      </c>
      <c r="H354" s="59" t="s">
        <v>1917</v>
      </c>
      <c r="I354" s="59" t="s">
        <v>710</v>
      </c>
      <c r="J354" s="59" t="s">
        <v>710</v>
      </c>
      <c r="K354" s="59" t="s">
        <v>710</v>
      </c>
      <c r="L354" s="59" t="s">
        <v>710</v>
      </c>
      <c r="M354" s="59" t="s">
        <v>710</v>
      </c>
      <c r="N354" s="59" t="s">
        <v>1918</v>
      </c>
      <c r="O354" s="59" t="s">
        <v>710</v>
      </c>
      <c r="P354" s="60" t="s">
        <v>705</v>
      </c>
    </row>
    <row r="355" spans="1:16" ht="57" x14ac:dyDescent="0.65">
      <c r="A355" s="59">
        <v>212</v>
      </c>
      <c r="B355" s="59" t="s">
        <v>695</v>
      </c>
      <c r="C355" s="59" t="s">
        <v>1919</v>
      </c>
      <c r="D355" s="59">
        <v>2011</v>
      </c>
      <c r="E355" s="59" t="s">
        <v>1920</v>
      </c>
      <c r="F355" s="59" t="s">
        <v>939</v>
      </c>
      <c r="G355" s="59">
        <v>48</v>
      </c>
      <c r="H355" s="59" t="s">
        <v>1921</v>
      </c>
      <c r="I355" s="59" t="s">
        <v>710</v>
      </c>
      <c r="J355" s="59" t="s">
        <v>710</v>
      </c>
      <c r="K355" s="59" t="s">
        <v>710</v>
      </c>
      <c r="L355" s="59" t="s">
        <v>710</v>
      </c>
      <c r="M355" s="59" t="s">
        <v>710</v>
      </c>
      <c r="N355" s="59" t="s">
        <v>710</v>
      </c>
      <c r="O355" s="59" t="s">
        <v>710</v>
      </c>
      <c r="P355" s="60" t="s">
        <v>705</v>
      </c>
    </row>
    <row r="356" spans="1:16" ht="114" x14ac:dyDescent="0.65">
      <c r="A356" s="59">
        <v>214</v>
      </c>
      <c r="B356" s="59" t="s">
        <v>695</v>
      </c>
      <c r="C356" s="59" t="s">
        <v>1922</v>
      </c>
      <c r="D356" s="59">
        <v>2020</v>
      </c>
      <c r="E356" s="59" t="s">
        <v>1923</v>
      </c>
      <c r="F356" s="59" t="s">
        <v>718</v>
      </c>
      <c r="G356" s="59">
        <v>17</v>
      </c>
      <c r="H356" s="59">
        <v>487</v>
      </c>
      <c r="I356" s="59" t="s">
        <v>710</v>
      </c>
      <c r="J356" s="59" t="s">
        <v>710</v>
      </c>
      <c r="K356" s="59" t="s">
        <v>710</v>
      </c>
      <c r="L356" s="59" t="s">
        <v>710</v>
      </c>
      <c r="M356" s="59" t="s">
        <v>710</v>
      </c>
      <c r="N356" s="59" t="s">
        <v>710</v>
      </c>
      <c r="O356" s="59" t="s">
        <v>1924</v>
      </c>
      <c r="P356" s="60" t="s">
        <v>705</v>
      </c>
    </row>
    <row r="357" spans="1:16" ht="85.5" x14ac:dyDescent="0.65">
      <c r="A357" s="59">
        <v>217</v>
      </c>
      <c r="B357" s="59" t="s">
        <v>996</v>
      </c>
      <c r="C357" s="59" t="s">
        <v>1925</v>
      </c>
      <c r="D357" s="59">
        <v>2016</v>
      </c>
      <c r="E357" s="59" t="s">
        <v>1926</v>
      </c>
      <c r="F357" s="59" t="s">
        <v>1927</v>
      </c>
      <c r="G357" s="59">
        <v>65</v>
      </c>
      <c r="H357" s="59"/>
      <c r="I357" s="59" t="s">
        <v>710</v>
      </c>
      <c r="J357" s="59" t="s">
        <v>710</v>
      </c>
      <c r="K357" s="59" t="s">
        <v>710</v>
      </c>
      <c r="L357" s="59" t="s">
        <v>710</v>
      </c>
      <c r="M357" s="59" t="s">
        <v>710</v>
      </c>
      <c r="N357" s="59" t="s">
        <v>710</v>
      </c>
      <c r="O357" s="59" t="s">
        <v>1928</v>
      </c>
      <c r="P357" s="60" t="s">
        <v>705</v>
      </c>
    </row>
    <row r="358" spans="1:16" ht="42.75" x14ac:dyDescent="0.65">
      <c r="A358" s="59">
        <v>534</v>
      </c>
      <c r="B358" s="59" t="s">
        <v>695</v>
      </c>
      <c r="C358" s="59" t="s">
        <v>1929</v>
      </c>
      <c r="D358" s="59">
        <v>2009</v>
      </c>
      <c r="E358" s="59" t="s">
        <v>1930</v>
      </c>
      <c r="F358" s="59" t="s">
        <v>1332</v>
      </c>
      <c r="G358" s="59">
        <v>2009</v>
      </c>
      <c r="H358" s="59">
        <v>12</v>
      </c>
      <c r="I358" s="59"/>
      <c r="J358" s="59"/>
      <c r="K358" s="59"/>
      <c r="L358" s="59"/>
      <c r="M358" s="59"/>
      <c r="N358" s="59"/>
      <c r="O358" s="59"/>
      <c r="P358" s="59"/>
    </row>
    <row r="359" spans="1:16" ht="42.75" x14ac:dyDescent="0.65">
      <c r="A359" s="59">
        <v>219</v>
      </c>
      <c r="B359" s="59" t="s">
        <v>695</v>
      </c>
      <c r="C359" s="59" t="s">
        <v>1931</v>
      </c>
      <c r="D359" s="59">
        <v>2019</v>
      </c>
      <c r="E359" s="59" t="s">
        <v>1932</v>
      </c>
      <c r="F359" s="59" t="s">
        <v>1933</v>
      </c>
      <c r="G359" s="59">
        <v>11</v>
      </c>
      <c r="H359" s="59" t="s">
        <v>1934</v>
      </c>
      <c r="I359" s="59" t="s">
        <v>710</v>
      </c>
      <c r="J359" s="59" t="s">
        <v>710</v>
      </c>
      <c r="K359" s="59" t="s">
        <v>710</v>
      </c>
      <c r="L359" s="59" t="s">
        <v>710</v>
      </c>
      <c r="M359" s="59" t="s">
        <v>710</v>
      </c>
      <c r="N359" s="59" t="s">
        <v>710</v>
      </c>
      <c r="O359" s="59" t="s">
        <v>710</v>
      </c>
      <c r="P359" s="60" t="s">
        <v>705</v>
      </c>
    </row>
    <row r="360" spans="1:16" ht="114" x14ac:dyDescent="0.65">
      <c r="A360" s="59">
        <v>229</v>
      </c>
      <c r="B360" s="59" t="s">
        <v>695</v>
      </c>
      <c r="C360" s="59" t="s">
        <v>1935</v>
      </c>
      <c r="D360" s="59">
        <v>2015</v>
      </c>
      <c r="E360" s="59" t="s">
        <v>1936</v>
      </c>
      <c r="F360" s="59" t="s">
        <v>1077</v>
      </c>
      <c r="G360" s="59">
        <v>7</v>
      </c>
      <c r="H360" s="59"/>
      <c r="I360" s="59" t="s">
        <v>710</v>
      </c>
      <c r="J360" s="59" t="s">
        <v>710</v>
      </c>
      <c r="K360" s="59" t="s">
        <v>710</v>
      </c>
      <c r="L360" s="59" t="s">
        <v>710</v>
      </c>
      <c r="M360" s="59" t="s">
        <v>710</v>
      </c>
      <c r="N360" s="59" t="s">
        <v>1937</v>
      </c>
      <c r="O360" s="59" t="s">
        <v>710</v>
      </c>
      <c r="P360" s="60" t="s">
        <v>705</v>
      </c>
    </row>
    <row r="361" spans="1:16" ht="28.5" x14ac:dyDescent="0.65">
      <c r="A361" s="59">
        <v>1164</v>
      </c>
      <c r="B361" s="59" t="s">
        <v>695</v>
      </c>
      <c r="C361" s="59" t="s">
        <v>1938</v>
      </c>
      <c r="D361" s="59">
        <v>1995</v>
      </c>
      <c r="E361" s="59" t="s">
        <v>1939</v>
      </c>
      <c r="F361" s="59" t="s">
        <v>1940</v>
      </c>
      <c r="G361" s="59">
        <v>163</v>
      </c>
      <c r="H361" s="59" t="s">
        <v>1941</v>
      </c>
      <c r="I361" s="59"/>
      <c r="J361" s="59"/>
      <c r="K361" s="59"/>
      <c r="L361" s="59"/>
      <c r="M361" s="59"/>
      <c r="N361" s="59"/>
      <c r="O361" s="59"/>
      <c r="P361" s="60" t="s">
        <v>705</v>
      </c>
    </row>
    <row r="362" spans="1:16" ht="57" x14ac:dyDescent="0.65">
      <c r="A362" s="59">
        <v>677</v>
      </c>
      <c r="B362" s="59" t="s">
        <v>695</v>
      </c>
      <c r="C362" s="59" t="s">
        <v>1942</v>
      </c>
      <c r="D362" s="59">
        <v>2010</v>
      </c>
      <c r="E362" s="59" t="s">
        <v>1943</v>
      </c>
      <c r="F362" s="59" t="s">
        <v>1944</v>
      </c>
      <c r="G362" s="59"/>
      <c r="H362" s="59"/>
      <c r="I362" s="59"/>
      <c r="J362" s="59"/>
      <c r="K362" s="59"/>
      <c r="L362" s="59"/>
      <c r="M362" s="59"/>
      <c r="N362" s="59"/>
      <c r="O362" s="59"/>
      <c r="P362" s="60" t="s">
        <v>705</v>
      </c>
    </row>
    <row r="363" spans="1:16" ht="42.75" x14ac:dyDescent="0.65">
      <c r="A363" s="59">
        <v>1165</v>
      </c>
      <c r="B363" s="59" t="s">
        <v>695</v>
      </c>
      <c r="C363" s="59" t="s">
        <v>1945</v>
      </c>
      <c r="D363" s="59">
        <v>2004</v>
      </c>
      <c r="E363" s="59" t="s">
        <v>1946</v>
      </c>
      <c r="F363" s="59" t="s">
        <v>1947</v>
      </c>
      <c r="G363" s="59">
        <v>11</v>
      </c>
      <c r="H363" s="59" t="s">
        <v>1948</v>
      </c>
      <c r="I363" s="59"/>
      <c r="J363" s="59"/>
      <c r="K363" s="59"/>
      <c r="L363" s="59"/>
      <c r="M363" s="59"/>
      <c r="N363" s="59"/>
      <c r="O363" s="59"/>
      <c r="P363" s="60" t="s">
        <v>705</v>
      </c>
    </row>
    <row r="364" spans="1:16" ht="71.25" x14ac:dyDescent="0.65">
      <c r="A364" s="59">
        <v>678</v>
      </c>
      <c r="B364" s="59" t="s">
        <v>695</v>
      </c>
      <c r="C364" s="59" t="s">
        <v>1949</v>
      </c>
      <c r="D364" s="59">
        <v>2008</v>
      </c>
      <c r="E364" s="59" t="s">
        <v>1950</v>
      </c>
      <c r="F364" s="59" t="s">
        <v>1238</v>
      </c>
      <c r="G364" s="59">
        <v>13</v>
      </c>
      <c r="H364" s="59" t="s">
        <v>1951</v>
      </c>
      <c r="I364" s="59"/>
      <c r="J364" s="59"/>
      <c r="K364" s="59"/>
      <c r="L364" s="59"/>
      <c r="M364" s="59"/>
      <c r="N364" s="59" t="s">
        <v>1952</v>
      </c>
      <c r="O364" s="59" t="s">
        <v>710</v>
      </c>
      <c r="P364" s="60" t="s">
        <v>705</v>
      </c>
    </row>
    <row r="365" spans="1:16" ht="57" x14ac:dyDescent="0.65">
      <c r="A365" s="59">
        <v>1166</v>
      </c>
      <c r="B365" s="59" t="s">
        <v>695</v>
      </c>
      <c r="C365" s="59" t="s">
        <v>1953</v>
      </c>
      <c r="D365" s="59">
        <v>2012</v>
      </c>
      <c r="E365" s="59" t="s">
        <v>1954</v>
      </c>
      <c r="F365" s="59" t="s">
        <v>1955</v>
      </c>
      <c r="G365" s="59">
        <v>5</v>
      </c>
      <c r="H365" s="59">
        <v>184</v>
      </c>
      <c r="I365" s="59"/>
      <c r="J365" s="59"/>
      <c r="K365" s="59"/>
      <c r="L365" s="59"/>
      <c r="M365" s="59"/>
      <c r="N365" s="59"/>
      <c r="O365" s="59"/>
      <c r="P365" s="60" t="s">
        <v>705</v>
      </c>
    </row>
    <row r="366" spans="1:16" ht="42.75" x14ac:dyDescent="0.65">
      <c r="A366" s="59">
        <v>1167</v>
      </c>
      <c r="B366" s="59" t="s">
        <v>695</v>
      </c>
      <c r="C366" s="59" t="s">
        <v>1956</v>
      </c>
      <c r="D366" s="59"/>
      <c r="E366" s="59" t="s">
        <v>1957</v>
      </c>
      <c r="F366" s="59" t="s">
        <v>1958</v>
      </c>
      <c r="G366" s="59"/>
      <c r="H366" s="59"/>
      <c r="I366" s="59"/>
      <c r="J366" s="59"/>
      <c r="K366" s="59"/>
      <c r="L366" s="59"/>
      <c r="M366" s="59"/>
      <c r="N366" s="59"/>
      <c r="O366" s="59"/>
      <c r="P366" s="60" t="s">
        <v>705</v>
      </c>
    </row>
    <row r="367" spans="1:16" ht="71.25" x14ac:dyDescent="0.65">
      <c r="A367" s="59">
        <v>680</v>
      </c>
      <c r="B367" s="59" t="s">
        <v>695</v>
      </c>
      <c r="C367" s="59" t="s">
        <v>1959</v>
      </c>
      <c r="D367" s="59">
        <v>2015</v>
      </c>
      <c r="E367" s="59" t="s">
        <v>1960</v>
      </c>
      <c r="F367" s="59" t="s">
        <v>1961</v>
      </c>
      <c r="G367" s="59">
        <v>2015</v>
      </c>
      <c r="H367" s="59" t="s">
        <v>1962</v>
      </c>
      <c r="I367" s="59"/>
      <c r="J367" s="59"/>
      <c r="K367" s="59"/>
      <c r="L367" s="59"/>
      <c r="M367" s="59"/>
      <c r="N367" s="59" t="s">
        <v>1963</v>
      </c>
      <c r="O367" s="59" t="s">
        <v>710</v>
      </c>
      <c r="P367" s="60" t="s">
        <v>705</v>
      </c>
    </row>
    <row r="368" spans="1:16" ht="71.25" x14ac:dyDescent="0.65">
      <c r="A368" s="59">
        <v>1635</v>
      </c>
      <c r="B368" s="59" t="s">
        <v>695</v>
      </c>
      <c r="C368" s="59" t="s">
        <v>1964</v>
      </c>
      <c r="D368" s="59">
        <v>2001</v>
      </c>
      <c r="E368" s="59" t="s">
        <v>1965</v>
      </c>
      <c r="F368" s="59" t="s">
        <v>1966</v>
      </c>
      <c r="G368" s="59" t="s">
        <v>1967</v>
      </c>
      <c r="H368" s="59" t="s">
        <v>1968</v>
      </c>
      <c r="I368" s="59"/>
      <c r="J368" s="59"/>
      <c r="K368" s="59"/>
      <c r="L368" s="59"/>
      <c r="M368" s="59"/>
      <c r="N368" s="59" t="s">
        <v>1969</v>
      </c>
      <c r="O368" s="59"/>
      <c r="P368" s="60" t="s">
        <v>705</v>
      </c>
    </row>
    <row r="369" spans="1:16" ht="128.25" x14ac:dyDescent="0.65">
      <c r="A369" s="59">
        <v>551</v>
      </c>
      <c r="B369" s="59" t="s">
        <v>695</v>
      </c>
      <c r="C369" s="59" t="s">
        <v>1970</v>
      </c>
      <c r="D369" s="59">
        <v>2019</v>
      </c>
      <c r="E369" s="59" t="s">
        <v>1971</v>
      </c>
      <c r="F369" s="59" t="s">
        <v>1972</v>
      </c>
      <c r="G369" s="59">
        <v>2</v>
      </c>
      <c r="H369" s="59" t="s">
        <v>1973</v>
      </c>
      <c r="I369" s="59"/>
      <c r="J369" s="59"/>
      <c r="K369" s="59"/>
      <c r="L369" s="59"/>
      <c r="M369" s="59"/>
      <c r="N369" s="59"/>
      <c r="O369" s="59"/>
      <c r="P369" s="60" t="s">
        <v>705</v>
      </c>
    </row>
    <row r="370" spans="1:16" ht="85.5" x14ac:dyDescent="0.65">
      <c r="A370" s="59">
        <v>554</v>
      </c>
      <c r="B370" s="59" t="s">
        <v>695</v>
      </c>
      <c r="C370" s="59" t="s">
        <v>1974</v>
      </c>
      <c r="D370" s="59">
        <v>1996</v>
      </c>
      <c r="E370" s="59" t="s">
        <v>1975</v>
      </c>
      <c r="F370" s="59"/>
      <c r="G370" s="59"/>
      <c r="H370" s="59"/>
      <c r="I370" s="59"/>
      <c r="J370" s="59"/>
      <c r="K370" s="59"/>
      <c r="L370" s="59"/>
      <c r="M370" s="59"/>
      <c r="N370" s="59"/>
      <c r="O370" s="59"/>
      <c r="P370" s="60" t="s">
        <v>705</v>
      </c>
    </row>
    <row r="371" spans="1:16" ht="256.5" x14ac:dyDescent="0.65">
      <c r="A371" s="59">
        <v>479</v>
      </c>
      <c r="B371" s="59" t="s">
        <v>695</v>
      </c>
      <c r="C371" s="59" t="s">
        <v>1976</v>
      </c>
      <c r="D371" s="59" t="s">
        <v>710</v>
      </c>
      <c r="E371" s="59" t="s">
        <v>1977</v>
      </c>
      <c r="F371" s="59"/>
      <c r="G371" s="59"/>
      <c r="H371" s="59"/>
      <c r="I371" s="59" t="s">
        <v>710</v>
      </c>
      <c r="J371" s="59" t="s">
        <v>710</v>
      </c>
      <c r="K371" s="59" t="s">
        <v>710</v>
      </c>
      <c r="L371" s="59" t="s">
        <v>710</v>
      </c>
      <c r="M371" s="59" t="s">
        <v>710</v>
      </c>
      <c r="N371" s="59" t="s">
        <v>710</v>
      </c>
      <c r="O371" s="59" t="s">
        <v>1978</v>
      </c>
      <c r="P371" s="59"/>
    </row>
    <row r="372" spans="1:16" ht="28.5" x14ac:dyDescent="0.65">
      <c r="A372" s="59">
        <v>1170</v>
      </c>
      <c r="B372" s="59" t="s">
        <v>695</v>
      </c>
      <c r="C372" s="59" t="s">
        <v>1979</v>
      </c>
      <c r="D372" s="59">
        <v>1991</v>
      </c>
      <c r="E372" s="59" t="s">
        <v>1980</v>
      </c>
      <c r="F372" s="59" t="s">
        <v>1981</v>
      </c>
      <c r="G372" s="59">
        <v>6</v>
      </c>
      <c r="H372" s="59" t="s">
        <v>1982</v>
      </c>
      <c r="I372" s="59"/>
      <c r="J372" s="59"/>
      <c r="K372" s="59"/>
      <c r="L372" s="59"/>
      <c r="M372" s="59"/>
      <c r="N372" s="59"/>
      <c r="O372" s="59"/>
      <c r="P372" s="59"/>
    </row>
    <row r="373" spans="1:16" ht="28.5" x14ac:dyDescent="0.65">
      <c r="A373" s="59">
        <v>681</v>
      </c>
      <c r="B373" s="59" t="s">
        <v>695</v>
      </c>
      <c r="C373" s="59" t="s">
        <v>1983</v>
      </c>
      <c r="D373" s="59">
        <v>2009</v>
      </c>
      <c r="E373" s="59" t="s">
        <v>1984</v>
      </c>
      <c r="F373" s="59" t="s">
        <v>1163</v>
      </c>
      <c r="G373" s="59"/>
      <c r="H373" s="59"/>
      <c r="I373" s="59"/>
      <c r="J373" s="59"/>
      <c r="K373" s="59"/>
      <c r="L373" s="59"/>
      <c r="M373" s="59"/>
      <c r="N373" s="59"/>
      <c r="O373" s="59"/>
      <c r="P373" s="60" t="s">
        <v>705</v>
      </c>
    </row>
    <row r="374" spans="1:16" ht="199.5" x14ac:dyDescent="0.65">
      <c r="A374" s="59">
        <v>1172</v>
      </c>
      <c r="B374" s="59" t="s">
        <v>695</v>
      </c>
      <c r="C374" s="59" t="s">
        <v>1985</v>
      </c>
      <c r="D374" s="59">
        <v>2014</v>
      </c>
      <c r="E374" s="59" t="s">
        <v>1986</v>
      </c>
      <c r="F374" s="59" t="s">
        <v>1987</v>
      </c>
      <c r="G374" s="59">
        <v>2</v>
      </c>
      <c r="H374" s="59" t="s">
        <v>1988</v>
      </c>
      <c r="I374" s="59"/>
      <c r="J374" s="59"/>
      <c r="K374" s="59"/>
      <c r="L374" s="59"/>
      <c r="M374" s="59"/>
      <c r="N374" s="59"/>
      <c r="O374" s="59"/>
      <c r="P374" s="60" t="s">
        <v>705</v>
      </c>
    </row>
    <row r="375" spans="1:16" ht="42.75" x14ac:dyDescent="0.65">
      <c r="A375" s="59">
        <v>1175</v>
      </c>
      <c r="B375" s="59" t="s">
        <v>695</v>
      </c>
      <c r="C375" s="59" t="s">
        <v>1989</v>
      </c>
      <c r="D375" s="59">
        <v>2012</v>
      </c>
      <c r="E375" s="59" t="s">
        <v>1990</v>
      </c>
      <c r="F375" s="59" t="s">
        <v>1991</v>
      </c>
      <c r="G375" s="59">
        <v>13</v>
      </c>
      <c r="H375" s="59" t="s">
        <v>1992</v>
      </c>
      <c r="I375" s="59"/>
      <c r="J375" s="59"/>
      <c r="K375" s="59"/>
      <c r="L375" s="59"/>
      <c r="M375" s="59"/>
      <c r="N375" s="59"/>
      <c r="O375" s="59"/>
      <c r="P375" s="60" t="s">
        <v>705</v>
      </c>
    </row>
    <row r="376" spans="1:16" ht="71.25" x14ac:dyDescent="0.65">
      <c r="A376" s="59">
        <v>493</v>
      </c>
      <c r="B376" s="59" t="s">
        <v>695</v>
      </c>
      <c r="C376" s="59" t="s">
        <v>1993</v>
      </c>
      <c r="D376" s="59" t="s">
        <v>710</v>
      </c>
      <c r="E376" s="59" t="s">
        <v>1994</v>
      </c>
      <c r="F376" s="59"/>
      <c r="G376" s="59"/>
      <c r="H376" s="59"/>
      <c r="I376" s="59" t="s">
        <v>710</v>
      </c>
      <c r="J376" s="59" t="s">
        <v>710</v>
      </c>
      <c r="K376" s="59" t="s">
        <v>710</v>
      </c>
      <c r="L376" s="59" t="s">
        <v>710</v>
      </c>
      <c r="M376" s="59" t="s">
        <v>710</v>
      </c>
      <c r="N376" s="59" t="s">
        <v>710</v>
      </c>
      <c r="O376" s="59" t="s">
        <v>710</v>
      </c>
      <c r="P376" s="60" t="s">
        <v>705</v>
      </c>
    </row>
    <row r="377" spans="1:16" ht="57" x14ac:dyDescent="0.65">
      <c r="A377" s="59">
        <v>1178</v>
      </c>
      <c r="B377" s="59" t="s">
        <v>695</v>
      </c>
      <c r="C377" s="59" t="s">
        <v>1995</v>
      </c>
      <c r="D377" s="59">
        <v>2016</v>
      </c>
      <c r="E377" s="59" t="s">
        <v>1996</v>
      </c>
      <c r="F377" s="59" t="s">
        <v>718</v>
      </c>
      <c r="G377" s="59">
        <v>13</v>
      </c>
      <c r="H377" s="59"/>
      <c r="I377" s="59"/>
      <c r="J377" s="59"/>
      <c r="K377" s="59"/>
      <c r="L377" s="59"/>
      <c r="M377" s="59"/>
      <c r="N377" s="59"/>
      <c r="O377" s="59"/>
      <c r="P377" s="60" t="s">
        <v>705</v>
      </c>
    </row>
    <row r="378" spans="1:16" ht="28.5" x14ac:dyDescent="0.65">
      <c r="A378" s="59">
        <v>573</v>
      </c>
      <c r="B378" s="59" t="s">
        <v>695</v>
      </c>
      <c r="C378" s="59" t="s">
        <v>1997</v>
      </c>
      <c r="D378" s="59">
        <v>2010</v>
      </c>
      <c r="E378" s="59" t="s">
        <v>1998</v>
      </c>
      <c r="F378" s="59" t="s">
        <v>1316</v>
      </c>
      <c r="G378" s="59">
        <v>6</v>
      </c>
      <c r="H378" s="59" t="s">
        <v>1999</v>
      </c>
      <c r="I378" s="59"/>
      <c r="J378" s="59"/>
      <c r="K378" s="59"/>
      <c r="L378" s="59"/>
      <c r="M378" s="59"/>
      <c r="N378" s="59"/>
      <c r="O378" s="59"/>
      <c r="P378" s="60" t="s">
        <v>705</v>
      </c>
    </row>
    <row r="379" spans="1:16" ht="57" x14ac:dyDescent="0.65">
      <c r="A379" s="59">
        <v>684</v>
      </c>
      <c r="B379" s="59" t="s">
        <v>695</v>
      </c>
      <c r="C379" s="59" t="s">
        <v>2000</v>
      </c>
      <c r="D379" s="59">
        <v>2015</v>
      </c>
      <c r="E379" s="59" t="s">
        <v>2001</v>
      </c>
      <c r="F379" s="59" t="s">
        <v>1132</v>
      </c>
      <c r="G379" s="59">
        <v>10</v>
      </c>
      <c r="H379" s="59"/>
      <c r="I379" s="59"/>
      <c r="J379" s="59"/>
      <c r="K379" s="59"/>
      <c r="L379" s="59"/>
      <c r="M379" s="59"/>
      <c r="N379" s="59" t="s">
        <v>2002</v>
      </c>
      <c r="O379" s="59" t="s">
        <v>710</v>
      </c>
      <c r="P379" s="59"/>
    </row>
    <row r="380" spans="1:16" ht="28.5" x14ac:dyDescent="0.65">
      <c r="A380" s="59">
        <v>566</v>
      </c>
      <c r="B380" s="59" t="s">
        <v>695</v>
      </c>
      <c r="C380" s="59" t="s">
        <v>2003</v>
      </c>
      <c r="D380" s="59">
        <v>2009</v>
      </c>
      <c r="E380" s="59" t="s">
        <v>2004</v>
      </c>
      <c r="F380" s="59"/>
      <c r="G380" s="59"/>
      <c r="H380" s="59"/>
      <c r="I380" s="59"/>
      <c r="J380" s="59"/>
      <c r="K380" s="59"/>
      <c r="L380" s="59"/>
      <c r="M380" s="59"/>
      <c r="N380" s="59"/>
      <c r="O380" s="59"/>
      <c r="P380" s="60" t="s">
        <v>705</v>
      </c>
    </row>
    <row r="381" spans="1:16" ht="57" x14ac:dyDescent="0.65">
      <c r="A381" s="59">
        <v>233</v>
      </c>
      <c r="B381" s="59" t="s">
        <v>996</v>
      </c>
      <c r="C381" s="59" t="s">
        <v>2005</v>
      </c>
      <c r="D381" s="59">
        <v>2016</v>
      </c>
      <c r="E381" s="59" t="s">
        <v>2006</v>
      </c>
      <c r="F381" s="59"/>
      <c r="G381" s="59"/>
      <c r="H381" s="59">
        <v>97</v>
      </c>
      <c r="I381" s="59" t="s">
        <v>710</v>
      </c>
      <c r="J381" s="59" t="s">
        <v>710</v>
      </c>
      <c r="K381" s="59" t="s">
        <v>710</v>
      </c>
      <c r="L381" s="59" t="s">
        <v>710</v>
      </c>
      <c r="M381" s="59"/>
      <c r="N381" s="59" t="s">
        <v>710</v>
      </c>
      <c r="O381" s="59" t="s">
        <v>2007</v>
      </c>
      <c r="P381" s="60" t="s">
        <v>705</v>
      </c>
    </row>
    <row r="382" spans="1:16" ht="409.5" x14ac:dyDescent="0.65">
      <c r="A382" s="59">
        <v>235</v>
      </c>
      <c r="B382" s="59" t="s">
        <v>695</v>
      </c>
      <c r="C382" s="59" t="s">
        <v>2008</v>
      </c>
      <c r="D382" s="59">
        <v>2013</v>
      </c>
      <c r="E382" s="59" t="s">
        <v>2009</v>
      </c>
      <c r="F382" s="59" t="s">
        <v>1726</v>
      </c>
      <c r="G382" s="59">
        <v>141</v>
      </c>
      <c r="H382" s="59" t="s">
        <v>2010</v>
      </c>
      <c r="I382" s="59" t="s">
        <v>710</v>
      </c>
      <c r="J382" s="59" t="s">
        <v>710</v>
      </c>
      <c r="K382" s="59" t="s">
        <v>710</v>
      </c>
      <c r="L382" s="59" t="s">
        <v>710</v>
      </c>
      <c r="M382" s="59" t="s">
        <v>710</v>
      </c>
      <c r="N382" s="59" t="s">
        <v>2011</v>
      </c>
      <c r="O382" s="59" t="s">
        <v>2012</v>
      </c>
      <c r="P382" s="60" t="s">
        <v>705</v>
      </c>
    </row>
    <row r="383" spans="1:16" ht="28.5" x14ac:dyDescent="0.65">
      <c r="A383" s="59">
        <v>237</v>
      </c>
      <c r="B383" s="59" t="s">
        <v>695</v>
      </c>
      <c r="C383" s="59" t="s">
        <v>2013</v>
      </c>
      <c r="D383" s="59">
        <v>2016</v>
      </c>
      <c r="E383" s="59" t="s">
        <v>2014</v>
      </c>
      <c r="F383" s="59" t="s">
        <v>2015</v>
      </c>
      <c r="G383" s="59">
        <v>61</v>
      </c>
      <c r="H383" s="59" t="s">
        <v>2016</v>
      </c>
      <c r="I383" s="59" t="s">
        <v>710</v>
      </c>
      <c r="J383" s="59" t="s">
        <v>710</v>
      </c>
      <c r="K383" s="59" t="s">
        <v>710</v>
      </c>
      <c r="L383" s="59" t="s">
        <v>710</v>
      </c>
      <c r="M383" s="59" t="s">
        <v>710</v>
      </c>
      <c r="N383" s="59" t="s">
        <v>710</v>
      </c>
      <c r="O383" s="59" t="s">
        <v>710</v>
      </c>
      <c r="P383" s="60" t="s">
        <v>705</v>
      </c>
    </row>
    <row r="384" spans="1:16" ht="42.75" x14ac:dyDescent="0.65">
      <c r="A384" s="59">
        <v>563</v>
      </c>
      <c r="B384" s="59" t="s">
        <v>695</v>
      </c>
      <c r="C384" s="59" t="s">
        <v>2017</v>
      </c>
      <c r="D384" s="59">
        <v>1999</v>
      </c>
      <c r="E384" s="59" t="s">
        <v>2018</v>
      </c>
      <c r="F384" s="59"/>
      <c r="G384" s="59"/>
      <c r="H384" s="59"/>
      <c r="I384" s="59"/>
      <c r="J384" s="59"/>
      <c r="K384" s="59"/>
      <c r="L384" s="59"/>
      <c r="M384" s="59"/>
      <c r="N384" s="59"/>
      <c r="O384" s="59"/>
      <c r="P384" s="60" t="s">
        <v>705</v>
      </c>
    </row>
    <row r="385" spans="1:16" ht="57" x14ac:dyDescent="0.65">
      <c r="A385" s="59">
        <v>238</v>
      </c>
      <c r="B385" s="59" t="s">
        <v>695</v>
      </c>
      <c r="C385" s="59" t="s">
        <v>2019</v>
      </c>
      <c r="D385" s="59">
        <v>2013</v>
      </c>
      <c r="E385" s="59" t="s">
        <v>2020</v>
      </c>
      <c r="F385" s="59" t="s">
        <v>1458</v>
      </c>
      <c r="G385" s="59">
        <v>118</v>
      </c>
      <c r="H385" s="59" t="s">
        <v>2021</v>
      </c>
      <c r="I385" s="59" t="s">
        <v>710</v>
      </c>
      <c r="J385" s="59" t="s">
        <v>710</v>
      </c>
      <c r="K385" s="59" t="s">
        <v>710</v>
      </c>
      <c r="L385" s="59" t="s">
        <v>710</v>
      </c>
      <c r="M385" s="59" t="s">
        <v>710</v>
      </c>
      <c r="N385" s="59" t="s">
        <v>2022</v>
      </c>
      <c r="O385" s="59" t="s">
        <v>710</v>
      </c>
      <c r="P385" s="60" t="s">
        <v>705</v>
      </c>
    </row>
    <row r="386" spans="1:16" ht="71.25" x14ac:dyDescent="0.65">
      <c r="A386" s="59">
        <v>243</v>
      </c>
      <c r="B386" s="59" t="s">
        <v>695</v>
      </c>
      <c r="C386" s="59" t="s">
        <v>2023</v>
      </c>
      <c r="D386" s="59">
        <v>2013</v>
      </c>
      <c r="E386" s="59" t="s">
        <v>2024</v>
      </c>
      <c r="F386" s="59" t="s">
        <v>839</v>
      </c>
      <c r="G386" s="59">
        <v>72</v>
      </c>
      <c r="H386" s="59"/>
      <c r="I386" s="59" t="s">
        <v>710</v>
      </c>
      <c r="J386" s="59" t="s">
        <v>710</v>
      </c>
      <c r="K386" s="59" t="s">
        <v>710</v>
      </c>
      <c r="L386" s="59" t="s">
        <v>710</v>
      </c>
      <c r="M386" s="59" t="s">
        <v>710</v>
      </c>
      <c r="N386" s="59" t="s">
        <v>2025</v>
      </c>
      <c r="O386" s="59" t="s">
        <v>2026</v>
      </c>
      <c r="P386" s="60" t="s">
        <v>705</v>
      </c>
    </row>
    <row r="387" spans="1:16" ht="128.25" x14ac:dyDescent="0.65">
      <c r="A387" s="59">
        <v>244</v>
      </c>
      <c r="B387" s="59" t="s">
        <v>695</v>
      </c>
      <c r="C387" s="59" t="s">
        <v>2027</v>
      </c>
      <c r="D387" s="59">
        <v>2020</v>
      </c>
      <c r="E387" s="59" t="s">
        <v>2028</v>
      </c>
      <c r="F387" s="59" t="s">
        <v>1234</v>
      </c>
      <c r="G387" s="59">
        <v>26</v>
      </c>
      <c r="H387" s="59" t="s">
        <v>2029</v>
      </c>
      <c r="I387" s="59" t="s">
        <v>710</v>
      </c>
      <c r="J387" s="59" t="s">
        <v>710</v>
      </c>
      <c r="K387" s="59" t="s">
        <v>710</v>
      </c>
      <c r="L387" s="59" t="s">
        <v>710</v>
      </c>
      <c r="M387" s="59" t="s">
        <v>710</v>
      </c>
      <c r="N387" s="59" t="s">
        <v>710</v>
      </c>
      <c r="O387" s="59" t="s">
        <v>710</v>
      </c>
      <c r="P387" s="60" t="s">
        <v>705</v>
      </c>
    </row>
    <row r="388" spans="1:16" ht="71.25" x14ac:dyDescent="0.65">
      <c r="A388" s="59">
        <v>245</v>
      </c>
      <c r="B388" s="59" t="s">
        <v>695</v>
      </c>
      <c r="C388" s="59" t="s">
        <v>2030</v>
      </c>
      <c r="D388" s="59">
        <v>2014</v>
      </c>
      <c r="E388" s="59" t="s">
        <v>2031</v>
      </c>
      <c r="F388" s="59" t="s">
        <v>1073</v>
      </c>
      <c r="G388" s="59">
        <v>171</v>
      </c>
      <c r="H388" s="59" t="s">
        <v>2032</v>
      </c>
      <c r="I388" s="59" t="s">
        <v>710</v>
      </c>
      <c r="J388" s="59" t="s">
        <v>710</v>
      </c>
      <c r="K388" s="59" t="s">
        <v>710</v>
      </c>
      <c r="L388" s="59" t="s">
        <v>710</v>
      </c>
      <c r="M388" s="59" t="s">
        <v>710</v>
      </c>
      <c r="N388" s="59" t="s">
        <v>710</v>
      </c>
      <c r="O388" s="59" t="s">
        <v>710</v>
      </c>
      <c r="P388" s="60" t="s">
        <v>705</v>
      </c>
    </row>
    <row r="389" spans="1:16" ht="42.75" x14ac:dyDescent="0.65">
      <c r="A389" s="59">
        <v>1182</v>
      </c>
      <c r="B389" s="59" t="s">
        <v>695</v>
      </c>
      <c r="C389" s="59" t="s">
        <v>2033</v>
      </c>
      <c r="D389" s="59">
        <v>2017</v>
      </c>
      <c r="E389" s="59" t="s">
        <v>2034</v>
      </c>
      <c r="F389" s="59" t="s">
        <v>2035</v>
      </c>
      <c r="G389" s="59">
        <v>76</v>
      </c>
      <c r="H389" s="59" t="s">
        <v>2036</v>
      </c>
      <c r="I389" s="59"/>
      <c r="J389" s="59"/>
      <c r="K389" s="59"/>
      <c r="L389" s="59"/>
      <c r="M389" s="59"/>
      <c r="N389" s="59"/>
      <c r="O389" s="59"/>
      <c r="P389" s="60" t="s">
        <v>705</v>
      </c>
    </row>
    <row r="390" spans="1:16" ht="85.5" x14ac:dyDescent="0.65">
      <c r="A390" s="59">
        <v>1637</v>
      </c>
      <c r="B390" s="59" t="s">
        <v>695</v>
      </c>
      <c r="C390" s="59" t="s">
        <v>2037</v>
      </c>
      <c r="D390" s="59">
        <v>2018</v>
      </c>
      <c r="E390" s="59" t="s">
        <v>2038</v>
      </c>
      <c r="F390" s="59" t="s">
        <v>2039</v>
      </c>
      <c r="G390" s="59"/>
      <c r="H390" s="59">
        <v>41</v>
      </c>
      <c r="I390" s="59"/>
      <c r="J390" s="59"/>
      <c r="K390" s="59"/>
      <c r="L390" s="59"/>
      <c r="M390" s="59"/>
      <c r="N390" s="59" t="s">
        <v>2040</v>
      </c>
      <c r="O390" s="59"/>
      <c r="P390" s="60" t="s">
        <v>705</v>
      </c>
    </row>
    <row r="391" spans="1:16" ht="57" x14ac:dyDescent="0.65">
      <c r="A391" s="59">
        <v>1188</v>
      </c>
      <c r="B391" s="59" t="s">
        <v>695</v>
      </c>
      <c r="C391" s="59" t="s">
        <v>2041</v>
      </c>
      <c r="D391" s="59">
        <v>2020</v>
      </c>
      <c r="E391" s="59" t="s">
        <v>2042</v>
      </c>
      <c r="F391" s="59"/>
      <c r="G391" s="59"/>
      <c r="H391" s="59"/>
      <c r="I391" s="59"/>
      <c r="J391" s="59"/>
      <c r="K391" s="59"/>
      <c r="L391" s="59"/>
      <c r="M391" s="59"/>
      <c r="N391" s="59"/>
      <c r="O391" s="59"/>
      <c r="P391" s="60" t="s">
        <v>705</v>
      </c>
    </row>
    <row r="392" spans="1:16" ht="71.25" x14ac:dyDescent="0.65">
      <c r="A392" s="59">
        <v>196</v>
      </c>
      <c r="B392" s="59" t="s">
        <v>695</v>
      </c>
      <c r="C392" s="59" t="s">
        <v>2043</v>
      </c>
      <c r="D392" s="59">
        <v>2016</v>
      </c>
      <c r="E392" s="59" t="s">
        <v>2044</v>
      </c>
      <c r="F392" s="59" t="s">
        <v>2045</v>
      </c>
      <c r="G392" s="59">
        <v>50</v>
      </c>
      <c r="H392" s="59" t="s">
        <v>2046</v>
      </c>
      <c r="I392" s="59" t="s">
        <v>710</v>
      </c>
      <c r="J392" s="59" t="s">
        <v>710</v>
      </c>
      <c r="K392" s="59" t="s">
        <v>710</v>
      </c>
      <c r="L392" s="59" t="s">
        <v>710</v>
      </c>
      <c r="M392" s="59" t="s">
        <v>710</v>
      </c>
      <c r="N392" s="59"/>
      <c r="O392" s="59"/>
      <c r="P392" s="60" t="s">
        <v>705</v>
      </c>
    </row>
    <row r="393" spans="1:16" ht="28.5" x14ac:dyDescent="0.65">
      <c r="A393" s="59">
        <v>1190</v>
      </c>
      <c r="B393" s="59" t="s">
        <v>695</v>
      </c>
      <c r="C393" s="59" t="s">
        <v>2047</v>
      </c>
      <c r="D393" s="59">
        <v>2018</v>
      </c>
      <c r="E393" s="59" t="s">
        <v>2048</v>
      </c>
      <c r="F393" s="59" t="s">
        <v>2049</v>
      </c>
      <c r="G393" s="59">
        <v>48</v>
      </c>
      <c r="H393" s="59" t="s">
        <v>2050</v>
      </c>
      <c r="I393" s="59"/>
      <c r="J393" s="59"/>
      <c r="K393" s="59"/>
      <c r="L393" s="59"/>
      <c r="M393" s="59"/>
      <c r="N393" s="59"/>
      <c r="O393" s="59"/>
      <c r="P393" s="60" t="s">
        <v>705</v>
      </c>
    </row>
    <row r="394" spans="1:16" ht="85.5" x14ac:dyDescent="0.65">
      <c r="A394" s="59">
        <v>685</v>
      </c>
      <c r="B394" s="59" t="s">
        <v>695</v>
      </c>
      <c r="C394" s="59" t="s">
        <v>2051</v>
      </c>
      <c r="D394" s="59">
        <v>2007</v>
      </c>
      <c r="E394" s="59" t="s">
        <v>2052</v>
      </c>
      <c r="F394" s="59" t="s">
        <v>867</v>
      </c>
      <c r="G394" s="59">
        <v>274</v>
      </c>
      <c r="H394" s="59" t="s">
        <v>2053</v>
      </c>
      <c r="I394" s="59"/>
      <c r="J394" s="59"/>
      <c r="K394" s="59"/>
      <c r="L394" s="59"/>
      <c r="M394" s="59"/>
      <c r="N394" s="59" t="s">
        <v>2054</v>
      </c>
      <c r="O394" s="59"/>
      <c r="P394" s="60" t="s">
        <v>705</v>
      </c>
    </row>
    <row r="395" spans="1:16" ht="42.75" x14ac:dyDescent="0.65">
      <c r="A395" s="59">
        <v>537</v>
      </c>
      <c r="B395" s="59" t="s">
        <v>695</v>
      </c>
      <c r="C395" s="59" t="s">
        <v>2055</v>
      </c>
      <c r="D395" s="59">
        <v>2008</v>
      </c>
      <c r="E395" s="59" t="s">
        <v>1626</v>
      </c>
      <c r="F395" s="59" t="s">
        <v>1627</v>
      </c>
      <c r="G395" s="59">
        <v>35</v>
      </c>
      <c r="H395" s="59" t="s">
        <v>1628</v>
      </c>
      <c r="I395" s="59"/>
      <c r="J395" s="59"/>
      <c r="K395" s="59"/>
      <c r="L395" s="59"/>
      <c r="M395" s="59"/>
      <c r="N395" s="59"/>
      <c r="O395" s="59"/>
      <c r="P395" s="60" t="s">
        <v>705</v>
      </c>
    </row>
    <row r="396" spans="1:16" ht="28.5" x14ac:dyDescent="0.65">
      <c r="A396" s="59">
        <v>1196</v>
      </c>
      <c r="B396" s="59" t="s">
        <v>695</v>
      </c>
      <c r="C396" s="59" t="s">
        <v>2056</v>
      </c>
      <c r="D396" s="59">
        <v>2017</v>
      </c>
      <c r="E396" s="59" t="s">
        <v>2057</v>
      </c>
      <c r="F396" s="59" t="s">
        <v>1726</v>
      </c>
      <c r="G396" s="59">
        <v>145</v>
      </c>
      <c r="H396" s="59" t="s">
        <v>2058</v>
      </c>
      <c r="I396" s="59"/>
      <c r="J396" s="59"/>
      <c r="K396" s="59"/>
      <c r="L396" s="59"/>
      <c r="M396" s="59"/>
      <c r="N396" s="59"/>
      <c r="O396" s="59"/>
      <c r="P396" s="60" t="s">
        <v>705</v>
      </c>
    </row>
    <row r="397" spans="1:16" ht="28.5" x14ac:dyDescent="0.65">
      <c r="A397" s="59">
        <v>1197</v>
      </c>
      <c r="B397" s="59" t="s">
        <v>695</v>
      </c>
      <c r="C397" s="59" t="s">
        <v>2059</v>
      </c>
      <c r="D397" s="59">
        <v>2003</v>
      </c>
      <c r="E397" s="59" t="s">
        <v>2060</v>
      </c>
      <c r="F397" s="59" t="s">
        <v>2061</v>
      </c>
      <c r="G397" s="59">
        <v>63</v>
      </c>
      <c r="H397" s="59" t="s">
        <v>2062</v>
      </c>
      <c r="I397" s="59"/>
      <c r="J397" s="59"/>
      <c r="K397" s="59"/>
      <c r="L397" s="59"/>
      <c r="M397" s="59"/>
      <c r="N397" s="59"/>
      <c r="O397" s="59"/>
      <c r="P397" s="59"/>
    </row>
    <row r="398" spans="1:16" ht="42.75" x14ac:dyDescent="0.65">
      <c r="A398" s="59">
        <v>686</v>
      </c>
      <c r="B398" s="59" t="s">
        <v>695</v>
      </c>
      <c r="C398" s="59" t="s">
        <v>2063</v>
      </c>
      <c r="D398" s="59">
        <v>2015</v>
      </c>
      <c r="E398" s="59" t="s">
        <v>2064</v>
      </c>
      <c r="F398" s="59" t="s">
        <v>2065</v>
      </c>
      <c r="G398" s="59"/>
      <c r="H398" s="59"/>
      <c r="I398" s="59"/>
      <c r="J398" s="59"/>
      <c r="K398" s="59"/>
      <c r="L398" s="59"/>
      <c r="M398" s="59"/>
      <c r="N398" s="59"/>
      <c r="O398" s="59"/>
      <c r="P398" s="60" t="s">
        <v>705</v>
      </c>
    </row>
    <row r="399" spans="1:16" x14ac:dyDescent="0.65">
      <c r="A399" s="59">
        <v>1202</v>
      </c>
      <c r="B399" s="59" t="s">
        <v>695</v>
      </c>
      <c r="C399" s="59" t="s">
        <v>2066</v>
      </c>
      <c r="D399" s="59">
        <v>2007</v>
      </c>
      <c r="E399" s="59" t="s">
        <v>2067</v>
      </c>
      <c r="F399" s="59"/>
      <c r="G399" s="59"/>
      <c r="H399" s="66"/>
      <c r="I399" s="59"/>
      <c r="J399" s="59"/>
      <c r="K399" s="59"/>
      <c r="L399" s="59"/>
      <c r="M399" s="59"/>
      <c r="N399" s="59"/>
      <c r="O399" s="59"/>
      <c r="P399" s="60" t="s">
        <v>705</v>
      </c>
    </row>
    <row r="400" spans="1:16" s="64" customFormat="1" ht="171" x14ac:dyDescent="0.65">
      <c r="A400" s="62">
        <v>1203</v>
      </c>
      <c r="B400" s="62" t="s">
        <v>695</v>
      </c>
      <c r="C400" s="62" t="s">
        <v>2068</v>
      </c>
      <c r="D400" s="62">
        <v>2015</v>
      </c>
      <c r="E400" s="62" t="s">
        <v>2069</v>
      </c>
      <c r="F400" s="62" t="s">
        <v>2070</v>
      </c>
      <c r="G400" s="62">
        <v>85</v>
      </c>
      <c r="H400" s="62" t="s">
        <v>2071</v>
      </c>
      <c r="I400" s="62"/>
      <c r="J400" s="62"/>
      <c r="K400" s="62"/>
      <c r="L400" s="62"/>
      <c r="M400" s="62"/>
      <c r="N400" s="62"/>
      <c r="O400" s="62"/>
      <c r="P400" s="63" t="s">
        <v>705</v>
      </c>
    </row>
    <row r="401" spans="1:16" ht="28.5" x14ac:dyDescent="0.65">
      <c r="A401" s="59">
        <v>1204</v>
      </c>
      <c r="B401" s="59" t="s">
        <v>695</v>
      </c>
      <c r="C401" s="59" t="s">
        <v>2072</v>
      </c>
      <c r="D401" s="59">
        <v>2005</v>
      </c>
      <c r="E401" s="59" t="s">
        <v>707</v>
      </c>
      <c r="F401" s="59" t="s">
        <v>708</v>
      </c>
      <c r="G401" s="59">
        <v>36</v>
      </c>
      <c r="H401" s="59" t="s">
        <v>709</v>
      </c>
      <c r="I401" s="59"/>
      <c r="J401" s="59"/>
      <c r="K401" s="59"/>
      <c r="L401" s="59"/>
      <c r="M401" s="59"/>
      <c r="N401" s="59"/>
      <c r="O401" s="59"/>
      <c r="P401" s="59"/>
    </row>
    <row r="402" spans="1:16" ht="71.25" x14ac:dyDescent="0.65">
      <c r="A402" s="59">
        <v>687</v>
      </c>
      <c r="B402" s="59" t="s">
        <v>695</v>
      </c>
      <c r="C402" s="59" t="s">
        <v>2073</v>
      </c>
      <c r="D402" s="59">
        <v>2012</v>
      </c>
      <c r="E402" s="59" t="s">
        <v>2074</v>
      </c>
      <c r="F402" s="59" t="s">
        <v>2075</v>
      </c>
      <c r="G402" s="59">
        <v>3</v>
      </c>
      <c r="H402" s="59">
        <v>85</v>
      </c>
      <c r="I402" s="59"/>
      <c r="J402" s="59"/>
      <c r="K402" s="59"/>
      <c r="L402" s="59"/>
      <c r="M402" s="59"/>
      <c r="N402" s="59" t="s">
        <v>2076</v>
      </c>
      <c r="O402" s="59" t="s">
        <v>710</v>
      </c>
      <c r="P402" s="60" t="s">
        <v>705</v>
      </c>
    </row>
    <row r="403" spans="1:16" ht="28.5" x14ac:dyDescent="0.65">
      <c r="A403" s="59">
        <v>688</v>
      </c>
      <c r="B403" s="59" t="s">
        <v>695</v>
      </c>
      <c r="C403" s="59" t="s">
        <v>2077</v>
      </c>
      <c r="D403" s="59">
        <v>2015</v>
      </c>
      <c r="E403" s="59" t="s">
        <v>2078</v>
      </c>
      <c r="F403" s="59" t="s">
        <v>2079</v>
      </c>
      <c r="G403" s="59"/>
      <c r="H403" s="59"/>
      <c r="I403" s="59"/>
      <c r="J403" s="59"/>
      <c r="K403" s="59"/>
      <c r="L403" s="59"/>
      <c r="M403" s="59"/>
      <c r="N403" s="59"/>
      <c r="O403" s="59"/>
      <c r="P403" s="60" t="s">
        <v>705</v>
      </c>
    </row>
    <row r="404" spans="1:16" ht="42.75" x14ac:dyDescent="0.65">
      <c r="A404" s="59">
        <v>1205</v>
      </c>
      <c r="B404" s="59" t="s">
        <v>695</v>
      </c>
      <c r="C404" s="59" t="s">
        <v>2080</v>
      </c>
      <c r="D404" s="59">
        <v>2017</v>
      </c>
      <c r="E404" s="59" t="s">
        <v>2081</v>
      </c>
      <c r="F404" s="59"/>
      <c r="G404" s="59"/>
      <c r="H404" s="59"/>
      <c r="I404" s="59"/>
      <c r="J404" s="59"/>
      <c r="K404" s="59"/>
      <c r="L404" s="59"/>
      <c r="M404" s="59"/>
      <c r="N404" s="59"/>
      <c r="O404" s="59"/>
      <c r="P404" s="60" t="s">
        <v>705</v>
      </c>
    </row>
    <row r="405" spans="1:16" ht="42.75" x14ac:dyDescent="0.65">
      <c r="A405" s="59">
        <v>689</v>
      </c>
      <c r="B405" s="59" t="s">
        <v>695</v>
      </c>
      <c r="C405" s="59" t="s">
        <v>2082</v>
      </c>
      <c r="D405" s="59">
        <v>2015</v>
      </c>
      <c r="E405" s="59" t="s">
        <v>2083</v>
      </c>
      <c r="F405" s="59" t="s">
        <v>1163</v>
      </c>
      <c r="G405" s="59"/>
      <c r="H405" s="59"/>
      <c r="I405" s="59"/>
      <c r="J405" s="59"/>
      <c r="K405" s="59"/>
      <c r="L405" s="59"/>
      <c r="M405" s="59"/>
      <c r="N405" s="59"/>
      <c r="O405" s="59"/>
      <c r="P405" s="60" t="s">
        <v>705</v>
      </c>
    </row>
    <row r="406" spans="1:16" ht="85.5" x14ac:dyDescent="0.65">
      <c r="A406" s="59">
        <v>1638</v>
      </c>
      <c r="B406" s="59" t="s">
        <v>695</v>
      </c>
      <c r="C406" s="59" t="s">
        <v>2084</v>
      </c>
      <c r="D406" s="59">
        <v>1988</v>
      </c>
      <c r="E406" s="59" t="s">
        <v>2085</v>
      </c>
      <c r="F406" s="59" t="s">
        <v>2086</v>
      </c>
      <c r="G406" s="59" t="s">
        <v>2087</v>
      </c>
      <c r="H406" s="59" t="s">
        <v>2088</v>
      </c>
      <c r="I406" s="59"/>
      <c r="J406" s="59"/>
      <c r="K406" s="59"/>
      <c r="L406" s="59"/>
      <c r="M406" s="59"/>
      <c r="N406" s="59" t="s">
        <v>2089</v>
      </c>
      <c r="O406" s="59"/>
      <c r="P406" s="60" t="s">
        <v>705</v>
      </c>
    </row>
    <row r="407" spans="1:16" ht="28.5" x14ac:dyDescent="0.65">
      <c r="A407" s="59">
        <v>690</v>
      </c>
      <c r="B407" s="59" t="s">
        <v>695</v>
      </c>
      <c r="C407" s="59" t="s">
        <v>2090</v>
      </c>
      <c r="D407" s="59">
        <v>2005</v>
      </c>
      <c r="E407" s="59" t="s">
        <v>2091</v>
      </c>
      <c r="F407" s="59" t="s">
        <v>1285</v>
      </c>
      <c r="G407" s="59"/>
      <c r="H407" s="59"/>
      <c r="I407" s="59"/>
      <c r="J407" s="59"/>
      <c r="K407" s="59"/>
      <c r="L407" s="59"/>
      <c r="M407" s="59"/>
      <c r="N407" s="59"/>
      <c r="O407" s="59"/>
      <c r="P407" s="60" t="s">
        <v>705</v>
      </c>
    </row>
    <row r="408" spans="1:16" ht="71.25" x14ac:dyDescent="0.65">
      <c r="A408" s="59">
        <v>1211</v>
      </c>
      <c r="B408" s="59" t="s">
        <v>695</v>
      </c>
      <c r="C408" s="59" t="s">
        <v>2092</v>
      </c>
      <c r="D408" s="59">
        <v>2012</v>
      </c>
      <c r="E408" s="59" t="s">
        <v>2093</v>
      </c>
      <c r="F408" s="59" t="s">
        <v>2094</v>
      </c>
      <c r="G408" s="59"/>
      <c r="H408" s="59"/>
      <c r="I408" s="59"/>
      <c r="J408" s="59"/>
      <c r="K408" s="59"/>
      <c r="L408" s="59"/>
      <c r="M408" s="59"/>
      <c r="N408" s="59"/>
      <c r="O408" s="59"/>
      <c r="P408" s="60" t="s">
        <v>705</v>
      </c>
    </row>
    <row r="409" spans="1:16" ht="42.75" x14ac:dyDescent="0.65">
      <c r="A409" s="59">
        <v>691</v>
      </c>
      <c r="B409" s="59" t="s">
        <v>695</v>
      </c>
      <c r="C409" s="59" t="s">
        <v>2095</v>
      </c>
      <c r="D409" s="59">
        <v>2010</v>
      </c>
      <c r="E409" s="59" t="s">
        <v>2096</v>
      </c>
      <c r="F409" s="59" t="s">
        <v>2097</v>
      </c>
      <c r="G409" s="59"/>
      <c r="H409" s="59"/>
      <c r="I409" s="59"/>
      <c r="J409" s="59"/>
      <c r="K409" s="59"/>
      <c r="L409" s="59"/>
      <c r="M409" s="59"/>
      <c r="N409" s="59"/>
      <c r="O409" s="59"/>
      <c r="P409" s="60" t="s">
        <v>705</v>
      </c>
    </row>
    <row r="410" spans="1:16" ht="28.5" x14ac:dyDescent="0.65">
      <c r="A410" s="59">
        <v>1214</v>
      </c>
      <c r="B410" s="59" t="s">
        <v>695</v>
      </c>
      <c r="C410" s="59" t="s">
        <v>2098</v>
      </c>
      <c r="D410" s="59">
        <v>2009</v>
      </c>
      <c r="E410" s="59" t="s">
        <v>2099</v>
      </c>
      <c r="F410" s="59" t="s">
        <v>2100</v>
      </c>
      <c r="G410" s="59">
        <v>74</v>
      </c>
      <c r="H410" s="59" t="s">
        <v>2101</v>
      </c>
      <c r="I410" s="59"/>
      <c r="J410" s="59"/>
      <c r="K410" s="59"/>
      <c r="L410" s="59"/>
      <c r="M410" s="59"/>
      <c r="N410" s="59"/>
      <c r="O410" s="59"/>
      <c r="P410" s="59"/>
    </row>
    <row r="411" spans="1:16" ht="57" x14ac:dyDescent="0.65">
      <c r="A411" s="59">
        <v>693</v>
      </c>
      <c r="B411" s="59" t="s">
        <v>695</v>
      </c>
      <c r="C411" s="59" t="s">
        <v>2102</v>
      </c>
      <c r="D411" s="59">
        <v>2014</v>
      </c>
      <c r="E411" s="59" t="s">
        <v>2103</v>
      </c>
      <c r="F411" s="59" t="s">
        <v>880</v>
      </c>
      <c r="G411" s="59">
        <v>8</v>
      </c>
      <c r="H411" s="59"/>
      <c r="I411" s="59"/>
      <c r="J411" s="59"/>
      <c r="K411" s="59"/>
      <c r="L411" s="59"/>
      <c r="M411" s="59"/>
      <c r="N411" s="59" t="s">
        <v>2104</v>
      </c>
      <c r="O411" s="59" t="s">
        <v>710</v>
      </c>
      <c r="P411" s="60" t="s">
        <v>705</v>
      </c>
    </row>
    <row r="412" spans="1:16" ht="28.5" x14ac:dyDescent="0.65">
      <c r="A412" s="59">
        <v>1220</v>
      </c>
      <c r="B412" s="59" t="s">
        <v>695</v>
      </c>
      <c r="C412" s="59" t="s">
        <v>2105</v>
      </c>
      <c r="D412" s="59">
        <v>2004</v>
      </c>
      <c r="E412" s="59" t="s">
        <v>2106</v>
      </c>
      <c r="F412" s="59" t="s">
        <v>1591</v>
      </c>
      <c r="G412" s="59">
        <v>10</v>
      </c>
      <c r="H412" s="59">
        <v>2067</v>
      </c>
      <c r="I412" s="59"/>
      <c r="J412" s="59"/>
      <c r="K412" s="59"/>
      <c r="L412" s="59"/>
      <c r="M412" s="59"/>
      <c r="N412" s="59"/>
      <c r="O412" s="59"/>
      <c r="P412" s="60" t="s">
        <v>705</v>
      </c>
    </row>
    <row r="413" spans="1:16" ht="99.75" x14ac:dyDescent="0.65">
      <c r="A413" s="59">
        <v>694</v>
      </c>
      <c r="B413" s="59" t="s">
        <v>695</v>
      </c>
      <c r="C413" s="59" t="s">
        <v>2107</v>
      </c>
      <c r="D413" s="59">
        <v>2010</v>
      </c>
      <c r="E413" s="59" t="s">
        <v>2108</v>
      </c>
      <c r="F413" s="59" t="s">
        <v>1132</v>
      </c>
      <c r="G413" s="59"/>
      <c r="H413" s="59"/>
      <c r="I413" s="59"/>
      <c r="J413" s="59"/>
      <c r="K413" s="59"/>
      <c r="L413" s="59"/>
      <c r="M413" s="59"/>
      <c r="N413" s="59"/>
      <c r="O413" s="59" t="s">
        <v>2109</v>
      </c>
      <c r="P413" s="60" t="s">
        <v>705</v>
      </c>
    </row>
    <row r="414" spans="1:16" ht="42.75" x14ac:dyDescent="0.65">
      <c r="A414" s="59">
        <v>1696</v>
      </c>
      <c r="B414" s="59" t="s">
        <v>695</v>
      </c>
      <c r="C414" s="59" t="s">
        <v>2110</v>
      </c>
      <c r="D414" s="59">
        <v>2020</v>
      </c>
      <c r="E414" s="59" t="s">
        <v>2111</v>
      </c>
      <c r="F414" s="59" t="s">
        <v>2112</v>
      </c>
      <c r="G414" s="59">
        <v>20</v>
      </c>
      <c r="H414" s="59">
        <v>506</v>
      </c>
      <c r="I414" s="59"/>
      <c r="J414" s="59"/>
      <c r="K414" s="59"/>
      <c r="L414" s="59"/>
      <c r="M414" s="59"/>
      <c r="N414" s="59"/>
      <c r="O414" s="59"/>
      <c r="P414" s="60" t="s">
        <v>705</v>
      </c>
    </row>
    <row r="415" spans="1:16" ht="57" x14ac:dyDescent="0.65">
      <c r="A415" s="59">
        <v>248</v>
      </c>
      <c r="B415" s="59" t="s">
        <v>695</v>
      </c>
      <c r="C415" s="59" t="s">
        <v>2113</v>
      </c>
      <c r="D415" s="59">
        <v>2006</v>
      </c>
      <c r="E415" s="59" t="s">
        <v>2114</v>
      </c>
      <c r="F415" s="59" t="s">
        <v>2115</v>
      </c>
      <c r="G415" s="59">
        <v>604</v>
      </c>
      <c r="H415" s="59" t="s">
        <v>2116</v>
      </c>
      <c r="I415" s="59" t="s">
        <v>710</v>
      </c>
      <c r="J415" s="59" t="s">
        <v>710</v>
      </c>
      <c r="K415" s="59" t="s">
        <v>710</v>
      </c>
      <c r="L415" s="59" t="s">
        <v>710</v>
      </c>
      <c r="M415" s="59" t="s">
        <v>710</v>
      </c>
      <c r="N415" s="59" t="s">
        <v>710</v>
      </c>
      <c r="O415" s="59" t="s">
        <v>710</v>
      </c>
      <c r="P415" s="60" t="s">
        <v>705</v>
      </c>
    </row>
    <row r="416" spans="1:16" ht="28.5" x14ac:dyDescent="0.65">
      <c r="A416" s="59">
        <v>249</v>
      </c>
      <c r="B416" s="59" t="s">
        <v>695</v>
      </c>
      <c r="C416" s="59" t="s">
        <v>2117</v>
      </c>
      <c r="D416" s="59">
        <v>2019</v>
      </c>
      <c r="E416" s="59" t="s">
        <v>2118</v>
      </c>
      <c r="F416" s="59" t="s">
        <v>1933</v>
      </c>
      <c r="G416" s="59">
        <v>11</v>
      </c>
      <c r="H416" s="59" t="s">
        <v>2119</v>
      </c>
      <c r="I416" s="59" t="s">
        <v>710</v>
      </c>
      <c r="J416" s="59" t="s">
        <v>710</v>
      </c>
      <c r="K416" s="59" t="s">
        <v>710</v>
      </c>
      <c r="L416" s="59" t="s">
        <v>710</v>
      </c>
      <c r="M416" s="59" t="s">
        <v>710</v>
      </c>
      <c r="N416" s="59" t="s">
        <v>710</v>
      </c>
      <c r="O416" s="59" t="s">
        <v>710</v>
      </c>
      <c r="P416" s="59"/>
    </row>
    <row r="417" spans="1:16" ht="57" x14ac:dyDescent="0.65">
      <c r="A417" s="59">
        <v>250</v>
      </c>
      <c r="B417" s="59" t="s">
        <v>695</v>
      </c>
      <c r="C417" s="59" t="s">
        <v>2120</v>
      </c>
      <c r="D417" s="59">
        <v>2012</v>
      </c>
      <c r="E417" s="59" t="s">
        <v>2121</v>
      </c>
      <c r="F417" s="59" t="s">
        <v>2122</v>
      </c>
      <c r="G417" s="59">
        <v>6</v>
      </c>
      <c r="H417" s="59" t="s">
        <v>2123</v>
      </c>
      <c r="I417" s="59" t="s">
        <v>710</v>
      </c>
      <c r="J417" s="59" t="s">
        <v>710</v>
      </c>
      <c r="K417" s="59" t="s">
        <v>710</v>
      </c>
      <c r="L417" s="59" t="s">
        <v>710</v>
      </c>
      <c r="M417" s="59" t="s">
        <v>710</v>
      </c>
      <c r="N417" s="59" t="s">
        <v>710</v>
      </c>
      <c r="O417" s="59" t="s">
        <v>710</v>
      </c>
      <c r="P417" s="59"/>
    </row>
    <row r="418" spans="1:16" ht="42.75" x14ac:dyDescent="0.65">
      <c r="A418" s="59">
        <v>251</v>
      </c>
      <c r="B418" s="59" t="s">
        <v>695</v>
      </c>
      <c r="C418" s="59" t="s">
        <v>2124</v>
      </c>
      <c r="D418" s="59">
        <v>2013</v>
      </c>
      <c r="E418" s="59" t="s">
        <v>2125</v>
      </c>
      <c r="F418" s="59" t="s">
        <v>2126</v>
      </c>
      <c r="G418" s="59">
        <v>65</v>
      </c>
      <c r="H418" s="59" t="s">
        <v>2127</v>
      </c>
      <c r="I418" s="59" t="s">
        <v>710</v>
      </c>
      <c r="J418" s="59" t="s">
        <v>710</v>
      </c>
      <c r="K418" s="59" t="s">
        <v>710</v>
      </c>
      <c r="L418" s="59" t="s">
        <v>710</v>
      </c>
      <c r="M418" s="59" t="s">
        <v>710</v>
      </c>
      <c r="N418" s="59" t="s">
        <v>710</v>
      </c>
      <c r="O418" s="59" t="s">
        <v>710</v>
      </c>
      <c r="P418" s="60" t="s">
        <v>705</v>
      </c>
    </row>
    <row r="419" spans="1:16" ht="57" x14ac:dyDescent="0.65">
      <c r="A419" s="59">
        <v>253</v>
      </c>
      <c r="B419" s="59" t="s">
        <v>695</v>
      </c>
      <c r="C419" s="59" t="s">
        <v>2128</v>
      </c>
      <c r="D419" s="59">
        <v>2017</v>
      </c>
      <c r="E419" s="59" t="s">
        <v>2129</v>
      </c>
      <c r="F419" s="59" t="s">
        <v>970</v>
      </c>
      <c r="G419" s="59">
        <v>103</v>
      </c>
      <c r="H419" s="59" t="s">
        <v>2130</v>
      </c>
      <c r="I419" s="59" t="s">
        <v>710</v>
      </c>
      <c r="J419" s="59" t="s">
        <v>710</v>
      </c>
      <c r="K419" s="59" t="s">
        <v>710</v>
      </c>
      <c r="L419" s="59" t="s">
        <v>710</v>
      </c>
      <c r="M419" s="59" t="s">
        <v>710</v>
      </c>
      <c r="N419" s="59" t="s">
        <v>710</v>
      </c>
      <c r="O419" s="59" t="s">
        <v>710</v>
      </c>
      <c r="P419" s="60" t="s">
        <v>705</v>
      </c>
    </row>
    <row r="420" spans="1:16" ht="71.25" x14ac:dyDescent="0.65">
      <c r="A420" s="59">
        <v>254</v>
      </c>
      <c r="B420" s="59" t="s">
        <v>695</v>
      </c>
      <c r="C420" s="59" t="s">
        <v>2131</v>
      </c>
      <c r="D420" s="59">
        <v>2016</v>
      </c>
      <c r="E420" s="59" t="s">
        <v>2132</v>
      </c>
      <c r="F420" s="59" t="s">
        <v>925</v>
      </c>
      <c r="G420" s="59">
        <v>113</v>
      </c>
      <c r="H420" s="59" t="s">
        <v>2133</v>
      </c>
      <c r="I420" s="59" t="s">
        <v>710</v>
      </c>
      <c r="J420" s="59" t="s">
        <v>710</v>
      </c>
      <c r="K420" s="59" t="s">
        <v>710</v>
      </c>
      <c r="L420" s="59" t="s">
        <v>710</v>
      </c>
      <c r="M420" s="59" t="s">
        <v>710</v>
      </c>
      <c r="N420" s="59" t="s">
        <v>2134</v>
      </c>
      <c r="O420" s="59" t="s">
        <v>710</v>
      </c>
      <c r="P420" s="60" t="s">
        <v>705</v>
      </c>
    </row>
    <row r="421" spans="1:16" ht="71.25" x14ac:dyDescent="0.65">
      <c r="A421" s="59">
        <v>255</v>
      </c>
      <c r="B421" s="59" t="s">
        <v>695</v>
      </c>
      <c r="C421" s="59" t="s">
        <v>2135</v>
      </c>
      <c r="D421" s="59">
        <v>2019</v>
      </c>
      <c r="E421" s="59" t="s">
        <v>2136</v>
      </c>
      <c r="F421" s="59" t="s">
        <v>746</v>
      </c>
      <c r="G421" s="59">
        <v>675</v>
      </c>
      <c r="H421" s="59" t="s">
        <v>2137</v>
      </c>
      <c r="I421" s="59" t="s">
        <v>710</v>
      </c>
      <c r="J421" s="59" t="s">
        <v>710</v>
      </c>
      <c r="K421" s="59" t="s">
        <v>710</v>
      </c>
      <c r="L421" s="59" t="s">
        <v>710</v>
      </c>
      <c r="M421" s="59" t="s">
        <v>710</v>
      </c>
      <c r="N421" s="59" t="s">
        <v>710</v>
      </c>
      <c r="O421" s="59" t="s">
        <v>710</v>
      </c>
      <c r="P421" s="60" t="s">
        <v>705</v>
      </c>
    </row>
    <row r="422" spans="1:16" ht="28.5" x14ac:dyDescent="0.65">
      <c r="A422" s="59">
        <v>258</v>
      </c>
      <c r="B422" s="59" t="s">
        <v>695</v>
      </c>
      <c r="C422" s="59" t="s">
        <v>2138</v>
      </c>
      <c r="D422" s="59">
        <v>2013</v>
      </c>
      <c r="E422" s="59" t="s">
        <v>2139</v>
      </c>
      <c r="F422" s="59" t="s">
        <v>2140</v>
      </c>
      <c r="G422" s="59">
        <v>9</v>
      </c>
      <c r="H422" s="61"/>
      <c r="I422" s="59" t="s">
        <v>710</v>
      </c>
      <c r="J422" s="59" t="s">
        <v>710</v>
      </c>
      <c r="K422" s="59" t="s">
        <v>710</v>
      </c>
      <c r="L422" s="59" t="s">
        <v>710</v>
      </c>
      <c r="M422" s="59" t="s">
        <v>710</v>
      </c>
      <c r="N422" s="59" t="s">
        <v>710</v>
      </c>
      <c r="O422" s="59" t="s">
        <v>710</v>
      </c>
      <c r="P422" s="60" t="s">
        <v>705</v>
      </c>
    </row>
    <row r="423" spans="1:16" ht="85.5" x14ac:dyDescent="0.65">
      <c r="A423" s="59">
        <v>259</v>
      </c>
      <c r="B423" s="59" t="s">
        <v>695</v>
      </c>
      <c r="C423" s="59" t="s">
        <v>2141</v>
      </c>
      <c r="D423" s="59">
        <v>2018</v>
      </c>
      <c r="E423" s="59" t="s">
        <v>2142</v>
      </c>
      <c r="F423" s="59" t="s">
        <v>825</v>
      </c>
      <c r="G423" s="59">
        <v>15</v>
      </c>
      <c r="H423" s="59">
        <v>709</v>
      </c>
      <c r="I423" s="59" t="s">
        <v>710</v>
      </c>
      <c r="J423" s="59" t="s">
        <v>710</v>
      </c>
      <c r="K423" s="59" t="s">
        <v>710</v>
      </c>
      <c r="L423" s="59" t="s">
        <v>710</v>
      </c>
      <c r="M423" s="59" t="s">
        <v>710</v>
      </c>
      <c r="N423" s="59" t="s">
        <v>710</v>
      </c>
      <c r="O423" s="59" t="s">
        <v>710</v>
      </c>
      <c r="P423" s="60" t="s">
        <v>705</v>
      </c>
    </row>
    <row r="424" spans="1:16" ht="57" x14ac:dyDescent="0.65">
      <c r="A424" s="59">
        <v>260</v>
      </c>
      <c r="B424" s="59" t="s">
        <v>695</v>
      </c>
      <c r="C424" s="59" t="s">
        <v>2143</v>
      </c>
      <c r="D424" s="59">
        <v>2018</v>
      </c>
      <c r="E424" s="59" t="s">
        <v>2144</v>
      </c>
      <c r="F424" s="59" t="s">
        <v>2145</v>
      </c>
      <c r="G424" s="59">
        <v>236</v>
      </c>
      <c r="H424" s="59" t="s">
        <v>2146</v>
      </c>
      <c r="I424" s="59" t="s">
        <v>710</v>
      </c>
      <c r="J424" s="59" t="s">
        <v>710</v>
      </c>
      <c r="K424" s="59" t="s">
        <v>710</v>
      </c>
      <c r="L424" s="59" t="s">
        <v>710</v>
      </c>
      <c r="M424" s="59" t="s">
        <v>710</v>
      </c>
      <c r="N424" s="59" t="s">
        <v>710</v>
      </c>
      <c r="O424" s="59" t="s">
        <v>710</v>
      </c>
      <c r="P424" s="60" t="s">
        <v>705</v>
      </c>
    </row>
    <row r="425" spans="1:16" ht="99.75" x14ac:dyDescent="0.65">
      <c r="A425" s="59">
        <v>261</v>
      </c>
      <c r="B425" s="59" t="s">
        <v>695</v>
      </c>
      <c r="C425" s="59" t="s">
        <v>2147</v>
      </c>
      <c r="D425" s="59">
        <v>2019</v>
      </c>
      <c r="E425" s="59" t="s">
        <v>2148</v>
      </c>
      <c r="F425" s="59" t="s">
        <v>746</v>
      </c>
      <c r="G425" s="59">
        <v>685</v>
      </c>
      <c r="H425" s="59" t="s">
        <v>2149</v>
      </c>
      <c r="I425" s="59" t="s">
        <v>710</v>
      </c>
      <c r="J425" s="59" t="s">
        <v>710</v>
      </c>
      <c r="K425" s="59" t="s">
        <v>710</v>
      </c>
      <c r="L425" s="59" t="s">
        <v>710</v>
      </c>
      <c r="M425" s="59" t="s">
        <v>710</v>
      </c>
      <c r="N425" s="59" t="s">
        <v>2150</v>
      </c>
      <c r="O425" s="59" t="s">
        <v>710</v>
      </c>
      <c r="P425" s="60" t="s">
        <v>705</v>
      </c>
    </row>
    <row r="426" spans="1:16" ht="57" x14ac:dyDescent="0.65">
      <c r="A426" s="59">
        <v>262</v>
      </c>
      <c r="B426" s="59" t="s">
        <v>695</v>
      </c>
      <c r="C426" s="59" t="s">
        <v>2151</v>
      </c>
      <c r="D426" s="59">
        <v>2016</v>
      </c>
      <c r="E426" s="59" t="s">
        <v>2152</v>
      </c>
      <c r="F426" s="59" t="s">
        <v>2153</v>
      </c>
      <c r="G426" s="59">
        <v>3</v>
      </c>
      <c r="H426" s="59"/>
      <c r="I426" s="59" t="s">
        <v>710</v>
      </c>
      <c r="J426" s="59" t="s">
        <v>710</v>
      </c>
      <c r="K426" s="59" t="s">
        <v>710</v>
      </c>
      <c r="L426" s="59" t="s">
        <v>710</v>
      </c>
      <c r="M426" s="59" t="s">
        <v>710</v>
      </c>
      <c r="N426" s="59" t="s">
        <v>710</v>
      </c>
      <c r="O426" s="59" t="s">
        <v>710</v>
      </c>
      <c r="P426" s="60" t="s">
        <v>705</v>
      </c>
    </row>
    <row r="427" spans="1:16" ht="85.5" x14ac:dyDescent="0.65">
      <c r="A427" s="59">
        <v>263</v>
      </c>
      <c r="B427" s="59" t="s">
        <v>695</v>
      </c>
      <c r="C427" s="59" t="s">
        <v>2154</v>
      </c>
      <c r="D427" s="59">
        <v>2019</v>
      </c>
      <c r="E427" s="59" t="s">
        <v>2155</v>
      </c>
      <c r="F427" s="59" t="s">
        <v>1611</v>
      </c>
      <c r="G427" s="59">
        <v>173</v>
      </c>
      <c r="H427" s="59" t="s">
        <v>2156</v>
      </c>
      <c r="I427" s="59" t="s">
        <v>710</v>
      </c>
      <c r="J427" s="59" t="s">
        <v>710</v>
      </c>
      <c r="K427" s="59" t="s">
        <v>710</v>
      </c>
      <c r="L427" s="59" t="s">
        <v>710</v>
      </c>
      <c r="M427" s="59" t="s">
        <v>710</v>
      </c>
      <c r="N427" s="59" t="s">
        <v>710</v>
      </c>
      <c r="O427" s="59" t="s">
        <v>710</v>
      </c>
      <c r="P427" s="59"/>
    </row>
    <row r="428" spans="1:16" ht="42.75" x14ac:dyDescent="0.65">
      <c r="A428" s="59">
        <v>1236</v>
      </c>
      <c r="B428" s="59" t="s">
        <v>695</v>
      </c>
      <c r="C428" s="59" t="s">
        <v>2157</v>
      </c>
      <c r="D428" s="59">
        <v>2013</v>
      </c>
      <c r="E428" s="59" t="s">
        <v>2158</v>
      </c>
      <c r="F428" s="59" t="s">
        <v>2159</v>
      </c>
      <c r="G428" s="59">
        <v>59</v>
      </c>
      <c r="H428" s="59" t="s">
        <v>2160</v>
      </c>
      <c r="I428" s="59"/>
      <c r="J428" s="59"/>
      <c r="K428" s="59"/>
      <c r="L428" s="59"/>
      <c r="M428" s="59"/>
      <c r="N428" s="59"/>
      <c r="O428" s="59"/>
      <c r="P428" s="60" t="s">
        <v>705</v>
      </c>
    </row>
    <row r="429" spans="1:16" ht="71.25" x14ac:dyDescent="0.65">
      <c r="A429" s="59">
        <v>510</v>
      </c>
      <c r="B429" s="59" t="s">
        <v>695</v>
      </c>
      <c r="C429" s="59" t="s">
        <v>2161</v>
      </c>
      <c r="D429" s="59">
        <v>2016</v>
      </c>
      <c r="E429" s="59" t="s">
        <v>2162</v>
      </c>
      <c r="F429" s="59" t="s">
        <v>2163</v>
      </c>
      <c r="G429" s="59">
        <v>28</v>
      </c>
      <c r="H429" s="59" t="s">
        <v>2164</v>
      </c>
      <c r="I429" s="59" t="s">
        <v>710</v>
      </c>
      <c r="J429" s="59" t="s">
        <v>710</v>
      </c>
      <c r="K429" s="59" t="s">
        <v>710</v>
      </c>
      <c r="L429" s="59" t="s">
        <v>710</v>
      </c>
      <c r="M429" s="59" t="s">
        <v>710</v>
      </c>
      <c r="N429" s="59" t="s">
        <v>2165</v>
      </c>
      <c r="O429" s="59" t="s">
        <v>710</v>
      </c>
      <c r="P429" s="60" t="s">
        <v>705</v>
      </c>
    </row>
    <row r="430" spans="1:16" ht="42.75" x14ac:dyDescent="0.65">
      <c r="A430" s="59">
        <v>695</v>
      </c>
      <c r="B430" s="59" t="s">
        <v>695</v>
      </c>
      <c r="C430" s="59" t="s">
        <v>2166</v>
      </c>
      <c r="D430" s="59">
        <v>2011</v>
      </c>
      <c r="E430" s="59" t="s">
        <v>2167</v>
      </c>
      <c r="F430" s="59" t="s">
        <v>2168</v>
      </c>
      <c r="G430" s="59"/>
      <c r="H430" s="59"/>
      <c r="I430" s="59"/>
      <c r="J430" s="59"/>
      <c r="K430" s="59"/>
      <c r="L430" s="59"/>
      <c r="M430" s="59"/>
      <c r="N430" s="59"/>
      <c r="O430" s="59"/>
      <c r="P430" s="60" t="s">
        <v>705</v>
      </c>
    </row>
    <row r="431" spans="1:16" ht="28.5" x14ac:dyDescent="0.65">
      <c r="A431" s="59">
        <v>1229</v>
      </c>
      <c r="B431" s="59" t="s">
        <v>695</v>
      </c>
      <c r="C431" s="59" t="s">
        <v>2169</v>
      </c>
      <c r="D431" s="59">
        <v>2009</v>
      </c>
      <c r="E431" s="59" t="s">
        <v>2170</v>
      </c>
      <c r="F431" s="59" t="s">
        <v>2171</v>
      </c>
      <c r="G431" s="59">
        <v>90</v>
      </c>
      <c r="H431" s="59" t="s">
        <v>2172</v>
      </c>
      <c r="I431" s="59"/>
      <c r="J431" s="59"/>
      <c r="K431" s="59"/>
      <c r="L431" s="59"/>
      <c r="M431" s="59"/>
      <c r="N431" s="59"/>
      <c r="O431" s="59"/>
      <c r="P431" s="60" t="s">
        <v>705</v>
      </c>
    </row>
    <row r="432" spans="1:16" ht="57" x14ac:dyDescent="0.65">
      <c r="A432" s="59">
        <v>696</v>
      </c>
      <c r="B432" s="59" t="s">
        <v>695</v>
      </c>
      <c r="C432" s="59" t="s">
        <v>2173</v>
      </c>
      <c r="D432" s="59">
        <v>2009</v>
      </c>
      <c r="E432" s="59" t="s">
        <v>2174</v>
      </c>
      <c r="F432" s="59" t="s">
        <v>1451</v>
      </c>
      <c r="G432" s="59"/>
      <c r="H432" s="59"/>
      <c r="I432" s="59"/>
      <c r="J432" s="59"/>
      <c r="K432" s="59"/>
      <c r="L432" s="59"/>
      <c r="M432" s="59"/>
      <c r="N432" s="59"/>
      <c r="O432" s="59"/>
      <c r="P432" s="59"/>
    </row>
    <row r="433" spans="1:16" ht="42.75" x14ac:dyDescent="0.65">
      <c r="A433" s="59">
        <v>697</v>
      </c>
      <c r="B433" s="59" t="s">
        <v>695</v>
      </c>
      <c r="C433" s="59" t="s">
        <v>2175</v>
      </c>
      <c r="D433" s="59">
        <v>2013</v>
      </c>
      <c r="E433" s="59" t="s">
        <v>2176</v>
      </c>
      <c r="F433" s="59" t="s">
        <v>1132</v>
      </c>
      <c r="G433" s="59"/>
      <c r="H433" s="59"/>
      <c r="I433" s="59"/>
      <c r="J433" s="59"/>
      <c r="K433" s="59"/>
      <c r="L433" s="59"/>
      <c r="M433" s="59"/>
      <c r="N433" s="59"/>
      <c r="O433" s="59"/>
      <c r="P433" s="60" t="s">
        <v>705</v>
      </c>
    </row>
    <row r="434" spans="1:16" ht="28.5" x14ac:dyDescent="0.65">
      <c r="A434" s="59">
        <v>1639</v>
      </c>
      <c r="B434" s="59" t="s">
        <v>695</v>
      </c>
      <c r="C434" s="59" t="s">
        <v>2177</v>
      </c>
      <c r="D434" s="59">
        <v>1990</v>
      </c>
      <c r="E434" s="59" t="s">
        <v>2178</v>
      </c>
      <c r="F434" s="59" t="s">
        <v>2179</v>
      </c>
      <c r="G434" s="59" t="s">
        <v>2180</v>
      </c>
      <c r="H434" s="59" t="s">
        <v>2181</v>
      </c>
      <c r="I434" s="59"/>
      <c r="J434" s="59"/>
      <c r="K434" s="59"/>
      <c r="L434" s="59"/>
      <c r="M434" s="59"/>
      <c r="N434" s="59"/>
      <c r="O434" s="59"/>
      <c r="P434" s="60" t="s">
        <v>705</v>
      </c>
    </row>
    <row r="435" spans="1:16" ht="71.25" x14ac:dyDescent="0.65">
      <c r="A435" s="59">
        <v>699</v>
      </c>
      <c r="B435" s="59" t="s">
        <v>695</v>
      </c>
      <c r="C435" s="59" t="s">
        <v>2182</v>
      </c>
      <c r="D435" s="59">
        <v>2009</v>
      </c>
      <c r="E435" s="59" t="s">
        <v>2183</v>
      </c>
      <c r="F435" s="59" t="s">
        <v>1353</v>
      </c>
      <c r="G435" s="59"/>
      <c r="H435" s="59"/>
      <c r="I435" s="59"/>
      <c r="J435" s="59"/>
      <c r="K435" s="59"/>
      <c r="L435" s="59"/>
      <c r="M435" s="59"/>
      <c r="N435" s="59"/>
      <c r="O435" s="59"/>
      <c r="P435" s="60" t="s">
        <v>705</v>
      </c>
    </row>
    <row r="436" spans="1:16" ht="42.75" x14ac:dyDescent="0.65">
      <c r="A436" s="59">
        <v>1231</v>
      </c>
      <c r="B436" s="59" t="s">
        <v>695</v>
      </c>
      <c r="C436" s="59" t="s">
        <v>2184</v>
      </c>
      <c r="D436" s="59">
        <v>2002</v>
      </c>
      <c r="E436" s="59" t="s">
        <v>2185</v>
      </c>
      <c r="F436" s="59" t="s">
        <v>2186</v>
      </c>
      <c r="G436" s="59"/>
      <c r="H436" s="59" t="s">
        <v>2187</v>
      </c>
      <c r="I436" s="59"/>
      <c r="J436" s="59"/>
      <c r="K436" s="59"/>
      <c r="L436" s="59"/>
      <c r="M436" s="59"/>
      <c r="N436" s="59"/>
      <c r="O436" s="59"/>
      <c r="P436" s="60" t="s">
        <v>705</v>
      </c>
    </row>
    <row r="437" spans="1:16" ht="28.5" x14ac:dyDescent="0.65">
      <c r="A437" s="59">
        <v>1232</v>
      </c>
      <c r="B437" s="59" t="s">
        <v>695</v>
      </c>
      <c r="C437" s="59" t="s">
        <v>2184</v>
      </c>
      <c r="D437" s="59">
        <v>2003</v>
      </c>
      <c r="E437" s="59" t="s">
        <v>2188</v>
      </c>
      <c r="F437" s="59" t="s">
        <v>2189</v>
      </c>
      <c r="G437" s="59">
        <v>4</v>
      </c>
      <c r="H437" s="59" t="s">
        <v>2190</v>
      </c>
      <c r="I437" s="59"/>
      <c r="J437" s="59"/>
      <c r="K437" s="59"/>
      <c r="L437" s="59"/>
      <c r="M437" s="59"/>
      <c r="N437" s="59"/>
      <c r="O437" s="59"/>
      <c r="P437" s="60" t="s">
        <v>705</v>
      </c>
    </row>
    <row r="438" spans="1:16" ht="28.5" x14ac:dyDescent="0.65">
      <c r="A438" s="59">
        <v>700</v>
      </c>
      <c r="B438" s="59" t="s">
        <v>695</v>
      </c>
      <c r="C438" s="59" t="s">
        <v>2191</v>
      </c>
      <c r="D438" s="59">
        <v>2015</v>
      </c>
      <c r="E438" s="59" t="s">
        <v>2192</v>
      </c>
      <c r="F438" s="59" t="s">
        <v>2193</v>
      </c>
      <c r="G438" s="59"/>
      <c r="H438" s="59"/>
      <c r="I438" s="59"/>
      <c r="J438" s="59"/>
      <c r="K438" s="59"/>
      <c r="L438" s="59"/>
      <c r="M438" s="59"/>
      <c r="N438" s="59"/>
      <c r="O438" s="59"/>
      <c r="P438" s="60" t="s">
        <v>705</v>
      </c>
    </row>
    <row r="439" spans="1:16" x14ac:dyDescent="0.65">
      <c r="A439" s="59">
        <v>1235</v>
      </c>
      <c r="B439" s="59" t="s">
        <v>695</v>
      </c>
      <c r="C439" s="59" t="s">
        <v>2194</v>
      </c>
      <c r="D439" s="59">
        <v>2011</v>
      </c>
      <c r="E439" s="59" t="s">
        <v>2195</v>
      </c>
      <c r="F439" s="59" t="s">
        <v>2196</v>
      </c>
      <c r="G439" s="59"/>
      <c r="H439" s="59"/>
      <c r="I439" s="59"/>
      <c r="J439" s="59"/>
      <c r="K439" s="59"/>
      <c r="L439" s="59"/>
      <c r="M439" s="59"/>
      <c r="N439" s="59"/>
      <c r="O439" s="59"/>
      <c r="P439" s="60" t="s">
        <v>705</v>
      </c>
    </row>
    <row r="440" spans="1:16" ht="28.5" x14ac:dyDescent="0.65">
      <c r="A440" s="59">
        <v>1237</v>
      </c>
      <c r="B440" s="59" t="s">
        <v>695</v>
      </c>
      <c r="C440" s="59" t="s">
        <v>2197</v>
      </c>
      <c r="D440" s="59">
        <v>2011</v>
      </c>
      <c r="E440" s="59" t="s">
        <v>2198</v>
      </c>
      <c r="F440" s="59" t="s">
        <v>2199</v>
      </c>
      <c r="G440" s="59">
        <v>8</v>
      </c>
      <c r="H440" s="59" t="s">
        <v>2200</v>
      </c>
      <c r="I440" s="59"/>
      <c r="J440" s="59"/>
      <c r="K440" s="59"/>
      <c r="L440" s="59"/>
      <c r="M440" s="59"/>
      <c r="N440" s="59"/>
      <c r="O440" s="59"/>
      <c r="P440" s="60" t="s">
        <v>705</v>
      </c>
    </row>
    <row r="441" spans="1:16" ht="42.75" x14ac:dyDescent="0.65">
      <c r="A441" s="59">
        <v>1240</v>
      </c>
      <c r="B441" s="59" t="s">
        <v>695</v>
      </c>
      <c r="C441" s="59" t="s">
        <v>2201</v>
      </c>
      <c r="D441" s="59">
        <v>2012</v>
      </c>
      <c r="E441" s="59" t="s">
        <v>2202</v>
      </c>
      <c r="F441" s="59" t="s">
        <v>2203</v>
      </c>
      <c r="G441" s="59">
        <v>31</v>
      </c>
      <c r="H441" s="59" t="s">
        <v>2204</v>
      </c>
      <c r="I441" s="59"/>
      <c r="J441" s="59"/>
      <c r="K441" s="59"/>
      <c r="L441" s="59"/>
      <c r="M441" s="59"/>
      <c r="N441" s="59"/>
      <c r="O441" s="59"/>
      <c r="P441" s="60" t="s">
        <v>705</v>
      </c>
    </row>
    <row r="442" spans="1:16" ht="71.25" x14ac:dyDescent="0.65">
      <c r="A442" s="59">
        <v>1241</v>
      </c>
      <c r="B442" s="59" t="s">
        <v>695</v>
      </c>
      <c r="C442" s="59" t="s">
        <v>2205</v>
      </c>
      <c r="D442" s="59">
        <v>2014</v>
      </c>
      <c r="E442" s="59" t="s">
        <v>2206</v>
      </c>
      <c r="F442" s="59" t="s">
        <v>2203</v>
      </c>
      <c r="G442" s="59">
        <v>33</v>
      </c>
      <c r="H442" s="59" t="s">
        <v>2207</v>
      </c>
      <c r="I442" s="59"/>
      <c r="J442" s="59"/>
      <c r="K442" s="59"/>
      <c r="L442" s="59"/>
      <c r="M442" s="59"/>
      <c r="N442" s="59"/>
      <c r="O442" s="59"/>
      <c r="P442" s="60" t="s">
        <v>705</v>
      </c>
    </row>
    <row r="443" spans="1:16" ht="57" x14ac:dyDescent="0.65">
      <c r="A443" s="59">
        <v>471</v>
      </c>
      <c r="B443" s="59" t="s">
        <v>695</v>
      </c>
      <c r="C443" s="59" t="s">
        <v>2208</v>
      </c>
      <c r="D443" s="59">
        <v>2018</v>
      </c>
      <c r="E443" s="59" t="s">
        <v>2209</v>
      </c>
      <c r="F443" s="59" t="s">
        <v>2210</v>
      </c>
      <c r="G443" s="59">
        <v>5</v>
      </c>
      <c r="H443" s="59" t="s">
        <v>2211</v>
      </c>
      <c r="I443" s="59" t="s">
        <v>710</v>
      </c>
      <c r="J443" s="59" t="s">
        <v>710</v>
      </c>
      <c r="K443" s="59" t="s">
        <v>710</v>
      </c>
      <c r="L443" s="59" t="s">
        <v>710</v>
      </c>
      <c r="M443" s="59" t="s">
        <v>710</v>
      </c>
      <c r="N443" s="59" t="s">
        <v>2212</v>
      </c>
      <c r="O443" s="59" t="s">
        <v>710</v>
      </c>
      <c r="P443" s="60" t="s">
        <v>705</v>
      </c>
    </row>
    <row r="444" spans="1:16" ht="42.75" x14ac:dyDescent="0.65">
      <c r="A444" s="59">
        <v>840</v>
      </c>
      <c r="B444" s="59" t="s">
        <v>695</v>
      </c>
      <c r="C444" s="59" t="s">
        <v>2213</v>
      </c>
      <c r="D444" s="59">
        <v>2014</v>
      </c>
      <c r="E444" s="59" t="s">
        <v>2214</v>
      </c>
      <c r="F444" s="59" t="s">
        <v>870</v>
      </c>
      <c r="G444" s="59">
        <v>7</v>
      </c>
      <c r="H444" s="59">
        <v>29</v>
      </c>
      <c r="I444" s="59"/>
      <c r="J444" s="59"/>
      <c r="K444" s="59"/>
      <c r="L444" s="59"/>
      <c r="M444" s="59"/>
      <c r="N444" s="59"/>
      <c r="O444" s="59"/>
      <c r="P444" s="60" t="s">
        <v>705</v>
      </c>
    </row>
    <row r="445" spans="1:16" ht="42.75" x14ac:dyDescent="0.65">
      <c r="A445" s="59">
        <v>702</v>
      </c>
      <c r="B445" s="59" t="s">
        <v>695</v>
      </c>
      <c r="C445" s="59" t="s">
        <v>2215</v>
      </c>
      <c r="D445" s="59">
        <v>2015</v>
      </c>
      <c r="E445" s="59" t="s">
        <v>2216</v>
      </c>
      <c r="F445" s="59" t="s">
        <v>1132</v>
      </c>
      <c r="G445" s="59"/>
      <c r="H445" s="59"/>
      <c r="I445" s="59"/>
      <c r="J445" s="59"/>
      <c r="K445" s="59"/>
      <c r="L445" s="59"/>
      <c r="M445" s="59"/>
      <c r="N445" s="59"/>
      <c r="O445" s="59"/>
      <c r="P445" s="60" t="s">
        <v>705</v>
      </c>
    </row>
    <row r="446" spans="1:16" ht="57" x14ac:dyDescent="0.65">
      <c r="A446" s="59">
        <v>704</v>
      </c>
      <c r="B446" s="59" t="s">
        <v>695</v>
      </c>
      <c r="C446" s="59" t="s">
        <v>2217</v>
      </c>
      <c r="D446" s="59">
        <v>2015</v>
      </c>
      <c r="E446" s="59" t="s">
        <v>2218</v>
      </c>
      <c r="F446" s="59" t="s">
        <v>1451</v>
      </c>
      <c r="G446" s="59"/>
      <c r="H446" s="59"/>
      <c r="I446" s="59"/>
      <c r="J446" s="59"/>
      <c r="K446" s="59"/>
      <c r="L446" s="59"/>
      <c r="M446" s="59"/>
      <c r="N446" s="59"/>
      <c r="O446" s="59"/>
      <c r="P446" s="60" t="s">
        <v>705</v>
      </c>
    </row>
    <row r="447" spans="1:16" ht="57" x14ac:dyDescent="0.65">
      <c r="A447" s="59">
        <v>1245</v>
      </c>
      <c r="B447" s="59" t="s">
        <v>695</v>
      </c>
      <c r="C447" s="59" t="s">
        <v>2219</v>
      </c>
      <c r="D447" s="59">
        <v>2017</v>
      </c>
      <c r="E447" s="59" t="s">
        <v>2220</v>
      </c>
      <c r="F447" s="59" t="s">
        <v>2221</v>
      </c>
      <c r="G447" s="59">
        <v>9</v>
      </c>
      <c r="H447" s="59" t="s">
        <v>1893</v>
      </c>
      <c r="I447" s="59"/>
      <c r="J447" s="59"/>
      <c r="K447" s="59"/>
      <c r="L447" s="59"/>
      <c r="M447" s="59"/>
      <c r="N447" s="59"/>
      <c r="O447" s="59"/>
      <c r="P447" s="60" t="s">
        <v>705</v>
      </c>
    </row>
    <row r="448" spans="1:16" ht="57" x14ac:dyDescent="0.65">
      <c r="A448" s="59">
        <v>1246</v>
      </c>
      <c r="B448" s="59" t="s">
        <v>695</v>
      </c>
      <c r="C448" s="59" t="s">
        <v>2222</v>
      </c>
      <c r="D448" s="59">
        <v>2018</v>
      </c>
      <c r="E448" s="59" t="s">
        <v>2223</v>
      </c>
      <c r="F448" s="59" t="s">
        <v>2224</v>
      </c>
      <c r="G448" s="59">
        <v>36</v>
      </c>
      <c r="H448" s="59" t="s">
        <v>2225</v>
      </c>
      <c r="I448" s="59"/>
      <c r="J448" s="59"/>
      <c r="K448" s="59"/>
      <c r="L448" s="59"/>
      <c r="M448" s="59"/>
      <c r="N448" s="59"/>
      <c r="O448" s="59"/>
      <c r="P448" s="59"/>
    </row>
    <row r="449" spans="1:16" ht="42.75" x14ac:dyDescent="0.65">
      <c r="A449" s="59">
        <v>1248</v>
      </c>
      <c r="B449" s="59" t="s">
        <v>695</v>
      </c>
      <c r="C449" s="59" t="s">
        <v>2226</v>
      </c>
      <c r="D449" s="59">
        <v>2006</v>
      </c>
      <c r="E449" s="59" t="s">
        <v>2227</v>
      </c>
      <c r="F449" s="59" t="s">
        <v>2228</v>
      </c>
      <c r="G449" s="59">
        <v>17</v>
      </c>
      <c r="H449" s="59" t="s">
        <v>2229</v>
      </c>
      <c r="I449" s="59"/>
      <c r="J449" s="59"/>
      <c r="K449" s="59"/>
      <c r="L449" s="59"/>
      <c r="M449" s="59"/>
      <c r="N449" s="59"/>
      <c r="O449" s="59"/>
      <c r="P449" s="59"/>
    </row>
    <row r="450" spans="1:16" ht="57" x14ac:dyDescent="0.65">
      <c r="A450" s="59">
        <v>705</v>
      </c>
      <c r="B450" s="59" t="s">
        <v>695</v>
      </c>
      <c r="C450" s="59" t="s">
        <v>2230</v>
      </c>
      <c r="D450" s="59">
        <v>2015</v>
      </c>
      <c r="E450" s="59" t="s">
        <v>2231</v>
      </c>
      <c r="F450" s="59" t="s">
        <v>2232</v>
      </c>
      <c r="G450" s="59"/>
      <c r="H450" s="59"/>
      <c r="I450" s="59"/>
      <c r="J450" s="59"/>
      <c r="K450" s="59"/>
      <c r="L450" s="59"/>
      <c r="M450" s="59"/>
      <c r="N450" s="59"/>
      <c r="O450" s="59"/>
      <c r="P450" s="60" t="s">
        <v>705</v>
      </c>
    </row>
    <row r="451" spans="1:16" ht="85.5" x14ac:dyDescent="0.65">
      <c r="A451" s="59">
        <v>1249</v>
      </c>
      <c r="B451" s="59" t="s">
        <v>695</v>
      </c>
      <c r="C451" s="59" t="s">
        <v>2233</v>
      </c>
      <c r="D451" s="59">
        <v>2017</v>
      </c>
      <c r="E451" s="59" t="s">
        <v>2234</v>
      </c>
      <c r="F451" s="59" t="s">
        <v>2235</v>
      </c>
      <c r="G451" s="59">
        <v>186</v>
      </c>
      <c r="H451" s="59" t="s">
        <v>2236</v>
      </c>
      <c r="I451" s="59"/>
      <c r="J451" s="59"/>
      <c r="K451" s="59"/>
      <c r="L451" s="59"/>
      <c r="M451" s="59"/>
      <c r="N451" s="59"/>
      <c r="O451" s="59"/>
      <c r="P451" s="60" t="s">
        <v>705</v>
      </c>
    </row>
    <row r="452" spans="1:16" ht="57" x14ac:dyDescent="0.65">
      <c r="A452" s="59">
        <v>707</v>
      </c>
      <c r="B452" s="59" t="s">
        <v>695</v>
      </c>
      <c r="C452" s="59" t="s">
        <v>2237</v>
      </c>
      <c r="D452" s="59">
        <v>1999</v>
      </c>
      <c r="E452" s="59" t="s">
        <v>2238</v>
      </c>
      <c r="F452" s="59" t="s">
        <v>1554</v>
      </c>
      <c r="G452" s="59">
        <v>93</v>
      </c>
      <c r="H452" s="59" t="s">
        <v>2239</v>
      </c>
      <c r="I452" s="59"/>
      <c r="J452" s="59"/>
      <c r="K452" s="59"/>
      <c r="L452" s="59"/>
      <c r="M452" s="59"/>
      <c r="N452" s="59" t="s">
        <v>2240</v>
      </c>
      <c r="O452" s="59" t="s">
        <v>710</v>
      </c>
      <c r="P452" s="60" t="s">
        <v>705</v>
      </c>
    </row>
    <row r="453" spans="1:16" x14ac:dyDescent="0.65">
      <c r="A453" s="59">
        <v>1251</v>
      </c>
      <c r="B453" s="59" t="s">
        <v>695</v>
      </c>
      <c r="C453" s="59" t="s">
        <v>2241</v>
      </c>
      <c r="D453" s="59">
        <v>1998</v>
      </c>
      <c r="E453" s="59" t="s">
        <v>2242</v>
      </c>
      <c r="F453" s="59" t="s">
        <v>2243</v>
      </c>
      <c r="G453" s="59">
        <v>2</v>
      </c>
      <c r="H453" s="59"/>
      <c r="I453" s="59"/>
      <c r="J453" s="59"/>
      <c r="K453" s="59"/>
      <c r="L453" s="59"/>
      <c r="M453" s="59"/>
      <c r="N453" s="59"/>
      <c r="O453" s="59"/>
      <c r="P453" s="59"/>
    </row>
    <row r="454" spans="1:16" ht="42.75" x14ac:dyDescent="0.65">
      <c r="A454" s="59">
        <v>1640</v>
      </c>
      <c r="B454" s="59" t="s">
        <v>695</v>
      </c>
      <c r="C454" s="59" t="s">
        <v>2244</v>
      </c>
      <c r="D454" s="59">
        <v>1984</v>
      </c>
      <c r="E454" s="59" t="s">
        <v>2245</v>
      </c>
      <c r="F454" s="59" t="s">
        <v>2246</v>
      </c>
      <c r="G454" s="59" t="s">
        <v>2247</v>
      </c>
      <c r="H454" s="59" t="s">
        <v>2248</v>
      </c>
      <c r="I454" s="59"/>
      <c r="J454" s="59"/>
      <c r="K454" s="59"/>
      <c r="L454" s="59"/>
      <c r="M454" s="59"/>
      <c r="N454" s="59"/>
      <c r="O454" s="59"/>
      <c r="P454" s="60" t="s">
        <v>705</v>
      </c>
    </row>
    <row r="455" spans="1:16" ht="57" x14ac:dyDescent="0.65">
      <c r="A455" s="59">
        <v>709</v>
      </c>
      <c r="B455" s="59" t="s">
        <v>695</v>
      </c>
      <c r="C455" s="59" t="s">
        <v>2249</v>
      </c>
      <c r="D455" s="59">
        <v>2013</v>
      </c>
      <c r="E455" s="59" t="s">
        <v>2250</v>
      </c>
      <c r="F455" s="59" t="s">
        <v>1451</v>
      </c>
      <c r="G455" s="59"/>
      <c r="H455" s="59"/>
      <c r="I455" s="59"/>
      <c r="J455" s="59"/>
      <c r="K455" s="59"/>
      <c r="L455" s="59"/>
      <c r="M455" s="59"/>
      <c r="N455" s="59"/>
      <c r="O455" s="59"/>
      <c r="P455" s="60" t="s">
        <v>705</v>
      </c>
    </row>
    <row r="456" spans="1:16" ht="57" x14ac:dyDescent="0.65">
      <c r="A456" s="59">
        <v>710</v>
      </c>
      <c r="B456" s="59" t="s">
        <v>695</v>
      </c>
      <c r="C456" s="59" t="s">
        <v>2251</v>
      </c>
      <c r="D456" s="59">
        <v>2015</v>
      </c>
      <c r="E456" s="59" t="s">
        <v>2252</v>
      </c>
      <c r="F456" s="59" t="s">
        <v>1432</v>
      </c>
      <c r="G456" s="59"/>
      <c r="H456" s="59"/>
      <c r="I456" s="59"/>
      <c r="J456" s="59"/>
      <c r="K456" s="59"/>
      <c r="L456" s="59"/>
      <c r="M456" s="59"/>
      <c r="N456" s="59"/>
      <c r="O456" s="59"/>
      <c r="P456" s="60" t="s">
        <v>705</v>
      </c>
    </row>
    <row r="457" spans="1:16" ht="42.75" x14ac:dyDescent="0.65">
      <c r="A457" s="59">
        <v>711</v>
      </c>
      <c r="B457" s="59" t="s">
        <v>695</v>
      </c>
      <c r="C457" s="59" t="s">
        <v>2253</v>
      </c>
      <c r="D457" s="59">
        <v>2011</v>
      </c>
      <c r="E457" s="59" t="s">
        <v>2254</v>
      </c>
      <c r="F457" s="59" t="s">
        <v>1175</v>
      </c>
      <c r="G457" s="59"/>
      <c r="H457" s="59"/>
      <c r="I457" s="59"/>
      <c r="J457" s="59"/>
      <c r="K457" s="59"/>
      <c r="L457" s="59"/>
      <c r="M457" s="59"/>
      <c r="N457" s="59"/>
      <c r="O457" s="59"/>
      <c r="P457" s="60" t="s">
        <v>705</v>
      </c>
    </row>
    <row r="458" spans="1:16" ht="42.75" x14ac:dyDescent="0.65">
      <c r="A458" s="59">
        <v>712</v>
      </c>
      <c r="B458" s="59" t="s">
        <v>695</v>
      </c>
      <c r="C458" s="59" t="s">
        <v>2255</v>
      </c>
      <c r="D458" s="59">
        <v>2014</v>
      </c>
      <c r="E458" s="59" t="s">
        <v>2256</v>
      </c>
      <c r="F458" s="59" t="s">
        <v>1132</v>
      </c>
      <c r="G458" s="59"/>
      <c r="H458" s="59"/>
      <c r="I458" s="59"/>
      <c r="J458" s="59"/>
      <c r="K458" s="59"/>
      <c r="L458" s="59"/>
      <c r="M458" s="59"/>
      <c r="N458" s="59"/>
      <c r="O458" s="59"/>
      <c r="P458" s="60" t="s">
        <v>705</v>
      </c>
    </row>
    <row r="459" spans="1:16" ht="42.75" x14ac:dyDescent="0.65">
      <c r="A459" s="59">
        <v>1255</v>
      </c>
      <c r="B459" s="59" t="s">
        <v>695</v>
      </c>
      <c r="C459" s="59" t="s">
        <v>2257</v>
      </c>
      <c r="D459" s="59">
        <v>2007</v>
      </c>
      <c r="E459" s="59" t="s">
        <v>2258</v>
      </c>
      <c r="F459" s="59" t="s">
        <v>2259</v>
      </c>
      <c r="G459" s="59"/>
      <c r="H459" s="59"/>
      <c r="I459" s="59"/>
      <c r="J459" s="59"/>
      <c r="K459" s="59"/>
      <c r="L459" s="59"/>
      <c r="M459" s="59"/>
      <c r="N459" s="59"/>
      <c r="O459" s="59"/>
      <c r="P459" s="60" t="s">
        <v>705</v>
      </c>
    </row>
    <row r="460" spans="1:16" ht="28.5" x14ac:dyDescent="0.65">
      <c r="A460" s="59">
        <v>583</v>
      </c>
      <c r="B460" s="59" t="s">
        <v>695</v>
      </c>
      <c r="C460" s="59" t="s">
        <v>2260</v>
      </c>
      <c r="D460" s="59">
        <v>1994</v>
      </c>
      <c r="E460" s="59" t="s">
        <v>2261</v>
      </c>
      <c r="F460" s="59" t="s">
        <v>2262</v>
      </c>
      <c r="G460" s="59"/>
      <c r="H460" s="59"/>
      <c r="I460" s="59"/>
      <c r="J460" s="59"/>
      <c r="K460" s="59"/>
      <c r="L460" s="59"/>
      <c r="M460" s="59"/>
      <c r="N460" s="59"/>
      <c r="O460" s="59"/>
      <c r="P460" s="60" t="s">
        <v>705</v>
      </c>
    </row>
    <row r="461" spans="1:16" ht="28.5" x14ac:dyDescent="0.65">
      <c r="A461" s="59">
        <v>1258</v>
      </c>
      <c r="B461" s="59" t="s">
        <v>695</v>
      </c>
      <c r="C461" s="59" t="s">
        <v>2263</v>
      </c>
      <c r="D461" s="59">
        <v>1931</v>
      </c>
      <c r="E461" s="59" t="s">
        <v>2264</v>
      </c>
      <c r="F461" s="59" t="s">
        <v>2265</v>
      </c>
      <c r="G461" s="59">
        <v>5</v>
      </c>
      <c r="H461" s="59" t="s">
        <v>2266</v>
      </c>
      <c r="I461" s="59"/>
      <c r="J461" s="59"/>
      <c r="K461" s="59"/>
      <c r="L461" s="59"/>
      <c r="M461" s="59"/>
      <c r="N461" s="59"/>
      <c r="O461" s="59"/>
      <c r="P461" s="60" t="s">
        <v>705</v>
      </c>
    </row>
    <row r="462" spans="1:16" ht="42.75" x14ac:dyDescent="0.65">
      <c r="A462" s="59">
        <v>1259</v>
      </c>
      <c r="B462" s="59" t="s">
        <v>695</v>
      </c>
      <c r="C462" s="59" t="s">
        <v>2267</v>
      </c>
      <c r="D462" s="59">
        <v>1989</v>
      </c>
      <c r="E462" s="59" t="s">
        <v>2268</v>
      </c>
      <c r="F462" s="59" t="s">
        <v>2269</v>
      </c>
      <c r="G462" s="59"/>
      <c r="H462" s="59"/>
      <c r="I462" s="59"/>
      <c r="J462" s="59"/>
      <c r="K462" s="59"/>
      <c r="L462" s="59"/>
      <c r="M462" s="59"/>
      <c r="N462" s="59"/>
      <c r="O462" s="59"/>
      <c r="P462" s="60" t="s">
        <v>705</v>
      </c>
    </row>
    <row r="463" spans="1:16" ht="57" x14ac:dyDescent="0.65">
      <c r="A463" s="59">
        <v>713</v>
      </c>
      <c r="B463" s="59" t="s">
        <v>695</v>
      </c>
      <c r="C463" s="59" t="s">
        <v>2270</v>
      </c>
      <c r="D463" s="59">
        <v>2003</v>
      </c>
      <c r="E463" s="59" t="s">
        <v>2271</v>
      </c>
      <c r="F463" s="59" t="s">
        <v>2272</v>
      </c>
      <c r="G463" s="59"/>
      <c r="H463" s="59"/>
      <c r="I463" s="59"/>
      <c r="J463" s="59"/>
      <c r="K463" s="59"/>
      <c r="L463" s="59"/>
      <c r="M463" s="59"/>
      <c r="N463" s="59"/>
      <c r="O463" s="59"/>
      <c r="P463" s="60" t="s">
        <v>705</v>
      </c>
    </row>
    <row r="464" spans="1:16" ht="42.75" x14ac:dyDescent="0.65">
      <c r="A464" s="59">
        <v>1261</v>
      </c>
      <c r="B464" s="59" t="s">
        <v>695</v>
      </c>
      <c r="C464" s="59" t="s">
        <v>2273</v>
      </c>
      <c r="D464" s="59">
        <v>2013</v>
      </c>
      <c r="E464" s="59" t="s">
        <v>2274</v>
      </c>
      <c r="F464" s="59" t="s">
        <v>825</v>
      </c>
      <c r="G464" s="59">
        <v>10</v>
      </c>
      <c r="H464" s="59" t="s">
        <v>2275</v>
      </c>
      <c r="I464" s="59"/>
      <c r="J464" s="59"/>
      <c r="K464" s="59"/>
      <c r="L464" s="59"/>
      <c r="M464" s="59"/>
      <c r="N464" s="59"/>
      <c r="O464" s="59"/>
      <c r="P464" s="60" t="s">
        <v>705</v>
      </c>
    </row>
    <row r="465" spans="1:16" ht="57" x14ac:dyDescent="0.65">
      <c r="A465" s="59">
        <v>463</v>
      </c>
      <c r="B465" s="59" t="s">
        <v>695</v>
      </c>
      <c r="C465" s="59" t="s">
        <v>2276</v>
      </c>
      <c r="D465" s="59">
        <v>2017</v>
      </c>
      <c r="E465" s="59" t="s">
        <v>2129</v>
      </c>
      <c r="F465" s="59" t="s">
        <v>970</v>
      </c>
      <c r="G465" s="59">
        <v>103</v>
      </c>
      <c r="H465" s="59" t="s">
        <v>2130</v>
      </c>
      <c r="I465" s="59" t="s">
        <v>710</v>
      </c>
      <c r="J465" s="59" t="s">
        <v>710</v>
      </c>
      <c r="K465" s="59" t="s">
        <v>710</v>
      </c>
      <c r="L465" s="59" t="s">
        <v>710</v>
      </c>
      <c r="M465" s="59" t="s">
        <v>710</v>
      </c>
      <c r="N465" s="59" t="s">
        <v>2277</v>
      </c>
      <c r="O465" s="59" t="s">
        <v>710</v>
      </c>
      <c r="P465" s="60" t="s">
        <v>705</v>
      </c>
    </row>
    <row r="466" spans="1:16" ht="57" x14ac:dyDescent="0.65">
      <c r="A466" s="59">
        <v>1262</v>
      </c>
      <c r="B466" s="59" t="s">
        <v>695</v>
      </c>
      <c r="C466" s="59" t="s">
        <v>2278</v>
      </c>
      <c r="D466" s="59">
        <v>2008</v>
      </c>
      <c r="E466" s="59" t="s">
        <v>2279</v>
      </c>
      <c r="F466" s="59" t="s">
        <v>1776</v>
      </c>
      <c r="G466" s="59">
        <v>103</v>
      </c>
      <c r="H466" s="59">
        <v>1369</v>
      </c>
      <c r="I466" s="59"/>
      <c r="J466" s="59"/>
      <c r="K466" s="59"/>
      <c r="L466" s="59"/>
      <c r="M466" s="59"/>
      <c r="N466" s="59"/>
      <c r="O466" s="59"/>
      <c r="P466" s="60" t="s">
        <v>705</v>
      </c>
    </row>
    <row r="467" spans="1:16" ht="42.75" x14ac:dyDescent="0.65">
      <c r="A467" s="59">
        <v>1263</v>
      </c>
      <c r="B467" s="59" t="s">
        <v>695</v>
      </c>
      <c r="C467" s="59" t="s">
        <v>2280</v>
      </c>
      <c r="D467" s="59">
        <v>1993</v>
      </c>
      <c r="E467" s="59" t="s">
        <v>2281</v>
      </c>
      <c r="F467" s="59" t="s">
        <v>2282</v>
      </c>
      <c r="G467" s="59">
        <v>29</v>
      </c>
      <c r="H467" s="59" t="s">
        <v>2283</v>
      </c>
      <c r="I467" s="59"/>
      <c r="J467" s="59"/>
      <c r="K467" s="59"/>
      <c r="L467" s="59"/>
      <c r="M467" s="59"/>
      <c r="N467" s="59"/>
      <c r="O467" s="59"/>
      <c r="P467" s="60" t="s">
        <v>705</v>
      </c>
    </row>
    <row r="468" spans="1:16" ht="85.5" x14ac:dyDescent="0.65">
      <c r="A468" s="59">
        <v>714</v>
      </c>
      <c r="B468" s="59" t="s">
        <v>695</v>
      </c>
      <c r="C468" s="59" t="s">
        <v>2284</v>
      </c>
      <c r="D468" s="59">
        <v>2009</v>
      </c>
      <c r="E468" s="59" t="s">
        <v>2285</v>
      </c>
      <c r="F468" s="59" t="s">
        <v>1554</v>
      </c>
      <c r="G468" s="59"/>
      <c r="H468" s="59"/>
      <c r="I468" s="59"/>
      <c r="J468" s="59"/>
      <c r="K468" s="59"/>
      <c r="L468" s="59"/>
      <c r="M468" s="59"/>
      <c r="N468" s="59"/>
      <c r="O468" s="59"/>
      <c r="P468" s="60" t="s">
        <v>705</v>
      </c>
    </row>
    <row r="469" spans="1:16" ht="57" x14ac:dyDescent="0.65">
      <c r="A469" s="59">
        <v>715</v>
      </c>
      <c r="B469" s="59" t="s">
        <v>695</v>
      </c>
      <c r="C469" s="59" t="s">
        <v>2286</v>
      </c>
      <c r="D469" s="59">
        <v>2011</v>
      </c>
      <c r="E469" s="59" t="s">
        <v>2287</v>
      </c>
      <c r="F469" s="59" t="s">
        <v>2288</v>
      </c>
      <c r="G469" s="59"/>
      <c r="H469" s="59"/>
      <c r="I469" s="59"/>
      <c r="J469" s="59"/>
      <c r="K469" s="59"/>
      <c r="L469" s="59"/>
      <c r="M469" s="59"/>
      <c r="N469" s="59"/>
      <c r="O469" s="59"/>
      <c r="P469" s="60" t="s">
        <v>705</v>
      </c>
    </row>
    <row r="470" spans="1:16" ht="57" x14ac:dyDescent="0.65">
      <c r="A470" s="59">
        <v>1642</v>
      </c>
      <c r="B470" s="59" t="s">
        <v>695</v>
      </c>
      <c r="C470" s="59" t="s">
        <v>2289</v>
      </c>
      <c r="D470" s="59">
        <v>1988</v>
      </c>
      <c r="E470" s="59" t="s">
        <v>2290</v>
      </c>
      <c r="F470" s="59" t="s">
        <v>2291</v>
      </c>
      <c r="G470" s="59" t="s">
        <v>2292</v>
      </c>
      <c r="H470" s="59" t="s">
        <v>2293</v>
      </c>
      <c r="I470" s="59"/>
      <c r="J470" s="59"/>
      <c r="K470" s="59"/>
      <c r="L470" s="59"/>
      <c r="M470" s="59"/>
      <c r="N470" s="59"/>
      <c r="O470" s="59"/>
      <c r="P470" s="60" t="s">
        <v>705</v>
      </c>
    </row>
    <row r="471" spans="1:16" ht="42.75" x14ac:dyDescent="0.65">
      <c r="A471" s="59">
        <v>265</v>
      </c>
      <c r="B471" s="59" t="s">
        <v>695</v>
      </c>
      <c r="C471" s="59" t="s">
        <v>2294</v>
      </c>
      <c r="D471" s="59">
        <v>2019</v>
      </c>
      <c r="E471" s="59" t="s">
        <v>2295</v>
      </c>
      <c r="F471" s="59" t="s">
        <v>2296</v>
      </c>
      <c r="G471" s="59">
        <v>10</v>
      </c>
      <c r="H471" s="59" t="s">
        <v>2297</v>
      </c>
      <c r="I471" s="59" t="s">
        <v>710</v>
      </c>
      <c r="J471" s="59" t="s">
        <v>710</v>
      </c>
      <c r="K471" s="59" t="s">
        <v>710</v>
      </c>
      <c r="L471" s="59" t="s">
        <v>710</v>
      </c>
      <c r="M471" s="59" t="s">
        <v>710</v>
      </c>
      <c r="N471" s="59" t="s">
        <v>710</v>
      </c>
      <c r="O471" s="59" t="s">
        <v>710</v>
      </c>
      <c r="P471" s="60" t="s">
        <v>705</v>
      </c>
    </row>
    <row r="472" spans="1:16" ht="299.25" x14ac:dyDescent="0.65">
      <c r="A472" s="59">
        <v>266</v>
      </c>
      <c r="B472" s="59" t="s">
        <v>695</v>
      </c>
      <c r="C472" s="59" t="s">
        <v>2298</v>
      </c>
      <c r="D472" s="59">
        <v>2013</v>
      </c>
      <c r="E472" s="59" t="s">
        <v>2299</v>
      </c>
      <c r="F472" s="59" t="s">
        <v>2300</v>
      </c>
      <c r="G472" s="59">
        <v>2</v>
      </c>
      <c r="H472" s="61"/>
      <c r="I472" s="59" t="s">
        <v>710</v>
      </c>
      <c r="J472" s="59" t="s">
        <v>710</v>
      </c>
      <c r="K472" s="59" t="s">
        <v>710</v>
      </c>
      <c r="L472" s="59" t="s">
        <v>710</v>
      </c>
      <c r="M472" s="59" t="s">
        <v>710</v>
      </c>
      <c r="N472" s="59" t="s">
        <v>710</v>
      </c>
      <c r="O472" s="59" t="s">
        <v>2301</v>
      </c>
      <c r="P472" s="59"/>
    </row>
    <row r="473" spans="1:16" ht="156.75" x14ac:dyDescent="0.65">
      <c r="A473" s="59">
        <v>269</v>
      </c>
      <c r="B473" s="59" t="s">
        <v>695</v>
      </c>
      <c r="C473" s="59" t="s">
        <v>2302</v>
      </c>
      <c r="D473" s="59">
        <v>2016</v>
      </c>
      <c r="E473" s="59" t="s">
        <v>2303</v>
      </c>
      <c r="F473" s="59"/>
      <c r="G473" s="59" t="s">
        <v>2304</v>
      </c>
      <c r="H473" s="59"/>
      <c r="I473" s="59" t="s">
        <v>710</v>
      </c>
      <c r="J473" s="59" t="s">
        <v>710</v>
      </c>
      <c r="K473" s="59" t="s">
        <v>710</v>
      </c>
      <c r="L473" s="59" t="s">
        <v>710</v>
      </c>
      <c r="M473" s="59" t="s">
        <v>710</v>
      </c>
      <c r="N473" s="59" t="s">
        <v>710</v>
      </c>
      <c r="O473" s="59" t="s">
        <v>710</v>
      </c>
      <c r="P473" s="59"/>
    </row>
    <row r="474" spans="1:16" ht="85.5" x14ac:dyDescent="0.65">
      <c r="A474" s="59">
        <v>270</v>
      </c>
      <c r="B474" s="59" t="s">
        <v>695</v>
      </c>
      <c r="C474" s="59" t="s">
        <v>2305</v>
      </c>
      <c r="D474" s="59">
        <v>2015</v>
      </c>
      <c r="E474" s="59" t="s">
        <v>2306</v>
      </c>
      <c r="F474" s="59" t="s">
        <v>726</v>
      </c>
      <c r="G474" s="59">
        <v>92</v>
      </c>
      <c r="H474" s="59" t="s">
        <v>2307</v>
      </c>
      <c r="I474" s="59" t="s">
        <v>710</v>
      </c>
      <c r="J474" s="59" t="s">
        <v>710</v>
      </c>
      <c r="K474" s="59" t="s">
        <v>710</v>
      </c>
      <c r="L474" s="59" t="s">
        <v>710</v>
      </c>
      <c r="M474" s="59" t="s">
        <v>710</v>
      </c>
      <c r="N474" s="59" t="s">
        <v>710</v>
      </c>
      <c r="O474" s="59" t="s">
        <v>2308</v>
      </c>
      <c r="P474" s="60" t="s">
        <v>705</v>
      </c>
    </row>
    <row r="475" spans="1:16" ht="57" x14ac:dyDescent="0.65">
      <c r="A475" s="59">
        <v>271</v>
      </c>
      <c r="B475" s="59" t="s">
        <v>695</v>
      </c>
      <c r="C475" s="59" t="s">
        <v>2309</v>
      </c>
      <c r="D475" s="59">
        <v>2018</v>
      </c>
      <c r="E475" s="59" t="s">
        <v>2310</v>
      </c>
      <c r="F475" s="59"/>
      <c r="G475" s="59" t="s">
        <v>2311</v>
      </c>
      <c r="H475" s="59"/>
      <c r="I475" s="59" t="s">
        <v>710</v>
      </c>
      <c r="J475" s="59" t="s">
        <v>710</v>
      </c>
      <c r="K475" s="59" t="s">
        <v>710</v>
      </c>
      <c r="L475" s="59" t="s">
        <v>710</v>
      </c>
      <c r="M475" s="59" t="s">
        <v>710</v>
      </c>
      <c r="N475" s="59" t="s">
        <v>710</v>
      </c>
      <c r="O475" s="59" t="s">
        <v>710</v>
      </c>
      <c r="P475" s="60" t="s">
        <v>705</v>
      </c>
    </row>
    <row r="476" spans="1:16" ht="42.75" x14ac:dyDescent="0.65">
      <c r="A476" s="59">
        <v>272</v>
      </c>
      <c r="B476" s="59" t="s">
        <v>695</v>
      </c>
      <c r="C476" s="59" t="s">
        <v>2312</v>
      </c>
      <c r="D476" s="59">
        <v>2018</v>
      </c>
      <c r="E476" s="59" t="s">
        <v>2313</v>
      </c>
      <c r="F476" s="59" t="s">
        <v>718</v>
      </c>
      <c r="G476" s="59">
        <v>15</v>
      </c>
      <c r="H476" s="59">
        <v>2830</v>
      </c>
      <c r="I476" s="59" t="s">
        <v>710</v>
      </c>
      <c r="J476" s="59" t="s">
        <v>710</v>
      </c>
      <c r="K476" s="59" t="s">
        <v>710</v>
      </c>
      <c r="L476" s="59" t="s">
        <v>710</v>
      </c>
      <c r="M476" s="59" t="s">
        <v>710</v>
      </c>
      <c r="N476" s="59" t="s">
        <v>710</v>
      </c>
      <c r="O476" s="59" t="s">
        <v>710</v>
      </c>
      <c r="P476" s="60" t="s">
        <v>705</v>
      </c>
    </row>
    <row r="477" spans="1:16" ht="409.5" x14ac:dyDescent="0.65">
      <c r="A477" s="59">
        <v>273</v>
      </c>
      <c r="B477" s="59" t="s">
        <v>695</v>
      </c>
      <c r="C477" s="59" t="s">
        <v>2314</v>
      </c>
      <c r="D477" s="59">
        <v>2004</v>
      </c>
      <c r="E477" s="59" t="s">
        <v>2315</v>
      </c>
      <c r="F477" s="59" t="s">
        <v>1316</v>
      </c>
      <c r="G477" s="59">
        <v>1</v>
      </c>
      <c r="H477" s="59" t="s">
        <v>2316</v>
      </c>
      <c r="I477" s="59" t="s">
        <v>710</v>
      </c>
      <c r="J477" s="59" t="s">
        <v>710</v>
      </c>
      <c r="K477" s="59" t="s">
        <v>710</v>
      </c>
      <c r="L477" s="59" t="s">
        <v>710</v>
      </c>
      <c r="M477" s="59" t="s">
        <v>710</v>
      </c>
      <c r="N477" s="59" t="s">
        <v>710</v>
      </c>
      <c r="O477" s="59" t="s">
        <v>2317</v>
      </c>
      <c r="P477" s="60" t="s">
        <v>705</v>
      </c>
    </row>
    <row r="478" spans="1:16" ht="199.5" x14ac:dyDescent="0.65">
      <c r="A478" s="59">
        <v>274</v>
      </c>
      <c r="B478" s="59" t="s">
        <v>695</v>
      </c>
      <c r="C478" s="59" t="s">
        <v>2318</v>
      </c>
      <c r="D478" s="59">
        <v>2010</v>
      </c>
      <c r="E478" s="59" t="s">
        <v>2319</v>
      </c>
      <c r="F478" s="59" t="s">
        <v>2079</v>
      </c>
      <c r="G478" s="59">
        <v>43</v>
      </c>
      <c r="H478" s="59" t="s">
        <v>2320</v>
      </c>
      <c r="I478" s="59" t="s">
        <v>710</v>
      </c>
      <c r="J478" s="59" t="s">
        <v>710</v>
      </c>
      <c r="K478" s="59" t="s">
        <v>710</v>
      </c>
      <c r="L478" s="59" t="s">
        <v>710</v>
      </c>
      <c r="M478" s="59" t="s">
        <v>710</v>
      </c>
      <c r="N478" s="59" t="s">
        <v>710</v>
      </c>
      <c r="O478" s="59" t="s">
        <v>2321</v>
      </c>
      <c r="P478" s="59"/>
    </row>
    <row r="479" spans="1:16" ht="71.25" x14ac:dyDescent="0.65">
      <c r="A479" s="59">
        <v>275</v>
      </c>
      <c r="B479" s="59" t="s">
        <v>695</v>
      </c>
      <c r="C479" s="59" t="s">
        <v>2322</v>
      </c>
      <c r="D479" s="59">
        <v>2018</v>
      </c>
      <c r="E479" s="59" t="s">
        <v>2323</v>
      </c>
      <c r="F479" s="59" t="s">
        <v>1611</v>
      </c>
      <c r="G479" s="59">
        <v>163</v>
      </c>
      <c r="H479" s="59" t="s">
        <v>2324</v>
      </c>
      <c r="I479" s="59" t="s">
        <v>710</v>
      </c>
      <c r="J479" s="59" t="s">
        <v>710</v>
      </c>
      <c r="K479" s="59" t="s">
        <v>710</v>
      </c>
      <c r="L479" s="59" t="s">
        <v>710</v>
      </c>
      <c r="M479" s="59" t="s">
        <v>710</v>
      </c>
      <c r="N479" s="59" t="s">
        <v>710</v>
      </c>
      <c r="O479" s="59" t="s">
        <v>710</v>
      </c>
      <c r="P479" s="60" t="s">
        <v>705</v>
      </c>
    </row>
    <row r="480" spans="1:16" ht="128.25" x14ac:dyDescent="0.65">
      <c r="A480" s="59">
        <v>276</v>
      </c>
      <c r="B480" s="59" t="s">
        <v>695</v>
      </c>
      <c r="C480" s="59" t="s">
        <v>2325</v>
      </c>
      <c r="D480" s="59">
        <v>2014</v>
      </c>
      <c r="E480" s="59" t="s">
        <v>2326</v>
      </c>
      <c r="F480" s="59" t="s">
        <v>1548</v>
      </c>
      <c r="G480" s="59">
        <v>2</v>
      </c>
      <c r="H480" s="61"/>
      <c r="I480" s="59" t="s">
        <v>710</v>
      </c>
      <c r="J480" s="59" t="s">
        <v>710</v>
      </c>
      <c r="K480" s="59" t="s">
        <v>710</v>
      </c>
      <c r="L480" s="59" t="s">
        <v>710</v>
      </c>
      <c r="M480" s="59" t="s">
        <v>710</v>
      </c>
      <c r="N480" s="59" t="s">
        <v>2327</v>
      </c>
      <c r="O480" s="59" t="s">
        <v>710</v>
      </c>
      <c r="P480" s="60" t="s">
        <v>705</v>
      </c>
    </row>
    <row r="481" spans="1:16" ht="28.5" x14ac:dyDescent="0.65">
      <c r="A481" s="59">
        <v>281</v>
      </c>
      <c r="B481" s="59" t="s">
        <v>695</v>
      </c>
      <c r="C481" s="59" t="s">
        <v>2328</v>
      </c>
      <c r="D481" s="59">
        <v>1974</v>
      </c>
      <c r="E481" s="59" t="s">
        <v>2329</v>
      </c>
      <c r="F481" s="59" t="s">
        <v>2262</v>
      </c>
      <c r="G481" s="59">
        <v>303</v>
      </c>
      <c r="H481" s="59" t="s">
        <v>2330</v>
      </c>
      <c r="I481" s="59" t="s">
        <v>710</v>
      </c>
      <c r="J481" s="59" t="s">
        <v>710</v>
      </c>
      <c r="K481" s="59" t="s">
        <v>710</v>
      </c>
      <c r="L481" s="59" t="s">
        <v>710</v>
      </c>
      <c r="M481" s="59" t="s">
        <v>710</v>
      </c>
      <c r="N481" s="59" t="s">
        <v>710</v>
      </c>
      <c r="O481" s="59" t="s">
        <v>710</v>
      </c>
      <c r="P481" s="60" t="s">
        <v>705</v>
      </c>
    </row>
    <row r="482" spans="1:16" ht="42.75" x14ac:dyDescent="0.65">
      <c r="A482" s="59">
        <v>282</v>
      </c>
      <c r="B482" s="59" t="s">
        <v>695</v>
      </c>
      <c r="C482" s="59" t="s">
        <v>2331</v>
      </c>
      <c r="D482" s="59">
        <v>2017</v>
      </c>
      <c r="E482" s="59" t="s">
        <v>2332</v>
      </c>
      <c r="F482" s="59" t="s">
        <v>2300</v>
      </c>
      <c r="G482" s="59">
        <v>6</v>
      </c>
      <c r="H482" s="59"/>
      <c r="I482" s="59" t="s">
        <v>710</v>
      </c>
      <c r="J482" s="59" t="s">
        <v>710</v>
      </c>
      <c r="K482" s="59" t="s">
        <v>710</v>
      </c>
      <c r="L482" s="59" t="s">
        <v>710</v>
      </c>
      <c r="M482" s="59" t="s">
        <v>710</v>
      </c>
      <c r="N482" s="59" t="s">
        <v>710</v>
      </c>
      <c r="O482" s="59" t="s">
        <v>710</v>
      </c>
      <c r="P482" s="60" t="s">
        <v>705</v>
      </c>
    </row>
    <row r="483" spans="1:16" ht="42.75" x14ac:dyDescent="0.65">
      <c r="A483" s="59">
        <v>285</v>
      </c>
      <c r="B483" s="59" t="s">
        <v>695</v>
      </c>
      <c r="C483" s="59" t="s">
        <v>2333</v>
      </c>
      <c r="D483" s="59">
        <v>2012</v>
      </c>
      <c r="E483" s="59" t="s">
        <v>2334</v>
      </c>
      <c r="F483" s="59"/>
      <c r="G483" s="59"/>
      <c r="H483" s="59"/>
      <c r="I483" s="59" t="s">
        <v>710</v>
      </c>
      <c r="J483" s="59" t="s">
        <v>710</v>
      </c>
      <c r="K483" s="59" t="s">
        <v>710</v>
      </c>
      <c r="L483" s="59" t="s">
        <v>710</v>
      </c>
      <c r="M483" s="59" t="s">
        <v>710</v>
      </c>
      <c r="N483" s="59" t="s">
        <v>710</v>
      </c>
      <c r="O483" s="59" t="s">
        <v>710</v>
      </c>
      <c r="P483" s="60" t="s">
        <v>705</v>
      </c>
    </row>
    <row r="484" spans="1:16" ht="71.25" x14ac:dyDescent="0.65">
      <c r="A484" s="59">
        <v>286</v>
      </c>
      <c r="B484" s="59" t="s">
        <v>695</v>
      </c>
      <c r="C484" s="59" t="s">
        <v>2335</v>
      </c>
      <c r="D484" s="59">
        <v>2018</v>
      </c>
      <c r="E484" s="59" t="s">
        <v>2336</v>
      </c>
      <c r="F484" s="59" t="s">
        <v>1501</v>
      </c>
      <c r="G484" s="59">
        <v>181</v>
      </c>
      <c r="H484" s="59" t="s">
        <v>2337</v>
      </c>
      <c r="I484" s="59" t="s">
        <v>710</v>
      </c>
      <c r="J484" s="59" t="s">
        <v>710</v>
      </c>
      <c r="K484" s="59" t="s">
        <v>710</v>
      </c>
      <c r="L484" s="59" t="s">
        <v>710</v>
      </c>
      <c r="M484" s="59" t="s">
        <v>710</v>
      </c>
      <c r="N484" s="59" t="s">
        <v>710</v>
      </c>
      <c r="O484" s="59" t="s">
        <v>710</v>
      </c>
      <c r="P484" s="59"/>
    </row>
    <row r="485" spans="1:16" ht="128.25" x14ac:dyDescent="0.65">
      <c r="A485" s="59">
        <v>291</v>
      </c>
      <c r="B485" s="59" t="s">
        <v>695</v>
      </c>
      <c r="C485" s="59" t="s">
        <v>2338</v>
      </c>
      <c r="D485" s="59">
        <v>2016</v>
      </c>
      <c r="E485" s="59" t="s">
        <v>2339</v>
      </c>
      <c r="F485" s="59" t="s">
        <v>2340</v>
      </c>
      <c r="G485" s="59">
        <v>13</v>
      </c>
      <c r="H485" s="59" t="s">
        <v>2341</v>
      </c>
      <c r="I485" s="59" t="s">
        <v>710</v>
      </c>
      <c r="J485" s="59" t="s">
        <v>710</v>
      </c>
      <c r="K485" s="59" t="s">
        <v>710</v>
      </c>
      <c r="L485" s="59" t="s">
        <v>710</v>
      </c>
      <c r="M485" s="59" t="s">
        <v>710</v>
      </c>
      <c r="N485" s="59" t="s">
        <v>710</v>
      </c>
      <c r="O485" s="59" t="s">
        <v>2342</v>
      </c>
      <c r="P485" s="59"/>
    </row>
    <row r="486" spans="1:16" ht="42.75" x14ac:dyDescent="0.65">
      <c r="A486" s="59">
        <v>296</v>
      </c>
      <c r="B486" s="59" t="s">
        <v>695</v>
      </c>
      <c r="C486" s="59" t="s">
        <v>2343</v>
      </c>
      <c r="D486" s="59">
        <v>2007</v>
      </c>
      <c r="E486" s="59" t="s">
        <v>2344</v>
      </c>
      <c r="F486" s="59" t="s">
        <v>2345</v>
      </c>
      <c r="G486" s="59">
        <v>12</v>
      </c>
      <c r="H486" s="59" t="s">
        <v>2346</v>
      </c>
      <c r="I486" s="59" t="s">
        <v>710</v>
      </c>
      <c r="J486" s="59" t="s">
        <v>710</v>
      </c>
      <c r="K486" s="59" t="s">
        <v>710</v>
      </c>
      <c r="L486" s="59" t="s">
        <v>710</v>
      </c>
      <c r="M486" s="59" t="s">
        <v>710</v>
      </c>
      <c r="N486" s="59" t="s">
        <v>710</v>
      </c>
      <c r="O486" s="59" t="s">
        <v>710</v>
      </c>
      <c r="P486" s="60" t="s">
        <v>705</v>
      </c>
    </row>
    <row r="487" spans="1:16" ht="42.75" x14ac:dyDescent="0.65">
      <c r="A487" s="59">
        <v>298</v>
      </c>
      <c r="B487" s="59" t="s">
        <v>695</v>
      </c>
      <c r="C487" s="59" t="s">
        <v>2347</v>
      </c>
      <c r="D487" s="59">
        <v>2018</v>
      </c>
      <c r="E487" s="59" t="s">
        <v>2348</v>
      </c>
      <c r="F487" s="59" t="s">
        <v>2349</v>
      </c>
      <c r="G487" s="59">
        <v>62</v>
      </c>
      <c r="H487" s="59" t="s">
        <v>2350</v>
      </c>
      <c r="I487" s="59" t="s">
        <v>710</v>
      </c>
      <c r="J487" s="59" t="s">
        <v>710</v>
      </c>
      <c r="K487" s="59" t="s">
        <v>710</v>
      </c>
      <c r="L487" s="59" t="s">
        <v>710</v>
      </c>
      <c r="M487" s="59" t="s">
        <v>710</v>
      </c>
      <c r="N487" s="59" t="s">
        <v>710</v>
      </c>
      <c r="O487" s="59" t="s">
        <v>710</v>
      </c>
      <c r="P487" s="60" t="s">
        <v>705</v>
      </c>
    </row>
    <row r="488" spans="1:16" ht="213.75" x14ac:dyDescent="0.65">
      <c r="A488" s="59">
        <v>299</v>
      </c>
      <c r="B488" s="59" t="s">
        <v>695</v>
      </c>
      <c r="C488" s="59" t="s">
        <v>2351</v>
      </c>
      <c r="D488" s="59">
        <v>2016</v>
      </c>
      <c r="E488" s="59" t="s">
        <v>2352</v>
      </c>
      <c r="F488" s="59" t="s">
        <v>2353</v>
      </c>
      <c r="G488" s="59">
        <v>34</v>
      </c>
      <c r="H488" s="59">
        <v>483</v>
      </c>
      <c r="I488" s="59" t="s">
        <v>710</v>
      </c>
      <c r="J488" s="59" t="s">
        <v>710</v>
      </c>
      <c r="K488" s="59" t="s">
        <v>710</v>
      </c>
      <c r="L488" s="59" t="s">
        <v>710</v>
      </c>
      <c r="M488" s="59" t="s">
        <v>710</v>
      </c>
      <c r="N488" s="59" t="s">
        <v>710</v>
      </c>
      <c r="O488" s="59" t="s">
        <v>2354</v>
      </c>
      <c r="P488" s="60" t="s">
        <v>705</v>
      </c>
    </row>
    <row r="489" spans="1:16" ht="42.75" x14ac:dyDescent="0.65">
      <c r="A489" s="59">
        <v>300</v>
      </c>
      <c r="B489" s="59" t="s">
        <v>695</v>
      </c>
      <c r="C489" s="59" t="s">
        <v>2355</v>
      </c>
      <c r="D489" s="59">
        <v>2016</v>
      </c>
      <c r="E489" s="59" t="s">
        <v>2356</v>
      </c>
      <c r="F489" s="59" t="s">
        <v>1311</v>
      </c>
      <c r="G489" s="59">
        <v>10</v>
      </c>
      <c r="H489" s="59" t="s">
        <v>2357</v>
      </c>
      <c r="I489" s="59" t="s">
        <v>710</v>
      </c>
      <c r="J489" s="59" t="s">
        <v>710</v>
      </c>
      <c r="K489" s="59" t="s">
        <v>710</v>
      </c>
      <c r="L489" s="59" t="s">
        <v>710</v>
      </c>
      <c r="M489" s="59" t="s">
        <v>710</v>
      </c>
      <c r="N489" s="59" t="s">
        <v>710</v>
      </c>
      <c r="O489" s="59" t="s">
        <v>710</v>
      </c>
      <c r="P489" s="60" t="s">
        <v>705</v>
      </c>
    </row>
    <row r="490" spans="1:16" ht="28.5" x14ac:dyDescent="0.65">
      <c r="A490" s="59">
        <v>1268</v>
      </c>
      <c r="B490" s="59" t="s">
        <v>695</v>
      </c>
      <c r="C490" s="59" t="s">
        <v>2358</v>
      </c>
      <c r="D490" s="59">
        <v>2011</v>
      </c>
      <c r="E490" s="59" t="s">
        <v>2359</v>
      </c>
      <c r="F490" s="59" t="s">
        <v>713</v>
      </c>
      <c r="G490" s="59">
        <v>119</v>
      </c>
      <c r="H490" s="59" t="s">
        <v>2360</v>
      </c>
      <c r="I490" s="59"/>
      <c r="J490" s="59"/>
      <c r="K490" s="59"/>
      <c r="L490" s="59"/>
      <c r="M490" s="59"/>
      <c r="N490" s="59"/>
      <c r="O490" s="59"/>
      <c r="P490" s="60" t="s">
        <v>705</v>
      </c>
    </row>
    <row r="491" spans="1:16" ht="99.75" x14ac:dyDescent="0.65">
      <c r="A491" s="59">
        <v>303</v>
      </c>
      <c r="B491" s="59" t="s">
        <v>695</v>
      </c>
      <c r="C491" s="59" t="s">
        <v>2361</v>
      </c>
      <c r="D491" s="59">
        <v>2012</v>
      </c>
      <c r="E491" s="59" t="s">
        <v>2362</v>
      </c>
      <c r="F491" s="59" t="s">
        <v>2363</v>
      </c>
      <c r="G491" s="59">
        <v>7</v>
      </c>
      <c r="H491" s="59"/>
      <c r="I491" s="59" t="s">
        <v>710</v>
      </c>
      <c r="J491" s="59" t="s">
        <v>710</v>
      </c>
      <c r="K491" s="59" t="s">
        <v>710</v>
      </c>
      <c r="L491" s="59" t="s">
        <v>710</v>
      </c>
      <c r="M491" s="59" t="s">
        <v>710</v>
      </c>
      <c r="N491" s="59" t="s">
        <v>710</v>
      </c>
      <c r="O491" s="59" t="s">
        <v>2364</v>
      </c>
      <c r="P491" s="59"/>
    </row>
    <row r="492" spans="1:16" ht="57" x14ac:dyDescent="0.65">
      <c r="A492" s="59">
        <v>716</v>
      </c>
      <c r="B492" s="59" t="s">
        <v>695</v>
      </c>
      <c r="C492" s="59" t="s">
        <v>2365</v>
      </c>
      <c r="D492" s="59">
        <v>2010</v>
      </c>
      <c r="E492" s="59" t="s">
        <v>2366</v>
      </c>
      <c r="F492" s="59" t="s">
        <v>1451</v>
      </c>
      <c r="G492" s="59">
        <v>138</v>
      </c>
      <c r="H492" s="59" t="s">
        <v>2367</v>
      </c>
      <c r="I492" s="59"/>
      <c r="J492" s="59"/>
      <c r="K492" s="59"/>
      <c r="L492" s="59"/>
      <c r="M492" s="59"/>
      <c r="N492" s="59" t="s">
        <v>2368</v>
      </c>
      <c r="O492" s="59" t="s">
        <v>710</v>
      </c>
      <c r="P492" s="60" t="s">
        <v>705</v>
      </c>
    </row>
    <row r="493" spans="1:16" ht="28.5" x14ac:dyDescent="0.65">
      <c r="A493" s="59">
        <v>1269</v>
      </c>
      <c r="B493" s="59" t="s">
        <v>695</v>
      </c>
      <c r="C493" s="59" t="s">
        <v>2369</v>
      </c>
      <c r="D493" s="59">
        <v>2019</v>
      </c>
      <c r="E493" s="59" t="s">
        <v>2370</v>
      </c>
      <c r="F493" s="59" t="s">
        <v>2371</v>
      </c>
      <c r="G493" s="59"/>
      <c r="H493" s="59" t="s">
        <v>2372</v>
      </c>
      <c r="I493" s="59"/>
      <c r="J493" s="59"/>
      <c r="K493" s="59"/>
      <c r="L493" s="59"/>
      <c r="M493" s="59"/>
      <c r="N493" s="59"/>
      <c r="O493" s="59"/>
      <c r="P493" s="60" t="s">
        <v>705</v>
      </c>
    </row>
    <row r="494" spans="1:16" ht="85.5" x14ac:dyDescent="0.65">
      <c r="A494" s="59">
        <v>1643</v>
      </c>
      <c r="B494" s="59" t="s">
        <v>695</v>
      </c>
      <c r="C494" s="59" t="s">
        <v>2373</v>
      </c>
      <c r="D494" s="59">
        <v>2014</v>
      </c>
      <c r="E494" s="59" t="s">
        <v>2374</v>
      </c>
      <c r="F494" s="59" t="s">
        <v>2375</v>
      </c>
      <c r="G494" s="59">
        <v>7</v>
      </c>
      <c r="H494" s="59">
        <v>570</v>
      </c>
      <c r="I494" s="59"/>
      <c r="J494" s="59"/>
      <c r="K494" s="59"/>
      <c r="L494" s="59"/>
      <c r="M494" s="59"/>
      <c r="N494" s="59" t="s">
        <v>2376</v>
      </c>
      <c r="O494" s="59"/>
      <c r="P494" s="59"/>
    </row>
    <row r="495" spans="1:16" ht="57" x14ac:dyDescent="0.65">
      <c r="A495" s="59">
        <v>529</v>
      </c>
      <c r="B495" s="59" t="s">
        <v>695</v>
      </c>
      <c r="C495" s="59" t="s">
        <v>2377</v>
      </c>
      <c r="D495" s="59">
        <v>2014</v>
      </c>
      <c r="E495" s="59" t="s">
        <v>2378</v>
      </c>
      <c r="F495" s="59" t="s">
        <v>2379</v>
      </c>
      <c r="G495" s="59">
        <v>36</v>
      </c>
      <c r="H495" s="59" t="s">
        <v>2380</v>
      </c>
      <c r="I495" s="59"/>
      <c r="J495" s="59"/>
      <c r="K495" s="59"/>
      <c r="L495" s="59"/>
      <c r="M495" s="59"/>
      <c r="N495" s="59" t="s">
        <v>2381</v>
      </c>
      <c r="O495" s="59"/>
      <c r="P495" s="60" t="s">
        <v>705</v>
      </c>
    </row>
    <row r="496" spans="1:16" ht="85.5" x14ac:dyDescent="0.65">
      <c r="A496" s="59">
        <v>1644</v>
      </c>
      <c r="B496" s="59" t="s">
        <v>695</v>
      </c>
      <c r="C496" s="59" t="s">
        <v>2382</v>
      </c>
      <c r="D496" s="59">
        <v>2017</v>
      </c>
      <c r="E496" s="59" t="s">
        <v>2383</v>
      </c>
      <c r="F496" s="59" t="s">
        <v>2384</v>
      </c>
      <c r="G496" s="59">
        <v>12</v>
      </c>
      <c r="H496" s="59"/>
      <c r="I496" s="59"/>
      <c r="J496" s="59"/>
      <c r="K496" s="59"/>
      <c r="L496" s="59"/>
      <c r="M496" s="59"/>
      <c r="N496" s="59" t="s">
        <v>2385</v>
      </c>
      <c r="O496" s="59"/>
      <c r="P496" s="60" t="s">
        <v>705</v>
      </c>
    </row>
    <row r="497" spans="1:16" ht="99.75" x14ac:dyDescent="0.65">
      <c r="A497" s="59">
        <v>1279</v>
      </c>
      <c r="B497" s="59" t="s">
        <v>695</v>
      </c>
      <c r="C497" s="59" t="s">
        <v>2386</v>
      </c>
      <c r="D497" s="59">
        <v>1998</v>
      </c>
      <c r="E497" s="59" t="s">
        <v>2387</v>
      </c>
      <c r="F497" s="59" t="s">
        <v>2388</v>
      </c>
      <c r="G497" s="59">
        <v>26</v>
      </c>
      <c r="H497" s="59" t="s">
        <v>2389</v>
      </c>
      <c r="I497" s="59"/>
      <c r="J497" s="59"/>
      <c r="K497" s="59"/>
      <c r="L497" s="59"/>
      <c r="M497" s="59"/>
      <c r="N497" s="59"/>
      <c r="O497" s="59"/>
      <c r="P497" s="60" t="s">
        <v>705</v>
      </c>
    </row>
    <row r="498" spans="1:16" ht="114" x14ac:dyDescent="0.65">
      <c r="A498" s="59">
        <v>545</v>
      </c>
      <c r="B498" s="59" t="s">
        <v>695</v>
      </c>
      <c r="C498" s="59" t="s">
        <v>2390</v>
      </c>
      <c r="D498" s="59">
        <v>2010</v>
      </c>
      <c r="E498" s="59" t="s">
        <v>2391</v>
      </c>
      <c r="F498" s="59" t="s">
        <v>2392</v>
      </c>
      <c r="G498" s="59">
        <v>92</v>
      </c>
      <c r="H498" s="59" t="s">
        <v>2393</v>
      </c>
      <c r="I498" s="59"/>
      <c r="J498" s="59"/>
      <c r="K498" s="59"/>
      <c r="L498" s="59"/>
      <c r="M498" s="59"/>
      <c r="N498" s="59"/>
      <c r="O498" s="59" t="s">
        <v>2394</v>
      </c>
      <c r="P498" s="60" t="s">
        <v>705</v>
      </c>
    </row>
    <row r="499" spans="1:16" ht="99.75" x14ac:dyDescent="0.65">
      <c r="A499" s="59">
        <v>575</v>
      </c>
      <c r="B499" s="59" t="s">
        <v>695</v>
      </c>
      <c r="C499" s="59" t="s">
        <v>2395</v>
      </c>
      <c r="D499" s="59">
        <v>2009</v>
      </c>
      <c r="E499" s="59" t="s">
        <v>2396</v>
      </c>
      <c r="F499" s="59" t="s">
        <v>2397</v>
      </c>
      <c r="G499" s="59">
        <v>25</v>
      </c>
      <c r="H499" s="59" t="s">
        <v>2398</v>
      </c>
      <c r="I499" s="59"/>
      <c r="J499" s="59"/>
      <c r="K499" s="59"/>
      <c r="L499" s="59"/>
      <c r="M499" s="59"/>
      <c r="N499" s="59"/>
      <c r="O499" s="59"/>
      <c r="P499" s="60" t="s">
        <v>705</v>
      </c>
    </row>
    <row r="500" spans="1:16" ht="28.5" x14ac:dyDescent="0.65">
      <c r="A500" s="59">
        <v>823</v>
      </c>
      <c r="B500" s="59" t="s">
        <v>695</v>
      </c>
      <c r="C500" s="59" t="s">
        <v>2399</v>
      </c>
      <c r="D500" s="59">
        <v>2013</v>
      </c>
      <c r="E500" s="59" t="s">
        <v>2299</v>
      </c>
      <c r="F500" s="59" t="s">
        <v>2300</v>
      </c>
      <c r="G500" s="59">
        <v>2</v>
      </c>
      <c r="H500" s="61"/>
      <c r="I500" s="59"/>
      <c r="J500" s="59"/>
      <c r="K500" s="59"/>
      <c r="L500" s="59"/>
      <c r="M500" s="59"/>
      <c r="N500" s="59"/>
      <c r="O500" s="59"/>
      <c r="P500" s="60" t="s">
        <v>705</v>
      </c>
    </row>
    <row r="501" spans="1:16" ht="85.5" x14ac:dyDescent="0.65">
      <c r="A501" s="59">
        <v>1645</v>
      </c>
      <c r="B501" s="59" t="s">
        <v>695</v>
      </c>
      <c r="C501" s="59" t="s">
        <v>2400</v>
      </c>
      <c r="D501" s="59">
        <v>2003</v>
      </c>
      <c r="E501" s="59" t="s">
        <v>2401</v>
      </c>
      <c r="F501" s="59" t="s">
        <v>2246</v>
      </c>
      <c r="G501" s="59">
        <v>97</v>
      </c>
      <c r="H501" s="59" t="s">
        <v>2402</v>
      </c>
      <c r="I501" s="59"/>
      <c r="J501" s="59"/>
      <c r="K501" s="59"/>
      <c r="L501" s="59"/>
      <c r="M501" s="59"/>
      <c r="N501" s="59" t="s">
        <v>2403</v>
      </c>
      <c r="O501" s="59"/>
      <c r="P501" s="60" t="s">
        <v>705</v>
      </c>
    </row>
    <row r="502" spans="1:16" ht="71.25" x14ac:dyDescent="0.65">
      <c r="A502" s="59">
        <v>1283</v>
      </c>
      <c r="B502" s="59" t="s">
        <v>695</v>
      </c>
      <c r="C502" s="59" t="s">
        <v>2404</v>
      </c>
      <c r="D502" s="59">
        <v>1999</v>
      </c>
      <c r="E502" s="59" t="s">
        <v>2405</v>
      </c>
      <c r="F502" s="59" t="s">
        <v>2406</v>
      </c>
      <c r="G502" s="59">
        <v>87</v>
      </c>
      <c r="H502" s="59" t="s">
        <v>2407</v>
      </c>
      <c r="I502" s="59"/>
      <c r="J502" s="59"/>
      <c r="K502" s="59"/>
      <c r="L502" s="59"/>
      <c r="M502" s="59"/>
      <c r="N502" s="59"/>
      <c r="O502" s="59"/>
      <c r="P502" s="60" t="s">
        <v>705</v>
      </c>
    </row>
    <row r="503" spans="1:16" ht="57" x14ac:dyDescent="0.65">
      <c r="A503" s="59">
        <v>1284</v>
      </c>
      <c r="B503" s="59" t="s">
        <v>695</v>
      </c>
      <c r="C503" s="59" t="s">
        <v>2408</v>
      </c>
      <c r="D503" s="59">
        <v>2019</v>
      </c>
      <c r="E503" s="59" t="s">
        <v>2409</v>
      </c>
      <c r="F503" s="59" t="s">
        <v>2410</v>
      </c>
      <c r="G503" s="59"/>
      <c r="H503" s="59"/>
      <c r="I503" s="59"/>
      <c r="J503" s="59"/>
      <c r="K503" s="59"/>
      <c r="L503" s="59"/>
      <c r="M503" s="59"/>
      <c r="N503" s="59"/>
      <c r="O503" s="59"/>
      <c r="P503" s="60" t="s">
        <v>705</v>
      </c>
    </row>
    <row r="504" spans="1:16" ht="28.5" x14ac:dyDescent="0.65">
      <c r="A504" s="59">
        <v>1287</v>
      </c>
      <c r="B504" s="59" t="s">
        <v>695</v>
      </c>
      <c r="C504" s="59" t="s">
        <v>2411</v>
      </c>
      <c r="D504" s="59"/>
      <c r="E504" s="59" t="s">
        <v>2412</v>
      </c>
      <c r="F504" s="59"/>
      <c r="G504" s="59"/>
      <c r="H504" s="59">
        <v>16</v>
      </c>
      <c r="I504" s="59"/>
      <c r="J504" s="59"/>
      <c r="K504" s="59"/>
      <c r="L504" s="59"/>
      <c r="M504" s="59"/>
      <c r="N504" s="59"/>
      <c r="O504" s="59"/>
      <c r="P504" s="60" t="s">
        <v>705</v>
      </c>
    </row>
    <row r="505" spans="1:16" ht="28.5" x14ac:dyDescent="0.65">
      <c r="A505" s="59">
        <v>1288</v>
      </c>
      <c r="B505" s="59" t="s">
        <v>695</v>
      </c>
      <c r="C505" s="59" t="s">
        <v>2413</v>
      </c>
      <c r="D505" s="59">
        <v>2008</v>
      </c>
      <c r="E505" s="59" t="s">
        <v>2412</v>
      </c>
      <c r="F505" s="59" t="s">
        <v>2414</v>
      </c>
      <c r="G505" s="59">
        <v>27</v>
      </c>
      <c r="H505" s="59" t="s">
        <v>2415</v>
      </c>
      <c r="I505" s="59"/>
      <c r="J505" s="59"/>
      <c r="K505" s="59"/>
      <c r="L505" s="59"/>
      <c r="M505" s="59"/>
      <c r="N505" s="59"/>
      <c r="O505" s="59"/>
      <c r="P505" s="60" t="s">
        <v>705</v>
      </c>
    </row>
    <row r="506" spans="1:16" ht="57" x14ac:dyDescent="0.65">
      <c r="A506" s="59">
        <v>1290</v>
      </c>
      <c r="B506" s="59" t="s">
        <v>695</v>
      </c>
      <c r="C506" s="59" t="s">
        <v>2416</v>
      </c>
      <c r="D506" s="59">
        <v>2011</v>
      </c>
      <c r="E506" s="59" t="s">
        <v>2417</v>
      </c>
      <c r="F506" s="59" t="s">
        <v>2418</v>
      </c>
      <c r="G506" s="59">
        <v>8</v>
      </c>
      <c r="H506" s="59" t="s">
        <v>2419</v>
      </c>
      <c r="I506" s="59"/>
      <c r="J506" s="59"/>
      <c r="K506" s="59"/>
      <c r="L506" s="59"/>
      <c r="M506" s="59"/>
      <c r="N506" s="59"/>
      <c r="O506" s="59"/>
      <c r="P506" s="60" t="s">
        <v>705</v>
      </c>
    </row>
    <row r="507" spans="1:16" ht="42.75" x14ac:dyDescent="0.65">
      <c r="A507" s="59">
        <v>1294</v>
      </c>
      <c r="B507" s="59" t="s">
        <v>695</v>
      </c>
      <c r="C507" s="59" t="s">
        <v>2420</v>
      </c>
      <c r="D507" s="59">
        <v>2013</v>
      </c>
      <c r="E507" s="59" t="s">
        <v>2421</v>
      </c>
      <c r="F507" s="59" t="s">
        <v>718</v>
      </c>
      <c r="G507" s="59">
        <v>10</v>
      </c>
      <c r="H507" s="59" t="s">
        <v>2422</v>
      </c>
      <c r="I507" s="59"/>
      <c r="J507" s="59"/>
      <c r="K507" s="59"/>
      <c r="L507" s="59"/>
      <c r="M507" s="59"/>
      <c r="N507" s="59"/>
      <c r="O507" s="59"/>
      <c r="P507" s="60" t="s">
        <v>705</v>
      </c>
    </row>
    <row r="508" spans="1:16" ht="42.75" x14ac:dyDescent="0.65">
      <c r="A508" s="59">
        <v>719</v>
      </c>
      <c r="B508" s="59" t="s">
        <v>695</v>
      </c>
      <c r="C508" s="59" t="s">
        <v>2423</v>
      </c>
      <c r="D508" s="59">
        <v>2011</v>
      </c>
      <c r="E508" s="59" t="s">
        <v>2424</v>
      </c>
      <c r="F508" s="59" t="s">
        <v>1132</v>
      </c>
      <c r="G508" s="59"/>
      <c r="H508" s="59"/>
      <c r="I508" s="59"/>
      <c r="J508" s="59"/>
      <c r="K508" s="59"/>
      <c r="L508" s="59"/>
      <c r="M508" s="59"/>
      <c r="N508" s="59"/>
      <c r="O508" s="59"/>
      <c r="P508" s="60" t="s">
        <v>705</v>
      </c>
    </row>
    <row r="509" spans="1:16" ht="42.75" x14ac:dyDescent="0.65">
      <c r="A509" s="59">
        <v>720</v>
      </c>
      <c r="B509" s="59" t="s">
        <v>695</v>
      </c>
      <c r="C509" s="59" t="s">
        <v>2425</v>
      </c>
      <c r="D509" s="59">
        <v>2015</v>
      </c>
      <c r="E509" s="59" t="s">
        <v>2426</v>
      </c>
      <c r="F509" s="59" t="s">
        <v>2427</v>
      </c>
      <c r="G509" s="59">
        <v>43</v>
      </c>
      <c r="H509" s="59" t="s">
        <v>2428</v>
      </c>
      <c r="I509" s="59"/>
      <c r="J509" s="59"/>
      <c r="K509" s="59"/>
      <c r="L509" s="59"/>
      <c r="M509" s="59"/>
      <c r="N509" s="59" t="s">
        <v>2429</v>
      </c>
      <c r="O509" s="59"/>
      <c r="P509" s="60" t="s">
        <v>705</v>
      </c>
    </row>
    <row r="510" spans="1:16" ht="28.5" x14ac:dyDescent="0.65">
      <c r="A510" s="59">
        <v>578</v>
      </c>
      <c r="B510" s="59" t="s">
        <v>695</v>
      </c>
      <c r="C510" s="59" t="s">
        <v>2430</v>
      </c>
      <c r="D510" s="59">
        <v>2008</v>
      </c>
      <c r="E510" s="59" t="s">
        <v>2431</v>
      </c>
      <c r="F510" s="59"/>
      <c r="G510" s="59"/>
      <c r="H510" s="59" t="s">
        <v>2432</v>
      </c>
      <c r="I510" s="59"/>
      <c r="J510" s="59"/>
      <c r="K510" s="59"/>
      <c r="L510" s="59"/>
      <c r="M510" s="59"/>
      <c r="N510" s="59"/>
      <c r="O510" s="59"/>
      <c r="P510" s="60" t="s">
        <v>705</v>
      </c>
    </row>
    <row r="511" spans="1:16" ht="99.75" x14ac:dyDescent="0.65">
      <c r="A511" s="59">
        <v>1299</v>
      </c>
      <c r="B511" s="59" t="s">
        <v>695</v>
      </c>
      <c r="C511" s="59" t="s">
        <v>2433</v>
      </c>
      <c r="D511" s="59">
        <v>2004</v>
      </c>
      <c r="E511" s="59" t="s">
        <v>2434</v>
      </c>
      <c r="F511" s="59" t="s">
        <v>2435</v>
      </c>
      <c r="G511" s="59">
        <v>34</v>
      </c>
      <c r="H511" s="59" t="s">
        <v>2436</v>
      </c>
      <c r="I511" s="59"/>
      <c r="J511" s="59"/>
      <c r="K511" s="59"/>
      <c r="L511" s="59"/>
      <c r="M511" s="59"/>
      <c r="N511" s="59"/>
      <c r="O511" s="59"/>
      <c r="P511" s="60" t="s">
        <v>705</v>
      </c>
    </row>
    <row r="512" spans="1:16" ht="42.75" x14ac:dyDescent="0.65">
      <c r="A512" s="59">
        <v>1301</v>
      </c>
      <c r="B512" s="59" t="s">
        <v>695</v>
      </c>
      <c r="C512" s="59" t="s">
        <v>2437</v>
      </c>
      <c r="D512" s="59">
        <v>2009</v>
      </c>
      <c r="E512" s="59" t="s">
        <v>2438</v>
      </c>
      <c r="F512" s="59" t="s">
        <v>2439</v>
      </c>
      <c r="G512" s="59">
        <v>35</v>
      </c>
      <c r="H512" s="59" t="s">
        <v>2440</v>
      </c>
      <c r="I512" s="59"/>
      <c r="J512" s="59"/>
      <c r="K512" s="59"/>
      <c r="L512" s="59"/>
      <c r="M512" s="59"/>
      <c r="N512" s="59"/>
      <c r="O512" s="59"/>
      <c r="P512" s="60" t="s">
        <v>705</v>
      </c>
    </row>
    <row r="513" spans="1:16" ht="57" x14ac:dyDescent="0.65">
      <c r="A513" s="59">
        <v>1302</v>
      </c>
      <c r="B513" s="59" t="s">
        <v>695</v>
      </c>
      <c r="C513" s="59" t="s">
        <v>2441</v>
      </c>
      <c r="D513" s="59">
        <v>1998</v>
      </c>
      <c r="E513" s="59" t="s">
        <v>2442</v>
      </c>
      <c r="F513" s="59" t="s">
        <v>2443</v>
      </c>
      <c r="G513" s="59">
        <v>116</v>
      </c>
      <c r="H513" s="59" t="s">
        <v>2444</v>
      </c>
      <c r="I513" s="59"/>
      <c r="J513" s="59"/>
      <c r="K513" s="59"/>
      <c r="L513" s="59"/>
      <c r="M513" s="59"/>
      <c r="N513" s="59"/>
      <c r="O513" s="59"/>
      <c r="P513" s="60" t="s">
        <v>705</v>
      </c>
    </row>
    <row r="514" spans="1:16" ht="57" x14ac:dyDescent="0.65">
      <c r="A514" s="59">
        <v>1303</v>
      </c>
      <c r="B514" s="59" t="s">
        <v>695</v>
      </c>
      <c r="C514" s="59" t="s">
        <v>2445</v>
      </c>
      <c r="D514" s="59">
        <v>2003</v>
      </c>
      <c r="E514" s="59" t="s">
        <v>2446</v>
      </c>
      <c r="F514" s="59" t="s">
        <v>2447</v>
      </c>
      <c r="G514" s="59">
        <v>21</v>
      </c>
      <c r="H514" s="59" t="s">
        <v>2448</v>
      </c>
      <c r="I514" s="59"/>
      <c r="J514" s="59"/>
      <c r="K514" s="59"/>
      <c r="L514" s="59"/>
      <c r="M514" s="59"/>
      <c r="N514" s="59"/>
      <c r="O514" s="59"/>
      <c r="P514" s="60" t="s">
        <v>705</v>
      </c>
    </row>
    <row r="515" spans="1:16" ht="99.75" x14ac:dyDescent="0.65">
      <c r="A515" s="59">
        <v>1649</v>
      </c>
      <c r="B515" s="59" t="s">
        <v>695</v>
      </c>
      <c r="C515" s="59" t="s">
        <v>2449</v>
      </c>
      <c r="D515" s="59">
        <v>1970</v>
      </c>
      <c r="E515" s="59" t="s">
        <v>2450</v>
      </c>
      <c r="F515" s="59" t="s">
        <v>2451</v>
      </c>
      <c r="G515" s="59" t="s">
        <v>2452</v>
      </c>
      <c r="H515" s="59" t="s">
        <v>2453</v>
      </c>
      <c r="I515" s="59"/>
      <c r="J515" s="59"/>
      <c r="K515" s="59"/>
      <c r="L515" s="59"/>
      <c r="M515" s="59"/>
      <c r="N515" s="59"/>
      <c r="O515" s="59" t="s">
        <v>2454</v>
      </c>
      <c r="P515" s="59"/>
    </row>
    <row r="516" spans="1:16" ht="57" x14ac:dyDescent="0.65">
      <c r="A516" s="59">
        <v>465</v>
      </c>
      <c r="B516" s="59" t="s">
        <v>695</v>
      </c>
      <c r="C516" s="59" t="s">
        <v>2455</v>
      </c>
      <c r="D516" s="59">
        <v>2016</v>
      </c>
      <c r="E516" s="59" t="s">
        <v>2339</v>
      </c>
      <c r="F516" s="59" t="s">
        <v>2340</v>
      </c>
      <c r="G516" s="59">
        <v>13</v>
      </c>
      <c r="H516" s="59" t="s">
        <v>2341</v>
      </c>
      <c r="I516" s="59" t="s">
        <v>710</v>
      </c>
      <c r="J516" s="59" t="s">
        <v>710</v>
      </c>
      <c r="K516" s="59" t="s">
        <v>710</v>
      </c>
      <c r="L516" s="59" t="s">
        <v>710</v>
      </c>
      <c r="M516" s="59" t="s">
        <v>710</v>
      </c>
      <c r="N516" s="59" t="s">
        <v>2456</v>
      </c>
      <c r="O516" s="59" t="s">
        <v>710</v>
      </c>
      <c r="P516" s="59"/>
    </row>
    <row r="517" spans="1:16" ht="71.25" x14ac:dyDescent="0.65">
      <c r="A517" s="59">
        <v>1308</v>
      </c>
      <c r="B517" s="59" t="s">
        <v>695</v>
      </c>
      <c r="C517" s="59" t="s">
        <v>2457</v>
      </c>
      <c r="D517" s="59">
        <v>2016</v>
      </c>
      <c r="E517" s="59" t="s">
        <v>2339</v>
      </c>
      <c r="F517" s="59" t="s">
        <v>2458</v>
      </c>
      <c r="G517" s="59">
        <v>13</v>
      </c>
      <c r="H517" s="59" t="s">
        <v>2341</v>
      </c>
      <c r="I517" s="59"/>
      <c r="J517" s="59"/>
      <c r="K517" s="59"/>
      <c r="L517" s="59"/>
      <c r="M517" s="59"/>
      <c r="N517" s="59"/>
      <c r="O517" s="59"/>
      <c r="P517" s="60" t="s">
        <v>705</v>
      </c>
    </row>
    <row r="518" spans="1:16" ht="57" x14ac:dyDescent="0.65">
      <c r="A518" s="59">
        <v>1309</v>
      </c>
      <c r="B518" s="59" t="s">
        <v>695</v>
      </c>
      <c r="C518" s="59" t="s">
        <v>2459</v>
      </c>
      <c r="D518" s="59">
        <v>2019</v>
      </c>
      <c r="E518" s="59" t="s">
        <v>2460</v>
      </c>
      <c r="F518" s="59"/>
      <c r="G518" s="59"/>
      <c r="H518" s="59"/>
      <c r="I518" s="59"/>
      <c r="J518" s="59"/>
      <c r="K518" s="59"/>
      <c r="L518" s="59"/>
      <c r="M518" s="59"/>
      <c r="N518" s="59"/>
      <c r="O518" s="59"/>
      <c r="P518" s="60" t="s">
        <v>705</v>
      </c>
    </row>
    <row r="519" spans="1:16" ht="42.75" x14ac:dyDescent="0.65">
      <c r="A519" s="59">
        <v>1311</v>
      </c>
      <c r="B519" s="59" t="s">
        <v>695</v>
      </c>
      <c r="C519" s="59" t="s">
        <v>2461</v>
      </c>
      <c r="D519" s="59">
        <v>2013</v>
      </c>
      <c r="E519" s="59" t="s">
        <v>2462</v>
      </c>
      <c r="F519" s="59" t="s">
        <v>1201</v>
      </c>
      <c r="G519" s="59"/>
      <c r="H519" s="59" t="s">
        <v>2463</v>
      </c>
      <c r="I519" s="59"/>
      <c r="J519" s="59"/>
      <c r="K519" s="59"/>
      <c r="L519" s="59"/>
      <c r="M519" s="59"/>
      <c r="N519" s="59"/>
      <c r="O519" s="59"/>
      <c r="P519" s="60" t="s">
        <v>705</v>
      </c>
    </row>
    <row r="520" spans="1:16" ht="57" x14ac:dyDescent="0.65">
      <c r="A520" s="59">
        <v>584</v>
      </c>
      <c r="B520" s="59" t="s">
        <v>695</v>
      </c>
      <c r="C520" s="59" t="s">
        <v>2464</v>
      </c>
      <c r="D520" s="59">
        <v>1982</v>
      </c>
      <c r="E520" s="59" t="s">
        <v>2465</v>
      </c>
      <c r="F520" s="59" t="s">
        <v>903</v>
      </c>
      <c r="G520" s="59">
        <v>32</v>
      </c>
      <c r="H520" s="59" t="s">
        <v>2466</v>
      </c>
      <c r="I520" s="59"/>
      <c r="J520" s="59"/>
      <c r="K520" s="59"/>
      <c r="L520" s="59"/>
      <c r="M520" s="59"/>
      <c r="N520" s="59" t="s">
        <v>2467</v>
      </c>
      <c r="O520" s="59" t="s">
        <v>710</v>
      </c>
      <c r="P520" s="60" t="s">
        <v>705</v>
      </c>
    </row>
    <row r="521" spans="1:16" ht="57" x14ac:dyDescent="0.65">
      <c r="A521" s="59">
        <v>722</v>
      </c>
      <c r="B521" s="59" t="s">
        <v>695</v>
      </c>
      <c r="C521" s="59" t="s">
        <v>2468</v>
      </c>
      <c r="D521" s="59">
        <v>2012</v>
      </c>
      <c r="E521" s="59" t="s">
        <v>2469</v>
      </c>
      <c r="F521" s="59" t="s">
        <v>757</v>
      </c>
      <c r="G521" s="59">
        <v>7</v>
      </c>
      <c r="H521" s="59" t="s">
        <v>2470</v>
      </c>
      <c r="I521" s="59"/>
      <c r="J521" s="59"/>
      <c r="K521" s="59"/>
      <c r="L521" s="59"/>
      <c r="M521" s="59"/>
      <c r="N521" s="59" t="s">
        <v>2471</v>
      </c>
      <c r="O521" s="59"/>
      <c r="P521" s="60" t="s">
        <v>705</v>
      </c>
    </row>
    <row r="522" spans="1:16" ht="57" x14ac:dyDescent="0.65">
      <c r="A522" s="59">
        <v>723</v>
      </c>
      <c r="B522" s="59" t="s">
        <v>695</v>
      </c>
      <c r="C522" s="59" t="s">
        <v>2472</v>
      </c>
      <c r="D522" s="59">
        <v>2011</v>
      </c>
      <c r="E522" s="59" t="s">
        <v>2473</v>
      </c>
      <c r="F522" s="59" t="s">
        <v>2474</v>
      </c>
      <c r="G522" s="59"/>
      <c r="H522" s="59"/>
      <c r="I522" s="59"/>
      <c r="J522" s="59"/>
      <c r="K522" s="59"/>
      <c r="L522" s="59"/>
      <c r="M522" s="59"/>
      <c r="N522" s="59"/>
      <c r="O522" s="59"/>
      <c r="P522" s="60" t="s">
        <v>705</v>
      </c>
    </row>
    <row r="523" spans="1:16" ht="57" x14ac:dyDescent="0.65">
      <c r="A523" s="59">
        <v>1321</v>
      </c>
      <c r="B523" s="59" t="s">
        <v>695</v>
      </c>
      <c r="C523" s="59" t="s">
        <v>2475</v>
      </c>
      <c r="D523" s="59">
        <v>2013</v>
      </c>
      <c r="E523" s="59" t="s">
        <v>2476</v>
      </c>
      <c r="F523" s="59" t="s">
        <v>2477</v>
      </c>
      <c r="G523" s="59">
        <v>3</v>
      </c>
      <c r="H523" s="59">
        <v>1774</v>
      </c>
      <c r="I523" s="59"/>
      <c r="J523" s="59"/>
      <c r="K523" s="59"/>
      <c r="L523" s="59"/>
      <c r="M523" s="59"/>
      <c r="N523" s="59"/>
      <c r="O523" s="59"/>
      <c r="P523" s="60" t="s">
        <v>705</v>
      </c>
    </row>
    <row r="524" spans="1:16" ht="28.5" x14ac:dyDescent="0.65">
      <c r="A524" s="59">
        <v>1325</v>
      </c>
      <c r="B524" s="59" t="s">
        <v>695</v>
      </c>
      <c r="C524" s="59" t="s">
        <v>2478</v>
      </c>
      <c r="D524" s="59">
        <v>1996</v>
      </c>
      <c r="E524" s="59" t="s">
        <v>2479</v>
      </c>
      <c r="F524" s="59" t="s">
        <v>2480</v>
      </c>
      <c r="G524" s="59"/>
      <c r="H524" s="59" t="s">
        <v>2481</v>
      </c>
      <c r="I524" s="59"/>
      <c r="J524" s="59"/>
      <c r="K524" s="59"/>
      <c r="L524" s="59"/>
      <c r="M524" s="59"/>
      <c r="N524" s="59"/>
      <c r="O524" s="59"/>
      <c r="P524" s="60" t="s">
        <v>705</v>
      </c>
    </row>
    <row r="525" spans="1:16" ht="42.75" x14ac:dyDescent="0.65">
      <c r="A525" s="59">
        <v>726</v>
      </c>
      <c r="B525" s="59" t="s">
        <v>695</v>
      </c>
      <c r="C525" s="59" t="s">
        <v>2482</v>
      </c>
      <c r="D525" s="59">
        <v>2014</v>
      </c>
      <c r="E525" s="59" t="s">
        <v>2483</v>
      </c>
      <c r="F525" s="59" t="s">
        <v>1214</v>
      </c>
      <c r="G525" s="59"/>
      <c r="H525" s="59"/>
      <c r="I525" s="59"/>
      <c r="J525" s="59"/>
      <c r="K525" s="59"/>
      <c r="L525" s="59"/>
      <c r="M525" s="59"/>
      <c r="N525" s="59"/>
      <c r="O525" s="59"/>
      <c r="P525" s="60" t="s">
        <v>705</v>
      </c>
    </row>
    <row r="526" spans="1:16" ht="85.5" x14ac:dyDescent="0.65">
      <c r="A526" s="59">
        <v>1651</v>
      </c>
      <c r="B526" s="59" t="s">
        <v>695</v>
      </c>
      <c r="C526" s="59" t="s">
        <v>2484</v>
      </c>
      <c r="D526" s="59">
        <v>1959</v>
      </c>
      <c r="E526" s="59" t="s">
        <v>2485</v>
      </c>
      <c r="F526" s="59" t="s">
        <v>2246</v>
      </c>
      <c r="G526" s="59" t="s">
        <v>2486</v>
      </c>
      <c r="H526" s="59" t="s">
        <v>2487</v>
      </c>
      <c r="I526" s="59"/>
      <c r="J526" s="59"/>
      <c r="K526" s="59"/>
      <c r="L526" s="59"/>
      <c r="M526" s="59"/>
      <c r="N526" s="59" t="s">
        <v>2488</v>
      </c>
      <c r="O526" s="59"/>
      <c r="P526" s="60" t="s">
        <v>705</v>
      </c>
    </row>
    <row r="527" spans="1:16" ht="71.25" x14ac:dyDescent="0.65">
      <c r="A527" s="59">
        <v>1327</v>
      </c>
      <c r="B527" s="59" t="s">
        <v>695</v>
      </c>
      <c r="C527" s="59" t="s">
        <v>2489</v>
      </c>
      <c r="D527" s="59">
        <v>1990</v>
      </c>
      <c r="E527" s="59" t="s">
        <v>2490</v>
      </c>
      <c r="F527" s="59" t="s">
        <v>2491</v>
      </c>
      <c r="G527" s="59"/>
      <c r="H527" s="59"/>
      <c r="I527" s="59"/>
      <c r="J527" s="59"/>
      <c r="K527" s="59"/>
      <c r="L527" s="59"/>
      <c r="M527" s="59"/>
      <c r="N527" s="59"/>
      <c r="O527" s="59"/>
      <c r="P527" s="60" t="s">
        <v>705</v>
      </c>
    </row>
    <row r="528" spans="1:16" ht="57" x14ac:dyDescent="0.65">
      <c r="A528" s="59">
        <v>1328</v>
      </c>
      <c r="B528" s="59" t="s">
        <v>695</v>
      </c>
      <c r="C528" s="59" t="s">
        <v>2492</v>
      </c>
      <c r="D528" s="59">
        <v>2018</v>
      </c>
      <c r="E528" s="59" t="s">
        <v>2493</v>
      </c>
      <c r="F528" s="59" t="s">
        <v>2494</v>
      </c>
      <c r="G528" s="59">
        <v>60</v>
      </c>
      <c r="H528" s="59"/>
      <c r="I528" s="59"/>
      <c r="J528" s="59"/>
      <c r="K528" s="59"/>
      <c r="L528" s="59"/>
      <c r="M528" s="59"/>
      <c r="N528" s="59"/>
      <c r="O528" s="59"/>
      <c r="P528" s="60" t="s">
        <v>705</v>
      </c>
    </row>
    <row r="529" spans="1:16" ht="28.5" x14ac:dyDescent="0.65">
      <c r="A529" s="59">
        <v>1329</v>
      </c>
      <c r="B529" s="59" t="s">
        <v>695</v>
      </c>
      <c r="C529" s="59" t="s">
        <v>2495</v>
      </c>
      <c r="D529" s="59"/>
      <c r="E529" s="59" t="s">
        <v>2496</v>
      </c>
      <c r="F529" s="59"/>
      <c r="G529" s="59"/>
      <c r="H529" s="59"/>
      <c r="I529" s="59"/>
      <c r="J529" s="59"/>
      <c r="K529" s="59"/>
      <c r="L529" s="59"/>
      <c r="M529" s="59"/>
      <c r="N529" s="59"/>
      <c r="O529" s="59"/>
      <c r="P529" s="60" t="s">
        <v>705</v>
      </c>
    </row>
    <row r="530" spans="1:16" ht="85.5" x14ac:dyDescent="0.65">
      <c r="A530" s="59">
        <v>1653</v>
      </c>
      <c r="B530" s="59" t="s">
        <v>695</v>
      </c>
      <c r="C530" s="59" t="s">
        <v>2497</v>
      </c>
      <c r="D530" s="59">
        <v>2016</v>
      </c>
      <c r="E530" s="59" t="s">
        <v>2498</v>
      </c>
      <c r="F530" s="59" t="s">
        <v>2499</v>
      </c>
      <c r="G530" s="59">
        <v>16</v>
      </c>
      <c r="H530" s="59"/>
      <c r="I530" s="59"/>
      <c r="J530" s="59"/>
      <c r="K530" s="59"/>
      <c r="L530" s="59"/>
      <c r="M530" s="59"/>
      <c r="N530" s="59" t="s">
        <v>2500</v>
      </c>
      <c r="O530" s="59"/>
      <c r="P530" s="60" t="s">
        <v>705</v>
      </c>
    </row>
    <row r="531" spans="1:16" ht="85.5" x14ac:dyDescent="0.65">
      <c r="A531" s="59">
        <v>1654</v>
      </c>
      <c r="B531" s="59" t="s">
        <v>695</v>
      </c>
      <c r="C531" s="59" t="s">
        <v>2501</v>
      </c>
      <c r="D531" s="59">
        <v>2014</v>
      </c>
      <c r="E531" s="59" t="s">
        <v>2502</v>
      </c>
      <c r="F531" s="59" t="s">
        <v>1204</v>
      </c>
      <c r="G531" s="59">
        <v>8</v>
      </c>
      <c r="H531" s="59" t="s">
        <v>2503</v>
      </c>
      <c r="I531" s="59"/>
      <c r="J531" s="59"/>
      <c r="K531" s="59"/>
      <c r="L531" s="59"/>
      <c r="M531" s="59"/>
      <c r="N531" s="59" t="s">
        <v>2504</v>
      </c>
      <c r="O531" s="59"/>
      <c r="P531" s="60" t="s">
        <v>705</v>
      </c>
    </row>
    <row r="532" spans="1:16" ht="85.5" x14ac:dyDescent="0.65">
      <c r="A532" s="59">
        <v>1655</v>
      </c>
      <c r="B532" s="59" t="s">
        <v>695</v>
      </c>
      <c r="C532" s="59" t="s">
        <v>2505</v>
      </c>
      <c r="D532" s="59">
        <v>-2016</v>
      </c>
      <c r="E532" s="59" t="s">
        <v>2506</v>
      </c>
      <c r="F532" s="59" t="s">
        <v>2507</v>
      </c>
      <c r="G532" s="59" t="s">
        <v>2508</v>
      </c>
      <c r="H532" s="59"/>
      <c r="I532" s="59"/>
      <c r="J532" s="59"/>
      <c r="K532" s="59"/>
      <c r="L532" s="59"/>
      <c r="M532" s="59"/>
      <c r="N532" s="59" t="s">
        <v>2509</v>
      </c>
      <c r="O532" s="59"/>
      <c r="P532" s="60" t="s">
        <v>705</v>
      </c>
    </row>
    <row r="533" spans="1:16" ht="185.25" x14ac:dyDescent="0.65">
      <c r="A533" s="59">
        <v>304</v>
      </c>
      <c r="B533" s="59" t="s">
        <v>695</v>
      </c>
      <c r="C533" s="59" t="s">
        <v>2510</v>
      </c>
      <c r="D533" s="59">
        <v>2019</v>
      </c>
      <c r="E533" s="59" t="s">
        <v>2511</v>
      </c>
      <c r="F533" s="59"/>
      <c r="G533" s="59"/>
      <c r="H533" s="59"/>
      <c r="I533" s="59" t="s">
        <v>710</v>
      </c>
      <c r="J533" s="59" t="s">
        <v>710</v>
      </c>
      <c r="K533" s="59" t="s">
        <v>710</v>
      </c>
      <c r="L533" s="59" t="s">
        <v>710</v>
      </c>
      <c r="M533" s="59" t="s">
        <v>710</v>
      </c>
      <c r="N533" s="59" t="s">
        <v>710</v>
      </c>
      <c r="O533" s="59" t="s">
        <v>2512</v>
      </c>
      <c r="P533" s="59"/>
    </row>
    <row r="534" spans="1:16" ht="128.25" x14ac:dyDescent="0.65">
      <c r="A534" s="59">
        <v>305</v>
      </c>
      <c r="B534" s="59" t="s">
        <v>695</v>
      </c>
      <c r="C534" s="59" t="s">
        <v>2513</v>
      </c>
      <c r="D534" s="59">
        <v>2010</v>
      </c>
      <c r="E534" s="59" t="s">
        <v>2514</v>
      </c>
      <c r="F534" s="59" t="s">
        <v>2515</v>
      </c>
      <c r="G534" s="59"/>
      <c r="H534" s="59" t="s">
        <v>2516</v>
      </c>
      <c r="I534" s="59" t="s">
        <v>710</v>
      </c>
      <c r="J534" s="59" t="s">
        <v>710</v>
      </c>
      <c r="K534" s="59" t="s">
        <v>710</v>
      </c>
      <c r="L534" s="59" t="s">
        <v>710</v>
      </c>
      <c r="M534" s="59" t="s">
        <v>710</v>
      </c>
      <c r="N534" s="59" t="s">
        <v>710</v>
      </c>
      <c r="O534" s="59" t="s">
        <v>2517</v>
      </c>
      <c r="P534" s="59"/>
    </row>
    <row r="535" spans="1:16" ht="242.25" x14ac:dyDescent="0.65">
      <c r="A535" s="59">
        <v>308</v>
      </c>
      <c r="B535" s="59" t="s">
        <v>695</v>
      </c>
      <c r="C535" s="59" t="s">
        <v>2518</v>
      </c>
      <c r="D535" s="59" t="s">
        <v>710</v>
      </c>
      <c r="E535" s="59" t="s">
        <v>2519</v>
      </c>
      <c r="F535" s="59"/>
      <c r="G535" s="59"/>
      <c r="H535" s="59">
        <v>35</v>
      </c>
      <c r="I535" s="59" t="s">
        <v>710</v>
      </c>
      <c r="J535" s="59" t="s">
        <v>710</v>
      </c>
      <c r="K535" s="59" t="s">
        <v>710</v>
      </c>
      <c r="L535" s="59" t="s">
        <v>710</v>
      </c>
      <c r="M535" s="59" t="s">
        <v>710</v>
      </c>
      <c r="N535" s="59" t="s">
        <v>710</v>
      </c>
      <c r="O535" s="59" t="s">
        <v>2520</v>
      </c>
      <c r="P535" s="59"/>
    </row>
    <row r="536" spans="1:16" ht="142.5" x14ac:dyDescent="0.65">
      <c r="A536" s="59">
        <v>310</v>
      </c>
      <c r="B536" s="59" t="s">
        <v>695</v>
      </c>
      <c r="C536" s="59" t="s">
        <v>2521</v>
      </c>
      <c r="D536" s="59">
        <v>2018</v>
      </c>
      <c r="E536" s="59" t="s">
        <v>2522</v>
      </c>
      <c r="F536" s="59" t="s">
        <v>846</v>
      </c>
      <c r="G536" s="59">
        <v>12</v>
      </c>
      <c r="H536" s="59"/>
      <c r="I536" s="59" t="s">
        <v>710</v>
      </c>
      <c r="J536" s="59" t="s">
        <v>710</v>
      </c>
      <c r="K536" s="59" t="s">
        <v>710</v>
      </c>
      <c r="L536" s="59" t="s">
        <v>710</v>
      </c>
      <c r="M536" s="59" t="s">
        <v>710</v>
      </c>
      <c r="N536" s="59" t="s">
        <v>710</v>
      </c>
      <c r="O536" s="59" t="s">
        <v>2523</v>
      </c>
      <c r="P536" s="59"/>
    </row>
    <row r="537" spans="1:16" ht="71.25" x14ac:dyDescent="0.65">
      <c r="A537" s="59">
        <v>311</v>
      </c>
      <c r="B537" s="59" t="s">
        <v>695</v>
      </c>
      <c r="C537" s="59" t="s">
        <v>2524</v>
      </c>
      <c r="D537" s="59">
        <v>2019</v>
      </c>
      <c r="E537" s="59" t="s">
        <v>2525</v>
      </c>
      <c r="F537" s="59" t="s">
        <v>970</v>
      </c>
      <c r="G537" s="59">
        <v>127</v>
      </c>
      <c r="H537" s="59" t="s">
        <v>2526</v>
      </c>
      <c r="I537" s="59" t="s">
        <v>710</v>
      </c>
      <c r="J537" s="59" t="s">
        <v>710</v>
      </c>
      <c r="K537" s="59" t="s">
        <v>710</v>
      </c>
      <c r="L537" s="59" t="s">
        <v>710</v>
      </c>
      <c r="M537" s="59" t="s">
        <v>710</v>
      </c>
      <c r="N537" s="59" t="s">
        <v>710</v>
      </c>
      <c r="O537" s="59" t="s">
        <v>710</v>
      </c>
      <c r="P537" s="59"/>
    </row>
    <row r="538" spans="1:16" ht="128.25" x14ac:dyDescent="0.65">
      <c r="A538" s="59">
        <v>312</v>
      </c>
      <c r="B538" s="59" t="s">
        <v>695</v>
      </c>
      <c r="C538" s="59" t="s">
        <v>2527</v>
      </c>
      <c r="D538" s="59">
        <v>2014</v>
      </c>
      <c r="E538" s="59" t="s">
        <v>2528</v>
      </c>
      <c r="F538" s="59" t="s">
        <v>2363</v>
      </c>
      <c r="G538" s="59">
        <v>9</v>
      </c>
      <c r="H538" s="59"/>
      <c r="I538" s="59" t="s">
        <v>710</v>
      </c>
      <c r="J538" s="59" t="s">
        <v>710</v>
      </c>
      <c r="K538" s="59" t="s">
        <v>710</v>
      </c>
      <c r="L538" s="59" t="s">
        <v>710</v>
      </c>
      <c r="M538" s="59" t="s">
        <v>710</v>
      </c>
      <c r="N538" s="59" t="s">
        <v>710</v>
      </c>
      <c r="O538" s="59" t="s">
        <v>2529</v>
      </c>
      <c r="P538" s="60" t="s">
        <v>705</v>
      </c>
    </row>
    <row r="539" spans="1:16" ht="114" x14ac:dyDescent="0.65">
      <c r="A539" s="59">
        <v>1332</v>
      </c>
      <c r="B539" s="59" t="s">
        <v>695</v>
      </c>
      <c r="C539" s="59" t="s">
        <v>2530</v>
      </c>
      <c r="D539" s="59">
        <v>2010</v>
      </c>
      <c r="E539" s="59" t="s">
        <v>2531</v>
      </c>
      <c r="F539" s="59" t="s">
        <v>2532</v>
      </c>
      <c r="G539" s="59">
        <v>86</v>
      </c>
      <c r="H539" s="61"/>
      <c r="I539" s="59"/>
      <c r="J539" s="59"/>
      <c r="K539" s="59"/>
      <c r="L539" s="59"/>
      <c r="M539" s="59"/>
      <c r="N539" s="59"/>
      <c r="O539" s="59"/>
      <c r="P539" s="60" t="s">
        <v>705</v>
      </c>
    </row>
    <row r="540" spans="1:16" ht="57" x14ac:dyDescent="0.65">
      <c r="A540" s="59">
        <v>497</v>
      </c>
      <c r="B540" s="59" t="s">
        <v>850</v>
      </c>
      <c r="C540" s="59" t="s">
        <v>2533</v>
      </c>
      <c r="D540" s="59">
        <v>2016</v>
      </c>
      <c r="E540" s="59" t="s">
        <v>2534</v>
      </c>
      <c r="F540" s="59"/>
      <c r="G540" s="59"/>
      <c r="H540" s="59">
        <v>396</v>
      </c>
      <c r="I540" s="59" t="s">
        <v>710</v>
      </c>
      <c r="J540" s="59" t="s">
        <v>710</v>
      </c>
      <c r="K540" s="59" t="s">
        <v>2535</v>
      </c>
      <c r="L540" s="59" t="s">
        <v>1000</v>
      </c>
      <c r="M540" s="59" t="s">
        <v>710</v>
      </c>
      <c r="N540" s="59" t="s">
        <v>2536</v>
      </c>
      <c r="O540" s="59" t="s">
        <v>710</v>
      </c>
      <c r="P540" s="60" t="s">
        <v>705</v>
      </c>
    </row>
    <row r="541" spans="1:16" ht="114" x14ac:dyDescent="0.65">
      <c r="A541" s="59">
        <v>503</v>
      </c>
      <c r="B541" s="59" t="s">
        <v>695</v>
      </c>
      <c r="C541" s="59" t="s">
        <v>2537</v>
      </c>
      <c r="D541" s="59">
        <v>2017</v>
      </c>
      <c r="E541" s="59" t="s">
        <v>2538</v>
      </c>
      <c r="F541" s="59"/>
      <c r="G541" s="59"/>
      <c r="H541" s="59"/>
      <c r="I541" s="59" t="s">
        <v>710</v>
      </c>
      <c r="J541" s="59" t="s">
        <v>710</v>
      </c>
      <c r="K541" s="59" t="s">
        <v>710</v>
      </c>
      <c r="L541" s="59" t="s">
        <v>710</v>
      </c>
      <c r="M541" s="59" t="s">
        <v>710</v>
      </c>
      <c r="N541" s="59" t="s">
        <v>710</v>
      </c>
      <c r="O541" s="59" t="s">
        <v>2539</v>
      </c>
      <c r="P541" s="60" t="s">
        <v>705</v>
      </c>
    </row>
    <row r="542" spans="1:16" ht="99.75" x14ac:dyDescent="0.65">
      <c r="A542" s="59">
        <v>1337</v>
      </c>
      <c r="B542" s="59" t="s">
        <v>695</v>
      </c>
      <c r="C542" s="59" t="s">
        <v>2540</v>
      </c>
      <c r="D542" s="59">
        <v>2013</v>
      </c>
      <c r="E542" s="59" t="s">
        <v>2541</v>
      </c>
      <c r="F542" s="59" t="s">
        <v>1501</v>
      </c>
      <c r="G542" s="59">
        <v>125</v>
      </c>
      <c r="H542" s="59" t="s">
        <v>2542</v>
      </c>
      <c r="I542" s="59"/>
      <c r="J542" s="59"/>
      <c r="K542" s="59"/>
      <c r="L542" s="59"/>
      <c r="M542" s="59"/>
      <c r="N542" s="59"/>
      <c r="O542" s="59"/>
      <c r="P542" s="60" t="s">
        <v>705</v>
      </c>
    </row>
    <row r="543" spans="1:16" ht="85.5" x14ac:dyDescent="0.65">
      <c r="A543" s="59">
        <v>1657</v>
      </c>
      <c r="B543" s="59" t="s">
        <v>695</v>
      </c>
      <c r="C543" s="59" t="s">
        <v>2543</v>
      </c>
      <c r="D543" s="59">
        <v>2016</v>
      </c>
      <c r="E543" s="59" t="s">
        <v>2544</v>
      </c>
      <c r="F543" s="59" t="s">
        <v>2545</v>
      </c>
      <c r="G543" s="59" t="s">
        <v>2546</v>
      </c>
      <c r="H543" s="59"/>
      <c r="I543" s="59"/>
      <c r="J543" s="59"/>
      <c r="K543" s="59"/>
      <c r="L543" s="59"/>
      <c r="M543" s="59"/>
      <c r="N543" s="59" t="s">
        <v>2547</v>
      </c>
      <c r="O543" s="59"/>
      <c r="P543" s="60" t="s">
        <v>705</v>
      </c>
    </row>
    <row r="544" spans="1:16" ht="42.75" x14ac:dyDescent="0.65">
      <c r="A544" s="59">
        <v>1339</v>
      </c>
      <c r="B544" s="59" t="s">
        <v>695</v>
      </c>
      <c r="C544" s="59" t="s">
        <v>2548</v>
      </c>
      <c r="D544" s="59">
        <v>2019</v>
      </c>
      <c r="E544" s="59" t="s">
        <v>2549</v>
      </c>
      <c r="F544" s="59" t="s">
        <v>2550</v>
      </c>
      <c r="G544" s="59"/>
      <c r="H544" s="59"/>
      <c r="I544" s="59"/>
      <c r="J544" s="59"/>
      <c r="K544" s="59"/>
      <c r="L544" s="59"/>
      <c r="M544" s="59"/>
      <c r="N544" s="59"/>
      <c r="O544" s="59"/>
      <c r="P544" s="60" t="s">
        <v>705</v>
      </c>
    </row>
    <row r="545" spans="1:16" ht="128.25" x14ac:dyDescent="0.65">
      <c r="A545" s="59">
        <v>820</v>
      </c>
      <c r="B545" s="59" t="s">
        <v>695</v>
      </c>
      <c r="C545" s="59" t="s">
        <v>2551</v>
      </c>
      <c r="D545" s="59">
        <v>2013</v>
      </c>
      <c r="E545" s="59" t="s">
        <v>2552</v>
      </c>
      <c r="F545" s="59" t="s">
        <v>2553</v>
      </c>
      <c r="G545" s="59">
        <v>29</v>
      </c>
      <c r="H545" s="59" t="s">
        <v>2554</v>
      </c>
      <c r="I545" s="59"/>
      <c r="J545" s="59"/>
      <c r="K545" s="59"/>
      <c r="L545" s="59"/>
      <c r="M545" s="59"/>
      <c r="N545" s="59"/>
      <c r="O545" s="59" t="s">
        <v>2555</v>
      </c>
      <c r="P545" s="60" t="s">
        <v>705</v>
      </c>
    </row>
    <row r="546" spans="1:16" ht="85.5" x14ac:dyDescent="0.65">
      <c r="A546" s="59">
        <v>1343</v>
      </c>
      <c r="B546" s="59" t="s">
        <v>695</v>
      </c>
      <c r="C546" s="59" t="s">
        <v>2556</v>
      </c>
      <c r="D546" s="59">
        <v>2009</v>
      </c>
      <c r="E546" s="59" t="s">
        <v>2557</v>
      </c>
      <c r="F546" s="59" t="s">
        <v>2558</v>
      </c>
      <c r="G546" s="59">
        <v>106</v>
      </c>
      <c r="H546" s="59" t="s">
        <v>2559</v>
      </c>
      <c r="I546" s="59"/>
      <c r="J546" s="59"/>
      <c r="K546" s="59"/>
      <c r="L546" s="59"/>
      <c r="M546" s="59"/>
      <c r="N546" s="59"/>
      <c r="O546" s="59"/>
      <c r="P546" s="60" t="s">
        <v>705</v>
      </c>
    </row>
    <row r="547" spans="1:16" ht="42.75" x14ac:dyDescent="0.65">
      <c r="A547" s="59">
        <v>1344</v>
      </c>
      <c r="B547" s="59" t="s">
        <v>695</v>
      </c>
      <c r="C547" s="59" t="s">
        <v>2560</v>
      </c>
      <c r="D547" s="59">
        <v>2020</v>
      </c>
      <c r="E547" s="59" t="s">
        <v>2009</v>
      </c>
      <c r="F547" s="59" t="s">
        <v>1958</v>
      </c>
      <c r="G547" s="59"/>
      <c r="H547" s="59"/>
      <c r="I547" s="59"/>
      <c r="J547" s="59"/>
      <c r="K547" s="59"/>
      <c r="L547" s="59"/>
      <c r="M547" s="59"/>
      <c r="N547" s="59"/>
      <c r="O547" s="59"/>
      <c r="P547" s="60" t="s">
        <v>705</v>
      </c>
    </row>
    <row r="548" spans="1:16" ht="42.75" x14ac:dyDescent="0.65">
      <c r="A548" s="59">
        <v>1346</v>
      </c>
      <c r="B548" s="59" t="s">
        <v>695</v>
      </c>
      <c r="C548" s="59" t="s">
        <v>2561</v>
      </c>
      <c r="D548" s="59">
        <v>2009</v>
      </c>
      <c r="E548" s="59" t="s">
        <v>2562</v>
      </c>
      <c r="F548" s="59" t="s">
        <v>2563</v>
      </c>
      <c r="G548" s="59">
        <v>85</v>
      </c>
      <c r="H548" s="59" t="s">
        <v>2564</v>
      </c>
      <c r="I548" s="59"/>
      <c r="J548" s="59"/>
      <c r="K548" s="59"/>
      <c r="L548" s="59"/>
      <c r="M548" s="59"/>
      <c r="N548" s="59"/>
      <c r="O548" s="59"/>
      <c r="P548" s="60" t="s">
        <v>705</v>
      </c>
    </row>
    <row r="549" spans="1:16" ht="156.75" x14ac:dyDescent="0.65">
      <c r="A549" s="59">
        <v>313</v>
      </c>
      <c r="B549" s="59" t="s">
        <v>695</v>
      </c>
      <c r="C549" s="59" t="s">
        <v>2565</v>
      </c>
      <c r="D549" s="59">
        <v>2004</v>
      </c>
      <c r="E549" s="59" t="s">
        <v>2566</v>
      </c>
      <c r="F549" s="59" t="s">
        <v>2567</v>
      </c>
      <c r="G549" s="59"/>
      <c r="H549" s="59"/>
      <c r="I549" s="59" t="s">
        <v>710</v>
      </c>
      <c r="J549" s="59" t="s">
        <v>710</v>
      </c>
      <c r="K549" s="59" t="s">
        <v>710</v>
      </c>
      <c r="L549" s="59" t="s">
        <v>710</v>
      </c>
      <c r="M549" s="59" t="s">
        <v>710</v>
      </c>
      <c r="N549" s="59" t="s">
        <v>710</v>
      </c>
      <c r="O549" s="59" t="s">
        <v>2568</v>
      </c>
      <c r="P549" s="59"/>
    </row>
    <row r="550" spans="1:16" ht="99.75" x14ac:dyDescent="0.65">
      <c r="A550" s="59">
        <v>314</v>
      </c>
      <c r="B550" s="59" t="s">
        <v>695</v>
      </c>
      <c r="C550" s="59" t="s">
        <v>2569</v>
      </c>
      <c r="D550" s="59">
        <v>2018</v>
      </c>
      <c r="E550" s="59" t="s">
        <v>2570</v>
      </c>
      <c r="F550" s="59" t="s">
        <v>2571</v>
      </c>
      <c r="G550" s="59">
        <v>11</v>
      </c>
      <c r="H550" s="59" t="s">
        <v>2572</v>
      </c>
      <c r="I550" s="59" t="s">
        <v>710</v>
      </c>
      <c r="J550" s="59" t="s">
        <v>710</v>
      </c>
      <c r="K550" s="59" t="s">
        <v>710</v>
      </c>
      <c r="L550" s="59" t="s">
        <v>710</v>
      </c>
      <c r="M550" s="59" t="s">
        <v>710</v>
      </c>
      <c r="N550" s="59" t="s">
        <v>710</v>
      </c>
      <c r="O550" s="59" t="s">
        <v>2573</v>
      </c>
      <c r="P550" s="59"/>
    </row>
    <row r="551" spans="1:16" ht="42.75" x14ac:dyDescent="0.65">
      <c r="A551" s="59">
        <v>467</v>
      </c>
      <c r="B551" s="59" t="s">
        <v>695</v>
      </c>
      <c r="C551" s="59" t="s">
        <v>2574</v>
      </c>
      <c r="D551" s="59">
        <v>2017</v>
      </c>
      <c r="E551" s="59" t="s">
        <v>2575</v>
      </c>
      <c r="F551" s="59" t="s">
        <v>2576</v>
      </c>
      <c r="G551" s="59">
        <v>364</v>
      </c>
      <c r="H551" s="59"/>
      <c r="I551" s="59" t="s">
        <v>710</v>
      </c>
      <c r="J551" s="59" t="s">
        <v>710</v>
      </c>
      <c r="K551" s="59" t="s">
        <v>710</v>
      </c>
      <c r="L551" s="59" t="s">
        <v>710</v>
      </c>
      <c r="M551" s="59" t="s">
        <v>710</v>
      </c>
      <c r="N551" s="59" t="s">
        <v>2577</v>
      </c>
      <c r="O551" s="59" t="s">
        <v>710</v>
      </c>
      <c r="P551" s="60" t="s">
        <v>705</v>
      </c>
    </row>
    <row r="552" spans="1:16" ht="57" x14ac:dyDescent="0.65">
      <c r="A552" s="59">
        <v>731</v>
      </c>
      <c r="B552" s="59" t="s">
        <v>695</v>
      </c>
      <c r="C552" s="59" t="s">
        <v>2578</v>
      </c>
      <c r="D552" s="59">
        <v>2014</v>
      </c>
      <c r="E552" s="59" t="s">
        <v>2579</v>
      </c>
      <c r="F552" s="59" t="s">
        <v>713</v>
      </c>
      <c r="G552" s="59"/>
      <c r="H552" s="59"/>
      <c r="I552" s="59"/>
      <c r="J552" s="59"/>
      <c r="K552" s="59"/>
      <c r="L552" s="59"/>
      <c r="M552" s="59"/>
      <c r="N552" s="59"/>
      <c r="O552" s="59"/>
      <c r="P552" s="60" t="s">
        <v>705</v>
      </c>
    </row>
    <row r="553" spans="1:16" ht="57" x14ac:dyDescent="0.65">
      <c r="A553" s="59">
        <v>732</v>
      </c>
      <c r="B553" s="59" t="s">
        <v>695</v>
      </c>
      <c r="C553" s="59" t="s">
        <v>2580</v>
      </c>
      <c r="D553" s="59">
        <v>2010</v>
      </c>
      <c r="E553" s="59" t="s">
        <v>2581</v>
      </c>
      <c r="F553" s="59" t="s">
        <v>1451</v>
      </c>
      <c r="G553" s="59">
        <v>138</v>
      </c>
      <c r="H553" s="59" t="s">
        <v>2582</v>
      </c>
      <c r="I553" s="59"/>
      <c r="J553" s="59"/>
      <c r="K553" s="59"/>
      <c r="L553" s="59"/>
      <c r="M553" s="59"/>
      <c r="N553" s="59" t="s">
        <v>2583</v>
      </c>
      <c r="O553" s="59" t="s">
        <v>710</v>
      </c>
      <c r="P553" s="60" t="s">
        <v>705</v>
      </c>
    </row>
    <row r="554" spans="1:16" ht="156.75" x14ac:dyDescent="0.65">
      <c r="A554" s="59">
        <v>499</v>
      </c>
      <c r="B554" s="59" t="s">
        <v>695</v>
      </c>
      <c r="C554" s="59" t="s">
        <v>2584</v>
      </c>
      <c r="D554" s="59">
        <v>2019</v>
      </c>
      <c r="E554" s="59" t="s">
        <v>2585</v>
      </c>
      <c r="F554" s="59"/>
      <c r="G554" s="59"/>
      <c r="H554" s="59"/>
      <c r="I554" s="59" t="s">
        <v>710</v>
      </c>
      <c r="J554" s="59" t="s">
        <v>710</v>
      </c>
      <c r="K554" s="59" t="s">
        <v>710</v>
      </c>
      <c r="L554" s="59" t="s">
        <v>710</v>
      </c>
      <c r="M554" s="59" t="s">
        <v>710</v>
      </c>
      <c r="N554" s="59" t="s">
        <v>710</v>
      </c>
      <c r="O554" s="59" t="s">
        <v>2586</v>
      </c>
      <c r="P554" s="60" t="s">
        <v>705</v>
      </c>
    </row>
    <row r="555" spans="1:16" ht="57" x14ac:dyDescent="0.65">
      <c r="A555" s="59">
        <v>733</v>
      </c>
      <c r="B555" s="59" t="s">
        <v>695</v>
      </c>
      <c r="C555" s="59" t="s">
        <v>2587</v>
      </c>
      <c r="D555" s="59">
        <v>2007</v>
      </c>
      <c r="E555" s="59" t="s">
        <v>2588</v>
      </c>
      <c r="F555" s="59" t="s">
        <v>2589</v>
      </c>
      <c r="G555" s="59"/>
      <c r="H555" s="59"/>
      <c r="I555" s="59"/>
      <c r="J555" s="59"/>
      <c r="K555" s="59"/>
      <c r="L555" s="59"/>
      <c r="M555" s="59"/>
      <c r="N555" s="59"/>
      <c r="O555" s="59"/>
      <c r="P555" s="60" t="s">
        <v>705</v>
      </c>
    </row>
    <row r="556" spans="1:16" ht="42.75" x14ac:dyDescent="0.65">
      <c r="A556" s="59">
        <v>1352</v>
      </c>
      <c r="B556" s="59" t="s">
        <v>695</v>
      </c>
      <c r="C556" s="59" t="s">
        <v>2590</v>
      </c>
      <c r="D556" s="59">
        <v>2009</v>
      </c>
      <c r="E556" s="59" t="s">
        <v>2591</v>
      </c>
      <c r="F556" s="59" t="s">
        <v>2592</v>
      </c>
      <c r="G556" s="59"/>
      <c r="H556" s="59">
        <v>1</v>
      </c>
      <c r="I556" s="59"/>
      <c r="J556" s="59"/>
      <c r="K556" s="59"/>
      <c r="L556" s="59"/>
      <c r="M556" s="59"/>
      <c r="N556" s="59"/>
      <c r="O556" s="59"/>
      <c r="P556" s="60" t="s">
        <v>705</v>
      </c>
    </row>
    <row r="557" spans="1:16" ht="156.75" x14ac:dyDescent="0.65">
      <c r="A557" s="59">
        <v>734</v>
      </c>
      <c r="B557" s="59" t="s">
        <v>695</v>
      </c>
      <c r="C557" s="59" t="s">
        <v>2593</v>
      </c>
      <c r="D557" s="59">
        <v>2009</v>
      </c>
      <c r="E557" s="59" t="s">
        <v>2594</v>
      </c>
      <c r="F557" s="59" t="s">
        <v>2595</v>
      </c>
      <c r="G557" s="59">
        <v>15</v>
      </c>
      <c r="H557" s="59" t="s">
        <v>2596</v>
      </c>
      <c r="I557" s="59"/>
      <c r="J557" s="59"/>
      <c r="K557" s="59"/>
      <c r="L557" s="59"/>
      <c r="M557" s="59"/>
      <c r="N557" s="59" t="s">
        <v>2597</v>
      </c>
      <c r="O557" s="59" t="s">
        <v>2598</v>
      </c>
      <c r="P557" s="60" t="s">
        <v>705</v>
      </c>
    </row>
    <row r="558" spans="1:16" ht="57" x14ac:dyDescent="0.65">
      <c r="A558" s="59">
        <v>735</v>
      </c>
      <c r="B558" s="59" t="s">
        <v>695</v>
      </c>
      <c r="C558" s="59" t="s">
        <v>2599</v>
      </c>
      <c r="D558" s="59">
        <v>2011</v>
      </c>
      <c r="E558" s="59" t="s">
        <v>2600</v>
      </c>
      <c r="F558" s="59" t="s">
        <v>1394</v>
      </c>
      <c r="G558" s="59"/>
      <c r="H558" s="59"/>
      <c r="I558" s="59"/>
      <c r="J558" s="59"/>
      <c r="K558" s="59"/>
      <c r="L558" s="59"/>
      <c r="M558" s="59"/>
      <c r="N558" s="59"/>
      <c r="O558" s="59"/>
      <c r="P558" s="60" t="s">
        <v>705</v>
      </c>
    </row>
    <row r="559" spans="1:16" ht="57" x14ac:dyDescent="0.65">
      <c r="A559" s="59">
        <v>1353</v>
      </c>
      <c r="B559" s="59" t="s">
        <v>695</v>
      </c>
      <c r="C559" s="59" t="s">
        <v>2601</v>
      </c>
      <c r="D559" s="59">
        <v>2017</v>
      </c>
      <c r="E559" s="59" t="s">
        <v>2602</v>
      </c>
      <c r="F559" s="59" t="s">
        <v>2603</v>
      </c>
      <c r="G559" s="59"/>
      <c r="H559" s="59"/>
      <c r="I559" s="59"/>
      <c r="J559" s="59"/>
      <c r="K559" s="59"/>
      <c r="L559" s="59"/>
      <c r="M559" s="59"/>
      <c r="N559" s="59"/>
      <c r="O559" s="59"/>
      <c r="P559" s="60" t="s">
        <v>705</v>
      </c>
    </row>
    <row r="560" spans="1:16" ht="42.75" x14ac:dyDescent="0.65">
      <c r="A560" s="59">
        <v>736</v>
      </c>
      <c r="B560" s="59" t="s">
        <v>695</v>
      </c>
      <c r="C560" s="59" t="s">
        <v>2604</v>
      </c>
      <c r="D560" s="59">
        <v>2011</v>
      </c>
      <c r="E560" s="59" t="s">
        <v>2605</v>
      </c>
      <c r="F560" s="59" t="s">
        <v>2606</v>
      </c>
      <c r="G560" s="59"/>
      <c r="H560" s="59"/>
      <c r="I560" s="59"/>
      <c r="J560" s="59"/>
      <c r="K560" s="59"/>
      <c r="L560" s="59"/>
      <c r="M560" s="59"/>
      <c r="N560" s="59"/>
      <c r="O560" s="59"/>
      <c r="P560" s="60" t="s">
        <v>705</v>
      </c>
    </row>
    <row r="561" spans="1:16" ht="57" x14ac:dyDescent="0.65">
      <c r="A561" s="59">
        <v>737</v>
      </c>
      <c r="B561" s="59" t="s">
        <v>695</v>
      </c>
      <c r="C561" s="59" t="s">
        <v>2607</v>
      </c>
      <c r="D561" s="59">
        <v>2015</v>
      </c>
      <c r="E561" s="59" t="s">
        <v>2608</v>
      </c>
      <c r="F561" s="59" t="s">
        <v>1132</v>
      </c>
      <c r="G561" s="59"/>
      <c r="H561" s="59"/>
      <c r="I561" s="59"/>
      <c r="J561" s="59"/>
      <c r="K561" s="59"/>
      <c r="L561" s="59"/>
      <c r="M561" s="59"/>
      <c r="N561" s="59"/>
      <c r="O561" s="59"/>
      <c r="P561" s="60" t="s">
        <v>705</v>
      </c>
    </row>
    <row r="562" spans="1:16" ht="28.5" x14ac:dyDescent="0.65">
      <c r="A562" s="59">
        <v>1354</v>
      </c>
      <c r="B562" s="59" t="s">
        <v>695</v>
      </c>
      <c r="C562" s="59" t="s">
        <v>2609</v>
      </c>
      <c r="D562" s="59">
        <v>1986</v>
      </c>
      <c r="E562" s="59" t="s">
        <v>2610</v>
      </c>
      <c r="F562" s="59" t="s">
        <v>2611</v>
      </c>
      <c r="G562" s="59">
        <v>23</v>
      </c>
      <c r="H562" s="59" t="s">
        <v>2612</v>
      </c>
      <c r="I562" s="59"/>
      <c r="J562" s="59"/>
      <c r="K562" s="59"/>
      <c r="L562" s="59"/>
      <c r="M562" s="59"/>
      <c r="N562" s="59"/>
      <c r="O562" s="59"/>
      <c r="P562" s="60" t="s">
        <v>705</v>
      </c>
    </row>
    <row r="563" spans="1:16" ht="42.75" x14ac:dyDescent="0.65">
      <c r="A563" s="59">
        <v>567</v>
      </c>
      <c r="B563" s="59" t="s">
        <v>695</v>
      </c>
      <c r="C563" s="59" t="s">
        <v>2613</v>
      </c>
      <c r="D563" s="59">
        <v>2009</v>
      </c>
      <c r="E563" s="59" t="s">
        <v>2614</v>
      </c>
      <c r="F563" s="59"/>
      <c r="G563" s="59"/>
      <c r="H563" s="59"/>
      <c r="I563" s="59"/>
      <c r="J563" s="59"/>
      <c r="K563" s="59"/>
      <c r="L563" s="59"/>
      <c r="M563" s="59"/>
      <c r="N563" s="59"/>
      <c r="O563" s="59"/>
      <c r="P563" s="60" t="s">
        <v>705</v>
      </c>
    </row>
    <row r="564" spans="1:16" ht="128.25" x14ac:dyDescent="0.65">
      <c r="A564" s="59">
        <v>315</v>
      </c>
      <c r="B564" s="59" t="s">
        <v>695</v>
      </c>
      <c r="C564" s="59" t="s">
        <v>2615</v>
      </c>
      <c r="D564" s="59">
        <v>2005</v>
      </c>
      <c r="E564" s="59" t="s">
        <v>2616</v>
      </c>
      <c r="F564" s="59" t="s">
        <v>2617</v>
      </c>
      <c r="G564" s="59"/>
      <c r="H564" s="59"/>
      <c r="I564" s="59" t="s">
        <v>710</v>
      </c>
      <c r="J564" s="59" t="s">
        <v>710</v>
      </c>
      <c r="K564" s="59" t="s">
        <v>710</v>
      </c>
      <c r="L564" s="59" t="s">
        <v>710</v>
      </c>
      <c r="M564" s="59" t="s">
        <v>710</v>
      </c>
      <c r="N564" s="59" t="s">
        <v>710</v>
      </c>
      <c r="O564" s="59" t="s">
        <v>2618</v>
      </c>
      <c r="P564" s="59"/>
    </row>
    <row r="565" spans="1:16" ht="114" x14ac:dyDescent="0.65">
      <c r="A565" s="59">
        <v>318</v>
      </c>
      <c r="B565" s="59" t="s">
        <v>695</v>
      </c>
      <c r="C565" s="59" t="s">
        <v>2619</v>
      </c>
      <c r="D565" s="59">
        <v>2015</v>
      </c>
      <c r="E565" s="59" t="s">
        <v>2620</v>
      </c>
      <c r="F565" s="59" t="s">
        <v>2621</v>
      </c>
      <c r="G565" s="59">
        <v>370</v>
      </c>
      <c r="H565" s="61"/>
      <c r="I565" s="59" t="s">
        <v>710</v>
      </c>
      <c r="J565" s="59" t="s">
        <v>710</v>
      </c>
      <c r="K565" s="59" t="s">
        <v>710</v>
      </c>
      <c r="L565" s="59" t="s">
        <v>710</v>
      </c>
      <c r="M565" s="59" t="s">
        <v>710</v>
      </c>
      <c r="N565" s="59" t="s">
        <v>710</v>
      </c>
      <c r="O565" s="59" t="s">
        <v>2622</v>
      </c>
      <c r="P565" s="59"/>
    </row>
    <row r="566" spans="1:16" ht="28.5" x14ac:dyDescent="0.65">
      <c r="A566" s="59">
        <v>320</v>
      </c>
      <c r="B566" s="59" t="s">
        <v>695</v>
      </c>
      <c r="C566" s="59" t="s">
        <v>2623</v>
      </c>
      <c r="D566" s="59">
        <v>2010</v>
      </c>
      <c r="E566" s="59" t="s">
        <v>2624</v>
      </c>
      <c r="F566" s="59" t="s">
        <v>2171</v>
      </c>
      <c r="G566" s="59">
        <v>91</v>
      </c>
      <c r="H566" s="59" t="s">
        <v>2625</v>
      </c>
      <c r="I566" s="59" t="s">
        <v>710</v>
      </c>
      <c r="J566" s="59" t="s">
        <v>710</v>
      </c>
      <c r="K566" s="59" t="s">
        <v>710</v>
      </c>
      <c r="L566" s="59" t="s">
        <v>710</v>
      </c>
      <c r="M566" s="59" t="s">
        <v>710</v>
      </c>
      <c r="N566" s="59" t="s">
        <v>710</v>
      </c>
      <c r="O566" s="59" t="s">
        <v>710</v>
      </c>
      <c r="P566" s="59"/>
    </row>
    <row r="567" spans="1:16" ht="99.75" x14ac:dyDescent="0.65">
      <c r="A567" s="59">
        <v>321</v>
      </c>
      <c r="B567" s="59" t="s">
        <v>695</v>
      </c>
      <c r="C567" s="59" t="s">
        <v>2626</v>
      </c>
      <c r="D567" s="59">
        <v>2016</v>
      </c>
      <c r="E567" s="59" t="s">
        <v>2627</v>
      </c>
      <c r="F567" s="59" t="s">
        <v>880</v>
      </c>
      <c r="G567" s="59">
        <v>10</v>
      </c>
      <c r="H567" s="59"/>
      <c r="I567" s="59" t="s">
        <v>710</v>
      </c>
      <c r="J567" s="59" t="s">
        <v>710</v>
      </c>
      <c r="K567" s="59" t="s">
        <v>710</v>
      </c>
      <c r="L567" s="59" t="s">
        <v>710</v>
      </c>
      <c r="M567" s="59" t="s">
        <v>710</v>
      </c>
      <c r="N567" s="59" t="s">
        <v>710</v>
      </c>
      <c r="O567" s="59" t="s">
        <v>2628</v>
      </c>
      <c r="P567" s="59"/>
    </row>
    <row r="568" spans="1:16" ht="114" x14ac:dyDescent="0.65">
      <c r="A568" s="59">
        <v>322</v>
      </c>
      <c r="B568" s="59" t="s">
        <v>695</v>
      </c>
      <c r="C568" s="59" t="s">
        <v>2629</v>
      </c>
      <c r="D568" s="59">
        <v>2019</v>
      </c>
      <c r="E568" s="59" t="s">
        <v>2630</v>
      </c>
      <c r="F568" s="59" t="s">
        <v>2631</v>
      </c>
      <c r="G568" s="59">
        <v>40</v>
      </c>
      <c r="H568" s="59" t="s">
        <v>2632</v>
      </c>
      <c r="I568" s="59" t="s">
        <v>710</v>
      </c>
      <c r="J568" s="59" t="s">
        <v>710</v>
      </c>
      <c r="K568" s="59" t="s">
        <v>710</v>
      </c>
      <c r="L568" s="59" t="s">
        <v>710</v>
      </c>
      <c r="M568" s="59" t="s">
        <v>710</v>
      </c>
      <c r="N568" s="59" t="s">
        <v>710</v>
      </c>
      <c r="O568" s="59" t="s">
        <v>2633</v>
      </c>
      <c r="P568" s="59"/>
    </row>
    <row r="569" spans="1:16" ht="42.75" x14ac:dyDescent="0.65">
      <c r="A569" s="59">
        <v>1093</v>
      </c>
      <c r="B569" s="59" t="s">
        <v>695</v>
      </c>
      <c r="C569" s="59" t="s">
        <v>2634</v>
      </c>
      <c r="D569" s="59">
        <v>2014</v>
      </c>
      <c r="E569" s="59" t="s">
        <v>154</v>
      </c>
      <c r="F569" s="59" t="s">
        <v>2635</v>
      </c>
      <c r="G569" s="59">
        <v>1</v>
      </c>
      <c r="H569" s="59"/>
      <c r="I569" s="59"/>
      <c r="J569" s="59"/>
      <c r="K569" s="59"/>
      <c r="L569" s="59"/>
      <c r="M569" s="59"/>
      <c r="N569" s="59"/>
      <c r="O569" s="59"/>
      <c r="P569" s="60" t="s">
        <v>705</v>
      </c>
    </row>
    <row r="570" spans="1:16" ht="128.25" x14ac:dyDescent="0.65">
      <c r="A570" s="59">
        <v>325</v>
      </c>
      <c r="B570" s="59" t="s">
        <v>695</v>
      </c>
      <c r="C570" s="59" t="s">
        <v>2636</v>
      </c>
      <c r="D570" s="59">
        <v>2001</v>
      </c>
      <c r="E570" s="59" t="s">
        <v>2637</v>
      </c>
      <c r="F570" s="59" t="s">
        <v>1494</v>
      </c>
      <c r="G570" s="59">
        <v>3</v>
      </c>
      <c r="H570" s="59" t="s">
        <v>2638</v>
      </c>
      <c r="I570" s="59" t="s">
        <v>710</v>
      </c>
      <c r="J570" s="59" t="s">
        <v>710</v>
      </c>
      <c r="K570" s="59" t="s">
        <v>710</v>
      </c>
      <c r="L570" s="59" t="s">
        <v>710</v>
      </c>
      <c r="M570" s="59" t="s">
        <v>710</v>
      </c>
      <c r="N570" s="59" t="s">
        <v>710</v>
      </c>
      <c r="O570" s="59" t="s">
        <v>2639</v>
      </c>
      <c r="P570" s="59"/>
    </row>
    <row r="571" spans="1:16" ht="28.5" x14ac:dyDescent="0.65">
      <c r="A571" s="59">
        <v>326</v>
      </c>
      <c r="B571" s="59" t="s">
        <v>695</v>
      </c>
      <c r="C571" s="59" t="s">
        <v>2640</v>
      </c>
      <c r="D571" s="59">
        <v>2003</v>
      </c>
      <c r="E571" s="59" t="s">
        <v>1829</v>
      </c>
      <c r="F571" s="59" t="s">
        <v>1830</v>
      </c>
      <c r="G571" s="59">
        <v>94</v>
      </c>
      <c r="H571" s="59" t="s">
        <v>2641</v>
      </c>
      <c r="I571" s="59" t="s">
        <v>710</v>
      </c>
      <c r="J571" s="59" t="s">
        <v>710</v>
      </c>
      <c r="K571" s="59" t="s">
        <v>710</v>
      </c>
      <c r="L571" s="59" t="s">
        <v>710</v>
      </c>
      <c r="M571" s="59" t="s">
        <v>710</v>
      </c>
      <c r="N571" s="59" t="s">
        <v>710</v>
      </c>
      <c r="O571" s="59" t="s">
        <v>710</v>
      </c>
      <c r="P571" s="60" t="s">
        <v>705</v>
      </c>
    </row>
    <row r="572" spans="1:16" ht="28.5" x14ac:dyDescent="0.65">
      <c r="A572" s="59">
        <v>328</v>
      </c>
      <c r="B572" s="59" t="s">
        <v>695</v>
      </c>
      <c r="C572" s="59" t="s">
        <v>2642</v>
      </c>
      <c r="D572" s="59">
        <v>2001</v>
      </c>
      <c r="E572" s="59" t="s">
        <v>2643</v>
      </c>
      <c r="F572" s="59" t="s">
        <v>970</v>
      </c>
      <c r="G572" s="59">
        <v>109</v>
      </c>
      <c r="H572" s="59" t="s">
        <v>2644</v>
      </c>
      <c r="I572" s="59" t="s">
        <v>710</v>
      </c>
      <c r="J572" s="59" t="s">
        <v>710</v>
      </c>
      <c r="K572" s="59" t="s">
        <v>710</v>
      </c>
      <c r="L572" s="59" t="s">
        <v>710</v>
      </c>
      <c r="M572" s="59" t="s">
        <v>710</v>
      </c>
      <c r="N572" s="59" t="s">
        <v>710</v>
      </c>
      <c r="O572" s="59" t="s">
        <v>710</v>
      </c>
      <c r="P572" s="59"/>
    </row>
    <row r="573" spans="1:16" ht="99.75" x14ac:dyDescent="0.65">
      <c r="A573" s="59">
        <v>330</v>
      </c>
      <c r="B573" s="59" t="s">
        <v>695</v>
      </c>
      <c r="C573" s="59" t="s">
        <v>2645</v>
      </c>
      <c r="D573" s="59">
        <v>2013</v>
      </c>
      <c r="E573" s="59" t="s">
        <v>2646</v>
      </c>
      <c r="F573" s="59" t="s">
        <v>2647</v>
      </c>
      <c r="G573" s="59">
        <v>110</v>
      </c>
      <c r="H573" s="59" t="s">
        <v>2648</v>
      </c>
      <c r="I573" s="59" t="s">
        <v>710</v>
      </c>
      <c r="J573" s="59" t="s">
        <v>710</v>
      </c>
      <c r="K573" s="59" t="s">
        <v>710</v>
      </c>
      <c r="L573" s="59" t="s">
        <v>710</v>
      </c>
      <c r="M573" s="59" t="s">
        <v>710</v>
      </c>
      <c r="N573" s="59" t="s">
        <v>710</v>
      </c>
      <c r="O573" s="59" t="s">
        <v>2649</v>
      </c>
      <c r="P573" s="59"/>
    </row>
    <row r="574" spans="1:16" ht="57" x14ac:dyDescent="0.65">
      <c r="A574" s="59">
        <v>741</v>
      </c>
      <c r="B574" s="59" t="s">
        <v>695</v>
      </c>
      <c r="C574" s="59" t="s">
        <v>2650</v>
      </c>
      <c r="D574" s="59">
        <v>2009</v>
      </c>
      <c r="E574" s="59" t="s">
        <v>2651</v>
      </c>
      <c r="F574" s="59" t="s">
        <v>1356</v>
      </c>
      <c r="G574" s="59"/>
      <c r="H574" s="59"/>
      <c r="I574" s="59"/>
      <c r="J574" s="59"/>
      <c r="K574" s="59"/>
      <c r="L574" s="59"/>
      <c r="M574" s="59"/>
      <c r="N574" s="59"/>
      <c r="O574" s="59"/>
      <c r="P574" s="60" t="s">
        <v>705</v>
      </c>
    </row>
    <row r="575" spans="1:16" ht="42.75" x14ac:dyDescent="0.65">
      <c r="A575" s="59">
        <v>1358</v>
      </c>
      <c r="B575" s="59" t="s">
        <v>695</v>
      </c>
      <c r="C575" s="59" t="s">
        <v>2652</v>
      </c>
      <c r="D575" s="59">
        <v>2016</v>
      </c>
      <c r="E575" s="59" t="s">
        <v>2653</v>
      </c>
      <c r="F575" s="59" t="s">
        <v>2654</v>
      </c>
      <c r="G575" s="59"/>
      <c r="H575" s="59"/>
      <c r="I575" s="59"/>
      <c r="J575" s="59"/>
      <c r="K575" s="59"/>
      <c r="L575" s="59"/>
      <c r="M575" s="59"/>
      <c r="N575" s="59"/>
      <c r="O575" s="59"/>
      <c r="P575" s="60" t="s">
        <v>705</v>
      </c>
    </row>
    <row r="576" spans="1:16" ht="71.25" x14ac:dyDescent="0.65">
      <c r="A576" s="59">
        <v>1360</v>
      </c>
      <c r="B576" s="59" t="s">
        <v>695</v>
      </c>
      <c r="C576" s="59" t="s">
        <v>2655</v>
      </c>
      <c r="D576" s="59">
        <v>2016</v>
      </c>
      <c r="E576" s="59" t="s">
        <v>2656</v>
      </c>
      <c r="F576" s="59" t="s">
        <v>2657</v>
      </c>
      <c r="G576" s="59">
        <v>107</v>
      </c>
      <c r="H576" s="59" t="s">
        <v>2658</v>
      </c>
      <c r="I576" s="59"/>
      <c r="J576" s="59"/>
      <c r="K576" s="59"/>
      <c r="L576" s="59"/>
      <c r="M576" s="59"/>
      <c r="N576" s="59"/>
      <c r="O576" s="59"/>
      <c r="P576" s="60" t="s">
        <v>705</v>
      </c>
    </row>
    <row r="577" spans="1:16" ht="28.5" x14ac:dyDescent="0.65">
      <c r="A577" s="59">
        <v>1361</v>
      </c>
      <c r="B577" s="59" t="s">
        <v>695</v>
      </c>
      <c r="C577" s="59" t="s">
        <v>2659</v>
      </c>
      <c r="D577" s="59">
        <v>2019</v>
      </c>
      <c r="E577" s="59" t="s">
        <v>2660</v>
      </c>
      <c r="F577" s="59" t="s">
        <v>2661</v>
      </c>
      <c r="G577" s="59">
        <v>115</v>
      </c>
      <c r="H577" s="61"/>
      <c r="I577" s="59"/>
      <c r="J577" s="59"/>
      <c r="K577" s="59"/>
      <c r="L577" s="59"/>
      <c r="M577" s="59"/>
      <c r="N577" s="59"/>
      <c r="O577" s="59"/>
      <c r="P577" s="60" t="s">
        <v>705</v>
      </c>
    </row>
    <row r="578" spans="1:16" ht="28.5" x14ac:dyDescent="0.65">
      <c r="A578" s="59">
        <v>742</v>
      </c>
      <c r="B578" s="59" t="s">
        <v>695</v>
      </c>
      <c r="C578" s="59" t="s">
        <v>2662</v>
      </c>
      <c r="D578" s="59">
        <v>2010</v>
      </c>
      <c r="E578" s="59" t="s">
        <v>2663</v>
      </c>
      <c r="F578" s="59" t="s">
        <v>713</v>
      </c>
      <c r="G578" s="59"/>
      <c r="H578" s="59"/>
      <c r="I578" s="59"/>
      <c r="J578" s="59"/>
      <c r="K578" s="59"/>
      <c r="L578" s="59"/>
      <c r="M578" s="59"/>
      <c r="N578" s="59"/>
      <c r="O578" s="59"/>
      <c r="P578" s="60" t="s">
        <v>705</v>
      </c>
    </row>
    <row r="579" spans="1:16" ht="28.5" x14ac:dyDescent="0.65">
      <c r="A579" s="59">
        <v>1363</v>
      </c>
      <c r="B579" s="59" t="s">
        <v>695</v>
      </c>
      <c r="C579" s="59" t="s">
        <v>2664</v>
      </c>
      <c r="D579" s="59">
        <v>2018</v>
      </c>
      <c r="E579" s="59" t="s">
        <v>2665</v>
      </c>
      <c r="F579" s="59" t="s">
        <v>2666</v>
      </c>
      <c r="G579" s="59">
        <v>47</v>
      </c>
      <c r="H579" s="59" t="s">
        <v>2667</v>
      </c>
      <c r="I579" s="59"/>
      <c r="J579" s="59"/>
      <c r="K579" s="59"/>
      <c r="L579" s="59"/>
      <c r="M579" s="59"/>
      <c r="N579" s="59"/>
      <c r="O579" s="59"/>
      <c r="P579" s="60" t="s">
        <v>705</v>
      </c>
    </row>
    <row r="580" spans="1:16" ht="71.25" x14ac:dyDescent="0.65">
      <c r="A580" s="59">
        <v>743</v>
      </c>
      <c r="B580" s="59" t="s">
        <v>695</v>
      </c>
      <c r="C580" s="59" t="s">
        <v>2668</v>
      </c>
      <c r="D580" s="59">
        <v>2005</v>
      </c>
      <c r="E580" s="59" t="s">
        <v>2669</v>
      </c>
      <c r="F580" s="59" t="s">
        <v>2670</v>
      </c>
      <c r="G580" s="59">
        <v>191</v>
      </c>
      <c r="H580" s="59" t="s">
        <v>2671</v>
      </c>
      <c r="I580" s="59"/>
      <c r="J580" s="59"/>
      <c r="K580" s="59"/>
      <c r="L580" s="59"/>
      <c r="M580" s="59"/>
      <c r="N580" s="59"/>
      <c r="O580" s="59"/>
      <c r="P580" s="60" t="s">
        <v>705</v>
      </c>
    </row>
    <row r="581" spans="1:16" ht="28.5" x14ac:dyDescent="0.65">
      <c r="A581" s="59">
        <v>1366</v>
      </c>
      <c r="B581" s="59" t="s">
        <v>850</v>
      </c>
      <c r="C581" s="59" t="s">
        <v>2672</v>
      </c>
      <c r="D581" s="59">
        <v>2000</v>
      </c>
      <c r="E581" s="59" t="s">
        <v>2673</v>
      </c>
      <c r="F581" s="59" t="s">
        <v>2674</v>
      </c>
      <c r="G581" s="59"/>
      <c r="H581" s="59" t="s">
        <v>2675</v>
      </c>
      <c r="I581" s="59"/>
      <c r="J581" s="59"/>
      <c r="K581" s="59"/>
      <c r="L581" s="59"/>
      <c r="M581" s="59"/>
      <c r="N581" s="59"/>
      <c r="O581" s="59"/>
      <c r="P581" s="59"/>
    </row>
    <row r="582" spans="1:16" ht="71.25" x14ac:dyDescent="0.65">
      <c r="A582" s="59">
        <v>1369</v>
      </c>
      <c r="B582" s="59" t="s">
        <v>695</v>
      </c>
      <c r="C582" s="59" t="s">
        <v>2676</v>
      </c>
      <c r="D582" s="59">
        <v>2008</v>
      </c>
      <c r="E582" s="59" t="s">
        <v>2677</v>
      </c>
      <c r="F582" s="59" t="s">
        <v>1591</v>
      </c>
      <c r="G582" s="59">
        <v>14</v>
      </c>
      <c r="H582" s="59">
        <v>18</v>
      </c>
      <c r="I582" s="59"/>
      <c r="J582" s="59"/>
      <c r="K582" s="59"/>
      <c r="L582" s="59"/>
      <c r="M582" s="59"/>
      <c r="N582" s="59"/>
      <c r="O582" s="59"/>
      <c r="P582" s="59"/>
    </row>
    <row r="583" spans="1:16" ht="57" x14ac:dyDescent="0.65">
      <c r="A583" s="59">
        <v>1370</v>
      </c>
      <c r="B583" s="59" t="s">
        <v>695</v>
      </c>
      <c r="C583" s="59" t="s">
        <v>2678</v>
      </c>
      <c r="D583" s="59">
        <v>2009</v>
      </c>
      <c r="E583" s="59" t="s">
        <v>766</v>
      </c>
      <c r="F583" s="59" t="s">
        <v>767</v>
      </c>
      <c r="G583" s="59">
        <v>2</v>
      </c>
      <c r="H583" s="59">
        <v>2075</v>
      </c>
      <c r="I583" s="59"/>
      <c r="J583" s="59"/>
      <c r="K583" s="59"/>
      <c r="L583" s="59"/>
      <c r="M583" s="59"/>
      <c r="N583" s="59"/>
      <c r="O583" s="59"/>
      <c r="P583" s="60" t="s">
        <v>705</v>
      </c>
    </row>
    <row r="584" spans="1:16" ht="28.5" x14ac:dyDescent="0.65">
      <c r="A584" s="59">
        <v>1371</v>
      </c>
      <c r="B584" s="59" t="s">
        <v>850</v>
      </c>
      <c r="C584" s="59" t="s">
        <v>2679</v>
      </c>
      <c r="D584" s="59">
        <v>2014</v>
      </c>
      <c r="E584" s="59" t="s">
        <v>2680</v>
      </c>
      <c r="F584" s="59" t="s">
        <v>2681</v>
      </c>
      <c r="G584" s="59"/>
      <c r="H584" s="59">
        <v>206</v>
      </c>
      <c r="I584" s="59"/>
      <c r="J584" s="59"/>
      <c r="K584" s="59"/>
      <c r="L584" s="59"/>
      <c r="M584" s="59"/>
      <c r="N584" s="59"/>
      <c r="O584" s="59"/>
      <c r="P584" s="59"/>
    </row>
    <row r="585" spans="1:16" ht="71.25" x14ac:dyDescent="0.65">
      <c r="A585" s="59">
        <v>744</v>
      </c>
      <c r="B585" s="59" t="s">
        <v>695</v>
      </c>
      <c r="C585" s="59" t="s">
        <v>2682</v>
      </c>
      <c r="D585" s="59">
        <v>2008</v>
      </c>
      <c r="E585" s="59" t="s">
        <v>2683</v>
      </c>
      <c r="F585" s="59" t="s">
        <v>1673</v>
      </c>
      <c r="G585" s="59"/>
      <c r="H585" s="59"/>
      <c r="I585" s="59"/>
      <c r="J585" s="59"/>
      <c r="K585" s="59"/>
      <c r="L585" s="59"/>
      <c r="M585" s="59"/>
      <c r="N585" s="59"/>
      <c r="O585" s="59"/>
      <c r="P585" s="60" t="s">
        <v>705</v>
      </c>
    </row>
    <row r="586" spans="1:16" ht="71.25" x14ac:dyDescent="0.65">
      <c r="A586" s="59">
        <v>1372</v>
      </c>
      <c r="B586" s="59" t="s">
        <v>695</v>
      </c>
      <c r="C586" s="59" t="s">
        <v>2682</v>
      </c>
      <c r="D586" s="59">
        <v>2008</v>
      </c>
      <c r="E586" s="59" t="s">
        <v>2683</v>
      </c>
      <c r="F586" s="59" t="s">
        <v>1017</v>
      </c>
      <c r="G586" s="59">
        <v>2</v>
      </c>
      <c r="H586" s="59" t="s">
        <v>2684</v>
      </c>
      <c r="I586" s="59"/>
      <c r="J586" s="59"/>
      <c r="K586" s="59"/>
      <c r="L586" s="59"/>
      <c r="M586" s="59"/>
      <c r="N586" s="59"/>
      <c r="O586" s="59"/>
      <c r="P586" s="60" t="s">
        <v>705</v>
      </c>
    </row>
    <row r="587" spans="1:16" ht="57" x14ac:dyDescent="0.65">
      <c r="A587" s="59">
        <v>556</v>
      </c>
      <c r="B587" s="59" t="s">
        <v>695</v>
      </c>
      <c r="C587" s="59" t="s">
        <v>2685</v>
      </c>
      <c r="D587" s="59">
        <v>2008</v>
      </c>
      <c r="E587" s="59" t="s">
        <v>2686</v>
      </c>
      <c r="F587" s="59" t="s">
        <v>2687</v>
      </c>
      <c r="G587" s="59">
        <v>92</v>
      </c>
      <c r="H587" s="59" t="s">
        <v>2688</v>
      </c>
      <c r="I587" s="59"/>
      <c r="J587" s="59"/>
      <c r="K587" s="59"/>
      <c r="L587" s="59"/>
      <c r="M587" s="59"/>
      <c r="N587" s="59" t="s">
        <v>2689</v>
      </c>
      <c r="O587" s="59" t="s">
        <v>710</v>
      </c>
      <c r="P587" s="60" t="s">
        <v>705</v>
      </c>
    </row>
    <row r="588" spans="1:16" ht="42.75" x14ac:dyDescent="0.65">
      <c r="A588" s="59">
        <v>585</v>
      </c>
      <c r="B588" s="59" t="s">
        <v>695</v>
      </c>
      <c r="C588" s="59" t="s">
        <v>2690</v>
      </c>
      <c r="D588" s="59">
        <v>1997</v>
      </c>
      <c r="E588" s="59" t="s">
        <v>2691</v>
      </c>
      <c r="F588" s="59" t="s">
        <v>713</v>
      </c>
      <c r="G588" s="59"/>
      <c r="H588" s="59"/>
      <c r="I588" s="59"/>
      <c r="J588" s="59"/>
      <c r="K588" s="59"/>
      <c r="L588" s="59"/>
      <c r="M588" s="59"/>
      <c r="N588" s="59"/>
      <c r="O588" s="59"/>
      <c r="P588" s="60" t="s">
        <v>705</v>
      </c>
    </row>
    <row r="589" spans="1:16" ht="42.75" x14ac:dyDescent="0.65">
      <c r="A589" s="59">
        <v>1374</v>
      </c>
      <c r="B589" s="59" t="s">
        <v>695</v>
      </c>
      <c r="C589" s="59" t="s">
        <v>2692</v>
      </c>
      <c r="D589" s="59">
        <v>2000</v>
      </c>
      <c r="E589" s="59" t="s">
        <v>1874</v>
      </c>
      <c r="F589" s="59" t="s">
        <v>2693</v>
      </c>
      <c r="G589" s="59">
        <v>30</v>
      </c>
      <c r="H589" s="59" t="s">
        <v>1876</v>
      </c>
      <c r="I589" s="59"/>
      <c r="J589" s="59"/>
      <c r="K589" s="59"/>
      <c r="L589" s="59"/>
      <c r="M589" s="59"/>
      <c r="N589" s="59"/>
      <c r="O589" s="59"/>
      <c r="P589" s="60" t="s">
        <v>705</v>
      </c>
    </row>
    <row r="590" spans="1:16" ht="85.5" x14ac:dyDescent="0.65">
      <c r="A590" s="59">
        <v>568</v>
      </c>
      <c r="B590" s="59" t="s">
        <v>695</v>
      </c>
      <c r="C590" s="59" t="s">
        <v>2694</v>
      </c>
      <c r="D590" s="59">
        <v>1998</v>
      </c>
      <c r="E590" s="59" t="s">
        <v>2695</v>
      </c>
      <c r="F590" s="59"/>
      <c r="G590" s="59"/>
      <c r="H590" s="59"/>
      <c r="I590" s="59"/>
      <c r="J590" s="59"/>
      <c r="K590" s="59"/>
      <c r="L590" s="59"/>
      <c r="M590" s="59"/>
      <c r="N590" s="59"/>
      <c r="O590" s="59"/>
      <c r="P590" s="59"/>
    </row>
    <row r="591" spans="1:16" ht="99.75" x14ac:dyDescent="0.65">
      <c r="A591" s="59">
        <v>745</v>
      </c>
      <c r="B591" s="59" t="s">
        <v>695</v>
      </c>
      <c r="C591" s="59" t="s">
        <v>2696</v>
      </c>
      <c r="D591" s="59">
        <v>2015</v>
      </c>
      <c r="E591" s="59" t="s">
        <v>2697</v>
      </c>
      <c r="F591" s="59" t="s">
        <v>2698</v>
      </c>
      <c r="G591" s="59"/>
      <c r="H591" s="59"/>
      <c r="I591" s="59"/>
      <c r="J591" s="59"/>
      <c r="K591" s="59"/>
      <c r="L591" s="59"/>
      <c r="M591" s="59"/>
      <c r="N591" s="59"/>
      <c r="O591" s="59" t="s">
        <v>2699</v>
      </c>
      <c r="P591" s="59"/>
    </row>
    <row r="592" spans="1:16" ht="42.75" x14ac:dyDescent="0.65">
      <c r="A592" s="59">
        <v>481</v>
      </c>
      <c r="B592" s="59" t="s">
        <v>695</v>
      </c>
      <c r="C592" s="59" t="s">
        <v>2700</v>
      </c>
      <c r="D592" s="59">
        <v>2017</v>
      </c>
      <c r="E592" s="59" t="s">
        <v>2701</v>
      </c>
      <c r="F592" s="59" t="s">
        <v>2702</v>
      </c>
      <c r="G592" s="59">
        <v>284</v>
      </c>
      <c r="H592" s="59"/>
      <c r="I592" s="59" t="s">
        <v>710</v>
      </c>
      <c r="J592" s="59" t="s">
        <v>710</v>
      </c>
      <c r="K592" s="59" t="s">
        <v>710</v>
      </c>
      <c r="L592" s="59" t="s">
        <v>710</v>
      </c>
      <c r="M592" s="59" t="s">
        <v>710</v>
      </c>
      <c r="N592" s="59" t="s">
        <v>2703</v>
      </c>
      <c r="O592" s="59" t="s">
        <v>710</v>
      </c>
      <c r="P592" s="60" t="s">
        <v>705</v>
      </c>
    </row>
    <row r="593" spans="1:16" ht="28.5" x14ac:dyDescent="0.65">
      <c r="A593" s="59">
        <v>747</v>
      </c>
      <c r="B593" s="59" t="s">
        <v>695</v>
      </c>
      <c r="C593" s="59" t="s">
        <v>2704</v>
      </c>
      <c r="D593" s="59">
        <v>2007</v>
      </c>
      <c r="E593" s="59" t="s">
        <v>2705</v>
      </c>
      <c r="F593" s="59" t="s">
        <v>1611</v>
      </c>
      <c r="G593" s="59"/>
      <c r="H593" s="59"/>
      <c r="I593" s="59"/>
      <c r="J593" s="59"/>
      <c r="K593" s="59"/>
      <c r="L593" s="59"/>
      <c r="M593" s="59"/>
      <c r="N593" s="59"/>
      <c r="O593" s="59"/>
      <c r="P593" s="60" t="s">
        <v>705</v>
      </c>
    </row>
    <row r="594" spans="1:16" ht="42.75" x14ac:dyDescent="0.65">
      <c r="A594" s="59">
        <v>827</v>
      </c>
      <c r="B594" s="59" t="s">
        <v>695</v>
      </c>
      <c r="C594" s="59" t="s">
        <v>2706</v>
      </c>
      <c r="D594" s="59">
        <v>2013</v>
      </c>
      <c r="E594" s="59" t="s">
        <v>2707</v>
      </c>
      <c r="F594" s="59" t="s">
        <v>2708</v>
      </c>
      <c r="G594" s="59">
        <v>8</v>
      </c>
      <c r="H594" s="59" t="s">
        <v>2709</v>
      </c>
      <c r="I594" s="59"/>
      <c r="J594" s="59"/>
      <c r="K594" s="59"/>
      <c r="L594" s="59"/>
      <c r="M594" s="59"/>
      <c r="N594" s="59"/>
      <c r="O594" s="59"/>
      <c r="P594" s="60" t="s">
        <v>705</v>
      </c>
    </row>
    <row r="595" spans="1:16" ht="28.5" x14ac:dyDescent="0.65">
      <c r="A595" s="59">
        <v>1377</v>
      </c>
      <c r="B595" s="59" t="s">
        <v>695</v>
      </c>
      <c r="C595" s="59" t="s">
        <v>2710</v>
      </c>
      <c r="D595" s="59">
        <v>1997</v>
      </c>
      <c r="E595" s="59" t="s">
        <v>2711</v>
      </c>
      <c r="F595" s="59" t="s">
        <v>2712</v>
      </c>
      <c r="G595" s="59">
        <v>9</v>
      </c>
      <c r="H595" s="59" t="s">
        <v>2713</v>
      </c>
      <c r="I595" s="59"/>
      <c r="J595" s="59"/>
      <c r="K595" s="59"/>
      <c r="L595" s="59"/>
      <c r="M595" s="59"/>
      <c r="N595" s="59"/>
      <c r="O595" s="59"/>
      <c r="P595" s="60" t="s">
        <v>705</v>
      </c>
    </row>
    <row r="596" spans="1:16" ht="71.25" x14ac:dyDescent="0.65">
      <c r="A596" s="59">
        <v>844</v>
      </c>
      <c r="B596" s="59" t="s">
        <v>695</v>
      </c>
      <c r="C596" s="59" t="s">
        <v>2714</v>
      </c>
      <c r="D596" s="59">
        <v>1997</v>
      </c>
      <c r="E596" s="59" t="s">
        <v>2715</v>
      </c>
      <c r="F596" s="59" t="s">
        <v>2716</v>
      </c>
      <c r="G596" s="59"/>
      <c r="H596" s="59"/>
      <c r="I596" s="59"/>
      <c r="J596" s="59"/>
      <c r="K596" s="59"/>
      <c r="L596" s="59"/>
      <c r="M596" s="59"/>
      <c r="N596" s="59"/>
      <c r="O596" s="59" t="s">
        <v>2717</v>
      </c>
      <c r="P596" s="59"/>
    </row>
    <row r="597" spans="1:16" ht="256.5" x14ac:dyDescent="0.65">
      <c r="A597" s="59">
        <v>524</v>
      </c>
      <c r="B597" s="59" t="s">
        <v>695</v>
      </c>
      <c r="C597" s="59" t="s">
        <v>2718</v>
      </c>
      <c r="D597" s="59">
        <v>2019</v>
      </c>
      <c r="E597" s="59" t="s">
        <v>2719</v>
      </c>
      <c r="F597" s="59" t="s">
        <v>2720</v>
      </c>
      <c r="G597" s="59">
        <v>29</v>
      </c>
      <c r="H597" s="59" t="s">
        <v>2721</v>
      </c>
      <c r="I597" s="59"/>
      <c r="J597" s="59"/>
      <c r="K597" s="59"/>
      <c r="L597" s="59"/>
      <c r="M597" s="59" t="s">
        <v>2722</v>
      </c>
      <c r="N597" s="59"/>
      <c r="O597" s="59" t="s">
        <v>2723</v>
      </c>
      <c r="P597" s="60" t="s">
        <v>705</v>
      </c>
    </row>
    <row r="598" spans="1:16" ht="85.5" x14ac:dyDescent="0.65">
      <c r="A598" s="59">
        <v>1661</v>
      </c>
      <c r="B598" s="59" t="s">
        <v>695</v>
      </c>
      <c r="C598" s="59" t="s">
        <v>2724</v>
      </c>
      <c r="D598" s="59">
        <v>2007</v>
      </c>
      <c r="E598" s="59" t="s">
        <v>2725</v>
      </c>
      <c r="F598" s="59" t="s">
        <v>2726</v>
      </c>
      <c r="G598" s="59" t="s">
        <v>2727</v>
      </c>
      <c r="H598" s="59" t="s">
        <v>2728</v>
      </c>
      <c r="I598" s="59"/>
      <c r="J598" s="59"/>
      <c r="K598" s="59"/>
      <c r="L598" s="59"/>
      <c r="M598" s="59"/>
      <c r="N598" s="59" t="s">
        <v>2729</v>
      </c>
      <c r="O598" s="59"/>
      <c r="P598" s="60" t="s">
        <v>705</v>
      </c>
    </row>
    <row r="599" spans="1:16" ht="57" x14ac:dyDescent="0.65">
      <c r="A599" s="59">
        <v>1382</v>
      </c>
      <c r="B599" s="59" t="s">
        <v>695</v>
      </c>
      <c r="C599" s="59" t="s">
        <v>2730</v>
      </c>
      <c r="D599" s="59">
        <v>2007</v>
      </c>
      <c r="E599" s="59" t="s">
        <v>2731</v>
      </c>
      <c r="F599" s="59" t="s">
        <v>2732</v>
      </c>
      <c r="G599" s="59">
        <v>44</v>
      </c>
      <c r="H599" s="59" t="s">
        <v>779</v>
      </c>
      <c r="I599" s="59"/>
      <c r="J599" s="59"/>
      <c r="K599" s="59"/>
      <c r="L599" s="59"/>
      <c r="M599" s="59"/>
      <c r="N599" s="59"/>
      <c r="O599" s="59"/>
      <c r="P599" s="60" t="s">
        <v>705</v>
      </c>
    </row>
    <row r="600" spans="1:16" ht="42.75" x14ac:dyDescent="0.65">
      <c r="A600" s="59">
        <v>460</v>
      </c>
      <c r="B600" s="59" t="s">
        <v>695</v>
      </c>
      <c r="C600" s="59" t="s">
        <v>2733</v>
      </c>
      <c r="D600" s="59">
        <v>2018</v>
      </c>
      <c r="E600" s="59" t="s">
        <v>2734</v>
      </c>
      <c r="F600" s="59" t="s">
        <v>2735</v>
      </c>
      <c r="G600" s="59">
        <v>141</v>
      </c>
      <c r="H600" s="59"/>
      <c r="I600" s="59" t="s">
        <v>710</v>
      </c>
      <c r="J600" s="59" t="s">
        <v>710</v>
      </c>
      <c r="K600" s="59" t="s">
        <v>710</v>
      </c>
      <c r="L600" s="59" t="s">
        <v>710</v>
      </c>
      <c r="M600" s="59" t="s">
        <v>710</v>
      </c>
      <c r="N600" s="59" t="s">
        <v>2736</v>
      </c>
      <c r="O600" s="59" t="s">
        <v>710</v>
      </c>
      <c r="P600" s="60" t="s">
        <v>705</v>
      </c>
    </row>
    <row r="601" spans="1:16" ht="128.25" x14ac:dyDescent="0.65">
      <c r="A601" s="59">
        <v>1662</v>
      </c>
      <c r="B601" s="59" t="s">
        <v>695</v>
      </c>
      <c r="C601" s="59" t="s">
        <v>2737</v>
      </c>
      <c r="D601" s="59">
        <v>2018</v>
      </c>
      <c r="E601" s="59" t="s">
        <v>2738</v>
      </c>
      <c r="F601" s="59" t="s">
        <v>2739</v>
      </c>
      <c r="G601" s="59" t="s">
        <v>2740</v>
      </c>
      <c r="H601" s="59" t="s">
        <v>2741</v>
      </c>
      <c r="I601" s="59"/>
      <c r="J601" s="59"/>
      <c r="K601" s="59"/>
      <c r="L601" s="59"/>
      <c r="M601" s="59"/>
      <c r="N601" s="59" t="s">
        <v>2742</v>
      </c>
      <c r="O601" s="59"/>
      <c r="P601" s="60" t="s">
        <v>705</v>
      </c>
    </row>
    <row r="602" spans="1:16" ht="57" x14ac:dyDescent="0.65">
      <c r="A602" s="59">
        <v>749</v>
      </c>
      <c r="B602" s="59" t="s">
        <v>695</v>
      </c>
      <c r="C602" s="59" t="s">
        <v>2743</v>
      </c>
      <c r="D602" s="59">
        <v>2015</v>
      </c>
      <c r="E602" s="59" t="s">
        <v>2744</v>
      </c>
      <c r="F602" s="59" t="s">
        <v>2745</v>
      </c>
      <c r="G602" s="59"/>
      <c r="H602" s="59"/>
      <c r="I602" s="59"/>
      <c r="J602" s="59"/>
      <c r="K602" s="59"/>
      <c r="L602" s="59"/>
      <c r="M602" s="59"/>
      <c r="N602" s="59"/>
      <c r="O602" s="59"/>
      <c r="P602" s="60" t="s">
        <v>705</v>
      </c>
    </row>
    <row r="603" spans="1:16" ht="370.5" x14ac:dyDescent="0.65">
      <c r="A603" s="59">
        <v>750</v>
      </c>
      <c r="B603" s="59" t="s">
        <v>695</v>
      </c>
      <c r="C603" s="59" t="s">
        <v>2746</v>
      </c>
      <c r="D603" s="59">
        <v>2015</v>
      </c>
      <c r="E603" s="59" t="s">
        <v>2747</v>
      </c>
      <c r="F603" s="59" t="s">
        <v>1451</v>
      </c>
      <c r="G603" s="59"/>
      <c r="H603" s="59"/>
      <c r="I603" s="59"/>
      <c r="J603" s="59"/>
      <c r="K603" s="59"/>
      <c r="L603" s="59"/>
      <c r="M603" s="59"/>
      <c r="N603" s="59"/>
      <c r="O603" s="59" t="s">
        <v>2748</v>
      </c>
      <c r="P603" s="60" t="s">
        <v>705</v>
      </c>
    </row>
    <row r="604" spans="1:16" ht="57" x14ac:dyDescent="0.65">
      <c r="A604" s="59">
        <v>751</v>
      </c>
      <c r="B604" s="59" t="s">
        <v>695</v>
      </c>
      <c r="C604" s="59" t="s">
        <v>2749</v>
      </c>
      <c r="D604" s="59">
        <v>2011</v>
      </c>
      <c r="E604" s="59" t="s">
        <v>2750</v>
      </c>
      <c r="F604" s="59" t="s">
        <v>2751</v>
      </c>
      <c r="G604" s="59">
        <v>21</v>
      </c>
      <c r="H604" s="59" t="s">
        <v>2752</v>
      </c>
      <c r="I604" s="59"/>
      <c r="J604" s="59"/>
      <c r="K604" s="59"/>
      <c r="L604" s="59"/>
      <c r="M604" s="59"/>
      <c r="N604" s="59" t="s">
        <v>2753</v>
      </c>
      <c r="O604" s="59"/>
      <c r="P604" s="60" t="s">
        <v>705</v>
      </c>
    </row>
    <row r="605" spans="1:16" ht="57" x14ac:dyDescent="0.65">
      <c r="A605" s="59">
        <v>752</v>
      </c>
      <c r="B605" s="59" t="s">
        <v>695</v>
      </c>
      <c r="C605" s="59" t="s">
        <v>2754</v>
      </c>
      <c r="D605" s="59">
        <v>2008</v>
      </c>
      <c r="E605" s="59" t="s">
        <v>2755</v>
      </c>
      <c r="F605" s="59" t="s">
        <v>1776</v>
      </c>
      <c r="G605" s="59"/>
      <c r="H605" s="59"/>
      <c r="I605" s="59"/>
      <c r="J605" s="59"/>
      <c r="K605" s="59"/>
      <c r="L605" s="59"/>
      <c r="M605" s="59"/>
      <c r="N605" s="59"/>
      <c r="O605" s="59"/>
      <c r="P605" s="60" t="s">
        <v>705</v>
      </c>
    </row>
    <row r="606" spans="1:16" ht="199.5" x14ac:dyDescent="0.65">
      <c r="A606" s="59">
        <v>539</v>
      </c>
      <c r="B606" s="59" t="s">
        <v>695</v>
      </c>
      <c r="C606" s="59" t="s">
        <v>2756</v>
      </c>
      <c r="D606" s="59">
        <v>2015</v>
      </c>
      <c r="E606" s="59" t="s">
        <v>2757</v>
      </c>
      <c r="F606" s="59" t="s">
        <v>2758</v>
      </c>
      <c r="G606" s="59">
        <v>282</v>
      </c>
      <c r="H606" s="59"/>
      <c r="I606" s="59"/>
      <c r="J606" s="59"/>
      <c r="K606" s="59"/>
      <c r="L606" s="59"/>
      <c r="M606" s="59"/>
      <c r="N606" s="59"/>
      <c r="O606" s="59"/>
      <c r="P606" s="60" t="s">
        <v>705</v>
      </c>
    </row>
    <row r="607" spans="1:16" ht="42.75" x14ac:dyDescent="0.65">
      <c r="A607" s="59">
        <v>1386</v>
      </c>
      <c r="B607" s="59" t="s">
        <v>695</v>
      </c>
      <c r="C607" s="59" t="s">
        <v>2759</v>
      </c>
      <c r="D607" s="59">
        <v>2009</v>
      </c>
      <c r="E607" s="59" t="s">
        <v>2760</v>
      </c>
      <c r="F607" s="59" t="s">
        <v>2553</v>
      </c>
      <c r="G607" s="59">
        <v>25</v>
      </c>
      <c r="H607" s="59" t="s">
        <v>727</v>
      </c>
      <c r="I607" s="59"/>
      <c r="J607" s="59"/>
      <c r="K607" s="59"/>
      <c r="L607" s="59"/>
      <c r="M607" s="59"/>
      <c r="N607" s="59"/>
      <c r="O607" s="59"/>
      <c r="P607" s="60" t="s">
        <v>705</v>
      </c>
    </row>
    <row r="608" spans="1:16" ht="28.5" x14ac:dyDescent="0.65">
      <c r="A608" s="59">
        <v>1388</v>
      </c>
      <c r="B608" s="59" t="s">
        <v>695</v>
      </c>
      <c r="C608" s="59" t="s">
        <v>2761</v>
      </c>
      <c r="D608" s="59">
        <v>2020</v>
      </c>
      <c r="E608" s="59" t="s">
        <v>2762</v>
      </c>
      <c r="F608" s="59" t="s">
        <v>2763</v>
      </c>
      <c r="G608" s="59">
        <v>208</v>
      </c>
      <c r="H608" s="59"/>
      <c r="I608" s="59"/>
      <c r="J608" s="59"/>
      <c r="K608" s="59"/>
      <c r="L608" s="59"/>
      <c r="M608" s="59"/>
      <c r="N608" s="59"/>
      <c r="O608" s="59"/>
      <c r="P608" s="60" t="s">
        <v>705</v>
      </c>
    </row>
    <row r="609" spans="1:16" ht="85.5" x14ac:dyDescent="0.65">
      <c r="A609" s="59">
        <v>1663</v>
      </c>
      <c r="B609" s="59" t="s">
        <v>695</v>
      </c>
      <c r="C609" s="59" t="s">
        <v>2764</v>
      </c>
      <c r="D609" s="59">
        <v>2011</v>
      </c>
      <c r="E609" s="59" t="s">
        <v>2765</v>
      </c>
      <c r="F609" s="59" t="s">
        <v>846</v>
      </c>
      <c r="G609" s="59" t="s">
        <v>2766</v>
      </c>
      <c r="H609" s="59"/>
      <c r="I609" s="59"/>
      <c r="J609" s="59"/>
      <c r="K609" s="59"/>
      <c r="L609" s="59"/>
      <c r="M609" s="59"/>
      <c r="N609" s="59" t="s">
        <v>2767</v>
      </c>
      <c r="O609" s="59"/>
      <c r="P609" s="60" t="s">
        <v>705</v>
      </c>
    </row>
    <row r="610" spans="1:16" ht="199.5" x14ac:dyDescent="0.65">
      <c r="A610" s="59">
        <v>1390</v>
      </c>
      <c r="B610" s="59" t="s">
        <v>695</v>
      </c>
      <c r="C610" s="59" t="s">
        <v>2768</v>
      </c>
      <c r="D610" s="59">
        <v>2020</v>
      </c>
      <c r="E610" s="59" t="s">
        <v>2769</v>
      </c>
      <c r="F610" s="59" t="s">
        <v>846</v>
      </c>
      <c r="G610" s="59">
        <v>14</v>
      </c>
      <c r="H610" s="59"/>
      <c r="I610" s="59"/>
      <c r="J610" s="59"/>
      <c r="K610" s="59"/>
      <c r="L610" s="59"/>
      <c r="M610" s="59"/>
      <c r="N610" s="59"/>
      <c r="O610" s="59"/>
      <c r="P610" s="60" t="s">
        <v>705</v>
      </c>
    </row>
    <row r="611" spans="1:16" ht="42.75" x14ac:dyDescent="0.65">
      <c r="A611" s="59">
        <v>1391</v>
      </c>
      <c r="B611" s="59" t="s">
        <v>695</v>
      </c>
      <c r="C611" s="59" t="s">
        <v>2770</v>
      </c>
      <c r="D611" s="59">
        <v>2014</v>
      </c>
      <c r="E611" s="59" t="s">
        <v>2771</v>
      </c>
      <c r="F611" s="59" t="s">
        <v>2772</v>
      </c>
      <c r="G611" s="59">
        <v>5</v>
      </c>
      <c r="H611" s="59" t="s">
        <v>2773</v>
      </c>
      <c r="I611" s="59"/>
      <c r="J611" s="59"/>
      <c r="K611" s="59"/>
      <c r="L611" s="59"/>
      <c r="M611" s="59"/>
      <c r="N611" s="59"/>
      <c r="O611" s="59"/>
      <c r="P611" s="60" t="s">
        <v>705</v>
      </c>
    </row>
    <row r="612" spans="1:16" ht="128.25" x14ac:dyDescent="0.65">
      <c r="A612" s="59">
        <v>331</v>
      </c>
      <c r="B612" s="59" t="s">
        <v>695</v>
      </c>
      <c r="C612" s="59" t="s">
        <v>2774</v>
      </c>
      <c r="D612" s="59">
        <v>2017</v>
      </c>
      <c r="E612" s="59" t="s">
        <v>2775</v>
      </c>
      <c r="F612" s="59" t="s">
        <v>1289</v>
      </c>
      <c r="G612" s="59">
        <v>15</v>
      </c>
      <c r="H612" s="59" t="s">
        <v>2776</v>
      </c>
      <c r="I612" s="59" t="s">
        <v>710</v>
      </c>
      <c r="J612" s="59" t="s">
        <v>710</v>
      </c>
      <c r="K612" s="59" t="s">
        <v>710</v>
      </c>
      <c r="L612" s="59" t="s">
        <v>710</v>
      </c>
      <c r="M612" s="59" t="s">
        <v>710</v>
      </c>
      <c r="N612" s="59" t="s">
        <v>710</v>
      </c>
      <c r="O612" s="59" t="s">
        <v>2777</v>
      </c>
      <c r="P612" s="59"/>
    </row>
    <row r="613" spans="1:16" x14ac:dyDescent="0.65">
      <c r="A613" s="59">
        <v>1393</v>
      </c>
      <c r="B613" s="59" t="s">
        <v>695</v>
      </c>
      <c r="C613" s="59" t="s">
        <v>2778</v>
      </c>
      <c r="D613" s="59">
        <v>2007</v>
      </c>
      <c r="E613" s="59" t="s">
        <v>2779</v>
      </c>
      <c r="F613" s="59" t="s">
        <v>2780</v>
      </c>
      <c r="G613" s="59">
        <v>29</v>
      </c>
      <c r="H613" s="61"/>
      <c r="I613" s="59"/>
      <c r="J613" s="59"/>
      <c r="K613" s="59"/>
      <c r="L613" s="59"/>
      <c r="M613" s="59"/>
      <c r="N613" s="59"/>
      <c r="O613" s="59"/>
      <c r="P613" s="60" t="s">
        <v>705</v>
      </c>
    </row>
    <row r="614" spans="1:16" x14ac:dyDescent="0.65">
      <c r="A614" s="59">
        <v>1394</v>
      </c>
      <c r="B614" s="59" t="s">
        <v>695</v>
      </c>
      <c r="C614" s="59" t="s">
        <v>2778</v>
      </c>
      <c r="D614" s="59">
        <v>2017</v>
      </c>
      <c r="E614" s="59" t="s">
        <v>2781</v>
      </c>
      <c r="F614" s="59" t="s">
        <v>2782</v>
      </c>
      <c r="G614" s="59">
        <v>35</v>
      </c>
      <c r="H614" s="61"/>
      <c r="I614" s="59"/>
      <c r="J614" s="59"/>
      <c r="K614" s="59"/>
      <c r="L614" s="59"/>
      <c r="M614" s="59"/>
      <c r="N614" s="59"/>
      <c r="O614" s="59"/>
      <c r="P614" s="60" t="s">
        <v>705</v>
      </c>
    </row>
    <row r="615" spans="1:16" ht="57" x14ac:dyDescent="0.65">
      <c r="A615" s="59">
        <v>839</v>
      </c>
      <c r="B615" s="59" t="s">
        <v>695</v>
      </c>
      <c r="C615" s="59" t="s">
        <v>2783</v>
      </c>
      <c r="D615" s="59">
        <v>2005</v>
      </c>
      <c r="E615" s="59" t="s">
        <v>2784</v>
      </c>
      <c r="F615" s="59" t="s">
        <v>2785</v>
      </c>
      <c r="G615" s="59">
        <v>42</v>
      </c>
      <c r="H615" s="59" t="s">
        <v>2786</v>
      </c>
      <c r="I615" s="59"/>
      <c r="J615" s="59"/>
      <c r="K615" s="59"/>
      <c r="L615" s="59"/>
      <c r="M615" s="59"/>
      <c r="N615" s="59"/>
      <c r="O615" s="59"/>
      <c r="P615" s="60" t="s">
        <v>705</v>
      </c>
    </row>
    <row r="616" spans="1:16" ht="28.5" x14ac:dyDescent="0.65">
      <c r="A616" s="59">
        <v>335</v>
      </c>
      <c r="B616" s="59" t="s">
        <v>695</v>
      </c>
      <c r="C616" s="59" t="s">
        <v>2787</v>
      </c>
      <c r="D616" s="59">
        <v>1983</v>
      </c>
      <c r="E616" s="59" t="s">
        <v>2788</v>
      </c>
      <c r="F616" s="59" t="s">
        <v>2789</v>
      </c>
      <c r="G616" s="59">
        <v>1</v>
      </c>
      <c r="H616" s="59" t="s">
        <v>2790</v>
      </c>
      <c r="I616" s="59" t="s">
        <v>710</v>
      </c>
      <c r="J616" s="59" t="s">
        <v>710</v>
      </c>
      <c r="K616" s="59" t="s">
        <v>710</v>
      </c>
      <c r="L616" s="59" t="s">
        <v>710</v>
      </c>
      <c r="M616" s="59" t="s">
        <v>710</v>
      </c>
      <c r="N616" s="59" t="s">
        <v>710</v>
      </c>
      <c r="O616" s="59" t="s">
        <v>710</v>
      </c>
      <c r="P616" s="59"/>
    </row>
    <row r="617" spans="1:16" ht="57" x14ac:dyDescent="0.65">
      <c r="A617" s="59">
        <v>336</v>
      </c>
      <c r="B617" s="59" t="s">
        <v>695</v>
      </c>
      <c r="C617" s="59" t="s">
        <v>2791</v>
      </c>
      <c r="D617" s="59">
        <v>2001</v>
      </c>
      <c r="E617" s="59" t="s">
        <v>2792</v>
      </c>
      <c r="F617" s="59" t="s">
        <v>1712</v>
      </c>
      <c r="G617" s="59">
        <v>109</v>
      </c>
      <c r="H617" s="59" t="s">
        <v>2793</v>
      </c>
      <c r="I617" s="59" t="s">
        <v>710</v>
      </c>
      <c r="J617" s="59" t="s">
        <v>710</v>
      </c>
      <c r="K617" s="59" t="s">
        <v>710</v>
      </c>
      <c r="L617" s="59" t="s">
        <v>710</v>
      </c>
      <c r="M617" s="59" t="s">
        <v>710</v>
      </c>
      <c r="N617" s="59" t="s">
        <v>710</v>
      </c>
      <c r="O617" s="59" t="s">
        <v>710</v>
      </c>
      <c r="P617" s="60" t="s">
        <v>705</v>
      </c>
    </row>
    <row r="618" spans="1:16" ht="128.25" x14ac:dyDescent="0.65">
      <c r="A618" s="59">
        <v>337</v>
      </c>
      <c r="B618" s="59" t="s">
        <v>695</v>
      </c>
      <c r="C618" s="59" t="s">
        <v>2794</v>
      </c>
      <c r="D618" s="59">
        <v>1998</v>
      </c>
      <c r="E618" s="59" t="s">
        <v>2795</v>
      </c>
      <c r="F618" s="59" t="s">
        <v>1875</v>
      </c>
      <c r="G618" s="59">
        <v>28</v>
      </c>
      <c r="H618" s="59" t="s">
        <v>2796</v>
      </c>
      <c r="I618" s="59" t="s">
        <v>710</v>
      </c>
      <c r="J618" s="59" t="s">
        <v>710</v>
      </c>
      <c r="K618" s="59" t="s">
        <v>710</v>
      </c>
      <c r="L618" s="59" t="s">
        <v>710</v>
      </c>
      <c r="M618" s="59" t="s">
        <v>710</v>
      </c>
      <c r="N618" s="59" t="s">
        <v>710</v>
      </c>
      <c r="O618" s="59" t="s">
        <v>2797</v>
      </c>
      <c r="P618" s="59"/>
    </row>
    <row r="619" spans="1:16" ht="42.75" x14ac:dyDescent="0.65">
      <c r="A619" s="59">
        <v>342</v>
      </c>
      <c r="B619" s="59" t="s">
        <v>695</v>
      </c>
      <c r="C619" s="59" t="s">
        <v>2798</v>
      </c>
      <c r="D619" s="59">
        <v>2016</v>
      </c>
      <c r="E619" s="59" t="s">
        <v>2799</v>
      </c>
      <c r="F619" s="59" t="s">
        <v>2647</v>
      </c>
      <c r="G619" s="59">
        <v>113</v>
      </c>
      <c r="H619" s="59" t="s">
        <v>2800</v>
      </c>
      <c r="I619" s="59" t="s">
        <v>710</v>
      </c>
      <c r="J619" s="59" t="s">
        <v>710</v>
      </c>
      <c r="K619" s="59" t="s">
        <v>710</v>
      </c>
      <c r="L619" s="59" t="s">
        <v>710</v>
      </c>
      <c r="M619" s="59" t="s">
        <v>710</v>
      </c>
      <c r="N619" s="59" t="s">
        <v>710</v>
      </c>
      <c r="O619" s="59" t="s">
        <v>710</v>
      </c>
      <c r="P619" s="60" t="s">
        <v>705</v>
      </c>
    </row>
    <row r="620" spans="1:16" ht="42.75" x14ac:dyDescent="0.65">
      <c r="A620" s="59">
        <v>343</v>
      </c>
      <c r="B620" s="59" t="s">
        <v>695</v>
      </c>
      <c r="C620" s="59" t="s">
        <v>2801</v>
      </c>
      <c r="D620" s="59">
        <v>2010</v>
      </c>
      <c r="E620" s="59" t="s">
        <v>2802</v>
      </c>
      <c r="F620" s="59" t="s">
        <v>2803</v>
      </c>
      <c r="G620" s="59">
        <v>15</v>
      </c>
      <c r="H620" s="59" t="s">
        <v>2804</v>
      </c>
      <c r="I620" s="59" t="s">
        <v>710</v>
      </c>
      <c r="J620" s="59" t="s">
        <v>710</v>
      </c>
      <c r="K620" s="59" t="s">
        <v>710</v>
      </c>
      <c r="L620" s="59" t="s">
        <v>710</v>
      </c>
      <c r="M620" s="59" t="s">
        <v>710</v>
      </c>
      <c r="N620" s="59" t="s">
        <v>710</v>
      </c>
      <c r="O620" s="59" t="s">
        <v>710</v>
      </c>
      <c r="P620" s="59"/>
    </row>
    <row r="621" spans="1:16" ht="28.5" x14ac:dyDescent="0.65">
      <c r="A621" s="59">
        <v>345</v>
      </c>
      <c r="B621" s="59" t="s">
        <v>695</v>
      </c>
      <c r="C621" s="59" t="s">
        <v>2805</v>
      </c>
      <c r="D621" s="59">
        <v>2008</v>
      </c>
      <c r="E621" s="59" t="s">
        <v>2806</v>
      </c>
      <c r="F621" s="59" t="s">
        <v>2807</v>
      </c>
      <c r="G621" s="59">
        <v>19</v>
      </c>
      <c r="H621" s="59" t="s">
        <v>2808</v>
      </c>
      <c r="I621" s="59" t="s">
        <v>710</v>
      </c>
      <c r="J621" s="59" t="s">
        <v>710</v>
      </c>
      <c r="K621" s="59" t="s">
        <v>710</v>
      </c>
      <c r="L621" s="59" t="s">
        <v>710</v>
      </c>
      <c r="M621" s="59" t="s">
        <v>710</v>
      </c>
      <c r="N621" s="59" t="s">
        <v>710</v>
      </c>
      <c r="O621" s="59" t="s">
        <v>710</v>
      </c>
      <c r="P621" s="60" t="s">
        <v>705</v>
      </c>
    </row>
    <row r="622" spans="1:16" x14ac:dyDescent="0.65">
      <c r="A622" s="59">
        <v>348</v>
      </c>
      <c r="B622" s="59" t="s">
        <v>695</v>
      </c>
      <c r="C622" s="59" t="s">
        <v>2809</v>
      </c>
      <c r="D622" s="59">
        <v>2006</v>
      </c>
      <c r="E622" s="59" t="s">
        <v>2810</v>
      </c>
      <c r="F622" s="59" t="s">
        <v>2811</v>
      </c>
      <c r="G622" s="59">
        <v>73</v>
      </c>
      <c r="H622" s="59" t="s">
        <v>2812</v>
      </c>
      <c r="I622" s="59" t="s">
        <v>710</v>
      </c>
      <c r="J622" s="59" t="s">
        <v>710</v>
      </c>
      <c r="K622" s="59" t="s">
        <v>710</v>
      </c>
      <c r="L622" s="59" t="s">
        <v>710</v>
      </c>
      <c r="M622" s="59" t="s">
        <v>710</v>
      </c>
      <c r="N622" s="59" t="s">
        <v>710</v>
      </c>
      <c r="O622" s="59" t="s">
        <v>710</v>
      </c>
      <c r="P622" s="60" t="s">
        <v>705</v>
      </c>
    </row>
    <row r="623" spans="1:16" ht="57" x14ac:dyDescent="0.65">
      <c r="A623" s="59">
        <v>350</v>
      </c>
      <c r="B623" s="59" t="s">
        <v>695</v>
      </c>
      <c r="C623" s="59" t="s">
        <v>2813</v>
      </c>
      <c r="D623" s="59">
        <v>2016</v>
      </c>
      <c r="E623" s="59" t="s">
        <v>2814</v>
      </c>
      <c r="F623" s="59" t="s">
        <v>2815</v>
      </c>
      <c r="G623" s="59">
        <v>42</v>
      </c>
      <c r="H623" s="59" t="s">
        <v>2816</v>
      </c>
      <c r="I623" s="59" t="s">
        <v>710</v>
      </c>
      <c r="J623" s="59" t="s">
        <v>710</v>
      </c>
      <c r="K623" s="59" t="s">
        <v>710</v>
      </c>
      <c r="L623" s="59" t="s">
        <v>710</v>
      </c>
      <c r="M623" s="59" t="s">
        <v>710</v>
      </c>
      <c r="N623" s="59" t="s">
        <v>710</v>
      </c>
      <c r="O623" s="59" t="s">
        <v>710</v>
      </c>
      <c r="P623" s="60" t="s">
        <v>705</v>
      </c>
    </row>
    <row r="624" spans="1:16" ht="57" x14ac:dyDescent="0.65">
      <c r="A624" s="59">
        <v>351</v>
      </c>
      <c r="B624" s="59" t="s">
        <v>695</v>
      </c>
      <c r="C624" s="59" t="s">
        <v>2817</v>
      </c>
      <c r="D624" s="59">
        <v>2006</v>
      </c>
      <c r="E624" s="59" t="s">
        <v>2818</v>
      </c>
      <c r="F624" s="59" t="s">
        <v>2819</v>
      </c>
      <c r="G624" s="59">
        <v>4</v>
      </c>
      <c r="H624" s="59" t="s">
        <v>2820</v>
      </c>
      <c r="I624" s="59" t="s">
        <v>710</v>
      </c>
      <c r="J624" s="59" t="s">
        <v>710</v>
      </c>
      <c r="K624" s="59" t="s">
        <v>710</v>
      </c>
      <c r="L624" s="59" t="s">
        <v>710</v>
      </c>
      <c r="M624" s="59" t="s">
        <v>710</v>
      </c>
      <c r="N624" s="59" t="s">
        <v>710</v>
      </c>
      <c r="O624" s="59" t="s">
        <v>710</v>
      </c>
      <c r="P624" s="59"/>
    </row>
    <row r="625" spans="1:16" ht="42.75" x14ac:dyDescent="0.65">
      <c r="A625" s="59">
        <v>352</v>
      </c>
      <c r="B625" s="59" t="s">
        <v>695</v>
      </c>
      <c r="C625" s="59" t="s">
        <v>2821</v>
      </c>
      <c r="D625" s="59">
        <v>2008</v>
      </c>
      <c r="E625" s="59" t="s">
        <v>2822</v>
      </c>
      <c r="F625" s="59" t="s">
        <v>1097</v>
      </c>
      <c r="G625" s="59">
        <v>1149</v>
      </c>
      <c r="H625" s="59" t="s">
        <v>1250</v>
      </c>
      <c r="I625" s="59" t="s">
        <v>710</v>
      </c>
      <c r="J625" s="59" t="s">
        <v>710</v>
      </c>
      <c r="K625" s="59" t="s">
        <v>710</v>
      </c>
      <c r="L625" s="59" t="s">
        <v>710</v>
      </c>
      <c r="M625" s="59" t="s">
        <v>710</v>
      </c>
      <c r="N625" s="59" t="s">
        <v>710</v>
      </c>
      <c r="O625" s="59" t="s">
        <v>710</v>
      </c>
      <c r="P625" s="60" t="s">
        <v>705</v>
      </c>
    </row>
    <row r="626" spans="1:16" ht="185.25" x14ac:dyDescent="0.65">
      <c r="A626" s="59">
        <v>562</v>
      </c>
      <c r="B626" s="59" t="s">
        <v>695</v>
      </c>
      <c r="C626" s="59" t="s">
        <v>2823</v>
      </c>
      <c r="D626" s="59">
        <v>2001</v>
      </c>
      <c r="E626" s="59" t="s">
        <v>2824</v>
      </c>
      <c r="F626" s="59" t="s">
        <v>2825</v>
      </c>
      <c r="G626" s="59">
        <v>356</v>
      </c>
      <c r="H626" s="59" t="s">
        <v>2826</v>
      </c>
      <c r="I626" s="59"/>
      <c r="J626" s="59"/>
      <c r="K626" s="59"/>
      <c r="L626" s="59"/>
      <c r="M626" s="59"/>
      <c r="N626" s="59" t="s">
        <v>710</v>
      </c>
      <c r="O626" s="59" t="s">
        <v>2827</v>
      </c>
      <c r="P626" s="60" t="s">
        <v>705</v>
      </c>
    </row>
    <row r="627" spans="1:16" ht="114" x14ac:dyDescent="0.65">
      <c r="A627" s="59">
        <v>357</v>
      </c>
      <c r="B627" s="59" t="s">
        <v>695</v>
      </c>
      <c r="C627" s="59" t="s">
        <v>2828</v>
      </c>
      <c r="D627" s="59">
        <v>2018</v>
      </c>
      <c r="E627" s="59" t="s">
        <v>2829</v>
      </c>
      <c r="F627" s="59" t="s">
        <v>2830</v>
      </c>
      <c r="G627" s="59">
        <v>2</v>
      </c>
      <c r="H627" s="59" t="s">
        <v>2831</v>
      </c>
      <c r="I627" s="59" t="s">
        <v>710</v>
      </c>
      <c r="J627" s="59" t="s">
        <v>710</v>
      </c>
      <c r="K627" s="59" t="s">
        <v>710</v>
      </c>
      <c r="L627" s="59" t="s">
        <v>710</v>
      </c>
      <c r="M627" s="59" t="s">
        <v>710</v>
      </c>
      <c r="N627" s="59" t="s">
        <v>710</v>
      </c>
      <c r="O627" s="59" t="s">
        <v>2832</v>
      </c>
      <c r="P627" s="59"/>
    </row>
    <row r="628" spans="1:16" ht="42.75" x14ac:dyDescent="0.65">
      <c r="A628" s="59">
        <v>358</v>
      </c>
      <c r="B628" s="59" t="s">
        <v>695</v>
      </c>
      <c r="C628" s="59" t="s">
        <v>2833</v>
      </c>
      <c r="D628" s="59">
        <v>2004</v>
      </c>
      <c r="E628" s="59" t="s">
        <v>2834</v>
      </c>
      <c r="F628" s="59" t="s">
        <v>2835</v>
      </c>
      <c r="G628" s="59">
        <v>293</v>
      </c>
      <c r="H628" s="59" t="s">
        <v>2836</v>
      </c>
      <c r="I628" s="59" t="s">
        <v>710</v>
      </c>
      <c r="J628" s="59" t="s">
        <v>710</v>
      </c>
      <c r="K628" s="59" t="s">
        <v>710</v>
      </c>
      <c r="L628" s="59" t="s">
        <v>710</v>
      </c>
      <c r="M628" s="59" t="s">
        <v>710</v>
      </c>
      <c r="N628" s="59" t="s">
        <v>710</v>
      </c>
      <c r="O628" s="59" t="s">
        <v>710</v>
      </c>
      <c r="P628" s="59"/>
    </row>
    <row r="629" spans="1:16" ht="42.75" x14ac:dyDescent="0.65">
      <c r="A629" s="59">
        <v>831</v>
      </c>
      <c r="B629" s="59" t="s">
        <v>695</v>
      </c>
      <c r="C629" s="59" t="s">
        <v>2837</v>
      </c>
      <c r="D629" s="59">
        <v>2007</v>
      </c>
      <c r="E629" s="59" t="s">
        <v>2838</v>
      </c>
      <c r="F629" s="59" t="s">
        <v>2839</v>
      </c>
      <c r="G629" s="59"/>
      <c r="H629" s="59"/>
      <c r="I629" s="59"/>
      <c r="J629" s="59"/>
      <c r="K629" s="59"/>
      <c r="L629" s="59"/>
      <c r="M629" s="59"/>
      <c r="N629" s="59"/>
      <c r="O629" s="59"/>
      <c r="P629" s="60" t="s">
        <v>705</v>
      </c>
    </row>
    <row r="630" spans="1:16" ht="99.75" x14ac:dyDescent="0.65">
      <c r="A630" s="59">
        <v>1695</v>
      </c>
      <c r="B630" s="59" t="s">
        <v>695</v>
      </c>
      <c r="C630" s="59" t="s">
        <v>2840</v>
      </c>
      <c r="D630" s="59">
        <v>2019</v>
      </c>
      <c r="E630" s="59" t="s">
        <v>2841</v>
      </c>
      <c r="F630" s="59" t="s">
        <v>2842</v>
      </c>
      <c r="G630" s="59">
        <v>10</v>
      </c>
      <c r="H630" s="59">
        <v>5512</v>
      </c>
      <c r="I630" s="59"/>
      <c r="J630" s="59"/>
      <c r="K630" s="59"/>
      <c r="L630" s="59"/>
      <c r="M630" s="59"/>
      <c r="N630" s="59"/>
      <c r="O630" s="59" t="s">
        <v>2843</v>
      </c>
      <c r="P630" s="60" t="s">
        <v>705</v>
      </c>
    </row>
    <row r="631" spans="1:16" ht="28.5" x14ac:dyDescent="0.65">
      <c r="A631" s="59">
        <v>1399</v>
      </c>
      <c r="B631" s="59" t="s">
        <v>695</v>
      </c>
      <c r="C631" s="59" t="s">
        <v>2844</v>
      </c>
      <c r="D631" s="59">
        <v>2008</v>
      </c>
      <c r="E631" s="59" t="s">
        <v>2845</v>
      </c>
      <c r="F631" s="59" t="s">
        <v>2846</v>
      </c>
      <c r="G631" s="59"/>
      <c r="H631" s="59"/>
      <c r="I631" s="59"/>
      <c r="J631" s="59"/>
      <c r="K631" s="59"/>
      <c r="L631" s="59"/>
      <c r="M631" s="59"/>
      <c r="N631" s="59"/>
      <c r="O631" s="59"/>
      <c r="P631" s="60" t="s">
        <v>705</v>
      </c>
    </row>
    <row r="632" spans="1:16" ht="85.5" x14ac:dyDescent="0.65">
      <c r="A632" s="59">
        <v>1664</v>
      </c>
      <c r="B632" s="59" t="s">
        <v>695</v>
      </c>
      <c r="C632" s="59" t="s">
        <v>2847</v>
      </c>
      <c r="D632" s="59">
        <v>2013</v>
      </c>
      <c r="E632" s="59" t="s">
        <v>2848</v>
      </c>
      <c r="F632" s="59" t="s">
        <v>880</v>
      </c>
      <c r="G632" s="59" t="s">
        <v>2849</v>
      </c>
      <c r="H632" s="59"/>
      <c r="I632" s="59"/>
      <c r="J632" s="59"/>
      <c r="K632" s="59"/>
      <c r="L632" s="59"/>
      <c r="M632" s="59"/>
      <c r="N632" s="59" t="s">
        <v>2850</v>
      </c>
      <c r="O632" s="59"/>
      <c r="P632" s="60" t="s">
        <v>705</v>
      </c>
    </row>
    <row r="633" spans="1:16" ht="42.75" x14ac:dyDescent="0.65">
      <c r="A633" s="59">
        <v>755</v>
      </c>
      <c r="B633" s="59" t="s">
        <v>695</v>
      </c>
      <c r="C633" s="59" t="s">
        <v>2851</v>
      </c>
      <c r="D633" s="59">
        <v>2015</v>
      </c>
      <c r="E633" s="59" t="s">
        <v>2852</v>
      </c>
      <c r="F633" s="59" t="s">
        <v>2853</v>
      </c>
      <c r="G633" s="59"/>
      <c r="H633" s="59"/>
      <c r="I633" s="59"/>
      <c r="J633" s="59"/>
      <c r="K633" s="59"/>
      <c r="L633" s="59"/>
      <c r="M633" s="59"/>
      <c r="N633" s="59"/>
      <c r="O633" s="59"/>
      <c r="P633" s="60" t="s">
        <v>705</v>
      </c>
    </row>
    <row r="634" spans="1:16" ht="57" x14ac:dyDescent="0.65">
      <c r="A634" s="59">
        <v>1403</v>
      </c>
      <c r="B634" s="59" t="s">
        <v>695</v>
      </c>
      <c r="C634" s="59" t="s">
        <v>2854</v>
      </c>
      <c r="D634" s="59">
        <v>2001</v>
      </c>
      <c r="E634" s="59" t="s">
        <v>2855</v>
      </c>
      <c r="F634" s="59" t="s">
        <v>2621</v>
      </c>
      <c r="G634" s="59">
        <v>356</v>
      </c>
      <c r="H634" s="59" t="s">
        <v>2856</v>
      </c>
      <c r="I634" s="59"/>
      <c r="J634" s="59"/>
      <c r="K634" s="59"/>
      <c r="L634" s="59"/>
      <c r="M634" s="59"/>
      <c r="N634" s="59"/>
      <c r="O634" s="59"/>
      <c r="P634" s="60" t="s">
        <v>705</v>
      </c>
    </row>
    <row r="635" spans="1:16" ht="28.5" x14ac:dyDescent="0.65">
      <c r="A635" s="59">
        <v>355</v>
      </c>
      <c r="B635" s="59" t="s">
        <v>695</v>
      </c>
      <c r="C635" s="59" t="s">
        <v>2857</v>
      </c>
      <c r="D635" s="59">
        <v>2011</v>
      </c>
      <c r="E635" s="59" t="s">
        <v>2858</v>
      </c>
      <c r="F635" s="59" t="s">
        <v>2859</v>
      </c>
      <c r="G635" s="59">
        <v>11</v>
      </c>
      <c r="H635" s="59"/>
      <c r="I635" s="59" t="s">
        <v>710</v>
      </c>
      <c r="J635" s="59" t="s">
        <v>710</v>
      </c>
      <c r="K635" s="59" t="s">
        <v>710</v>
      </c>
      <c r="L635" s="59" t="s">
        <v>710</v>
      </c>
      <c r="M635" s="59" t="s">
        <v>710</v>
      </c>
      <c r="N635" s="59" t="s">
        <v>710</v>
      </c>
      <c r="O635" s="59" t="s">
        <v>710</v>
      </c>
      <c r="P635" s="60" t="s">
        <v>705</v>
      </c>
    </row>
    <row r="636" spans="1:16" ht="85.5" x14ac:dyDescent="0.65">
      <c r="A636" s="59">
        <v>1411</v>
      </c>
      <c r="B636" s="59" t="s">
        <v>695</v>
      </c>
      <c r="C636" s="59" t="s">
        <v>2860</v>
      </c>
      <c r="D636" s="59">
        <v>2018</v>
      </c>
      <c r="E636" s="59" t="s">
        <v>2861</v>
      </c>
      <c r="F636" s="59" t="s">
        <v>846</v>
      </c>
      <c r="G636" s="59">
        <v>12</v>
      </c>
      <c r="H636" s="59"/>
      <c r="I636" s="59"/>
      <c r="J636" s="59"/>
      <c r="K636" s="59"/>
      <c r="L636" s="59"/>
      <c r="M636" s="59"/>
      <c r="N636" s="59"/>
      <c r="O636" s="59"/>
      <c r="P636" s="60" t="s">
        <v>705</v>
      </c>
    </row>
    <row r="637" spans="1:16" ht="57" x14ac:dyDescent="0.65">
      <c r="A637" s="59">
        <v>756</v>
      </c>
      <c r="B637" s="59" t="s">
        <v>695</v>
      </c>
      <c r="C637" s="59" t="s">
        <v>2862</v>
      </c>
      <c r="D637" s="59">
        <v>2012</v>
      </c>
      <c r="E637" s="59" t="s">
        <v>2863</v>
      </c>
      <c r="F637" s="59" t="s">
        <v>2864</v>
      </c>
      <c r="G637" s="59"/>
      <c r="H637" s="59"/>
      <c r="I637" s="59"/>
      <c r="J637" s="59"/>
      <c r="K637" s="59"/>
      <c r="L637" s="59"/>
      <c r="M637" s="59"/>
      <c r="N637" s="59"/>
      <c r="O637" s="59"/>
      <c r="P637" s="60" t="s">
        <v>705</v>
      </c>
    </row>
    <row r="638" spans="1:16" ht="57" x14ac:dyDescent="0.65">
      <c r="A638" s="59">
        <v>1412</v>
      </c>
      <c r="B638" s="59" t="s">
        <v>695</v>
      </c>
      <c r="C638" s="59" t="s">
        <v>2865</v>
      </c>
      <c r="D638" s="59">
        <v>2018</v>
      </c>
      <c r="E638" s="59" t="s">
        <v>2866</v>
      </c>
      <c r="F638" s="59" t="s">
        <v>2867</v>
      </c>
      <c r="G638" s="59"/>
      <c r="H638" s="59" t="s">
        <v>2868</v>
      </c>
      <c r="I638" s="59"/>
      <c r="J638" s="59"/>
      <c r="K638" s="59"/>
      <c r="L638" s="59"/>
      <c r="M638" s="59"/>
      <c r="N638" s="59"/>
      <c r="O638" s="59"/>
      <c r="P638" s="60" t="s">
        <v>705</v>
      </c>
    </row>
    <row r="639" spans="1:16" ht="28.5" x14ac:dyDescent="0.65">
      <c r="A639" s="59">
        <v>1415</v>
      </c>
      <c r="B639" s="59" t="s">
        <v>695</v>
      </c>
      <c r="C639" s="59" t="s">
        <v>2869</v>
      </c>
      <c r="D639" s="59">
        <v>2012</v>
      </c>
      <c r="E639" s="59" t="s">
        <v>1027</v>
      </c>
      <c r="F639" s="59" t="s">
        <v>839</v>
      </c>
      <c r="G639" s="59">
        <v>71</v>
      </c>
      <c r="H639" s="59">
        <v>18792</v>
      </c>
      <c r="I639" s="59"/>
      <c r="J639" s="59"/>
      <c r="K639" s="59"/>
      <c r="L639" s="59"/>
      <c r="M639" s="59"/>
      <c r="N639" s="59"/>
      <c r="O639" s="59"/>
      <c r="P639" s="60" t="s">
        <v>705</v>
      </c>
    </row>
    <row r="640" spans="1:16" ht="42.75" x14ac:dyDescent="0.65">
      <c r="A640" s="59">
        <v>1420</v>
      </c>
      <c r="B640" s="59" t="s">
        <v>695</v>
      </c>
      <c r="C640" s="59" t="s">
        <v>2870</v>
      </c>
      <c r="D640" s="59">
        <v>2009</v>
      </c>
      <c r="E640" s="59" t="s">
        <v>2871</v>
      </c>
      <c r="F640" s="59" t="s">
        <v>2872</v>
      </c>
      <c r="G640" s="59">
        <v>4</v>
      </c>
      <c r="H640" s="59" t="s">
        <v>2873</v>
      </c>
      <c r="I640" s="59"/>
      <c r="J640" s="59"/>
      <c r="K640" s="59"/>
      <c r="L640" s="59"/>
      <c r="M640" s="59"/>
      <c r="N640" s="59"/>
      <c r="O640" s="59"/>
      <c r="P640" s="60" t="s">
        <v>705</v>
      </c>
    </row>
    <row r="641" spans="1:16" ht="85.5" x14ac:dyDescent="0.65">
      <c r="A641" s="59">
        <v>1666</v>
      </c>
      <c r="B641" s="59" t="s">
        <v>695</v>
      </c>
      <c r="C641" s="59" t="s">
        <v>2874</v>
      </c>
      <c r="D641" s="59">
        <v>1958</v>
      </c>
      <c r="E641" s="59" t="s">
        <v>2875</v>
      </c>
      <c r="F641" s="59" t="s">
        <v>2246</v>
      </c>
      <c r="G641" s="59" t="s">
        <v>2876</v>
      </c>
      <c r="H641" s="59" t="s">
        <v>2877</v>
      </c>
      <c r="I641" s="59"/>
      <c r="J641" s="59"/>
      <c r="K641" s="59"/>
      <c r="L641" s="59"/>
      <c r="M641" s="59"/>
      <c r="N641" s="59" t="s">
        <v>2878</v>
      </c>
      <c r="O641" s="59"/>
      <c r="P641" s="60" t="s">
        <v>705</v>
      </c>
    </row>
    <row r="642" spans="1:16" ht="57" x14ac:dyDescent="0.65">
      <c r="A642" s="59">
        <v>1423</v>
      </c>
      <c r="B642" s="59" t="s">
        <v>695</v>
      </c>
      <c r="C642" s="59" t="s">
        <v>2879</v>
      </c>
      <c r="D642" s="59">
        <v>2011</v>
      </c>
      <c r="E642" s="59" t="s">
        <v>2880</v>
      </c>
      <c r="F642" s="59" t="s">
        <v>1432</v>
      </c>
      <c r="G642" s="59">
        <v>1</v>
      </c>
      <c r="H642" s="59">
        <v>152</v>
      </c>
      <c r="I642" s="59"/>
      <c r="J642" s="59"/>
      <c r="K642" s="59"/>
      <c r="L642" s="59"/>
      <c r="M642" s="59"/>
      <c r="N642" s="59"/>
      <c r="O642" s="59"/>
      <c r="P642" s="60" t="s">
        <v>705</v>
      </c>
    </row>
    <row r="643" spans="1:16" ht="57" x14ac:dyDescent="0.65">
      <c r="A643" s="59">
        <v>1424</v>
      </c>
      <c r="B643" s="59" t="s">
        <v>695</v>
      </c>
      <c r="C643" s="59" t="s">
        <v>2881</v>
      </c>
      <c r="D643" s="59">
        <v>2016</v>
      </c>
      <c r="E643" s="59" t="s">
        <v>2882</v>
      </c>
      <c r="F643" s="59" t="s">
        <v>1097</v>
      </c>
      <c r="G643" s="59">
        <v>1382</v>
      </c>
      <c r="H643" s="59" t="s">
        <v>2883</v>
      </c>
      <c r="I643" s="59"/>
      <c r="J643" s="59"/>
      <c r="K643" s="59"/>
      <c r="L643" s="59"/>
      <c r="M643" s="59"/>
      <c r="N643" s="59"/>
      <c r="O643" s="59"/>
      <c r="P643" s="60" t="s">
        <v>705</v>
      </c>
    </row>
    <row r="644" spans="1:16" ht="57" x14ac:dyDescent="0.65">
      <c r="A644" s="59">
        <v>758</v>
      </c>
      <c r="B644" s="59" t="s">
        <v>695</v>
      </c>
      <c r="C644" s="59" t="s">
        <v>2884</v>
      </c>
      <c r="D644" s="59">
        <v>2002</v>
      </c>
      <c r="E644" s="59" t="s">
        <v>2885</v>
      </c>
      <c r="F644" s="59" t="s">
        <v>1356</v>
      </c>
      <c r="G644" s="59">
        <v>99</v>
      </c>
      <c r="H644" s="59" t="s">
        <v>2886</v>
      </c>
      <c r="I644" s="59"/>
      <c r="J644" s="59"/>
      <c r="K644" s="59"/>
      <c r="L644" s="59"/>
      <c r="M644" s="59"/>
      <c r="N644" s="59" t="s">
        <v>2887</v>
      </c>
      <c r="O644" s="59"/>
      <c r="P644" s="60" t="s">
        <v>705</v>
      </c>
    </row>
    <row r="645" spans="1:16" ht="57" x14ac:dyDescent="0.65">
      <c r="A645" s="59">
        <v>521</v>
      </c>
      <c r="B645" s="59" t="s">
        <v>695</v>
      </c>
      <c r="C645" s="59" t="s">
        <v>2888</v>
      </c>
      <c r="D645" s="59">
        <v>2002</v>
      </c>
      <c r="E645" s="59" t="s">
        <v>2889</v>
      </c>
      <c r="F645" s="59" t="s">
        <v>1234</v>
      </c>
      <c r="G645" s="59">
        <v>8</v>
      </c>
      <c r="H645" s="59" t="s">
        <v>2890</v>
      </c>
      <c r="I645" s="59"/>
      <c r="J645" s="59"/>
      <c r="K645" s="59"/>
      <c r="L645" s="59"/>
      <c r="M645" s="59"/>
      <c r="N645" s="59"/>
      <c r="O645" s="59"/>
      <c r="P645" s="60" t="s">
        <v>705</v>
      </c>
    </row>
    <row r="646" spans="1:16" ht="42.75" x14ac:dyDescent="0.65">
      <c r="A646" s="59">
        <v>1429</v>
      </c>
      <c r="B646" s="59" t="s">
        <v>695</v>
      </c>
      <c r="C646" s="59" t="s">
        <v>2891</v>
      </c>
      <c r="D646" s="59">
        <v>2012</v>
      </c>
      <c r="E646" s="59" t="s">
        <v>2892</v>
      </c>
      <c r="F646" s="59" t="s">
        <v>2893</v>
      </c>
      <c r="G646" s="59"/>
      <c r="H646" s="59"/>
      <c r="I646" s="59"/>
      <c r="J646" s="59"/>
      <c r="K646" s="59"/>
      <c r="L646" s="59"/>
      <c r="M646" s="59"/>
      <c r="N646" s="59"/>
      <c r="O646" s="59"/>
      <c r="P646" s="60" t="s">
        <v>705</v>
      </c>
    </row>
    <row r="647" spans="1:16" ht="57" x14ac:dyDescent="0.65">
      <c r="A647" s="59">
        <v>1427</v>
      </c>
      <c r="B647" s="59" t="s">
        <v>695</v>
      </c>
      <c r="C647" s="59" t="s">
        <v>2894</v>
      </c>
      <c r="D647" s="59">
        <v>2012</v>
      </c>
      <c r="E647" s="59" t="s">
        <v>2895</v>
      </c>
      <c r="F647" s="59" t="s">
        <v>2896</v>
      </c>
      <c r="G647" s="59">
        <v>1</v>
      </c>
      <c r="H647" s="59" t="s">
        <v>2897</v>
      </c>
      <c r="I647" s="59"/>
      <c r="J647" s="59"/>
      <c r="K647" s="59"/>
      <c r="L647" s="59"/>
      <c r="M647" s="59"/>
      <c r="N647" s="59"/>
      <c r="O647" s="59"/>
      <c r="P647" s="60" t="s">
        <v>705</v>
      </c>
    </row>
    <row r="648" spans="1:16" ht="42.75" x14ac:dyDescent="0.65">
      <c r="A648" s="59">
        <v>1430</v>
      </c>
      <c r="B648" s="59" t="s">
        <v>695</v>
      </c>
      <c r="C648" s="59" t="s">
        <v>2898</v>
      </c>
      <c r="D648" s="59">
        <v>2010</v>
      </c>
      <c r="E648" s="59" t="s">
        <v>2899</v>
      </c>
      <c r="F648" s="59" t="s">
        <v>2900</v>
      </c>
      <c r="G648" s="59"/>
      <c r="H648" s="59" t="s">
        <v>2901</v>
      </c>
      <c r="I648" s="59"/>
      <c r="J648" s="59"/>
      <c r="K648" s="59"/>
      <c r="L648" s="59"/>
      <c r="M648" s="59"/>
      <c r="N648" s="59"/>
      <c r="O648" s="59"/>
      <c r="P648" s="60" t="s">
        <v>705</v>
      </c>
    </row>
    <row r="649" spans="1:16" ht="28.5" x14ac:dyDescent="0.65">
      <c r="A649" s="59">
        <v>558</v>
      </c>
      <c r="B649" s="59" t="s">
        <v>695</v>
      </c>
      <c r="C649" s="59" t="s">
        <v>2902</v>
      </c>
      <c r="D649" s="59">
        <v>1998</v>
      </c>
      <c r="E649" s="59" t="s">
        <v>2903</v>
      </c>
      <c r="F649" s="59" t="s">
        <v>1234</v>
      </c>
      <c r="G649" s="59">
        <v>4</v>
      </c>
      <c r="H649" s="59" t="s">
        <v>2904</v>
      </c>
      <c r="I649" s="59"/>
      <c r="J649" s="59"/>
      <c r="K649" s="59"/>
      <c r="L649" s="59"/>
      <c r="M649" s="59"/>
      <c r="N649" s="59" t="s">
        <v>710</v>
      </c>
      <c r="O649" s="59"/>
      <c r="P649" s="60" t="s">
        <v>705</v>
      </c>
    </row>
    <row r="650" spans="1:16" ht="28.5" x14ac:dyDescent="0.65">
      <c r="A650" s="59">
        <v>1668</v>
      </c>
      <c r="B650" s="59" t="s">
        <v>695</v>
      </c>
      <c r="C650" s="59" t="s">
        <v>2905</v>
      </c>
      <c r="D650" s="59">
        <v>2000</v>
      </c>
      <c r="E650" s="59" t="s">
        <v>2906</v>
      </c>
      <c r="F650" s="59" t="s">
        <v>2907</v>
      </c>
      <c r="G650" s="59" t="s">
        <v>2452</v>
      </c>
      <c r="H650" s="59" t="s">
        <v>2908</v>
      </c>
      <c r="I650" s="59"/>
      <c r="J650" s="59"/>
      <c r="K650" s="59"/>
      <c r="L650" s="59"/>
      <c r="M650" s="59"/>
      <c r="N650" s="59"/>
      <c r="O650" s="59"/>
      <c r="P650" s="60" t="s">
        <v>705</v>
      </c>
    </row>
    <row r="651" spans="1:16" ht="128.25" x14ac:dyDescent="0.65">
      <c r="A651" s="59">
        <v>1437</v>
      </c>
      <c r="B651" s="59" t="s">
        <v>695</v>
      </c>
      <c r="C651" s="59" t="s">
        <v>2909</v>
      </c>
      <c r="D651" s="59">
        <v>2019</v>
      </c>
      <c r="E651" s="59" t="s">
        <v>2910</v>
      </c>
      <c r="F651" s="59" t="s">
        <v>2911</v>
      </c>
      <c r="G651" s="59"/>
      <c r="H651" s="59"/>
      <c r="I651" s="59"/>
      <c r="J651" s="59"/>
      <c r="K651" s="59"/>
      <c r="L651" s="59"/>
      <c r="M651" s="59"/>
      <c r="N651" s="59"/>
      <c r="O651" s="59"/>
      <c r="P651" s="60" t="s">
        <v>705</v>
      </c>
    </row>
    <row r="652" spans="1:16" ht="99.75" x14ac:dyDescent="0.65">
      <c r="A652" s="59">
        <v>1438</v>
      </c>
      <c r="B652" s="59" t="s">
        <v>695</v>
      </c>
      <c r="C652" s="59" t="s">
        <v>2912</v>
      </c>
      <c r="D652" s="59">
        <v>2019</v>
      </c>
      <c r="E652" s="59" t="s">
        <v>2913</v>
      </c>
      <c r="F652" s="59" t="s">
        <v>2914</v>
      </c>
      <c r="G652" s="59">
        <v>177</v>
      </c>
      <c r="H652" s="59">
        <v>108637</v>
      </c>
      <c r="I652" s="59"/>
      <c r="J652" s="59"/>
      <c r="K652" s="59"/>
      <c r="L652" s="59"/>
      <c r="M652" s="59"/>
      <c r="N652" s="59"/>
      <c r="O652" s="59"/>
      <c r="P652" s="60" t="s">
        <v>705</v>
      </c>
    </row>
    <row r="653" spans="1:16" ht="85.5" x14ac:dyDescent="0.65">
      <c r="A653" s="59">
        <v>1671</v>
      </c>
      <c r="B653" s="59" t="s">
        <v>695</v>
      </c>
      <c r="C653" s="59" t="s">
        <v>2915</v>
      </c>
      <c r="D653" s="59">
        <v>2005</v>
      </c>
      <c r="E653" s="59" t="s">
        <v>2916</v>
      </c>
      <c r="F653" s="59" t="s">
        <v>1966</v>
      </c>
      <c r="G653" s="59" t="s">
        <v>2917</v>
      </c>
      <c r="H653" s="59" t="s">
        <v>2918</v>
      </c>
      <c r="I653" s="59"/>
      <c r="J653" s="59"/>
      <c r="K653" s="59"/>
      <c r="L653" s="59"/>
      <c r="M653" s="59"/>
      <c r="N653" s="59" t="s">
        <v>2919</v>
      </c>
      <c r="O653" s="59"/>
      <c r="P653" s="60" t="s">
        <v>705</v>
      </c>
    </row>
    <row r="654" spans="1:16" ht="42.75" x14ac:dyDescent="0.65">
      <c r="A654" s="59">
        <v>540</v>
      </c>
      <c r="B654" s="59" t="s">
        <v>695</v>
      </c>
      <c r="C654" s="59" t="s">
        <v>2920</v>
      </c>
      <c r="D654" s="59">
        <v>2008</v>
      </c>
      <c r="E654" s="59" t="s">
        <v>2921</v>
      </c>
      <c r="F654" s="59" t="s">
        <v>2922</v>
      </c>
      <c r="G654" s="59">
        <v>23</v>
      </c>
      <c r="H654" s="59" t="s">
        <v>2923</v>
      </c>
      <c r="I654" s="59"/>
      <c r="J654" s="59"/>
      <c r="K654" s="59"/>
      <c r="L654" s="59"/>
      <c r="M654" s="59"/>
      <c r="N654" s="59"/>
      <c r="O654" s="59"/>
      <c r="P654" s="60" t="s">
        <v>705</v>
      </c>
    </row>
    <row r="655" spans="1:16" ht="57" x14ac:dyDescent="0.65">
      <c r="A655" s="59">
        <v>760</v>
      </c>
      <c r="B655" s="59" t="s">
        <v>695</v>
      </c>
      <c r="C655" s="59" t="s">
        <v>2924</v>
      </c>
      <c r="D655" s="59">
        <v>2015</v>
      </c>
      <c r="E655" s="59" t="s">
        <v>2925</v>
      </c>
      <c r="F655" s="59" t="s">
        <v>2926</v>
      </c>
      <c r="G655" s="59"/>
      <c r="H655" s="59"/>
      <c r="I655" s="59"/>
      <c r="J655" s="59"/>
      <c r="K655" s="59"/>
      <c r="L655" s="59"/>
      <c r="M655" s="59"/>
      <c r="N655" s="59"/>
      <c r="O655" s="59"/>
      <c r="P655" s="60" t="s">
        <v>705</v>
      </c>
    </row>
    <row r="656" spans="1:16" ht="156.75" x14ac:dyDescent="0.65">
      <c r="A656" s="59">
        <v>761</v>
      </c>
      <c r="B656" s="59" t="s">
        <v>695</v>
      </c>
      <c r="C656" s="59" t="s">
        <v>2927</v>
      </c>
      <c r="D656" s="59">
        <v>2009</v>
      </c>
      <c r="E656" s="59" t="s">
        <v>2928</v>
      </c>
      <c r="F656" s="59" t="s">
        <v>767</v>
      </c>
      <c r="G656" s="59"/>
      <c r="H656" s="59"/>
      <c r="I656" s="59"/>
      <c r="J656" s="59"/>
      <c r="K656" s="59"/>
      <c r="L656" s="59"/>
      <c r="M656" s="59"/>
      <c r="N656" s="59"/>
      <c r="O656" s="59" t="s">
        <v>2929</v>
      </c>
      <c r="P656" s="59"/>
    </row>
    <row r="657" spans="1:16" ht="128.25" x14ac:dyDescent="0.65">
      <c r="A657" s="59">
        <v>490</v>
      </c>
      <c r="B657" s="59" t="s">
        <v>695</v>
      </c>
      <c r="C657" s="59" t="s">
        <v>2930</v>
      </c>
      <c r="D657" s="59">
        <v>2019</v>
      </c>
      <c r="E657" s="59" t="s">
        <v>2931</v>
      </c>
      <c r="F657" s="59" t="s">
        <v>2932</v>
      </c>
      <c r="G657" s="59"/>
      <c r="H657" s="59"/>
      <c r="I657" s="59" t="s">
        <v>710</v>
      </c>
      <c r="J657" s="59" t="s">
        <v>710</v>
      </c>
      <c r="K657" s="59" t="s">
        <v>710</v>
      </c>
      <c r="L657" s="59" t="s">
        <v>710</v>
      </c>
      <c r="M657" s="59" t="s">
        <v>710</v>
      </c>
      <c r="N657" s="59" t="s">
        <v>710</v>
      </c>
      <c r="O657" s="59" t="s">
        <v>2933</v>
      </c>
      <c r="P657" s="60" t="s">
        <v>705</v>
      </c>
    </row>
    <row r="658" spans="1:16" ht="42.75" x14ac:dyDescent="0.65">
      <c r="A658" s="59">
        <v>360</v>
      </c>
      <c r="B658" s="59" t="s">
        <v>695</v>
      </c>
      <c r="C658" s="59" t="s">
        <v>2934</v>
      </c>
      <c r="D658" s="59" t="s">
        <v>710</v>
      </c>
      <c r="E658" s="59" t="s">
        <v>2935</v>
      </c>
      <c r="F658" s="59"/>
      <c r="G658" s="59"/>
      <c r="H658" s="59"/>
      <c r="I658" s="59" t="s">
        <v>710</v>
      </c>
      <c r="J658" s="59" t="s">
        <v>710</v>
      </c>
      <c r="K658" s="59" t="s">
        <v>710</v>
      </c>
      <c r="L658" s="59" t="s">
        <v>710</v>
      </c>
      <c r="M658" s="59" t="s">
        <v>710</v>
      </c>
      <c r="N658" s="59" t="s">
        <v>710</v>
      </c>
      <c r="O658" s="59" t="s">
        <v>710</v>
      </c>
      <c r="P658" s="60" t="s">
        <v>705</v>
      </c>
    </row>
    <row r="659" spans="1:16" ht="42.75" x14ac:dyDescent="0.65">
      <c r="A659" s="59">
        <v>361</v>
      </c>
      <c r="B659" s="59" t="s">
        <v>695</v>
      </c>
      <c r="C659" s="59" t="s">
        <v>2936</v>
      </c>
      <c r="D659" s="59">
        <v>2005</v>
      </c>
      <c r="E659" s="59" t="s">
        <v>2937</v>
      </c>
      <c r="F659" s="59" t="s">
        <v>1875</v>
      </c>
      <c r="G659" s="59">
        <v>35</v>
      </c>
      <c r="H659" s="59" t="s">
        <v>2938</v>
      </c>
      <c r="I659" s="59" t="s">
        <v>710</v>
      </c>
      <c r="J659" s="59" t="s">
        <v>710</v>
      </c>
      <c r="K659" s="59" t="s">
        <v>710</v>
      </c>
      <c r="L659" s="59" t="s">
        <v>710</v>
      </c>
      <c r="M659" s="59" t="s">
        <v>710</v>
      </c>
      <c r="N659" s="59" t="s">
        <v>710</v>
      </c>
      <c r="O659" s="59" t="s">
        <v>710</v>
      </c>
      <c r="P659" s="60" t="s">
        <v>705</v>
      </c>
    </row>
    <row r="660" spans="1:16" ht="42.75" x14ac:dyDescent="0.65">
      <c r="A660" s="59">
        <v>362</v>
      </c>
      <c r="B660" s="59" t="s">
        <v>695</v>
      </c>
      <c r="C660" s="59" t="s">
        <v>2939</v>
      </c>
      <c r="D660" s="59">
        <v>2015</v>
      </c>
      <c r="E660" s="59" t="s">
        <v>2940</v>
      </c>
      <c r="F660" s="59" t="s">
        <v>2941</v>
      </c>
      <c r="G660" s="59">
        <v>5</v>
      </c>
      <c r="H660" s="61"/>
      <c r="I660" s="59" t="s">
        <v>710</v>
      </c>
      <c r="J660" s="59" t="s">
        <v>710</v>
      </c>
      <c r="K660" s="59" t="s">
        <v>710</v>
      </c>
      <c r="L660" s="59" t="s">
        <v>710</v>
      </c>
      <c r="M660" s="59" t="s">
        <v>710</v>
      </c>
      <c r="N660" s="59" t="s">
        <v>710</v>
      </c>
      <c r="O660" s="59" t="s">
        <v>710</v>
      </c>
      <c r="P660" s="60" t="s">
        <v>705</v>
      </c>
    </row>
    <row r="661" spans="1:16" ht="99.75" x14ac:dyDescent="0.65">
      <c r="A661" s="59">
        <v>363</v>
      </c>
      <c r="B661" s="59" t="s">
        <v>695</v>
      </c>
      <c r="C661" s="59" t="s">
        <v>2942</v>
      </c>
      <c r="D661" s="59">
        <v>2015</v>
      </c>
      <c r="E661" s="59" t="s">
        <v>2943</v>
      </c>
      <c r="F661" s="59" t="s">
        <v>970</v>
      </c>
      <c r="G661" s="59">
        <v>85</v>
      </c>
      <c r="H661" s="59" t="s">
        <v>2944</v>
      </c>
      <c r="I661" s="59" t="s">
        <v>710</v>
      </c>
      <c r="J661" s="59" t="s">
        <v>710</v>
      </c>
      <c r="K661" s="59" t="s">
        <v>710</v>
      </c>
      <c r="L661" s="59" t="s">
        <v>710</v>
      </c>
      <c r="M661" s="59" t="s">
        <v>710</v>
      </c>
      <c r="N661" s="59" t="s">
        <v>710</v>
      </c>
      <c r="O661" s="59" t="s">
        <v>710</v>
      </c>
      <c r="P661" s="60" t="s">
        <v>705</v>
      </c>
    </row>
    <row r="662" spans="1:16" ht="57" x14ac:dyDescent="0.65">
      <c r="A662" s="59">
        <v>364</v>
      </c>
      <c r="B662" s="59" t="s">
        <v>695</v>
      </c>
      <c r="C662" s="59" t="s">
        <v>2945</v>
      </c>
      <c r="D662" s="59">
        <v>2003</v>
      </c>
      <c r="E662" s="59" t="s">
        <v>2946</v>
      </c>
      <c r="F662" s="59" t="s">
        <v>2947</v>
      </c>
      <c r="G662" s="59">
        <v>47</v>
      </c>
      <c r="H662" s="59" t="s">
        <v>2948</v>
      </c>
      <c r="I662" s="59" t="s">
        <v>710</v>
      </c>
      <c r="J662" s="59" t="s">
        <v>710</v>
      </c>
      <c r="K662" s="59" t="s">
        <v>710</v>
      </c>
      <c r="L662" s="59" t="s">
        <v>710</v>
      </c>
      <c r="M662" s="59" t="s">
        <v>710</v>
      </c>
      <c r="N662" s="59" t="s">
        <v>710</v>
      </c>
      <c r="O662" s="59" t="s">
        <v>710</v>
      </c>
      <c r="P662" s="60" t="s">
        <v>705</v>
      </c>
    </row>
    <row r="663" spans="1:16" ht="57" x14ac:dyDescent="0.65">
      <c r="A663" s="59">
        <v>365</v>
      </c>
      <c r="B663" s="59" t="s">
        <v>695</v>
      </c>
      <c r="C663" s="59" t="s">
        <v>2949</v>
      </c>
      <c r="D663" s="59">
        <v>2013</v>
      </c>
      <c r="E663" s="59" t="s">
        <v>2950</v>
      </c>
      <c r="F663" s="59" t="s">
        <v>2951</v>
      </c>
      <c r="G663" s="59">
        <v>14</v>
      </c>
      <c r="H663" s="59" t="s">
        <v>2952</v>
      </c>
      <c r="I663" s="59" t="s">
        <v>710</v>
      </c>
      <c r="J663" s="59" t="s">
        <v>710</v>
      </c>
      <c r="K663" s="59" t="s">
        <v>710</v>
      </c>
      <c r="L663" s="59" t="s">
        <v>710</v>
      </c>
      <c r="M663" s="59" t="s">
        <v>710</v>
      </c>
      <c r="N663" s="59" t="s">
        <v>710</v>
      </c>
      <c r="O663" s="59" t="s">
        <v>710</v>
      </c>
      <c r="P663" s="60" t="s">
        <v>705</v>
      </c>
    </row>
    <row r="664" spans="1:16" ht="57" x14ac:dyDescent="0.65">
      <c r="A664" s="59">
        <v>366</v>
      </c>
      <c r="B664" s="59" t="s">
        <v>695</v>
      </c>
      <c r="C664" s="59" t="s">
        <v>2949</v>
      </c>
      <c r="D664" s="59">
        <v>2001</v>
      </c>
      <c r="E664" s="59" t="s">
        <v>2953</v>
      </c>
      <c r="F664" s="59" t="s">
        <v>2621</v>
      </c>
      <c r="G664" s="59">
        <v>356</v>
      </c>
      <c r="H664" s="59" t="s">
        <v>2856</v>
      </c>
      <c r="I664" s="59" t="s">
        <v>710</v>
      </c>
      <c r="J664" s="59" t="s">
        <v>710</v>
      </c>
      <c r="K664" s="59" t="s">
        <v>710</v>
      </c>
      <c r="L664" s="59" t="s">
        <v>710</v>
      </c>
      <c r="M664" s="59" t="s">
        <v>710</v>
      </c>
      <c r="N664" s="59" t="s">
        <v>2954</v>
      </c>
      <c r="O664" s="59" t="s">
        <v>710</v>
      </c>
      <c r="P664" s="60" t="s">
        <v>705</v>
      </c>
    </row>
    <row r="665" spans="1:16" ht="42.75" x14ac:dyDescent="0.65">
      <c r="A665" s="59">
        <v>371</v>
      </c>
      <c r="B665" s="59" t="s">
        <v>695</v>
      </c>
      <c r="C665" s="59" t="s">
        <v>2955</v>
      </c>
      <c r="D665" s="59">
        <v>2014</v>
      </c>
      <c r="E665" s="59" t="s">
        <v>2956</v>
      </c>
      <c r="F665" s="59" t="s">
        <v>2957</v>
      </c>
      <c r="G665" s="59"/>
      <c r="H665" s="59"/>
      <c r="I665" s="59" t="s">
        <v>710</v>
      </c>
      <c r="J665" s="59" t="s">
        <v>710</v>
      </c>
      <c r="K665" s="59" t="s">
        <v>710</v>
      </c>
      <c r="L665" s="59" t="s">
        <v>710</v>
      </c>
      <c r="M665" s="59" t="s">
        <v>710</v>
      </c>
      <c r="N665" s="59" t="s">
        <v>710</v>
      </c>
      <c r="O665" s="59" t="s">
        <v>710</v>
      </c>
      <c r="P665" s="60" t="s">
        <v>705</v>
      </c>
    </row>
    <row r="666" spans="1:16" ht="42.75" x14ac:dyDescent="0.65">
      <c r="A666" s="59">
        <v>372</v>
      </c>
      <c r="B666" s="59" t="s">
        <v>695</v>
      </c>
      <c r="C666" s="59" t="s">
        <v>2958</v>
      </c>
      <c r="D666" s="59">
        <v>2016</v>
      </c>
      <c r="E666" s="59" t="s">
        <v>2959</v>
      </c>
      <c r="F666" s="59" t="s">
        <v>2960</v>
      </c>
      <c r="G666" s="59">
        <v>4</v>
      </c>
      <c r="H666" s="61"/>
      <c r="I666" s="59" t="s">
        <v>710</v>
      </c>
      <c r="J666" s="59" t="s">
        <v>710</v>
      </c>
      <c r="K666" s="59" t="s">
        <v>710</v>
      </c>
      <c r="L666" s="59" t="s">
        <v>710</v>
      </c>
      <c r="M666" s="59" t="s">
        <v>710</v>
      </c>
      <c r="N666" s="59" t="s">
        <v>710</v>
      </c>
      <c r="O666" s="59" t="s">
        <v>710</v>
      </c>
      <c r="P666" s="60" t="s">
        <v>705</v>
      </c>
    </row>
    <row r="667" spans="1:16" ht="42.75" x14ac:dyDescent="0.65">
      <c r="A667" s="59">
        <v>378</v>
      </c>
      <c r="B667" s="59" t="s">
        <v>695</v>
      </c>
      <c r="C667" s="59" t="s">
        <v>2961</v>
      </c>
      <c r="D667" s="59">
        <v>2015</v>
      </c>
      <c r="E667" s="59" t="s">
        <v>2962</v>
      </c>
      <c r="F667" s="59" t="s">
        <v>2963</v>
      </c>
      <c r="G667" s="59">
        <v>72</v>
      </c>
      <c r="H667" s="59" t="s">
        <v>2964</v>
      </c>
      <c r="I667" s="59" t="s">
        <v>710</v>
      </c>
      <c r="J667" s="59" t="s">
        <v>710</v>
      </c>
      <c r="K667" s="59" t="s">
        <v>710</v>
      </c>
      <c r="L667" s="59" t="s">
        <v>710</v>
      </c>
      <c r="M667" s="59" t="s">
        <v>710</v>
      </c>
      <c r="N667" s="59" t="s">
        <v>710</v>
      </c>
      <c r="O667" s="59" t="s">
        <v>710</v>
      </c>
      <c r="P667" s="60" t="s">
        <v>705</v>
      </c>
    </row>
    <row r="668" spans="1:16" ht="71.25" x14ac:dyDescent="0.65">
      <c r="A668" s="59">
        <v>379</v>
      </c>
      <c r="B668" s="59" t="s">
        <v>695</v>
      </c>
      <c r="C668" s="59" t="s">
        <v>2965</v>
      </c>
      <c r="D668" s="59">
        <v>2017</v>
      </c>
      <c r="E668" s="59" t="s">
        <v>2966</v>
      </c>
      <c r="F668" s="59" t="s">
        <v>2967</v>
      </c>
      <c r="G668" s="59">
        <v>22</v>
      </c>
      <c r="H668" s="59" t="s">
        <v>2968</v>
      </c>
      <c r="I668" s="59" t="s">
        <v>710</v>
      </c>
      <c r="J668" s="59" t="s">
        <v>710</v>
      </c>
      <c r="K668" s="59" t="s">
        <v>710</v>
      </c>
      <c r="L668" s="59" t="s">
        <v>710</v>
      </c>
      <c r="M668" s="59" t="s">
        <v>710</v>
      </c>
      <c r="N668" s="59" t="s">
        <v>2969</v>
      </c>
      <c r="O668" s="59" t="s">
        <v>710</v>
      </c>
      <c r="P668" s="60" t="s">
        <v>705</v>
      </c>
    </row>
    <row r="669" spans="1:16" ht="313.5" x14ac:dyDescent="0.65">
      <c r="A669" s="59">
        <v>381</v>
      </c>
      <c r="B669" s="59" t="s">
        <v>695</v>
      </c>
      <c r="C669" s="59" t="s">
        <v>2970</v>
      </c>
      <c r="D669" s="59">
        <v>2008</v>
      </c>
      <c r="E669" s="59" t="s">
        <v>2971</v>
      </c>
      <c r="F669" s="59" t="s">
        <v>1039</v>
      </c>
      <c r="G669" s="59">
        <v>136</v>
      </c>
      <c r="H669" s="59" t="s">
        <v>2972</v>
      </c>
      <c r="I669" s="59" t="s">
        <v>710</v>
      </c>
      <c r="J669" s="59" t="s">
        <v>710</v>
      </c>
      <c r="K669" s="59" t="s">
        <v>710</v>
      </c>
      <c r="L669" s="59" t="s">
        <v>710</v>
      </c>
      <c r="M669" s="59" t="s">
        <v>710</v>
      </c>
      <c r="N669" s="59" t="s">
        <v>710</v>
      </c>
      <c r="O669" s="59" t="s">
        <v>2973</v>
      </c>
      <c r="P669" s="60" t="s">
        <v>705</v>
      </c>
    </row>
    <row r="670" spans="1:16" ht="42.75" x14ac:dyDescent="0.65">
      <c r="A670" s="59">
        <v>383</v>
      </c>
      <c r="B670" s="59" t="s">
        <v>695</v>
      </c>
      <c r="C670" s="59" t="s">
        <v>2974</v>
      </c>
      <c r="D670" s="59">
        <v>2013</v>
      </c>
      <c r="E670" s="59" t="s">
        <v>2975</v>
      </c>
      <c r="F670" s="59" t="s">
        <v>1221</v>
      </c>
      <c r="G670" s="59">
        <v>341</v>
      </c>
      <c r="H670" s="59" t="s">
        <v>2976</v>
      </c>
      <c r="I670" s="59" t="s">
        <v>710</v>
      </c>
      <c r="J670" s="59" t="s">
        <v>710</v>
      </c>
      <c r="K670" s="59" t="s">
        <v>710</v>
      </c>
      <c r="L670" s="59" t="s">
        <v>710</v>
      </c>
      <c r="M670" s="59" t="s">
        <v>710</v>
      </c>
      <c r="N670" s="59" t="s">
        <v>710</v>
      </c>
      <c r="O670" s="59" t="s">
        <v>710</v>
      </c>
      <c r="P670" s="60" t="s">
        <v>705</v>
      </c>
    </row>
    <row r="671" spans="1:16" ht="42.75" x14ac:dyDescent="0.65">
      <c r="A671" s="59">
        <v>384</v>
      </c>
      <c r="B671" s="59" t="s">
        <v>695</v>
      </c>
      <c r="C671" s="59" t="s">
        <v>2977</v>
      </c>
      <c r="D671" s="59">
        <v>2015</v>
      </c>
      <c r="E671" s="59" t="s">
        <v>2978</v>
      </c>
      <c r="F671" s="59" t="s">
        <v>2735</v>
      </c>
      <c r="G671" s="59">
        <v>136</v>
      </c>
      <c r="H671" s="59" t="s">
        <v>2979</v>
      </c>
      <c r="I671" s="59" t="s">
        <v>710</v>
      </c>
      <c r="J671" s="59" t="s">
        <v>710</v>
      </c>
      <c r="K671" s="59" t="s">
        <v>710</v>
      </c>
      <c r="L671" s="59" t="s">
        <v>710</v>
      </c>
      <c r="M671" s="59" t="s">
        <v>710</v>
      </c>
      <c r="N671" s="59" t="s">
        <v>710</v>
      </c>
      <c r="O671" s="59" t="s">
        <v>710</v>
      </c>
      <c r="P671" s="60" t="s">
        <v>705</v>
      </c>
    </row>
    <row r="672" spans="1:16" ht="99.75" x14ac:dyDescent="0.65">
      <c r="A672" s="59">
        <v>385</v>
      </c>
      <c r="B672" s="59" t="s">
        <v>695</v>
      </c>
      <c r="C672" s="59" t="s">
        <v>2980</v>
      </c>
      <c r="D672" s="59">
        <v>2015</v>
      </c>
      <c r="E672" s="59" t="s">
        <v>2981</v>
      </c>
      <c r="F672" s="59" t="s">
        <v>2621</v>
      </c>
      <c r="G672" s="59">
        <v>370</v>
      </c>
      <c r="H672" s="61"/>
      <c r="I672" s="59" t="s">
        <v>710</v>
      </c>
      <c r="J672" s="59" t="s">
        <v>710</v>
      </c>
      <c r="K672" s="59" t="s">
        <v>710</v>
      </c>
      <c r="L672" s="59" t="s">
        <v>710</v>
      </c>
      <c r="M672" s="59" t="s">
        <v>710</v>
      </c>
      <c r="N672" s="59" t="s">
        <v>710</v>
      </c>
      <c r="O672" s="59" t="s">
        <v>2982</v>
      </c>
      <c r="P672" s="59"/>
    </row>
    <row r="673" spans="1:16" ht="409.5" x14ac:dyDescent="0.65">
      <c r="A673" s="59">
        <v>386</v>
      </c>
      <c r="B673" s="59" t="s">
        <v>695</v>
      </c>
      <c r="C673" s="59" t="s">
        <v>2980</v>
      </c>
      <c r="D673" s="59">
        <v>2006</v>
      </c>
      <c r="E673" s="59" t="s">
        <v>2983</v>
      </c>
      <c r="F673" s="59" t="s">
        <v>2984</v>
      </c>
      <c r="G673" s="59">
        <v>16</v>
      </c>
      <c r="H673" s="61"/>
      <c r="I673" s="59" t="s">
        <v>710</v>
      </c>
      <c r="J673" s="59" t="s">
        <v>710</v>
      </c>
      <c r="K673" s="59" t="s">
        <v>710</v>
      </c>
      <c r="L673" s="59" t="s">
        <v>710</v>
      </c>
      <c r="M673" s="59" t="s">
        <v>710</v>
      </c>
      <c r="N673" s="59" t="s">
        <v>710</v>
      </c>
      <c r="O673" s="59" t="s">
        <v>2985</v>
      </c>
      <c r="P673" s="60" t="s">
        <v>705</v>
      </c>
    </row>
    <row r="674" spans="1:16" ht="71.25" x14ac:dyDescent="0.65">
      <c r="A674" s="59">
        <v>390</v>
      </c>
      <c r="B674" s="59" t="s">
        <v>695</v>
      </c>
      <c r="C674" s="59" t="s">
        <v>2986</v>
      </c>
      <c r="D674" s="59">
        <v>2013</v>
      </c>
      <c r="E674" s="59" t="s">
        <v>2987</v>
      </c>
      <c r="F674" s="59" t="s">
        <v>925</v>
      </c>
      <c r="G674" s="59">
        <v>110</v>
      </c>
      <c r="H674" s="59" t="s">
        <v>2988</v>
      </c>
      <c r="I674" s="59" t="s">
        <v>710</v>
      </c>
      <c r="J674" s="59" t="s">
        <v>710</v>
      </c>
      <c r="K674" s="59" t="s">
        <v>710</v>
      </c>
      <c r="L674" s="59" t="s">
        <v>710</v>
      </c>
      <c r="M674" s="59" t="s">
        <v>710</v>
      </c>
      <c r="N674" s="59" t="s">
        <v>710</v>
      </c>
      <c r="O674" s="59" t="s">
        <v>710</v>
      </c>
      <c r="P674" s="60" t="s">
        <v>705</v>
      </c>
    </row>
    <row r="675" spans="1:16" ht="28.5" x14ac:dyDescent="0.65">
      <c r="A675" s="59">
        <v>392</v>
      </c>
      <c r="B675" s="59" t="s">
        <v>695</v>
      </c>
      <c r="C675" s="59" t="s">
        <v>2989</v>
      </c>
      <c r="D675" s="59">
        <v>1999</v>
      </c>
      <c r="E675" s="59" t="s">
        <v>2990</v>
      </c>
      <c r="F675" s="59" t="s">
        <v>713</v>
      </c>
      <c r="G675" s="59">
        <v>107</v>
      </c>
      <c r="H675" s="59" t="s">
        <v>2991</v>
      </c>
      <c r="I675" s="59" t="s">
        <v>710</v>
      </c>
      <c r="J675" s="59" t="s">
        <v>710</v>
      </c>
      <c r="K675" s="59" t="s">
        <v>710</v>
      </c>
      <c r="L675" s="59" t="s">
        <v>710</v>
      </c>
      <c r="M675" s="59" t="s">
        <v>710</v>
      </c>
      <c r="N675" s="59" t="s">
        <v>710</v>
      </c>
      <c r="O675" s="59" t="s">
        <v>710</v>
      </c>
      <c r="P675" s="60" t="s">
        <v>705</v>
      </c>
    </row>
    <row r="676" spans="1:16" ht="57" x14ac:dyDescent="0.65">
      <c r="A676" s="59">
        <v>397</v>
      </c>
      <c r="B676" s="59" t="s">
        <v>695</v>
      </c>
      <c r="C676" s="59" t="s">
        <v>2992</v>
      </c>
      <c r="D676" s="59">
        <v>2018</v>
      </c>
      <c r="E676" s="59" t="s">
        <v>2993</v>
      </c>
      <c r="F676" s="59" t="s">
        <v>2224</v>
      </c>
      <c r="G676" s="59">
        <v>36</v>
      </c>
      <c r="H676" s="59" t="s">
        <v>2225</v>
      </c>
      <c r="I676" s="59" t="s">
        <v>710</v>
      </c>
      <c r="J676" s="59" t="s">
        <v>710</v>
      </c>
      <c r="K676" s="59" t="s">
        <v>710</v>
      </c>
      <c r="L676" s="59" t="s">
        <v>710</v>
      </c>
      <c r="M676" s="59" t="s">
        <v>710</v>
      </c>
      <c r="N676" s="59" t="s">
        <v>2994</v>
      </c>
      <c r="O676" s="59" t="s">
        <v>710</v>
      </c>
      <c r="P676" s="60" t="s">
        <v>705</v>
      </c>
    </row>
    <row r="677" spans="1:16" ht="57" x14ac:dyDescent="0.65">
      <c r="A677" s="59">
        <v>1509</v>
      </c>
      <c r="B677" s="59" t="s">
        <v>695</v>
      </c>
      <c r="C677" s="59" t="s">
        <v>2995</v>
      </c>
      <c r="D677" s="59">
        <v>2008</v>
      </c>
      <c r="E677" s="59" t="s">
        <v>2996</v>
      </c>
      <c r="F677" s="59" t="s">
        <v>2997</v>
      </c>
      <c r="G677" s="59">
        <v>15</v>
      </c>
      <c r="H677" s="59" t="s">
        <v>2998</v>
      </c>
      <c r="I677" s="59"/>
      <c r="J677" s="59"/>
      <c r="K677" s="59"/>
      <c r="L677" s="59"/>
      <c r="M677" s="59"/>
      <c r="N677" s="59"/>
      <c r="O677" s="59"/>
      <c r="P677" s="60" t="s">
        <v>705</v>
      </c>
    </row>
    <row r="678" spans="1:16" ht="99.75" x14ac:dyDescent="0.65">
      <c r="A678" s="59">
        <v>1441</v>
      </c>
      <c r="B678" s="59" t="s">
        <v>695</v>
      </c>
      <c r="C678" s="59" t="s">
        <v>2999</v>
      </c>
      <c r="D678" s="59">
        <v>2013</v>
      </c>
      <c r="E678" s="59" t="s">
        <v>3000</v>
      </c>
      <c r="F678" s="59" t="s">
        <v>3001</v>
      </c>
      <c r="G678" s="59"/>
      <c r="H678" s="59"/>
      <c r="I678" s="59"/>
      <c r="J678" s="59"/>
      <c r="K678" s="59"/>
      <c r="L678" s="59"/>
      <c r="M678" s="59"/>
      <c r="N678" s="59"/>
      <c r="O678" s="59"/>
      <c r="P678" s="60" t="s">
        <v>705</v>
      </c>
    </row>
    <row r="679" spans="1:16" ht="99.75" x14ac:dyDescent="0.65">
      <c r="A679" s="59">
        <v>453</v>
      </c>
      <c r="B679" s="59" t="s">
        <v>695</v>
      </c>
      <c r="C679" s="59" t="s">
        <v>3002</v>
      </c>
      <c r="D679" s="59">
        <v>2019</v>
      </c>
      <c r="E679" s="59" t="s">
        <v>3003</v>
      </c>
      <c r="F679" s="59" t="s">
        <v>3004</v>
      </c>
      <c r="G679" s="59"/>
      <c r="H679" s="59"/>
      <c r="I679" s="59" t="s">
        <v>710</v>
      </c>
      <c r="J679" s="59" t="s">
        <v>710</v>
      </c>
      <c r="K679" s="59" t="s">
        <v>710</v>
      </c>
      <c r="L679" s="59" t="s">
        <v>710</v>
      </c>
      <c r="M679" s="59" t="s">
        <v>710</v>
      </c>
      <c r="N679" s="59" t="s">
        <v>710</v>
      </c>
      <c r="O679" s="59" t="s">
        <v>3005</v>
      </c>
      <c r="P679" s="59"/>
    </row>
    <row r="680" spans="1:16" ht="85.5" x14ac:dyDescent="0.65">
      <c r="A680" s="59">
        <v>692</v>
      </c>
      <c r="B680" s="59" t="s">
        <v>695</v>
      </c>
      <c r="C680" s="59" t="s">
        <v>3006</v>
      </c>
      <c r="D680" s="59">
        <v>2004</v>
      </c>
      <c r="E680" s="59" t="s">
        <v>3007</v>
      </c>
      <c r="F680" s="59" t="s">
        <v>2745</v>
      </c>
      <c r="G680" s="59">
        <v>49</v>
      </c>
      <c r="H680" s="59" t="s">
        <v>3008</v>
      </c>
      <c r="I680" s="59"/>
      <c r="J680" s="59"/>
      <c r="K680" s="59"/>
      <c r="L680" s="59"/>
      <c r="M680" s="59"/>
      <c r="N680" s="59" t="s">
        <v>3009</v>
      </c>
      <c r="O680" s="59" t="s">
        <v>710</v>
      </c>
      <c r="P680" s="60" t="s">
        <v>705</v>
      </c>
    </row>
    <row r="681" spans="1:16" ht="128.25" x14ac:dyDescent="0.65">
      <c r="A681" s="59">
        <v>762</v>
      </c>
      <c r="B681" s="59" t="s">
        <v>695</v>
      </c>
      <c r="C681" s="59" t="s">
        <v>3010</v>
      </c>
      <c r="D681" s="59">
        <v>2009</v>
      </c>
      <c r="E681" s="59" t="s">
        <v>3011</v>
      </c>
      <c r="F681" s="59" t="s">
        <v>3012</v>
      </c>
      <c r="G681" s="59"/>
      <c r="H681" s="59"/>
      <c r="I681" s="59"/>
      <c r="J681" s="59"/>
      <c r="K681" s="59"/>
      <c r="L681" s="59"/>
      <c r="M681" s="59"/>
      <c r="N681" s="59"/>
      <c r="O681" s="59" t="s">
        <v>3013</v>
      </c>
      <c r="P681" s="59"/>
    </row>
    <row r="682" spans="1:16" ht="57" x14ac:dyDescent="0.65">
      <c r="A682" s="59">
        <v>837</v>
      </c>
      <c r="B682" s="59" t="s">
        <v>695</v>
      </c>
      <c r="C682" s="59" t="s">
        <v>3014</v>
      </c>
      <c r="D682" s="59">
        <v>2015</v>
      </c>
      <c r="E682" s="59" t="s">
        <v>3015</v>
      </c>
      <c r="F682" s="59" t="s">
        <v>1316</v>
      </c>
      <c r="G682" s="59">
        <v>12</v>
      </c>
      <c r="H682" s="59" t="s">
        <v>3016</v>
      </c>
      <c r="I682" s="59"/>
      <c r="J682" s="59"/>
      <c r="K682" s="59"/>
      <c r="L682" s="59"/>
      <c r="M682" s="59"/>
      <c r="N682" s="59" t="s">
        <v>3017</v>
      </c>
      <c r="O682" s="59"/>
      <c r="P682" s="60" t="s">
        <v>705</v>
      </c>
    </row>
    <row r="683" spans="1:16" x14ac:dyDescent="0.65">
      <c r="A683" s="59">
        <v>1452</v>
      </c>
      <c r="B683" s="59" t="s">
        <v>695</v>
      </c>
      <c r="C683" s="59" t="s">
        <v>3018</v>
      </c>
      <c r="D683" s="59">
        <v>2015</v>
      </c>
      <c r="E683" s="59" t="s">
        <v>3019</v>
      </c>
      <c r="F683" s="59"/>
      <c r="G683" s="59"/>
      <c r="H683" s="59"/>
      <c r="I683" s="59"/>
      <c r="J683" s="59"/>
      <c r="K683" s="59"/>
      <c r="L683" s="59"/>
      <c r="M683" s="59"/>
      <c r="N683" s="59"/>
      <c r="O683" s="59"/>
      <c r="P683" s="60" t="s">
        <v>705</v>
      </c>
    </row>
    <row r="684" spans="1:16" ht="42.75" x14ac:dyDescent="0.65">
      <c r="A684" s="59">
        <v>1456</v>
      </c>
      <c r="B684" s="59" t="s">
        <v>850</v>
      </c>
      <c r="C684" s="59" t="s">
        <v>3020</v>
      </c>
      <c r="D684" s="59">
        <v>2018</v>
      </c>
      <c r="E684" s="59" t="s">
        <v>3021</v>
      </c>
      <c r="F684" s="59" t="s">
        <v>3022</v>
      </c>
      <c r="G684" s="59"/>
      <c r="H684" s="59" t="s">
        <v>3023</v>
      </c>
      <c r="I684" s="59"/>
      <c r="J684" s="59"/>
      <c r="K684" s="59"/>
      <c r="L684" s="59"/>
      <c r="M684" s="59"/>
      <c r="N684" s="59"/>
      <c r="O684" s="59"/>
      <c r="P684" s="60" t="s">
        <v>705</v>
      </c>
    </row>
    <row r="685" spans="1:16" ht="85.5" x14ac:dyDescent="0.65">
      <c r="A685" s="59">
        <v>1672</v>
      </c>
      <c r="B685" s="59" t="s">
        <v>695</v>
      </c>
      <c r="C685" s="59" t="s">
        <v>3024</v>
      </c>
      <c r="D685" s="59">
        <v>2014</v>
      </c>
      <c r="E685" s="59" t="s">
        <v>3025</v>
      </c>
      <c r="F685" s="59" t="s">
        <v>2507</v>
      </c>
      <c r="G685" s="59" t="s">
        <v>3026</v>
      </c>
      <c r="H685" s="59"/>
      <c r="I685" s="59"/>
      <c r="J685" s="59"/>
      <c r="K685" s="59"/>
      <c r="L685" s="59"/>
      <c r="M685" s="59"/>
      <c r="N685" s="59" t="s">
        <v>3027</v>
      </c>
      <c r="O685" s="59"/>
      <c r="P685" s="60" t="s">
        <v>705</v>
      </c>
    </row>
    <row r="686" spans="1:16" ht="85.5" x14ac:dyDescent="0.65">
      <c r="A686" s="59">
        <v>1673</v>
      </c>
      <c r="B686" s="59" t="s">
        <v>695</v>
      </c>
      <c r="C686" s="59" t="s">
        <v>3028</v>
      </c>
      <c r="D686" s="59">
        <v>2013</v>
      </c>
      <c r="E686" s="59" t="s">
        <v>3029</v>
      </c>
      <c r="F686" s="59" t="s">
        <v>3030</v>
      </c>
      <c r="G686" s="59" t="s">
        <v>3031</v>
      </c>
      <c r="H686" s="59" t="s">
        <v>3032</v>
      </c>
      <c r="I686" s="59"/>
      <c r="J686" s="59"/>
      <c r="K686" s="59"/>
      <c r="L686" s="59"/>
      <c r="M686" s="59"/>
      <c r="N686" s="59" t="s">
        <v>3033</v>
      </c>
      <c r="O686" s="59"/>
      <c r="P686" s="60" t="s">
        <v>705</v>
      </c>
    </row>
    <row r="687" spans="1:16" ht="114" x14ac:dyDescent="0.65">
      <c r="A687" s="59">
        <v>825</v>
      </c>
      <c r="B687" s="59" t="s">
        <v>695</v>
      </c>
      <c r="C687" s="59" t="s">
        <v>3034</v>
      </c>
      <c r="D687" s="59">
        <v>2008</v>
      </c>
      <c r="E687" s="59" t="s">
        <v>3035</v>
      </c>
      <c r="F687" s="59" t="s">
        <v>3036</v>
      </c>
      <c r="G687" s="59">
        <v>1</v>
      </c>
      <c r="H687" s="59"/>
      <c r="I687" s="59"/>
      <c r="J687" s="59"/>
      <c r="K687" s="59"/>
      <c r="L687" s="59"/>
      <c r="M687" s="59"/>
      <c r="N687" s="59"/>
      <c r="O687" s="59" t="s">
        <v>3037</v>
      </c>
      <c r="P687" s="60" t="s">
        <v>705</v>
      </c>
    </row>
    <row r="688" spans="1:16" ht="71.25" x14ac:dyDescent="0.65">
      <c r="A688" s="59">
        <v>1674</v>
      </c>
      <c r="B688" s="59" t="s">
        <v>695</v>
      </c>
      <c r="C688" s="59" t="s">
        <v>3038</v>
      </c>
      <c r="D688" s="59">
        <v>2014</v>
      </c>
      <c r="E688" s="59" t="s">
        <v>3039</v>
      </c>
      <c r="F688" s="59" t="s">
        <v>3040</v>
      </c>
      <c r="G688" s="59" t="s">
        <v>3041</v>
      </c>
      <c r="H688" s="59" t="s">
        <v>3042</v>
      </c>
      <c r="I688" s="59"/>
      <c r="J688" s="59"/>
      <c r="K688" s="59"/>
      <c r="L688" s="59"/>
      <c r="M688" s="59"/>
      <c r="N688" s="59" t="s">
        <v>3043</v>
      </c>
      <c r="O688" s="59"/>
      <c r="P688" s="60" t="s">
        <v>705</v>
      </c>
    </row>
    <row r="689" spans="1:16" ht="71.25" x14ac:dyDescent="0.65">
      <c r="A689" s="59">
        <v>1468</v>
      </c>
      <c r="B689" s="59" t="s">
        <v>695</v>
      </c>
      <c r="C689" s="59" t="s">
        <v>3044</v>
      </c>
      <c r="D689" s="59">
        <v>2018</v>
      </c>
      <c r="E689" s="59" t="s">
        <v>3045</v>
      </c>
      <c r="F689" s="59" t="s">
        <v>1320</v>
      </c>
      <c r="G689" s="59">
        <v>8</v>
      </c>
      <c r="H689" s="59">
        <v>149</v>
      </c>
      <c r="I689" s="59"/>
      <c r="J689" s="59"/>
      <c r="K689" s="59"/>
      <c r="L689" s="59"/>
      <c r="M689" s="59"/>
      <c r="N689" s="59"/>
      <c r="O689" s="59"/>
      <c r="P689" s="60" t="s">
        <v>705</v>
      </c>
    </row>
    <row r="690" spans="1:16" ht="99.75" x14ac:dyDescent="0.65">
      <c r="A690" s="59">
        <v>513</v>
      </c>
      <c r="B690" s="59" t="s">
        <v>695</v>
      </c>
      <c r="C690" s="59" t="s">
        <v>3046</v>
      </c>
      <c r="D690" s="59">
        <v>2018</v>
      </c>
      <c r="E690" s="59" t="s">
        <v>3047</v>
      </c>
      <c r="F690" s="59" t="s">
        <v>3048</v>
      </c>
      <c r="G690" s="59"/>
      <c r="H690" s="59"/>
      <c r="I690" s="59" t="s">
        <v>710</v>
      </c>
      <c r="J690" s="59" t="s">
        <v>710</v>
      </c>
      <c r="K690" s="59" t="s">
        <v>710</v>
      </c>
      <c r="L690" s="59" t="s">
        <v>710</v>
      </c>
      <c r="M690" s="59" t="s">
        <v>710</v>
      </c>
      <c r="N690" s="59" t="s">
        <v>710</v>
      </c>
      <c r="O690" s="59" t="s">
        <v>3049</v>
      </c>
      <c r="P690" s="59"/>
    </row>
    <row r="691" spans="1:16" ht="114" x14ac:dyDescent="0.65">
      <c r="A691" s="59">
        <v>489</v>
      </c>
      <c r="B691" s="59" t="s">
        <v>695</v>
      </c>
      <c r="C691" s="59" t="s">
        <v>3050</v>
      </c>
      <c r="D691" s="59">
        <v>2006</v>
      </c>
      <c r="E691" s="59" t="s">
        <v>3051</v>
      </c>
      <c r="F691" s="59" t="s">
        <v>3052</v>
      </c>
      <c r="G691" s="59"/>
      <c r="H691" s="59"/>
      <c r="I691" s="59" t="s">
        <v>710</v>
      </c>
      <c r="J691" s="59" t="s">
        <v>710</v>
      </c>
      <c r="K691" s="59" t="s">
        <v>710</v>
      </c>
      <c r="L691" s="59" t="s">
        <v>710</v>
      </c>
      <c r="M691" s="59" t="s">
        <v>710</v>
      </c>
      <c r="N691" s="59" t="s">
        <v>710</v>
      </c>
      <c r="O691" s="59" t="s">
        <v>3053</v>
      </c>
      <c r="P691" s="59"/>
    </row>
    <row r="692" spans="1:16" ht="57" x14ac:dyDescent="0.65">
      <c r="A692" s="59">
        <v>1675</v>
      </c>
      <c r="B692" s="59" t="s">
        <v>695</v>
      </c>
      <c r="C692" s="59" t="s">
        <v>3054</v>
      </c>
      <c r="D692" s="59">
        <v>1979</v>
      </c>
      <c r="E692" s="59" t="s">
        <v>3055</v>
      </c>
      <c r="F692" s="59" t="s">
        <v>2246</v>
      </c>
      <c r="G692" s="59" t="s">
        <v>3056</v>
      </c>
      <c r="H692" s="59" t="s">
        <v>3057</v>
      </c>
      <c r="I692" s="59"/>
      <c r="J692" s="59"/>
      <c r="K692" s="59"/>
      <c r="L692" s="59"/>
      <c r="M692" s="59"/>
      <c r="N692" s="59"/>
      <c r="O692" s="59"/>
      <c r="P692" s="60" t="s">
        <v>705</v>
      </c>
    </row>
    <row r="693" spans="1:16" ht="42.75" x14ac:dyDescent="0.65">
      <c r="A693" s="59">
        <v>1470</v>
      </c>
      <c r="B693" s="59" t="s">
        <v>695</v>
      </c>
      <c r="C693" s="59" t="s">
        <v>3058</v>
      </c>
      <c r="D693" s="59">
        <v>2020</v>
      </c>
      <c r="E693" s="59" t="s">
        <v>3059</v>
      </c>
      <c r="F693" s="59" t="s">
        <v>3060</v>
      </c>
      <c r="G693" s="59"/>
      <c r="H693" s="59" t="s">
        <v>3061</v>
      </c>
      <c r="I693" s="59"/>
      <c r="J693" s="59"/>
      <c r="K693" s="59"/>
      <c r="L693" s="59"/>
      <c r="M693" s="59"/>
      <c r="N693" s="59"/>
      <c r="O693" s="59"/>
      <c r="P693" s="60" t="s">
        <v>705</v>
      </c>
    </row>
    <row r="694" spans="1:16" ht="42.75" x14ac:dyDescent="0.65">
      <c r="A694" s="59">
        <v>1471</v>
      </c>
      <c r="B694" s="59" t="s">
        <v>695</v>
      </c>
      <c r="C694" s="59" t="s">
        <v>3062</v>
      </c>
      <c r="D694" s="59">
        <v>1989</v>
      </c>
      <c r="E694" s="59" t="s">
        <v>3063</v>
      </c>
      <c r="F694" s="59" t="s">
        <v>3064</v>
      </c>
      <c r="G694" s="59"/>
      <c r="H694" s="59" t="s">
        <v>3065</v>
      </c>
      <c r="I694" s="59"/>
      <c r="J694" s="59"/>
      <c r="K694" s="59"/>
      <c r="L694" s="59"/>
      <c r="M694" s="59"/>
      <c r="N694" s="59"/>
      <c r="O694" s="59"/>
      <c r="P694" s="60" t="s">
        <v>705</v>
      </c>
    </row>
    <row r="695" spans="1:16" ht="28.5" x14ac:dyDescent="0.65">
      <c r="A695" s="59">
        <v>1473</v>
      </c>
      <c r="B695" s="59" t="s">
        <v>695</v>
      </c>
      <c r="C695" s="59" t="s">
        <v>3066</v>
      </c>
      <c r="D695" s="59">
        <v>2016</v>
      </c>
      <c r="E695" s="59" t="s">
        <v>3067</v>
      </c>
      <c r="F695" s="59" t="s">
        <v>1221</v>
      </c>
      <c r="G695" s="59">
        <v>7</v>
      </c>
      <c r="H695" s="59" t="s">
        <v>3068</v>
      </c>
      <c r="I695" s="59"/>
      <c r="J695" s="59"/>
      <c r="K695" s="59"/>
      <c r="L695" s="59"/>
      <c r="M695" s="59"/>
      <c r="N695" s="59"/>
      <c r="O695" s="59"/>
      <c r="P695" s="59"/>
    </row>
    <row r="696" spans="1:16" ht="85.5" x14ac:dyDescent="0.65">
      <c r="A696" s="59">
        <v>766</v>
      </c>
      <c r="B696" s="59" t="s">
        <v>695</v>
      </c>
      <c r="C696" s="59" t="s">
        <v>3069</v>
      </c>
      <c r="D696" s="59">
        <v>2011</v>
      </c>
      <c r="E696" s="59" t="s">
        <v>3070</v>
      </c>
      <c r="F696" s="59" t="s">
        <v>3071</v>
      </c>
      <c r="G696" s="59"/>
      <c r="H696" s="59"/>
      <c r="I696" s="59"/>
      <c r="J696" s="59"/>
      <c r="K696" s="59"/>
      <c r="L696" s="59"/>
      <c r="M696" s="59"/>
      <c r="N696" s="59"/>
      <c r="O696" s="59"/>
      <c r="P696" s="60" t="s">
        <v>705</v>
      </c>
    </row>
    <row r="697" spans="1:16" ht="42.75" x14ac:dyDescent="0.65">
      <c r="A697" s="59">
        <v>767</v>
      </c>
      <c r="B697" s="59" t="s">
        <v>695</v>
      </c>
      <c r="C697" s="59" t="s">
        <v>3072</v>
      </c>
      <c r="D697" s="59">
        <v>2009</v>
      </c>
      <c r="E697" s="59" t="s">
        <v>3073</v>
      </c>
      <c r="F697" s="59" t="s">
        <v>3074</v>
      </c>
      <c r="G697" s="59"/>
      <c r="H697" s="59"/>
      <c r="I697" s="59"/>
      <c r="J697" s="59"/>
      <c r="K697" s="59"/>
      <c r="L697" s="59"/>
      <c r="M697" s="59"/>
      <c r="N697" s="59"/>
      <c r="O697" s="59"/>
      <c r="P697" s="60" t="s">
        <v>705</v>
      </c>
    </row>
    <row r="698" spans="1:16" ht="28.5" x14ac:dyDescent="0.65">
      <c r="A698" s="59">
        <v>1478</v>
      </c>
      <c r="B698" s="59" t="s">
        <v>695</v>
      </c>
      <c r="C698" s="59" t="s">
        <v>3075</v>
      </c>
      <c r="D698" s="59">
        <v>2011</v>
      </c>
      <c r="E698" s="59" t="s">
        <v>3076</v>
      </c>
      <c r="F698" s="59" t="s">
        <v>3077</v>
      </c>
      <c r="G698" s="59">
        <v>30</v>
      </c>
      <c r="H698" s="59">
        <v>779</v>
      </c>
      <c r="I698" s="59"/>
      <c r="J698" s="59"/>
      <c r="K698" s="59"/>
      <c r="L698" s="59"/>
      <c r="M698" s="59"/>
      <c r="N698" s="59"/>
      <c r="O698" s="59"/>
      <c r="P698" s="60" t="s">
        <v>705</v>
      </c>
    </row>
    <row r="699" spans="1:16" ht="57" x14ac:dyDescent="0.65">
      <c r="A699" s="59">
        <v>768</v>
      </c>
      <c r="B699" s="59" t="s">
        <v>695</v>
      </c>
      <c r="C699" s="59" t="s">
        <v>3078</v>
      </c>
      <c r="D699" s="59">
        <v>2014</v>
      </c>
      <c r="E699" s="59" t="s">
        <v>3079</v>
      </c>
      <c r="F699" s="59" t="s">
        <v>1221</v>
      </c>
      <c r="G699" s="59"/>
      <c r="H699" s="59"/>
      <c r="I699" s="59"/>
      <c r="J699" s="59"/>
      <c r="K699" s="59"/>
      <c r="L699" s="59"/>
      <c r="M699" s="59"/>
      <c r="N699" s="59"/>
      <c r="O699" s="59"/>
      <c r="P699" s="60" t="s">
        <v>705</v>
      </c>
    </row>
    <row r="700" spans="1:16" ht="85.5" x14ac:dyDescent="0.65">
      <c r="A700" s="59">
        <v>1676</v>
      </c>
      <c r="B700" s="59" t="s">
        <v>695</v>
      </c>
      <c r="C700" s="59" t="s">
        <v>3080</v>
      </c>
      <c r="D700" s="59">
        <v>2012</v>
      </c>
      <c r="E700" s="59" t="s">
        <v>3081</v>
      </c>
      <c r="F700" s="59" t="s">
        <v>2545</v>
      </c>
      <c r="G700" s="59" t="s">
        <v>3082</v>
      </c>
      <c r="H700" s="59"/>
      <c r="I700" s="59"/>
      <c r="J700" s="59"/>
      <c r="K700" s="59"/>
      <c r="L700" s="59"/>
      <c r="M700" s="59"/>
      <c r="N700" s="59" t="s">
        <v>3083</v>
      </c>
      <c r="O700" s="59"/>
      <c r="P700" s="60" t="s">
        <v>705</v>
      </c>
    </row>
    <row r="701" spans="1:16" ht="85.5" x14ac:dyDescent="0.65">
      <c r="A701" s="59">
        <v>1677</v>
      </c>
      <c r="B701" s="59" t="s">
        <v>695</v>
      </c>
      <c r="C701" s="59" t="s">
        <v>3080</v>
      </c>
      <c r="D701" s="59">
        <v>2013</v>
      </c>
      <c r="E701" s="59" t="s">
        <v>3084</v>
      </c>
      <c r="F701" s="59" t="s">
        <v>2545</v>
      </c>
      <c r="G701" s="59" t="s">
        <v>3085</v>
      </c>
      <c r="H701" s="59"/>
      <c r="I701" s="59"/>
      <c r="J701" s="59"/>
      <c r="K701" s="59"/>
      <c r="L701" s="59"/>
      <c r="M701" s="59"/>
      <c r="N701" s="59" t="s">
        <v>3086</v>
      </c>
      <c r="O701" s="59"/>
      <c r="P701" s="60" t="s">
        <v>705</v>
      </c>
    </row>
    <row r="702" spans="1:16" ht="57" x14ac:dyDescent="0.65">
      <c r="A702" s="59">
        <v>769</v>
      </c>
      <c r="B702" s="59" t="s">
        <v>695</v>
      </c>
      <c r="C702" s="59" t="s">
        <v>3087</v>
      </c>
      <c r="D702" s="59">
        <v>2012</v>
      </c>
      <c r="E702" s="59" t="s">
        <v>3088</v>
      </c>
      <c r="F702" s="59" t="s">
        <v>1132</v>
      </c>
      <c r="G702" s="59">
        <v>7</v>
      </c>
      <c r="H702" s="59"/>
      <c r="I702" s="59"/>
      <c r="J702" s="59"/>
      <c r="K702" s="59"/>
      <c r="L702" s="59"/>
      <c r="M702" s="59"/>
      <c r="N702" s="59"/>
      <c r="O702" s="59"/>
      <c r="P702" s="60" t="s">
        <v>705</v>
      </c>
    </row>
    <row r="703" spans="1:16" ht="99.75" x14ac:dyDescent="0.65">
      <c r="A703" s="59">
        <v>1485</v>
      </c>
      <c r="B703" s="59" t="s">
        <v>695</v>
      </c>
      <c r="C703" s="59" t="s">
        <v>3089</v>
      </c>
      <c r="D703" s="59">
        <v>2019</v>
      </c>
      <c r="E703" s="59" t="s">
        <v>3090</v>
      </c>
      <c r="F703" s="59" t="s">
        <v>3091</v>
      </c>
      <c r="G703" s="59"/>
      <c r="H703" s="59" t="s">
        <v>3092</v>
      </c>
      <c r="I703" s="59"/>
      <c r="J703" s="59"/>
      <c r="K703" s="59"/>
      <c r="L703" s="59"/>
      <c r="M703" s="59"/>
      <c r="N703" s="59"/>
      <c r="O703" s="59"/>
      <c r="P703" s="60" t="s">
        <v>705</v>
      </c>
    </row>
    <row r="704" spans="1:16" ht="99.75" x14ac:dyDescent="0.65">
      <c r="A704" s="59">
        <v>770</v>
      </c>
      <c r="B704" s="59" t="s">
        <v>695</v>
      </c>
      <c r="C704" s="59" t="s">
        <v>3093</v>
      </c>
      <c r="D704" s="59">
        <v>2015</v>
      </c>
      <c r="E704" s="59" t="s">
        <v>3094</v>
      </c>
      <c r="F704" s="59" t="s">
        <v>1132</v>
      </c>
      <c r="G704" s="59"/>
      <c r="H704" s="59"/>
      <c r="I704" s="59"/>
      <c r="J704" s="59"/>
      <c r="K704" s="59"/>
      <c r="L704" s="59"/>
      <c r="M704" s="59"/>
      <c r="N704" s="59"/>
      <c r="O704" s="59" t="s">
        <v>3095</v>
      </c>
      <c r="P704" s="59"/>
    </row>
    <row r="705" spans="1:16" ht="57" x14ac:dyDescent="0.65">
      <c r="A705" s="59">
        <v>1486</v>
      </c>
      <c r="B705" s="59" t="s">
        <v>695</v>
      </c>
      <c r="C705" s="59" t="s">
        <v>3096</v>
      </c>
      <c r="D705" s="59">
        <v>2014</v>
      </c>
      <c r="E705" s="59" t="s">
        <v>3097</v>
      </c>
      <c r="F705" s="59" t="s">
        <v>1591</v>
      </c>
      <c r="G705" s="59">
        <v>20</v>
      </c>
      <c r="H705" s="59">
        <v>716</v>
      </c>
      <c r="I705" s="59"/>
      <c r="J705" s="59"/>
      <c r="K705" s="59"/>
      <c r="L705" s="59"/>
      <c r="M705" s="59"/>
      <c r="N705" s="59"/>
      <c r="O705" s="59"/>
      <c r="P705" s="60" t="s">
        <v>705</v>
      </c>
    </row>
    <row r="706" spans="1:16" ht="28.5" x14ac:dyDescent="0.65">
      <c r="A706" s="59">
        <v>1487</v>
      </c>
      <c r="B706" s="59" t="s">
        <v>695</v>
      </c>
      <c r="C706" s="59" t="s">
        <v>3098</v>
      </c>
      <c r="D706" s="59">
        <v>2005</v>
      </c>
      <c r="E706" s="59" t="s">
        <v>3099</v>
      </c>
      <c r="F706" s="59" t="s">
        <v>3100</v>
      </c>
      <c r="G706" s="59">
        <v>11</v>
      </c>
      <c r="H706" s="59" t="s">
        <v>3101</v>
      </c>
      <c r="I706" s="59"/>
      <c r="J706" s="59"/>
      <c r="K706" s="59"/>
      <c r="L706" s="59"/>
      <c r="M706" s="59"/>
      <c r="N706" s="59"/>
      <c r="O706" s="59"/>
      <c r="P706" s="60" t="s">
        <v>705</v>
      </c>
    </row>
    <row r="707" spans="1:16" ht="42.75" x14ac:dyDescent="0.65">
      <c r="A707" s="59">
        <v>470</v>
      </c>
      <c r="B707" s="59" t="s">
        <v>695</v>
      </c>
      <c r="C707" s="59" t="s">
        <v>3102</v>
      </c>
      <c r="D707" s="59">
        <v>2017</v>
      </c>
      <c r="E707" s="59" t="s">
        <v>3103</v>
      </c>
      <c r="F707" s="59" t="s">
        <v>3104</v>
      </c>
      <c r="G707" s="59"/>
      <c r="H707" s="59"/>
      <c r="I707" s="59" t="s">
        <v>710</v>
      </c>
      <c r="J707" s="59" t="s">
        <v>710</v>
      </c>
      <c r="K707" s="59" t="s">
        <v>710</v>
      </c>
      <c r="L707" s="59" t="s">
        <v>710</v>
      </c>
      <c r="M707" s="59" t="s">
        <v>710</v>
      </c>
      <c r="N707" s="59" t="s">
        <v>710</v>
      </c>
      <c r="O707" s="59" t="s">
        <v>710</v>
      </c>
      <c r="P707" s="60" t="s">
        <v>705</v>
      </c>
    </row>
    <row r="708" spans="1:16" ht="42.75" x14ac:dyDescent="0.65">
      <c r="A708" s="59">
        <v>771</v>
      </c>
      <c r="B708" s="59" t="s">
        <v>695</v>
      </c>
      <c r="C708" s="59" t="s">
        <v>3105</v>
      </c>
      <c r="D708" s="59">
        <v>2010</v>
      </c>
      <c r="E708" s="59" t="s">
        <v>3106</v>
      </c>
      <c r="F708" s="59" t="s">
        <v>2606</v>
      </c>
      <c r="G708" s="59"/>
      <c r="H708" s="59"/>
      <c r="I708" s="59"/>
      <c r="J708" s="59"/>
      <c r="K708" s="59"/>
      <c r="L708" s="59"/>
      <c r="M708" s="59"/>
      <c r="N708" s="59"/>
      <c r="O708" s="59"/>
      <c r="P708" s="60" t="s">
        <v>705</v>
      </c>
    </row>
    <row r="709" spans="1:16" ht="57" x14ac:dyDescent="0.65">
      <c r="A709" s="59">
        <v>1496</v>
      </c>
      <c r="B709" s="59" t="s">
        <v>695</v>
      </c>
      <c r="C709" s="59" t="s">
        <v>3107</v>
      </c>
      <c r="D709" s="59">
        <v>2013</v>
      </c>
      <c r="E709" s="59" t="s">
        <v>3108</v>
      </c>
      <c r="F709" s="59" t="s">
        <v>3109</v>
      </c>
      <c r="G709" s="59">
        <v>5</v>
      </c>
      <c r="H709" s="59"/>
      <c r="I709" s="59"/>
      <c r="J709" s="59"/>
      <c r="K709" s="59"/>
      <c r="L709" s="59"/>
      <c r="M709" s="59"/>
      <c r="N709" s="59"/>
      <c r="O709" s="59"/>
      <c r="P709" s="60" t="s">
        <v>705</v>
      </c>
    </row>
    <row r="710" spans="1:16" ht="128.25" x14ac:dyDescent="0.65">
      <c r="A710" s="59">
        <v>772</v>
      </c>
      <c r="B710" s="59" t="s">
        <v>695</v>
      </c>
      <c r="C710" s="59" t="s">
        <v>3110</v>
      </c>
      <c r="D710" s="59">
        <v>2006</v>
      </c>
      <c r="E710" s="59" t="s">
        <v>3111</v>
      </c>
      <c r="F710" s="59" t="s">
        <v>1356</v>
      </c>
      <c r="G710" s="59"/>
      <c r="H710" s="59"/>
      <c r="I710" s="59"/>
      <c r="J710" s="59"/>
      <c r="K710" s="59"/>
      <c r="L710" s="59"/>
      <c r="M710" s="59"/>
      <c r="N710" s="59"/>
      <c r="O710" s="59"/>
      <c r="P710" s="60" t="s">
        <v>705</v>
      </c>
    </row>
    <row r="711" spans="1:16" ht="71.25" x14ac:dyDescent="0.65">
      <c r="A711" s="59">
        <v>1678</v>
      </c>
      <c r="B711" s="59" t="s">
        <v>695</v>
      </c>
      <c r="C711" s="59" t="s">
        <v>3112</v>
      </c>
      <c r="D711" s="59">
        <v>2016</v>
      </c>
      <c r="E711" s="59" t="s">
        <v>3113</v>
      </c>
      <c r="F711" s="59" t="s">
        <v>3040</v>
      </c>
      <c r="G711" s="59" t="s">
        <v>3114</v>
      </c>
      <c r="H711" s="59">
        <v>406</v>
      </c>
      <c r="I711" s="59"/>
      <c r="J711" s="59"/>
      <c r="K711" s="59"/>
      <c r="L711" s="59"/>
      <c r="M711" s="59"/>
      <c r="N711" s="59" t="s">
        <v>3115</v>
      </c>
      <c r="O711" s="59"/>
      <c r="P711" s="60" t="s">
        <v>705</v>
      </c>
    </row>
    <row r="712" spans="1:16" ht="42.75" x14ac:dyDescent="0.65">
      <c r="A712" s="59">
        <v>1679</v>
      </c>
      <c r="B712" s="59" t="s">
        <v>695</v>
      </c>
      <c r="C712" s="59" t="s">
        <v>3116</v>
      </c>
      <c r="D712" s="59">
        <v>1995</v>
      </c>
      <c r="E712" s="59" t="s">
        <v>3117</v>
      </c>
      <c r="F712" s="59" t="s">
        <v>3118</v>
      </c>
      <c r="G712" s="59" t="s">
        <v>3119</v>
      </c>
      <c r="H712" s="59" t="s">
        <v>3120</v>
      </c>
      <c r="I712" s="59"/>
      <c r="J712" s="59"/>
      <c r="K712" s="59"/>
      <c r="L712" s="59"/>
      <c r="M712" s="59"/>
      <c r="N712" s="59"/>
      <c r="O712" s="59"/>
      <c r="P712" s="60" t="s">
        <v>705</v>
      </c>
    </row>
    <row r="713" spans="1:16" ht="85.5" x14ac:dyDescent="0.65">
      <c r="A713" s="59">
        <v>774</v>
      </c>
      <c r="B713" s="59" t="s">
        <v>695</v>
      </c>
      <c r="C713" s="59" t="s">
        <v>3121</v>
      </c>
      <c r="D713" s="59">
        <v>2014</v>
      </c>
      <c r="E713" s="59" t="s">
        <v>3122</v>
      </c>
      <c r="F713" s="59" t="s">
        <v>1175</v>
      </c>
      <c r="G713" s="59"/>
      <c r="H713" s="59"/>
      <c r="I713" s="59"/>
      <c r="J713" s="59"/>
      <c r="K713" s="59"/>
      <c r="L713" s="59"/>
      <c r="M713" s="59"/>
      <c r="N713" s="59"/>
      <c r="O713" s="59"/>
      <c r="P713" s="60" t="s">
        <v>705</v>
      </c>
    </row>
    <row r="714" spans="1:16" ht="42.75" x14ac:dyDescent="0.65">
      <c r="A714" s="59">
        <v>1505</v>
      </c>
      <c r="B714" s="59" t="s">
        <v>695</v>
      </c>
      <c r="C714" s="59" t="s">
        <v>3123</v>
      </c>
      <c r="D714" s="59">
        <v>1999</v>
      </c>
      <c r="E714" s="59" t="s">
        <v>3124</v>
      </c>
      <c r="F714" s="59" t="s">
        <v>3125</v>
      </c>
      <c r="G714" s="59"/>
      <c r="H714" s="59"/>
      <c r="I714" s="59"/>
      <c r="J714" s="59"/>
      <c r="K714" s="59"/>
      <c r="L714" s="59"/>
      <c r="M714" s="59"/>
      <c r="N714" s="59"/>
      <c r="O714" s="59"/>
      <c r="P714" s="60" t="s">
        <v>705</v>
      </c>
    </row>
    <row r="715" spans="1:16" ht="28.5" x14ac:dyDescent="0.65">
      <c r="A715" s="59">
        <v>1506</v>
      </c>
      <c r="B715" s="59" t="s">
        <v>695</v>
      </c>
      <c r="C715" s="59" t="s">
        <v>3126</v>
      </c>
      <c r="D715" s="59">
        <v>2008</v>
      </c>
      <c r="E715" s="59" t="s">
        <v>3127</v>
      </c>
      <c r="F715" s="59" t="s">
        <v>3128</v>
      </c>
      <c r="G715" s="59">
        <v>128</v>
      </c>
      <c r="H715" s="59" t="s">
        <v>3129</v>
      </c>
      <c r="I715" s="59"/>
      <c r="J715" s="59"/>
      <c r="K715" s="59"/>
      <c r="L715" s="59"/>
      <c r="M715" s="59"/>
      <c r="N715" s="59"/>
      <c r="O715" s="59"/>
      <c r="P715" s="59"/>
    </row>
    <row r="716" spans="1:16" ht="99.75" x14ac:dyDescent="0.65">
      <c r="A716" s="59">
        <v>1607</v>
      </c>
      <c r="B716" s="59" t="s">
        <v>695</v>
      </c>
      <c r="C716" s="59" t="s">
        <v>3130</v>
      </c>
      <c r="D716" s="59">
        <v>1967</v>
      </c>
      <c r="E716" s="59" t="s">
        <v>3131</v>
      </c>
      <c r="F716" s="59" t="s">
        <v>3132</v>
      </c>
      <c r="G716" s="59">
        <v>44</v>
      </c>
      <c r="H716" s="59" t="s">
        <v>3133</v>
      </c>
      <c r="I716" s="59"/>
      <c r="J716" s="59"/>
      <c r="K716" s="59"/>
      <c r="L716" s="59"/>
      <c r="M716" s="59"/>
      <c r="N716" s="59"/>
      <c r="O716" s="59" t="s">
        <v>3134</v>
      </c>
      <c r="P716" s="59"/>
    </row>
    <row r="717" spans="1:16" ht="85.5" x14ac:dyDescent="0.65">
      <c r="A717" s="59">
        <v>1681</v>
      </c>
      <c r="B717" s="59" t="s">
        <v>695</v>
      </c>
      <c r="C717" s="59" t="s">
        <v>3130</v>
      </c>
      <c r="D717" s="59">
        <v>1967</v>
      </c>
      <c r="E717" s="59" t="s">
        <v>3131</v>
      </c>
      <c r="F717" s="59" t="s">
        <v>2451</v>
      </c>
      <c r="G717" s="59" t="s">
        <v>3135</v>
      </c>
      <c r="H717" s="59" t="s">
        <v>3136</v>
      </c>
      <c r="I717" s="59"/>
      <c r="J717" s="59"/>
      <c r="K717" s="59"/>
      <c r="L717" s="59"/>
      <c r="M717" s="59"/>
      <c r="N717" s="59"/>
      <c r="O717" s="59"/>
      <c r="P717" s="59"/>
    </row>
    <row r="718" spans="1:16" ht="42.75" x14ac:dyDescent="0.65">
      <c r="A718" s="59">
        <v>775</v>
      </c>
      <c r="B718" s="59" t="s">
        <v>695</v>
      </c>
      <c r="C718" s="59" t="s">
        <v>3137</v>
      </c>
      <c r="D718" s="59">
        <v>2008</v>
      </c>
      <c r="E718" s="59" t="s">
        <v>3138</v>
      </c>
      <c r="F718" s="59" t="s">
        <v>2589</v>
      </c>
      <c r="G718" s="59"/>
      <c r="H718" s="59"/>
      <c r="I718" s="59"/>
      <c r="J718" s="59"/>
      <c r="K718" s="59"/>
      <c r="L718" s="59"/>
      <c r="M718" s="59"/>
      <c r="N718" s="59"/>
      <c r="O718" s="59"/>
      <c r="P718" s="60" t="s">
        <v>705</v>
      </c>
    </row>
    <row r="719" spans="1:16" ht="28.5" x14ac:dyDescent="0.65">
      <c r="A719" s="59">
        <v>776</v>
      </c>
      <c r="B719" s="59" t="s">
        <v>695</v>
      </c>
      <c r="C719" s="59" t="s">
        <v>3139</v>
      </c>
      <c r="D719" s="59">
        <v>2013</v>
      </c>
      <c r="E719" s="59" t="s">
        <v>3140</v>
      </c>
      <c r="F719" s="59" t="s">
        <v>2595</v>
      </c>
      <c r="G719" s="59">
        <v>19</v>
      </c>
      <c r="H719" s="59" t="s">
        <v>3141</v>
      </c>
      <c r="I719" s="59"/>
      <c r="J719" s="59"/>
      <c r="K719" s="59"/>
      <c r="L719" s="59"/>
      <c r="M719" s="59"/>
      <c r="N719" s="59"/>
      <c r="O719" s="59"/>
      <c r="P719" s="60" t="s">
        <v>705</v>
      </c>
    </row>
    <row r="720" spans="1:16" ht="57" x14ac:dyDescent="0.65">
      <c r="A720" s="59">
        <v>399</v>
      </c>
      <c r="B720" s="59" t="s">
        <v>695</v>
      </c>
      <c r="C720" s="59" t="s">
        <v>3142</v>
      </c>
      <c r="D720" s="59">
        <v>2009</v>
      </c>
      <c r="E720" s="59" t="s">
        <v>3143</v>
      </c>
      <c r="F720" s="59" t="s">
        <v>1234</v>
      </c>
      <c r="G720" s="59">
        <v>15</v>
      </c>
      <c r="H720" s="59" t="s">
        <v>3144</v>
      </c>
      <c r="I720" s="59" t="s">
        <v>710</v>
      </c>
      <c r="J720" s="59" t="s">
        <v>710</v>
      </c>
      <c r="K720" s="59" t="s">
        <v>710</v>
      </c>
      <c r="L720" s="59" t="s">
        <v>710</v>
      </c>
      <c r="M720" s="59" t="s">
        <v>710</v>
      </c>
      <c r="N720" s="59" t="s">
        <v>710</v>
      </c>
      <c r="O720" s="59" t="s">
        <v>710</v>
      </c>
      <c r="P720" s="60" t="s">
        <v>705</v>
      </c>
    </row>
    <row r="721" spans="1:16" ht="57" x14ac:dyDescent="0.65">
      <c r="A721" s="59">
        <v>400</v>
      </c>
      <c r="B721" s="59" t="s">
        <v>695</v>
      </c>
      <c r="C721" s="59" t="s">
        <v>3145</v>
      </c>
      <c r="D721" s="59">
        <v>2010</v>
      </c>
      <c r="E721" s="59" t="s">
        <v>3146</v>
      </c>
      <c r="F721" s="59" t="s">
        <v>726</v>
      </c>
      <c r="G721" s="59">
        <v>83</v>
      </c>
      <c r="H721" s="59" t="s">
        <v>3147</v>
      </c>
      <c r="I721" s="59" t="s">
        <v>710</v>
      </c>
      <c r="J721" s="59" t="s">
        <v>710</v>
      </c>
      <c r="K721" s="59" t="s">
        <v>710</v>
      </c>
      <c r="L721" s="59" t="s">
        <v>710</v>
      </c>
      <c r="M721" s="59" t="s">
        <v>710</v>
      </c>
      <c r="N721" s="59" t="s">
        <v>3148</v>
      </c>
      <c r="O721" s="59" t="s">
        <v>710</v>
      </c>
      <c r="P721" s="60" t="s">
        <v>705</v>
      </c>
    </row>
    <row r="722" spans="1:16" ht="57" x14ac:dyDescent="0.65">
      <c r="A722" s="59">
        <v>401</v>
      </c>
      <c r="B722" s="59" t="s">
        <v>695</v>
      </c>
      <c r="C722" s="59" t="s">
        <v>3149</v>
      </c>
      <c r="D722" s="59">
        <v>2017</v>
      </c>
      <c r="E722" s="59" t="s">
        <v>3150</v>
      </c>
      <c r="F722" s="59" t="s">
        <v>3151</v>
      </c>
      <c r="G722" s="59">
        <v>49</v>
      </c>
      <c r="H722" s="59" t="s">
        <v>3152</v>
      </c>
      <c r="I722" s="59" t="s">
        <v>710</v>
      </c>
      <c r="J722" s="59" t="s">
        <v>710</v>
      </c>
      <c r="K722" s="59" t="s">
        <v>710</v>
      </c>
      <c r="L722" s="59" t="s">
        <v>710</v>
      </c>
      <c r="M722" s="59" t="s">
        <v>710</v>
      </c>
      <c r="N722" s="59" t="s">
        <v>710</v>
      </c>
      <c r="O722" s="59" t="s">
        <v>710</v>
      </c>
      <c r="P722" s="60" t="s">
        <v>705</v>
      </c>
    </row>
    <row r="723" spans="1:16" ht="99.75" x14ac:dyDescent="0.65">
      <c r="A723" s="59">
        <v>405</v>
      </c>
      <c r="B723" s="59" t="s">
        <v>695</v>
      </c>
      <c r="C723" s="59" t="s">
        <v>3153</v>
      </c>
      <c r="D723" s="59">
        <v>2002</v>
      </c>
      <c r="E723" s="59" t="s">
        <v>3154</v>
      </c>
      <c r="F723" s="59" t="s">
        <v>1126</v>
      </c>
      <c r="G723" s="59">
        <v>52</v>
      </c>
      <c r="H723" s="59" t="s">
        <v>3155</v>
      </c>
      <c r="I723" s="59" t="s">
        <v>710</v>
      </c>
      <c r="J723" s="59" t="s">
        <v>710</v>
      </c>
      <c r="K723" s="59" t="s">
        <v>710</v>
      </c>
      <c r="L723" s="59" t="s">
        <v>710</v>
      </c>
      <c r="M723" s="59" t="s">
        <v>710</v>
      </c>
      <c r="N723" s="59" t="s">
        <v>710</v>
      </c>
      <c r="O723" s="59" t="s">
        <v>710</v>
      </c>
      <c r="P723" s="60" t="s">
        <v>705</v>
      </c>
    </row>
    <row r="724" spans="1:16" ht="28.5" x14ac:dyDescent="0.65">
      <c r="A724" s="59">
        <v>407</v>
      </c>
      <c r="B724" s="59" t="s">
        <v>695</v>
      </c>
      <c r="C724" s="59" t="s">
        <v>3156</v>
      </c>
      <c r="D724" s="59">
        <v>2001</v>
      </c>
      <c r="E724" s="59" t="s">
        <v>3157</v>
      </c>
      <c r="F724" s="59" t="s">
        <v>2262</v>
      </c>
      <c r="G724" s="59">
        <v>359</v>
      </c>
      <c r="H724" s="59" t="s">
        <v>3158</v>
      </c>
      <c r="I724" s="59" t="s">
        <v>710</v>
      </c>
      <c r="J724" s="59" t="s">
        <v>710</v>
      </c>
      <c r="K724" s="59" t="s">
        <v>710</v>
      </c>
      <c r="L724" s="59" t="s">
        <v>710</v>
      </c>
      <c r="M724" s="59" t="s">
        <v>710</v>
      </c>
      <c r="N724" s="59" t="s">
        <v>710</v>
      </c>
      <c r="O724" s="59" t="s">
        <v>710</v>
      </c>
      <c r="P724" s="60" t="s">
        <v>705</v>
      </c>
    </row>
    <row r="725" spans="1:16" ht="28.5" x14ac:dyDescent="0.65">
      <c r="A725" s="59">
        <v>410</v>
      </c>
      <c r="B725" s="59" t="s">
        <v>695</v>
      </c>
      <c r="C725" s="59" t="s">
        <v>3159</v>
      </c>
      <c r="D725" s="59">
        <v>2011</v>
      </c>
      <c r="E725" s="59" t="s">
        <v>3160</v>
      </c>
      <c r="F725" s="59" t="s">
        <v>3161</v>
      </c>
      <c r="G725" s="59">
        <v>21</v>
      </c>
      <c r="H725" s="59" t="s">
        <v>3162</v>
      </c>
      <c r="I725" s="59" t="s">
        <v>710</v>
      </c>
      <c r="J725" s="59" t="s">
        <v>710</v>
      </c>
      <c r="K725" s="59" t="s">
        <v>710</v>
      </c>
      <c r="L725" s="59" t="s">
        <v>710</v>
      </c>
      <c r="M725" s="59" t="s">
        <v>710</v>
      </c>
      <c r="N725" s="59" t="s">
        <v>710</v>
      </c>
      <c r="O725" s="59" t="s">
        <v>710</v>
      </c>
      <c r="P725" s="60" t="s">
        <v>705</v>
      </c>
    </row>
    <row r="726" spans="1:16" ht="71.25" x14ac:dyDescent="0.65">
      <c r="A726" s="59">
        <v>1682</v>
      </c>
      <c r="B726" s="59" t="s">
        <v>695</v>
      </c>
      <c r="C726" s="59" t="s">
        <v>3163</v>
      </c>
      <c r="D726" s="59">
        <v>2018</v>
      </c>
      <c r="E726" s="59" t="s">
        <v>3164</v>
      </c>
      <c r="F726" s="59" t="s">
        <v>3165</v>
      </c>
      <c r="G726" s="59" t="s">
        <v>3166</v>
      </c>
      <c r="H726" s="59"/>
      <c r="I726" s="59"/>
      <c r="J726" s="59"/>
      <c r="K726" s="59"/>
      <c r="L726" s="59"/>
      <c r="M726" s="59"/>
      <c r="N726" s="59" t="s">
        <v>3167</v>
      </c>
      <c r="O726" s="59"/>
      <c r="P726" s="60" t="s">
        <v>705</v>
      </c>
    </row>
    <row r="727" spans="1:16" ht="85.5" x14ac:dyDescent="0.65">
      <c r="A727" s="59">
        <v>778</v>
      </c>
      <c r="B727" s="59" t="s">
        <v>695</v>
      </c>
      <c r="C727" s="59" t="s">
        <v>3168</v>
      </c>
      <c r="D727" s="59">
        <v>2015</v>
      </c>
      <c r="E727" s="59" t="s">
        <v>3169</v>
      </c>
      <c r="F727" s="59" t="s">
        <v>846</v>
      </c>
      <c r="G727" s="59"/>
      <c r="H727" s="59"/>
      <c r="I727" s="59"/>
      <c r="J727" s="59"/>
      <c r="K727" s="59"/>
      <c r="L727" s="59"/>
      <c r="M727" s="59"/>
      <c r="N727" s="59"/>
      <c r="O727" s="59"/>
      <c r="P727" s="60" t="s">
        <v>705</v>
      </c>
    </row>
    <row r="728" spans="1:16" ht="156.75" x14ac:dyDescent="0.65">
      <c r="A728" s="59">
        <v>527</v>
      </c>
      <c r="B728" s="59" t="s">
        <v>3170</v>
      </c>
      <c r="C728" s="59" t="s">
        <v>3171</v>
      </c>
      <c r="D728" s="59">
        <v>2020</v>
      </c>
      <c r="E728" s="59" t="s">
        <v>3172</v>
      </c>
      <c r="F728" s="59"/>
      <c r="G728" s="59"/>
      <c r="H728" s="59"/>
      <c r="I728" s="59"/>
      <c r="J728" s="59"/>
      <c r="K728" s="59"/>
      <c r="L728" s="59"/>
      <c r="M728" s="59"/>
      <c r="N728" s="59"/>
      <c r="O728" s="59" t="s">
        <v>3173</v>
      </c>
      <c r="P728" s="59"/>
    </row>
    <row r="729" spans="1:16" ht="409.5" x14ac:dyDescent="0.65">
      <c r="A729" s="59">
        <v>780</v>
      </c>
      <c r="B729" s="59" t="s">
        <v>695</v>
      </c>
      <c r="C729" s="59" t="s">
        <v>3174</v>
      </c>
      <c r="D729" s="59">
        <v>2011</v>
      </c>
      <c r="E729" s="59" t="s">
        <v>3175</v>
      </c>
      <c r="F729" s="59" t="s">
        <v>3176</v>
      </c>
      <c r="G729" s="59"/>
      <c r="H729" s="59"/>
      <c r="I729" s="59"/>
      <c r="J729" s="59"/>
      <c r="K729" s="59"/>
      <c r="L729" s="59"/>
      <c r="M729" s="59"/>
      <c r="N729" s="59"/>
      <c r="O729" s="59" t="s">
        <v>3177</v>
      </c>
      <c r="P729" s="59"/>
    </row>
    <row r="730" spans="1:16" ht="28.5" x14ac:dyDescent="0.65">
      <c r="A730" s="59">
        <v>1522</v>
      </c>
      <c r="B730" s="59" t="s">
        <v>695</v>
      </c>
      <c r="C730" s="59" t="s">
        <v>3178</v>
      </c>
      <c r="D730" s="59">
        <v>2014</v>
      </c>
      <c r="E730" s="59" t="s">
        <v>3179</v>
      </c>
      <c r="F730" s="59" t="s">
        <v>3180</v>
      </c>
      <c r="G730" s="59"/>
      <c r="H730" s="59" t="s">
        <v>3181</v>
      </c>
      <c r="I730" s="59"/>
      <c r="J730" s="59"/>
      <c r="K730" s="59"/>
      <c r="L730" s="59"/>
      <c r="M730" s="59"/>
      <c r="N730" s="59"/>
      <c r="O730" s="59"/>
      <c r="P730" s="60" t="s">
        <v>705</v>
      </c>
    </row>
    <row r="731" spans="1:16" ht="28.5" x14ac:dyDescent="0.65">
      <c r="A731" s="59">
        <v>1523</v>
      </c>
      <c r="B731" s="59" t="s">
        <v>850</v>
      </c>
      <c r="C731" s="59" t="s">
        <v>3182</v>
      </c>
      <c r="D731" s="59">
        <v>2019</v>
      </c>
      <c r="E731" s="59" t="s">
        <v>3183</v>
      </c>
      <c r="F731" s="59" t="s">
        <v>3184</v>
      </c>
      <c r="G731" s="59">
        <v>424</v>
      </c>
      <c r="H731" s="59" t="s">
        <v>3185</v>
      </c>
      <c r="I731" s="59"/>
      <c r="J731" s="59"/>
      <c r="K731" s="59"/>
      <c r="L731" s="59"/>
      <c r="M731" s="59"/>
      <c r="N731" s="59"/>
      <c r="O731" s="59"/>
      <c r="P731" s="60" t="s">
        <v>705</v>
      </c>
    </row>
    <row r="732" spans="1:16" ht="57" x14ac:dyDescent="0.65">
      <c r="A732" s="59">
        <v>781</v>
      </c>
      <c r="B732" s="59" t="s">
        <v>695</v>
      </c>
      <c r="C732" s="59" t="s">
        <v>3186</v>
      </c>
      <c r="D732" s="59">
        <v>2015</v>
      </c>
      <c r="E732" s="59" t="s">
        <v>3187</v>
      </c>
      <c r="F732" s="59" t="s">
        <v>1163</v>
      </c>
      <c r="G732" s="59"/>
      <c r="H732" s="59"/>
      <c r="I732" s="59"/>
      <c r="J732" s="59"/>
      <c r="K732" s="59"/>
      <c r="L732" s="59"/>
      <c r="M732" s="59"/>
      <c r="N732" s="59"/>
      <c r="O732" s="59"/>
      <c r="P732" s="60" t="s">
        <v>705</v>
      </c>
    </row>
    <row r="733" spans="1:16" ht="57" x14ac:dyDescent="0.65">
      <c r="A733" s="59">
        <v>492</v>
      </c>
      <c r="B733" s="59" t="s">
        <v>695</v>
      </c>
      <c r="C733" s="59" t="s">
        <v>3188</v>
      </c>
      <c r="D733" s="59">
        <v>2019</v>
      </c>
      <c r="E733" s="59" t="s">
        <v>3189</v>
      </c>
      <c r="F733" s="59" t="s">
        <v>3190</v>
      </c>
      <c r="G733" s="59">
        <v>22</v>
      </c>
      <c r="H733" s="59" t="s">
        <v>710</v>
      </c>
      <c r="I733" s="59" t="s">
        <v>710</v>
      </c>
      <c r="J733" s="59" t="s">
        <v>710</v>
      </c>
      <c r="K733" s="59" t="s">
        <v>710</v>
      </c>
      <c r="L733" s="59" t="s">
        <v>710</v>
      </c>
      <c r="M733" s="59" t="s">
        <v>710</v>
      </c>
      <c r="N733" s="59" t="s">
        <v>3191</v>
      </c>
      <c r="O733" s="59" t="s">
        <v>710</v>
      </c>
      <c r="P733" s="60" t="s">
        <v>705</v>
      </c>
    </row>
    <row r="734" spans="1:16" ht="42.75" x14ac:dyDescent="0.65">
      <c r="A734" s="59">
        <v>783</v>
      </c>
      <c r="B734" s="59" t="s">
        <v>695</v>
      </c>
      <c r="C734" s="59" t="s">
        <v>3192</v>
      </c>
      <c r="D734" s="59">
        <v>2013</v>
      </c>
      <c r="E734" s="59" t="s">
        <v>3193</v>
      </c>
      <c r="F734" s="59" t="s">
        <v>1647</v>
      </c>
      <c r="G734" s="59"/>
      <c r="H734" s="59" t="s">
        <v>3194</v>
      </c>
      <c r="I734" s="59"/>
      <c r="J734" s="59"/>
      <c r="K734" s="59"/>
      <c r="L734" s="59"/>
      <c r="M734" s="59"/>
      <c r="N734" s="59"/>
      <c r="O734" s="59"/>
      <c r="P734" s="60" t="s">
        <v>705</v>
      </c>
    </row>
    <row r="735" spans="1:16" ht="42.75" x14ac:dyDescent="0.65">
      <c r="A735" s="59">
        <v>784</v>
      </c>
      <c r="B735" s="59" t="s">
        <v>695</v>
      </c>
      <c r="C735" s="59" t="s">
        <v>3195</v>
      </c>
      <c r="D735" s="59">
        <v>2004</v>
      </c>
      <c r="E735" s="59" t="s">
        <v>3196</v>
      </c>
      <c r="F735" s="59" t="s">
        <v>1238</v>
      </c>
      <c r="G735" s="59"/>
      <c r="H735" s="59"/>
      <c r="I735" s="59"/>
      <c r="J735" s="59"/>
      <c r="K735" s="59"/>
      <c r="L735" s="59"/>
      <c r="M735" s="59"/>
      <c r="N735" s="59"/>
      <c r="O735" s="59"/>
      <c r="P735" s="60" t="s">
        <v>705</v>
      </c>
    </row>
    <row r="736" spans="1:16" ht="28.5" x14ac:dyDescent="0.65">
      <c r="A736" s="59">
        <v>570</v>
      </c>
      <c r="B736" s="59" t="s">
        <v>695</v>
      </c>
      <c r="C736" s="59" t="s">
        <v>3197</v>
      </c>
      <c r="D736" s="59">
        <v>2012</v>
      </c>
      <c r="E736" s="59" t="s">
        <v>3198</v>
      </c>
      <c r="F736" s="59"/>
      <c r="G736" s="59"/>
      <c r="H736" s="59"/>
      <c r="I736" s="59"/>
      <c r="J736" s="59"/>
      <c r="K736" s="59"/>
      <c r="L736" s="59"/>
      <c r="M736" s="59"/>
      <c r="N736" s="59"/>
      <c r="O736" s="59"/>
      <c r="P736" s="60" t="s">
        <v>705</v>
      </c>
    </row>
    <row r="737" spans="1:16" ht="71.25" x14ac:dyDescent="0.65">
      <c r="A737" s="59">
        <v>1686</v>
      </c>
      <c r="B737" s="59" t="s">
        <v>695</v>
      </c>
      <c r="C737" s="59" t="s">
        <v>3199</v>
      </c>
      <c r="D737" s="59">
        <v>2013</v>
      </c>
      <c r="E737" s="59" t="s">
        <v>3200</v>
      </c>
      <c r="F737" s="59" t="s">
        <v>3040</v>
      </c>
      <c r="G737" s="59" t="s">
        <v>3082</v>
      </c>
      <c r="H737" s="59" t="s">
        <v>3201</v>
      </c>
      <c r="I737" s="59"/>
      <c r="J737" s="59"/>
      <c r="K737" s="59"/>
      <c r="L737" s="59"/>
      <c r="M737" s="59"/>
      <c r="N737" s="59" t="s">
        <v>3202</v>
      </c>
      <c r="O737" s="59"/>
      <c r="P737" s="60" t="s">
        <v>705</v>
      </c>
    </row>
    <row r="738" spans="1:16" ht="42.75" x14ac:dyDescent="0.65">
      <c r="A738" s="59">
        <v>785</v>
      </c>
      <c r="B738" s="59" t="s">
        <v>695</v>
      </c>
      <c r="C738" s="59" t="s">
        <v>3203</v>
      </c>
      <c r="D738" s="59">
        <v>2009</v>
      </c>
      <c r="E738" s="59" t="s">
        <v>3204</v>
      </c>
      <c r="F738" s="59" t="s">
        <v>1458</v>
      </c>
      <c r="G738" s="59"/>
      <c r="H738" s="59"/>
      <c r="I738" s="59"/>
      <c r="J738" s="59"/>
      <c r="K738" s="59"/>
      <c r="L738" s="59"/>
      <c r="M738" s="59"/>
      <c r="N738" s="59"/>
      <c r="O738" s="59"/>
      <c r="P738" s="60" t="s">
        <v>705</v>
      </c>
    </row>
    <row r="739" spans="1:16" ht="28.5" x14ac:dyDescent="0.65">
      <c r="A739" s="59">
        <v>1534</v>
      </c>
      <c r="B739" s="59" t="s">
        <v>695</v>
      </c>
      <c r="C739" s="59" t="s">
        <v>3205</v>
      </c>
      <c r="D739" s="59">
        <v>2009</v>
      </c>
      <c r="E739" s="59" t="s">
        <v>3206</v>
      </c>
      <c r="F739" s="59" t="s">
        <v>3207</v>
      </c>
      <c r="G739" s="59"/>
      <c r="H739" s="59" t="s">
        <v>3208</v>
      </c>
      <c r="I739" s="59"/>
      <c r="J739" s="59"/>
      <c r="K739" s="59"/>
      <c r="L739" s="59"/>
      <c r="M739" s="59"/>
      <c r="N739" s="59"/>
      <c r="O739" s="59"/>
      <c r="P739" s="60" t="s">
        <v>705</v>
      </c>
    </row>
    <row r="740" spans="1:16" ht="57" x14ac:dyDescent="0.65">
      <c r="A740" s="59">
        <v>786</v>
      </c>
      <c r="B740" s="59" t="s">
        <v>695</v>
      </c>
      <c r="C740" s="59" t="s">
        <v>3209</v>
      </c>
      <c r="D740" s="59">
        <v>2008</v>
      </c>
      <c r="E740" s="59" t="s">
        <v>3210</v>
      </c>
      <c r="F740" s="59" t="s">
        <v>3074</v>
      </c>
      <c r="G740" s="59"/>
      <c r="H740" s="59"/>
      <c r="I740" s="59"/>
      <c r="J740" s="59"/>
      <c r="K740" s="59"/>
      <c r="L740" s="59"/>
      <c r="M740" s="59"/>
      <c r="N740" s="59"/>
      <c r="O740" s="59"/>
      <c r="P740" s="60" t="s">
        <v>705</v>
      </c>
    </row>
    <row r="741" spans="1:16" ht="42.75" x14ac:dyDescent="0.65">
      <c r="A741" s="59">
        <v>787</v>
      </c>
      <c r="B741" s="59" t="s">
        <v>695</v>
      </c>
      <c r="C741" s="59" t="s">
        <v>3211</v>
      </c>
      <c r="D741" s="59">
        <v>2012</v>
      </c>
      <c r="E741" s="59" t="s">
        <v>3212</v>
      </c>
      <c r="F741" s="59" t="s">
        <v>2926</v>
      </c>
      <c r="G741" s="59"/>
      <c r="H741" s="59"/>
      <c r="I741" s="59"/>
      <c r="J741" s="59"/>
      <c r="K741" s="59"/>
      <c r="L741" s="59"/>
      <c r="M741" s="59"/>
      <c r="N741" s="59"/>
      <c r="O741" s="59"/>
      <c r="P741" s="60" t="s">
        <v>705</v>
      </c>
    </row>
    <row r="742" spans="1:16" ht="57" x14ac:dyDescent="0.65">
      <c r="A742" s="59">
        <v>1540</v>
      </c>
      <c r="B742" s="59" t="s">
        <v>695</v>
      </c>
      <c r="C742" s="59" t="s">
        <v>3213</v>
      </c>
      <c r="D742" s="59">
        <v>2015</v>
      </c>
      <c r="E742" s="59" t="s">
        <v>3214</v>
      </c>
      <c r="F742" s="59" t="s">
        <v>2079</v>
      </c>
      <c r="G742" s="59">
        <v>68</v>
      </c>
      <c r="H742" s="59" t="s">
        <v>3215</v>
      </c>
      <c r="I742" s="59"/>
      <c r="J742" s="59"/>
      <c r="K742" s="59"/>
      <c r="L742" s="59"/>
      <c r="M742" s="59"/>
      <c r="N742" s="59"/>
      <c r="O742" s="59"/>
      <c r="P742" s="60" t="s">
        <v>705</v>
      </c>
    </row>
    <row r="743" spans="1:16" ht="99.75" x14ac:dyDescent="0.65">
      <c r="A743" s="59">
        <v>411</v>
      </c>
      <c r="B743" s="59" t="s">
        <v>695</v>
      </c>
      <c r="C743" s="59" t="s">
        <v>3216</v>
      </c>
      <c r="D743" s="59">
        <v>2017</v>
      </c>
      <c r="E743" s="59" t="s">
        <v>3217</v>
      </c>
      <c r="F743" s="59" t="s">
        <v>3218</v>
      </c>
      <c r="G743" s="59">
        <v>27</v>
      </c>
      <c r="H743" s="59" t="s">
        <v>3219</v>
      </c>
      <c r="I743" s="59" t="s">
        <v>710</v>
      </c>
      <c r="J743" s="59" t="s">
        <v>710</v>
      </c>
      <c r="K743" s="59" t="s">
        <v>710</v>
      </c>
      <c r="L743" s="59" t="s">
        <v>710</v>
      </c>
      <c r="M743" s="59" t="s">
        <v>710</v>
      </c>
      <c r="N743" s="59" t="s">
        <v>710</v>
      </c>
      <c r="O743" s="59" t="s">
        <v>710</v>
      </c>
      <c r="P743" s="60" t="s">
        <v>705</v>
      </c>
    </row>
    <row r="744" spans="1:16" ht="28.5" x14ac:dyDescent="0.65">
      <c r="A744" s="59">
        <v>1542</v>
      </c>
      <c r="B744" s="59" t="s">
        <v>695</v>
      </c>
      <c r="C744" s="59" t="s">
        <v>3220</v>
      </c>
      <c r="D744" s="59">
        <v>2017</v>
      </c>
      <c r="E744" s="59" t="s">
        <v>3221</v>
      </c>
      <c r="F744" s="59" t="s">
        <v>3222</v>
      </c>
      <c r="G744" s="59">
        <v>3</v>
      </c>
      <c r="H744" s="59">
        <v>4</v>
      </c>
      <c r="I744" s="59"/>
      <c r="J744" s="59"/>
      <c r="K744" s="59"/>
      <c r="L744" s="59"/>
      <c r="M744" s="59"/>
      <c r="N744" s="59"/>
      <c r="O744" s="59"/>
      <c r="P744" s="60" t="s">
        <v>705</v>
      </c>
    </row>
    <row r="745" spans="1:16" ht="28.5" x14ac:dyDescent="0.65">
      <c r="A745" s="59">
        <v>1543</v>
      </c>
      <c r="B745" s="59" t="s">
        <v>695</v>
      </c>
      <c r="C745" s="59" t="s">
        <v>3223</v>
      </c>
      <c r="D745" s="59"/>
      <c r="E745" s="59" t="s">
        <v>3224</v>
      </c>
      <c r="F745" s="59"/>
      <c r="G745" s="59"/>
      <c r="H745" s="59"/>
      <c r="I745" s="59"/>
      <c r="J745" s="59"/>
      <c r="K745" s="59"/>
      <c r="L745" s="59"/>
      <c r="M745" s="59"/>
      <c r="N745" s="59"/>
      <c r="O745" s="59"/>
      <c r="P745" s="60" t="s">
        <v>705</v>
      </c>
    </row>
    <row r="746" spans="1:16" ht="71.25" x14ac:dyDescent="0.65">
      <c r="A746" s="59">
        <v>788</v>
      </c>
      <c r="B746" s="59" t="s">
        <v>695</v>
      </c>
      <c r="C746" s="59" t="s">
        <v>3225</v>
      </c>
      <c r="D746" s="59">
        <v>2010</v>
      </c>
      <c r="E746" s="59" t="s">
        <v>3226</v>
      </c>
      <c r="F746" s="59" t="s">
        <v>903</v>
      </c>
      <c r="G746" s="59"/>
      <c r="H746" s="59"/>
      <c r="I746" s="59"/>
      <c r="J746" s="59"/>
      <c r="K746" s="59"/>
      <c r="L746" s="59"/>
      <c r="M746" s="59"/>
      <c r="N746" s="59"/>
      <c r="O746" s="59"/>
      <c r="P746" s="60" t="s">
        <v>705</v>
      </c>
    </row>
    <row r="747" spans="1:16" ht="57" x14ac:dyDescent="0.65">
      <c r="A747" s="59">
        <v>1544</v>
      </c>
      <c r="B747" s="59" t="s">
        <v>695</v>
      </c>
      <c r="C747" s="59" t="s">
        <v>3227</v>
      </c>
      <c r="D747" s="59">
        <v>2013</v>
      </c>
      <c r="E747" s="59" t="s">
        <v>3228</v>
      </c>
      <c r="F747" s="59" t="s">
        <v>3229</v>
      </c>
      <c r="G747" s="59"/>
      <c r="H747" s="59"/>
      <c r="I747" s="59"/>
      <c r="J747" s="59"/>
      <c r="K747" s="59"/>
      <c r="L747" s="59"/>
      <c r="M747" s="59"/>
      <c r="N747" s="59"/>
      <c r="O747" s="59"/>
      <c r="P747" s="60" t="s">
        <v>705</v>
      </c>
    </row>
    <row r="748" spans="1:16" s="64" customFormat="1" ht="85.5" x14ac:dyDescent="0.65">
      <c r="A748" s="62">
        <v>1545</v>
      </c>
      <c r="B748" s="62" t="s">
        <v>695</v>
      </c>
      <c r="C748" s="62" t="s">
        <v>3230</v>
      </c>
      <c r="D748" s="62">
        <v>2011</v>
      </c>
      <c r="E748" s="62" t="s">
        <v>3231</v>
      </c>
      <c r="F748" s="62" t="s">
        <v>3232</v>
      </c>
      <c r="G748" s="62">
        <v>21</v>
      </c>
      <c r="H748" s="62" t="s">
        <v>3233</v>
      </c>
      <c r="I748" s="62"/>
      <c r="J748" s="62"/>
      <c r="K748" s="62"/>
      <c r="L748" s="62"/>
      <c r="M748" s="62"/>
      <c r="N748" s="62"/>
      <c r="O748" s="62"/>
      <c r="P748" s="63" t="s">
        <v>705</v>
      </c>
    </row>
    <row r="749" spans="1:16" ht="42.75" x14ac:dyDescent="0.65">
      <c r="A749" s="59">
        <v>1547</v>
      </c>
      <c r="B749" s="59" t="s">
        <v>695</v>
      </c>
      <c r="C749" s="59" t="s">
        <v>3234</v>
      </c>
      <c r="D749" s="59">
        <v>2010</v>
      </c>
      <c r="E749" s="59" t="s">
        <v>3235</v>
      </c>
      <c r="F749" s="59" t="s">
        <v>3236</v>
      </c>
      <c r="G749" s="59"/>
      <c r="H749" s="59"/>
      <c r="I749" s="59"/>
      <c r="J749" s="59"/>
      <c r="K749" s="59"/>
      <c r="L749" s="59"/>
      <c r="M749" s="59"/>
      <c r="N749" s="59"/>
      <c r="O749" s="59"/>
      <c r="P749" s="60" t="s">
        <v>705</v>
      </c>
    </row>
    <row r="750" spans="1:16" ht="42.75" x14ac:dyDescent="0.65">
      <c r="A750" s="59">
        <v>790</v>
      </c>
      <c r="B750" s="59" t="s">
        <v>695</v>
      </c>
      <c r="C750" s="59" t="s">
        <v>3237</v>
      </c>
      <c r="D750" s="59">
        <v>2004</v>
      </c>
      <c r="E750" s="59" t="s">
        <v>3238</v>
      </c>
      <c r="F750" s="59" t="s">
        <v>1823</v>
      </c>
      <c r="G750" s="59"/>
      <c r="H750" s="59"/>
      <c r="I750" s="59"/>
      <c r="J750" s="59"/>
      <c r="K750" s="59"/>
      <c r="L750" s="59"/>
      <c r="M750" s="59"/>
      <c r="N750" s="59"/>
      <c r="O750" s="59"/>
      <c r="P750" s="60" t="s">
        <v>705</v>
      </c>
    </row>
    <row r="751" spans="1:16" ht="71.25" x14ac:dyDescent="0.65">
      <c r="A751" s="59">
        <v>1553</v>
      </c>
      <c r="B751" s="59" t="s">
        <v>695</v>
      </c>
      <c r="C751" s="59" t="s">
        <v>3239</v>
      </c>
      <c r="D751" s="59">
        <v>2010</v>
      </c>
      <c r="E751" s="59" t="s">
        <v>3240</v>
      </c>
      <c r="F751" s="59" t="s">
        <v>3241</v>
      </c>
      <c r="G751" s="59">
        <v>160</v>
      </c>
      <c r="H751" s="59" t="s">
        <v>3242</v>
      </c>
      <c r="I751" s="59"/>
      <c r="J751" s="59"/>
      <c r="K751" s="59"/>
      <c r="L751" s="59"/>
      <c r="M751" s="59"/>
      <c r="N751" s="59"/>
      <c r="O751" s="59"/>
      <c r="P751" s="60" t="s">
        <v>705</v>
      </c>
    </row>
    <row r="752" spans="1:16" ht="71.25" x14ac:dyDescent="0.65">
      <c r="A752" s="59">
        <v>1554</v>
      </c>
      <c r="B752" s="59" t="s">
        <v>695</v>
      </c>
      <c r="C752" s="59" t="s">
        <v>3243</v>
      </c>
      <c r="D752" s="59">
        <v>2016</v>
      </c>
      <c r="E752" s="59" t="s">
        <v>3244</v>
      </c>
      <c r="F752" s="59" t="s">
        <v>3245</v>
      </c>
      <c r="G752" s="59">
        <v>52</v>
      </c>
      <c r="H752" s="59" t="s">
        <v>1717</v>
      </c>
      <c r="I752" s="59"/>
      <c r="J752" s="59"/>
      <c r="K752" s="59"/>
      <c r="L752" s="59"/>
      <c r="M752" s="59"/>
      <c r="N752" s="59"/>
      <c r="O752" s="59"/>
      <c r="P752" s="59"/>
    </row>
    <row r="753" spans="1:16" ht="28.5" x14ac:dyDescent="0.65">
      <c r="A753" s="59">
        <v>414</v>
      </c>
      <c r="B753" s="59" t="s">
        <v>695</v>
      </c>
      <c r="C753" s="59" t="s">
        <v>3246</v>
      </c>
      <c r="D753" s="59">
        <v>2018</v>
      </c>
      <c r="E753" s="59" t="s">
        <v>3247</v>
      </c>
      <c r="F753" s="59" t="s">
        <v>3248</v>
      </c>
      <c r="G753" s="59">
        <v>3</v>
      </c>
      <c r="H753" s="59">
        <v>114</v>
      </c>
      <c r="I753" s="59" t="s">
        <v>710</v>
      </c>
      <c r="J753" s="59" t="s">
        <v>710</v>
      </c>
      <c r="K753" s="59" t="s">
        <v>710</v>
      </c>
      <c r="L753" s="59" t="s">
        <v>710</v>
      </c>
      <c r="M753" s="59" t="s">
        <v>710</v>
      </c>
      <c r="N753" s="59" t="s">
        <v>710</v>
      </c>
      <c r="O753" s="59" t="s">
        <v>710</v>
      </c>
      <c r="P753" s="60" t="s">
        <v>705</v>
      </c>
    </row>
    <row r="754" spans="1:16" ht="142.5" x14ac:dyDescent="0.65">
      <c r="A754" s="59">
        <v>416</v>
      </c>
      <c r="B754" s="59" t="s">
        <v>695</v>
      </c>
      <c r="C754" s="59" t="s">
        <v>3249</v>
      </c>
      <c r="D754" s="59">
        <v>2012</v>
      </c>
      <c r="E754" s="59" t="s">
        <v>3250</v>
      </c>
      <c r="F754" s="59" t="s">
        <v>2262</v>
      </c>
      <c r="G754" s="59">
        <v>380</v>
      </c>
      <c r="H754" s="59" t="s">
        <v>3251</v>
      </c>
      <c r="I754" s="59" t="s">
        <v>710</v>
      </c>
      <c r="J754" s="59" t="s">
        <v>710</v>
      </c>
      <c r="K754" s="59" t="s">
        <v>710</v>
      </c>
      <c r="L754" s="59" t="s">
        <v>710</v>
      </c>
      <c r="M754" s="59" t="s">
        <v>710</v>
      </c>
      <c r="N754" s="59" t="s">
        <v>710</v>
      </c>
      <c r="O754" s="59" t="s">
        <v>710</v>
      </c>
      <c r="P754" s="60" t="s">
        <v>705</v>
      </c>
    </row>
    <row r="755" spans="1:16" ht="42.75" x14ac:dyDescent="0.65">
      <c r="A755" s="59">
        <v>417</v>
      </c>
      <c r="B755" s="59" t="s">
        <v>695</v>
      </c>
      <c r="C755" s="59" t="s">
        <v>3252</v>
      </c>
      <c r="D755" s="59">
        <v>2007</v>
      </c>
      <c r="E755" s="59" t="s">
        <v>3253</v>
      </c>
      <c r="F755" s="59" t="s">
        <v>1139</v>
      </c>
      <c r="G755" s="59">
        <v>7</v>
      </c>
      <c r="H755" s="59" t="s">
        <v>3254</v>
      </c>
      <c r="I755" s="59" t="s">
        <v>710</v>
      </c>
      <c r="J755" s="59" t="s">
        <v>710</v>
      </c>
      <c r="K755" s="59" t="s">
        <v>710</v>
      </c>
      <c r="L755" s="59" t="s">
        <v>710</v>
      </c>
      <c r="M755" s="59" t="s">
        <v>710</v>
      </c>
      <c r="N755" s="59" t="s">
        <v>710</v>
      </c>
      <c r="O755" s="59" t="s">
        <v>710</v>
      </c>
      <c r="P755" s="60" t="s">
        <v>705</v>
      </c>
    </row>
    <row r="756" spans="1:16" ht="156.75" x14ac:dyDescent="0.65">
      <c r="A756" s="59">
        <v>420</v>
      </c>
      <c r="B756" s="59" t="s">
        <v>695</v>
      </c>
      <c r="C756" s="59" t="s">
        <v>3255</v>
      </c>
      <c r="D756" s="59">
        <v>2016</v>
      </c>
      <c r="E756" s="59" t="s">
        <v>3256</v>
      </c>
      <c r="F756" s="59" t="s">
        <v>1311</v>
      </c>
      <c r="G756" s="59">
        <v>10</v>
      </c>
      <c r="H756" s="59" t="s">
        <v>3257</v>
      </c>
      <c r="I756" s="59" t="s">
        <v>710</v>
      </c>
      <c r="J756" s="59" t="s">
        <v>710</v>
      </c>
      <c r="K756" s="59" t="s">
        <v>710</v>
      </c>
      <c r="L756" s="59" t="s">
        <v>710</v>
      </c>
      <c r="M756" s="59" t="s">
        <v>710</v>
      </c>
      <c r="N756" s="59" t="s">
        <v>710</v>
      </c>
      <c r="O756" s="59" t="s">
        <v>710</v>
      </c>
      <c r="P756" s="60" t="s">
        <v>705</v>
      </c>
    </row>
    <row r="757" spans="1:16" ht="42.75" x14ac:dyDescent="0.65">
      <c r="A757" s="59">
        <v>791</v>
      </c>
      <c r="B757" s="59" t="s">
        <v>695</v>
      </c>
      <c r="C757" s="59" t="s">
        <v>3258</v>
      </c>
      <c r="D757" s="59">
        <v>2014</v>
      </c>
      <c r="E757" s="59" t="s">
        <v>3259</v>
      </c>
      <c r="F757" s="59" t="s">
        <v>1132</v>
      </c>
      <c r="G757" s="59"/>
      <c r="H757" s="59"/>
      <c r="I757" s="59"/>
      <c r="J757" s="59"/>
      <c r="K757" s="59"/>
      <c r="L757" s="59"/>
      <c r="M757" s="59"/>
      <c r="N757" s="59"/>
      <c r="O757" s="59"/>
      <c r="P757" s="60" t="s">
        <v>705</v>
      </c>
    </row>
    <row r="758" spans="1:16" ht="57" x14ac:dyDescent="0.65">
      <c r="A758" s="59">
        <v>792</v>
      </c>
      <c r="B758" s="59" t="s">
        <v>695</v>
      </c>
      <c r="C758" s="59" t="s">
        <v>3260</v>
      </c>
      <c r="D758" s="59">
        <v>2004</v>
      </c>
      <c r="E758" s="59" t="s">
        <v>3261</v>
      </c>
      <c r="F758" s="59" t="s">
        <v>1010</v>
      </c>
      <c r="G758" s="59"/>
      <c r="H758" s="59"/>
      <c r="I758" s="59"/>
      <c r="J758" s="59"/>
      <c r="K758" s="59"/>
      <c r="L758" s="59"/>
      <c r="M758" s="59"/>
      <c r="N758" s="59"/>
      <c r="O758" s="59"/>
      <c r="P758" s="60" t="s">
        <v>705</v>
      </c>
    </row>
    <row r="759" spans="1:16" ht="42.75" x14ac:dyDescent="0.65">
      <c r="A759" s="59">
        <v>549</v>
      </c>
      <c r="B759" s="59" t="s">
        <v>695</v>
      </c>
      <c r="C759" s="59" t="s">
        <v>3262</v>
      </c>
      <c r="D759" s="59">
        <v>2018</v>
      </c>
      <c r="E759" s="59" t="s">
        <v>3263</v>
      </c>
      <c r="F759" s="59" t="s">
        <v>842</v>
      </c>
      <c r="G759" s="59">
        <v>121</v>
      </c>
      <c r="H759" s="59"/>
      <c r="I759" s="59"/>
      <c r="J759" s="59"/>
      <c r="K759" s="59"/>
      <c r="L759" s="59"/>
      <c r="M759" s="59"/>
      <c r="N759" s="59"/>
      <c r="O759" s="59"/>
      <c r="P759" s="60" t="s">
        <v>705</v>
      </c>
    </row>
    <row r="760" spans="1:16" ht="42.75" x14ac:dyDescent="0.65">
      <c r="A760" s="59">
        <v>838</v>
      </c>
      <c r="B760" s="59" t="s">
        <v>695</v>
      </c>
      <c r="C760" s="59" t="s">
        <v>3264</v>
      </c>
      <c r="D760" s="59">
        <v>1973</v>
      </c>
      <c r="E760" s="59" t="s">
        <v>3265</v>
      </c>
      <c r="F760" s="59" t="s">
        <v>786</v>
      </c>
      <c r="G760" s="59">
        <v>22</v>
      </c>
      <c r="H760" s="59" t="s">
        <v>3266</v>
      </c>
      <c r="I760" s="59"/>
      <c r="J760" s="59"/>
      <c r="K760" s="59"/>
      <c r="L760" s="59"/>
      <c r="M760" s="59"/>
      <c r="N760" s="59"/>
      <c r="O760" s="59"/>
      <c r="P760" s="60" t="s">
        <v>705</v>
      </c>
    </row>
    <row r="761" spans="1:16" ht="71.25" x14ac:dyDescent="0.65">
      <c r="A761" s="59">
        <v>793</v>
      </c>
      <c r="B761" s="59" t="s">
        <v>695</v>
      </c>
      <c r="C761" s="59" t="s">
        <v>3267</v>
      </c>
      <c r="D761" s="59">
        <v>2010</v>
      </c>
      <c r="E761" s="59" t="s">
        <v>3268</v>
      </c>
      <c r="F761" s="59" t="s">
        <v>1458</v>
      </c>
      <c r="G761" s="59">
        <v>99</v>
      </c>
      <c r="H761" s="59" t="s">
        <v>3269</v>
      </c>
      <c r="I761" s="59"/>
      <c r="J761" s="59"/>
      <c r="K761" s="59"/>
      <c r="L761" s="59"/>
      <c r="M761" s="59"/>
      <c r="N761" s="59" t="s">
        <v>3270</v>
      </c>
      <c r="O761" s="59"/>
      <c r="P761" s="60" t="s">
        <v>705</v>
      </c>
    </row>
    <row r="762" spans="1:16" ht="114" x14ac:dyDescent="0.65">
      <c r="A762" s="59">
        <v>1557</v>
      </c>
      <c r="B762" s="59" t="s">
        <v>695</v>
      </c>
      <c r="C762" s="59" t="s">
        <v>3271</v>
      </c>
      <c r="D762" s="59">
        <v>2014</v>
      </c>
      <c r="E762" s="59" t="s">
        <v>3272</v>
      </c>
      <c r="F762" s="59" t="s">
        <v>3273</v>
      </c>
      <c r="G762" s="59"/>
      <c r="H762" s="59">
        <v>21</v>
      </c>
      <c r="I762" s="59"/>
      <c r="J762" s="59"/>
      <c r="K762" s="59"/>
      <c r="L762" s="59"/>
      <c r="M762" s="59"/>
      <c r="N762" s="59"/>
      <c r="O762" s="59" t="s">
        <v>3274</v>
      </c>
      <c r="P762" s="59"/>
    </row>
    <row r="763" spans="1:16" ht="57" x14ac:dyDescent="0.65">
      <c r="A763" s="59">
        <v>794</v>
      </c>
      <c r="B763" s="59" t="s">
        <v>695</v>
      </c>
      <c r="C763" s="59" t="s">
        <v>3275</v>
      </c>
      <c r="D763" s="59">
        <v>2013</v>
      </c>
      <c r="E763" s="59" t="s">
        <v>3276</v>
      </c>
      <c r="F763" s="59" t="s">
        <v>3277</v>
      </c>
      <c r="G763" s="59"/>
      <c r="H763" s="59"/>
      <c r="I763" s="59"/>
      <c r="J763" s="59"/>
      <c r="K763" s="59"/>
      <c r="L763" s="59"/>
      <c r="M763" s="59"/>
      <c r="N763" s="59"/>
      <c r="O763" s="59"/>
      <c r="P763" s="60" t="s">
        <v>705</v>
      </c>
    </row>
    <row r="764" spans="1:16" ht="99.75" x14ac:dyDescent="0.65">
      <c r="A764" s="59">
        <v>795</v>
      </c>
      <c r="B764" s="59" t="s">
        <v>695</v>
      </c>
      <c r="C764" s="59" t="s">
        <v>3278</v>
      </c>
      <c r="D764" s="59">
        <v>2010</v>
      </c>
      <c r="E764" s="59" t="s">
        <v>3279</v>
      </c>
      <c r="F764" s="59" t="s">
        <v>1175</v>
      </c>
      <c r="G764" s="59"/>
      <c r="H764" s="59"/>
      <c r="I764" s="59"/>
      <c r="J764" s="59"/>
      <c r="K764" s="59"/>
      <c r="L764" s="59"/>
      <c r="M764" s="59"/>
      <c r="N764" s="59"/>
      <c r="O764" s="59" t="s">
        <v>3280</v>
      </c>
      <c r="P764" s="59"/>
    </row>
    <row r="765" spans="1:16" ht="57" x14ac:dyDescent="0.65">
      <c r="A765" s="59">
        <v>796</v>
      </c>
      <c r="B765" s="59" t="s">
        <v>695</v>
      </c>
      <c r="C765" s="59" t="s">
        <v>3281</v>
      </c>
      <c r="D765" s="59">
        <v>2015</v>
      </c>
      <c r="E765" s="59" t="s">
        <v>3282</v>
      </c>
      <c r="F765" s="59" t="s">
        <v>3283</v>
      </c>
      <c r="G765" s="59">
        <v>34</v>
      </c>
      <c r="H765" s="59" t="s">
        <v>3284</v>
      </c>
      <c r="I765" s="59"/>
      <c r="J765" s="59"/>
      <c r="K765" s="59"/>
      <c r="L765" s="59"/>
      <c r="M765" s="59"/>
      <c r="N765" s="59"/>
      <c r="O765" s="59"/>
      <c r="P765" s="60" t="s">
        <v>705</v>
      </c>
    </row>
    <row r="766" spans="1:16" ht="42.75" x14ac:dyDescent="0.65">
      <c r="A766" s="59">
        <v>797</v>
      </c>
      <c r="B766" s="59" t="s">
        <v>695</v>
      </c>
      <c r="C766" s="59" t="s">
        <v>3285</v>
      </c>
      <c r="D766" s="59">
        <v>2015</v>
      </c>
      <c r="E766" s="59" t="s">
        <v>3286</v>
      </c>
      <c r="F766" s="59" t="s">
        <v>3287</v>
      </c>
      <c r="G766" s="59">
        <v>35</v>
      </c>
      <c r="H766" s="59" t="s">
        <v>3288</v>
      </c>
      <c r="I766" s="59"/>
      <c r="J766" s="59"/>
      <c r="K766" s="59"/>
      <c r="L766" s="59"/>
      <c r="M766" s="59"/>
      <c r="N766" s="59" t="s">
        <v>710</v>
      </c>
      <c r="O766" s="59" t="s">
        <v>710</v>
      </c>
      <c r="P766" s="60" t="s">
        <v>705</v>
      </c>
    </row>
    <row r="767" spans="1:16" ht="42.75" x14ac:dyDescent="0.65">
      <c r="A767" s="59">
        <v>798</v>
      </c>
      <c r="B767" s="59" t="s">
        <v>695</v>
      </c>
      <c r="C767" s="59" t="s">
        <v>3289</v>
      </c>
      <c r="D767" s="59">
        <v>2015</v>
      </c>
      <c r="E767" s="59" t="s">
        <v>3290</v>
      </c>
      <c r="F767" s="59" t="s">
        <v>3291</v>
      </c>
      <c r="G767" s="59">
        <v>12</v>
      </c>
      <c r="H767" s="59" t="s">
        <v>3292</v>
      </c>
      <c r="I767" s="59"/>
      <c r="J767" s="59"/>
      <c r="K767" s="59"/>
      <c r="L767" s="59"/>
      <c r="M767" s="59"/>
      <c r="N767" s="59" t="s">
        <v>3293</v>
      </c>
      <c r="O767" s="59"/>
      <c r="P767" s="60" t="s">
        <v>705</v>
      </c>
    </row>
    <row r="768" spans="1:16" ht="57" x14ac:dyDescent="0.65">
      <c r="A768" s="59">
        <v>1558</v>
      </c>
      <c r="B768" s="59" t="s">
        <v>695</v>
      </c>
      <c r="C768" s="59" t="s">
        <v>3294</v>
      </c>
      <c r="D768" s="59">
        <v>2013</v>
      </c>
      <c r="E768" s="59" t="s">
        <v>3295</v>
      </c>
      <c r="F768" s="59" t="s">
        <v>3296</v>
      </c>
      <c r="G768" s="59">
        <v>55</v>
      </c>
      <c r="H768" s="59" t="s">
        <v>2181</v>
      </c>
      <c r="I768" s="59"/>
      <c r="J768" s="59"/>
      <c r="K768" s="59"/>
      <c r="L768" s="59"/>
      <c r="M768" s="59"/>
      <c r="N768" s="59"/>
      <c r="O768" s="59"/>
      <c r="P768" s="60" t="s">
        <v>705</v>
      </c>
    </row>
    <row r="769" spans="1:16" ht="42.75" x14ac:dyDescent="0.65">
      <c r="A769" s="59">
        <v>1559</v>
      </c>
      <c r="B769" s="59" t="s">
        <v>695</v>
      </c>
      <c r="C769" s="59" t="s">
        <v>3297</v>
      </c>
      <c r="D769" s="59">
        <v>2010</v>
      </c>
      <c r="E769" s="59" t="s">
        <v>3298</v>
      </c>
      <c r="F769" s="59" t="s">
        <v>3299</v>
      </c>
      <c r="G769" s="59">
        <v>25</v>
      </c>
      <c r="H769" s="59" t="s">
        <v>3300</v>
      </c>
      <c r="I769" s="59"/>
      <c r="J769" s="59"/>
      <c r="K769" s="59"/>
      <c r="L769" s="59"/>
      <c r="M769" s="59"/>
      <c r="N769" s="59"/>
      <c r="O769" s="59"/>
      <c r="P769" s="60" t="s">
        <v>705</v>
      </c>
    </row>
    <row r="770" spans="1:16" ht="71.25" x14ac:dyDescent="0.65">
      <c r="A770" s="59">
        <v>1560</v>
      </c>
      <c r="B770" s="59" t="s">
        <v>695</v>
      </c>
      <c r="C770" s="59" t="s">
        <v>3301</v>
      </c>
      <c r="D770" s="59">
        <v>2012</v>
      </c>
      <c r="E770" s="59" t="s">
        <v>3302</v>
      </c>
      <c r="F770" s="59" t="s">
        <v>2846</v>
      </c>
      <c r="G770" s="59">
        <v>19</v>
      </c>
      <c r="H770" s="59"/>
      <c r="I770" s="59"/>
      <c r="J770" s="59"/>
      <c r="K770" s="59"/>
      <c r="L770" s="59"/>
      <c r="M770" s="59"/>
      <c r="N770" s="59"/>
      <c r="O770" s="59"/>
      <c r="P770" s="60" t="s">
        <v>705</v>
      </c>
    </row>
    <row r="771" spans="1:16" ht="99.75" x14ac:dyDescent="0.65">
      <c r="A771" s="59">
        <v>1561</v>
      </c>
      <c r="B771" s="59" t="s">
        <v>695</v>
      </c>
      <c r="C771" s="59" t="s">
        <v>3303</v>
      </c>
      <c r="D771" s="59">
        <v>2011</v>
      </c>
      <c r="E771" s="59" t="s">
        <v>3304</v>
      </c>
      <c r="F771" s="59" t="s">
        <v>3305</v>
      </c>
      <c r="G771" s="59">
        <v>60</v>
      </c>
      <c r="H771" s="59" t="s">
        <v>3306</v>
      </c>
      <c r="I771" s="59"/>
      <c r="J771" s="59"/>
      <c r="K771" s="59"/>
      <c r="L771" s="59"/>
      <c r="M771" s="59"/>
      <c r="N771" s="59"/>
      <c r="O771" s="59"/>
      <c r="P771" s="60" t="s">
        <v>705</v>
      </c>
    </row>
    <row r="772" spans="1:16" ht="42.75" x14ac:dyDescent="0.65">
      <c r="A772" s="59">
        <v>1687</v>
      </c>
      <c r="B772" s="59" t="s">
        <v>695</v>
      </c>
      <c r="C772" s="59" t="s">
        <v>3307</v>
      </c>
      <c r="D772" s="59">
        <v>1972</v>
      </c>
      <c r="E772" s="59" t="s">
        <v>3308</v>
      </c>
      <c r="F772" s="59" t="s">
        <v>3309</v>
      </c>
      <c r="G772" s="59" t="s">
        <v>3310</v>
      </c>
      <c r="H772" s="59" t="s">
        <v>3311</v>
      </c>
      <c r="I772" s="59"/>
      <c r="J772" s="59"/>
      <c r="K772" s="59"/>
      <c r="L772" s="59"/>
      <c r="M772" s="59"/>
      <c r="N772" s="59"/>
      <c r="O772" s="59"/>
      <c r="P772" s="60" t="s">
        <v>705</v>
      </c>
    </row>
    <row r="773" spans="1:16" ht="42.75" x14ac:dyDescent="0.65">
      <c r="A773" s="59">
        <v>1565</v>
      </c>
      <c r="B773" s="59" t="s">
        <v>695</v>
      </c>
      <c r="C773" s="59" t="s">
        <v>3312</v>
      </c>
      <c r="D773" s="59">
        <v>2010</v>
      </c>
      <c r="E773" s="59" t="s">
        <v>3313</v>
      </c>
      <c r="F773" s="59" t="s">
        <v>3314</v>
      </c>
      <c r="G773" s="59">
        <v>26</v>
      </c>
      <c r="H773" s="59" t="s">
        <v>3315</v>
      </c>
      <c r="I773" s="59"/>
      <c r="J773" s="59"/>
      <c r="K773" s="59"/>
      <c r="L773" s="59"/>
      <c r="M773" s="59"/>
      <c r="N773" s="59"/>
      <c r="O773" s="59"/>
      <c r="P773" s="60" t="s">
        <v>705</v>
      </c>
    </row>
    <row r="774" spans="1:16" ht="71.25" x14ac:dyDescent="0.65">
      <c r="A774" s="59">
        <v>799</v>
      </c>
      <c r="B774" s="59" t="s">
        <v>695</v>
      </c>
      <c r="C774" s="59" t="s">
        <v>3316</v>
      </c>
      <c r="D774" s="59">
        <v>2015</v>
      </c>
      <c r="E774" s="59" t="s">
        <v>3317</v>
      </c>
      <c r="F774" s="59" t="s">
        <v>1163</v>
      </c>
      <c r="G774" s="59"/>
      <c r="H774" s="59"/>
      <c r="I774" s="59"/>
      <c r="J774" s="59"/>
      <c r="K774" s="59"/>
      <c r="L774" s="59"/>
      <c r="M774" s="59"/>
      <c r="N774" s="59"/>
      <c r="O774" s="59"/>
      <c r="P774" s="60" t="s">
        <v>705</v>
      </c>
    </row>
    <row r="775" spans="1:16" ht="57" x14ac:dyDescent="0.65">
      <c r="A775" s="59">
        <v>1688</v>
      </c>
      <c r="B775" s="59" t="s">
        <v>695</v>
      </c>
      <c r="C775" s="59" t="s">
        <v>3318</v>
      </c>
      <c r="D775" s="59">
        <v>1989</v>
      </c>
      <c r="E775" s="59" t="s">
        <v>3319</v>
      </c>
      <c r="F775" s="59" t="s">
        <v>1966</v>
      </c>
      <c r="G775" s="59">
        <v>83</v>
      </c>
      <c r="H775" s="59" t="s">
        <v>3320</v>
      </c>
      <c r="I775" s="59"/>
      <c r="J775" s="59"/>
      <c r="K775" s="59"/>
      <c r="L775" s="59"/>
      <c r="M775" s="59"/>
      <c r="N775" s="59"/>
      <c r="O775" s="59"/>
      <c r="P775" s="60" t="s">
        <v>705</v>
      </c>
    </row>
    <row r="776" spans="1:16" ht="57" x14ac:dyDescent="0.65">
      <c r="A776" s="59">
        <v>800</v>
      </c>
      <c r="B776" s="59" t="s">
        <v>695</v>
      </c>
      <c r="C776" s="59" t="s">
        <v>3321</v>
      </c>
      <c r="D776" s="59">
        <v>2012</v>
      </c>
      <c r="E776" s="59" t="s">
        <v>3322</v>
      </c>
      <c r="F776" s="59" t="s">
        <v>1451</v>
      </c>
      <c r="G776" s="59"/>
      <c r="H776" s="59"/>
      <c r="I776" s="59"/>
      <c r="J776" s="59"/>
      <c r="K776" s="59"/>
      <c r="L776" s="59"/>
      <c r="M776" s="59"/>
      <c r="N776" s="59"/>
      <c r="O776" s="59"/>
      <c r="P776" s="60" t="s">
        <v>705</v>
      </c>
    </row>
    <row r="777" spans="1:16" ht="71.25" x14ac:dyDescent="0.65">
      <c r="A777" s="59">
        <v>1570</v>
      </c>
      <c r="B777" s="59" t="s">
        <v>695</v>
      </c>
      <c r="C777" s="59" t="s">
        <v>3323</v>
      </c>
      <c r="D777" s="59">
        <v>2013</v>
      </c>
      <c r="E777" s="59" t="s">
        <v>3324</v>
      </c>
      <c r="F777" s="59" t="s">
        <v>3325</v>
      </c>
      <c r="G777" s="59" t="s">
        <v>3326</v>
      </c>
      <c r="H777" s="59">
        <v>5</v>
      </c>
      <c r="I777" s="59"/>
      <c r="J777" s="59"/>
      <c r="K777" s="59"/>
      <c r="L777" s="59"/>
      <c r="M777" s="59"/>
      <c r="N777" s="59" t="s">
        <v>3327</v>
      </c>
      <c r="O777" s="59"/>
      <c r="P777" s="60" t="s">
        <v>705</v>
      </c>
    </row>
    <row r="778" spans="1:16" ht="42.75" x14ac:dyDescent="0.65">
      <c r="A778" s="59">
        <v>1571</v>
      </c>
      <c r="B778" s="59" t="s">
        <v>695</v>
      </c>
      <c r="C778" s="59" t="s">
        <v>3328</v>
      </c>
      <c r="D778" s="59"/>
      <c r="E778" s="59" t="s">
        <v>3329</v>
      </c>
      <c r="F778" s="59" t="s">
        <v>3330</v>
      </c>
      <c r="G778" s="59" t="s">
        <v>3331</v>
      </c>
      <c r="H778" s="59"/>
      <c r="I778" s="59"/>
      <c r="J778" s="59"/>
      <c r="K778" s="59"/>
      <c r="L778" s="59"/>
      <c r="M778" s="59"/>
      <c r="N778" s="59"/>
      <c r="O778" s="59"/>
      <c r="P778" s="60" t="s">
        <v>705</v>
      </c>
    </row>
    <row r="779" spans="1:16" ht="28.5" x14ac:dyDescent="0.65">
      <c r="A779" s="59">
        <v>1574</v>
      </c>
      <c r="B779" s="59" t="s">
        <v>695</v>
      </c>
      <c r="C779" s="59" t="s">
        <v>3332</v>
      </c>
      <c r="D779" s="59">
        <v>2002</v>
      </c>
      <c r="E779" s="59" t="s">
        <v>3333</v>
      </c>
      <c r="F779" s="59" t="s">
        <v>2262</v>
      </c>
      <c r="G779" s="59">
        <v>359</v>
      </c>
      <c r="H779" s="59" t="s">
        <v>3334</v>
      </c>
      <c r="I779" s="59"/>
      <c r="J779" s="59"/>
      <c r="K779" s="59"/>
      <c r="L779" s="59"/>
      <c r="M779" s="59"/>
      <c r="N779" s="59"/>
      <c r="O779" s="59"/>
      <c r="P779" s="60" t="s">
        <v>705</v>
      </c>
    </row>
    <row r="780" spans="1:16" ht="85.5" x14ac:dyDescent="0.65">
      <c r="A780" s="59">
        <v>1689</v>
      </c>
      <c r="B780" s="59" t="s">
        <v>695</v>
      </c>
      <c r="C780" s="59" t="s">
        <v>3335</v>
      </c>
      <c r="D780" s="59">
        <v>1977</v>
      </c>
      <c r="E780" s="59" t="s">
        <v>3336</v>
      </c>
      <c r="F780" s="59" t="s">
        <v>1966</v>
      </c>
      <c r="G780" s="59" t="s">
        <v>3337</v>
      </c>
      <c r="H780" s="59" t="s">
        <v>3338</v>
      </c>
      <c r="I780" s="59"/>
      <c r="J780" s="59"/>
      <c r="K780" s="59"/>
      <c r="L780" s="59"/>
      <c r="M780" s="59"/>
      <c r="N780" s="59" t="s">
        <v>3339</v>
      </c>
      <c r="O780" s="59"/>
      <c r="P780" s="60" t="s">
        <v>705</v>
      </c>
    </row>
    <row r="781" spans="1:16" ht="156.75" x14ac:dyDescent="0.65">
      <c r="A781" s="59">
        <v>1690</v>
      </c>
      <c r="B781" s="59" t="s">
        <v>695</v>
      </c>
      <c r="C781" s="59" t="s">
        <v>3340</v>
      </c>
      <c r="D781" s="59">
        <v>1966</v>
      </c>
      <c r="E781" s="59" t="s">
        <v>3341</v>
      </c>
      <c r="F781" s="59" t="s">
        <v>3342</v>
      </c>
      <c r="G781" s="59" t="s">
        <v>3343</v>
      </c>
      <c r="H781" s="67" t="s">
        <v>3344</v>
      </c>
      <c r="I781" s="59"/>
      <c r="J781" s="59"/>
      <c r="K781" s="59"/>
      <c r="L781" s="59"/>
      <c r="M781" s="59"/>
      <c r="N781" s="59"/>
      <c r="O781" s="59" t="s">
        <v>3345</v>
      </c>
      <c r="P781" s="59"/>
    </row>
    <row r="782" spans="1:16" ht="28.5" x14ac:dyDescent="0.65">
      <c r="A782" s="59">
        <v>1576</v>
      </c>
      <c r="B782" s="59" t="s">
        <v>695</v>
      </c>
      <c r="C782" s="59" t="s">
        <v>3346</v>
      </c>
      <c r="D782" s="59">
        <v>2005</v>
      </c>
      <c r="E782" s="59" t="s">
        <v>920</v>
      </c>
      <c r="F782" s="59" t="s">
        <v>921</v>
      </c>
      <c r="G782" s="59">
        <v>10</v>
      </c>
      <c r="H782" s="59" t="s">
        <v>922</v>
      </c>
      <c r="I782" s="59"/>
      <c r="J782" s="59"/>
      <c r="K782" s="59"/>
      <c r="L782" s="59"/>
      <c r="M782" s="59"/>
      <c r="N782" s="59"/>
      <c r="O782" s="59"/>
      <c r="P782" s="60" t="s">
        <v>705</v>
      </c>
    </row>
    <row r="783" spans="1:16" ht="99.75" x14ac:dyDescent="0.65">
      <c r="A783" s="59">
        <v>476</v>
      </c>
      <c r="B783" s="59" t="s">
        <v>695</v>
      </c>
      <c r="C783" s="59" t="s">
        <v>3347</v>
      </c>
      <c r="D783" s="59">
        <v>2017</v>
      </c>
      <c r="E783" s="59" t="s">
        <v>3348</v>
      </c>
      <c r="F783" s="59" t="s">
        <v>1432</v>
      </c>
      <c r="G783" s="59"/>
      <c r="H783" s="59"/>
      <c r="I783" s="59" t="s">
        <v>710</v>
      </c>
      <c r="J783" s="59" t="s">
        <v>710</v>
      </c>
      <c r="K783" s="59" t="s">
        <v>710</v>
      </c>
      <c r="L783" s="59" t="s">
        <v>710</v>
      </c>
      <c r="M783" s="59" t="s">
        <v>710</v>
      </c>
      <c r="N783" s="59" t="s">
        <v>710</v>
      </c>
      <c r="O783" s="59" t="s">
        <v>3349</v>
      </c>
      <c r="P783" s="59"/>
    </row>
    <row r="784" spans="1:16" ht="28.5" x14ac:dyDescent="0.65">
      <c r="A784" s="59">
        <v>1580</v>
      </c>
      <c r="B784" s="59" t="s">
        <v>695</v>
      </c>
      <c r="C784" s="59" t="s">
        <v>3350</v>
      </c>
      <c r="D784" s="59">
        <v>1995</v>
      </c>
      <c r="E784" s="59" t="s">
        <v>3351</v>
      </c>
      <c r="F784" s="59" t="s">
        <v>3352</v>
      </c>
      <c r="G784" s="59">
        <v>311</v>
      </c>
      <c r="H784" s="59" t="s">
        <v>3353</v>
      </c>
      <c r="I784" s="59"/>
      <c r="J784" s="59"/>
      <c r="K784" s="59"/>
      <c r="L784" s="59"/>
      <c r="M784" s="59"/>
      <c r="N784" s="59"/>
      <c r="O784" s="59"/>
      <c r="P784" s="60" t="s">
        <v>705</v>
      </c>
    </row>
    <row r="785" spans="1:16" ht="85.5" x14ac:dyDescent="0.65">
      <c r="A785" s="59">
        <v>1691</v>
      </c>
      <c r="B785" s="59" t="s">
        <v>695</v>
      </c>
      <c r="C785" s="59" t="s">
        <v>3354</v>
      </c>
      <c r="D785" s="59">
        <v>2013</v>
      </c>
      <c r="E785" s="59" t="s">
        <v>3355</v>
      </c>
      <c r="F785" s="59" t="s">
        <v>884</v>
      </c>
      <c r="G785" s="59" t="s">
        <v>3085</v>
      </c>
      <c r="H785" s="59"/>
      <c r="I785" s="59"/>
      <c r="J785" s="59"/>
      <c r="K785" s="59"/>
      <c r="L785" s="59"/>
      <c r="M785" s="59"/>
      <c r="N785" s="59" t="s">
        <v>3356</v>
      </c>
      <c r="O785" s="59"/>
      <c r="P785" s="60" t="s">
        <v>705</v>
      </c>
    </row>
    <row r="786" spans="1:16" ht="128.25" x14ac:dyDescent="0.65">
      <c r="A786" s="59">
        <v>804</v>
      </c>
      <c r="B786" s="59" t="s">
        <v>695</v>
      </c>
      <c r="C786" s="59" t="s">
        <v>3357</v>
      </c>
      <c r="D786" s="59">
        <v>2007</v>
      </c>
      <c r="E786" s="59" t="s">
        <v>3358</v>
      </c>
      <c r="F786" s="59" t="s">
        <v>1501</v>
      </c>
      <c r="G786" s="59"/>
      <c r="H786" s="59"/>
      <c r="I786" s="59"/>
      <c r="J786" s="59"/>
      <c r="K786" s="59"/>
      <c r="L786" s="59"/>
      <c r="M786" s="59"/>
      <c r="N786" s="59"/>
      <c r="O786" s="59" t="s">
        <v>3359</v>
      </c>
      <c r="P786" s="59"/>
    </row>
    <row r="787" spans="1:16" ht="128.25" x14ac:dyDescent="0.65">
      <c r="A787" s="59">
        <v>501</v>
      </c>
      <c r="B787" s="59" t="s">
        <v>695</v>
      </c>
      <c r="C787" s="59" t="s">
        <v>3360</v>
      </c>
      <c r="D787" s="59">
        <v>2016</v>
      </c>
      <c r="E787" s="59" t="s">
        <v>3361</v>
      </c>
      <c r="F787" s="59" t="s">
        <v>3362</v>
      </c>
      <c r="G787" s="59"/>
      <c r="H787" s="59"/>
      <c r="I787" s="59" t="s">
        <v>710</v>
      </c>
      <c r="J787" s="59" t="s">
        <v>710</v>
      </c>
      <c r="K787" s="59" t="s">
        <v>710</v>
      </c>
      <c r="L787" s="59" t="s">
        <v>710</v>
      </c>
      <c r="M787" s="59" t="s">
        <v>710</v>
      </c>
      <c r="N787" s="59" t="s">
        <v>3363</v>
      </c>
      <c r="O787" s="59" t="s">
        <v>710</v>
      </c>
      <c r="P787" s="60" t="s">
        <v>705</v>
      </c>
    </row>
    <row r="788" spans="1:16" ht="42.75" x14ac:dyDescent="0.65">
      <c r="A788" s="59">
        <v>1588</v>
      </c>
      <c r="B788" s="59" t="s">
        <v>695</v>
      </c>
      <c r="C788" s="59" t="s">
        <v>3364</v>
      </c>
      <c r="D788" s="59">
        <v>2014</v>
      </c>
      <c r="E788" s="59" t="s">
        <v>3365</v>
      </c>
      <c r="F788" s="59" t="s">
        <v>3366</v>
      </c>
      <c r="G788" s="59">
        <v>57</v>
      </c>
      <c r="H788" s="59" t="s">
        <v>3367</v>
      </c>
      <c r="I788" s="59"/>
      <c r="J788" s="59"/>
      <c r="K788" s="59"/>
      <c r="L788" s="59"/>
      <c r="M788" s="59"/>
      <c r="N788" s="59"/>
      <c r="O788" s="59"/>
      <c r="P788" s="60" t="s">
        <v>705</v>
      </c>
    </row>
    <row r="789" spans="1:16" ht="57" x14ac:dyDescent="0.65">
      <c r="A789" s="59">
        <v>423</v>
      </c>
      <c r="B789" s="59" t="s">
        <v>695</v>
      </c>
      <c r="C789" s="59" t="s">
        <v>3368</v>
      </c>
      <c r="D789" s="59">
        <v>2018</v>
      </c>
      <c r="E789" s="59" t="s">
        <v>3369</v>
      </c>
      <c r="F789" s="59" t="s">
        <v>1754</v>
      </c>
      <c r="G789" s="59">
        <v>11</v>
      </c>
      <c r="H789" s="59" t="s">
        <v>3370</v>
      </c>
      <c r="I789" s="59" t="s">
        <v>710</v>
      </c>
      <c r="J789" s="59" t="s">
        <v>710</v>
      </c>
      <c r="K789" s="59" t="s">
        <v>710</v>
      </c>
      <c r="L789" s="59" t="s">
        <v>710</v>
      </c>
      <c r="M789" s="59" t="s">
        <v>710</v>
      </c>
      <c r="N789" s="59" t="s">
        <v>710</v>
      </c>
      <c r="O789" s="59" t="s">
        <v>710</v>
      </c>
      <c r="P789" s="60" t="s">
        <v>705</v>
      </c>
    </row>
    <row r="790" spans="1:16" ht="85.5" x14ac:dyDescent="0.65">
      <c r="A790" s="59">
        <v>424</v>
      </c>
      <c r="B790" s="59" t="s">
        <v>695</v>
      </c>
      <c r="C790" s="59" t="s">
        <v>3371</v>
      </c>
      <c r="D790" s="59">
        <v>2017</v>
      </c>
      <c r="E790" s="59" t="s">
        <v>3372</v>
      </c>
      <c r="F790" s="59" t="s">
        <v>1311</v>
      </c>
      <c r="G790" s="59">
        <v>11</v>
      </c>
      <c r="H790" s="59" t="s">
        <v>3373</v>
      </c>
      <c r="I790" s="59" t="s">
        <v>710</v>
      </c>
      <c r="J790" s="59" t="s">
        <v>710</v>
      </c>
      <c r="K790" s="59" t="s">
        <v>710</v>
      </c>
      <c r="L790" s="59" t="s">
        <v>710</v>
      </c>
      <c r="M790" s="59" t="s">
        <v>710</v>
      </c>
      <c r="N790" s="59" t="s">
        <v>710</v>
      </c>
      <c r="O790" s="59" t="s">
        <v>3374</v>
      </c>
      <c r="P790" s="59"/>
    </row>
    <row r="791" spans="1:16" ht="409.5" x14ac:dyDescent="0.65">
      <c r="A791" s="59">
        <v>425</v>
      </c>
      <c r="B791" s="59" t="s">
        <v>695</v>
      </c>
      <c r="C791" s="59" t="s">
        <v>3375</v>
      </c>
      <c r="D791" s="59">
        <v>2018</v>
      </c>
      <c r="E791" s="59" t="s">
        <v>3376</v>
      </c>
      <c r="F791" s="59" t="s">
        <v>1311</v>
      </c>
      <c r="G791" s="59">
        <v>12</v>
      </c>
      <c r="H791" s="59" t="s">
        <v>3377</v>
      </c>
      <c r="I791" s="59" t="s">
        <v>710</v>
      </c>
      <c r="J791" s="59" t="s">
        <v>710</v>
      </c>
      <c r="K791" s="59" t="s">
        <v>710</v>
      </c>
      <c r="L791" s="59" t="s">
        <v>710</v>
      </c>
      <c r="M791" s="59" t="s">
        <v>710</v>
      </c>
      <c r="N791" s="59" t="s">
        <v>710</v>
      </c>
      <c r="O791" s="59" t="s">
        <v>3378</v>
      </c>
      <c r="P791" s="59"/>
    </row>
    <row r="792" spans="1:16" ht="57" x14ac:dyDescent="0.65">
      <c r="A792" s="59">
        <v>427</v>
      </c>
      <c r="B792" s="59" t="s">
        <v>695</v>
      </c>
      <c r="C792" s="59" t="s">
        <v>3379</v>
      </c>
      <c r="D792" s="59">
        <v>2016</v>
      </c>
      <c r="E792" s="59" t="s">
        <v>3380</v>
      </c>
      <c r="F792" s="59" t="s">
        <v>746</v>
      </c>
      <c r="G792" s="59">
        <v>547</v>
      </c>
      <c r="H792" s="59" t="s">
        <v>2728</v>
      </c>
      <c r="I792" s="59" t="s">
        <v>710</v>
      </c>
      <c r="J792" s="59" t="s">
        <v>710</v>
      </c>
      <c r="K792" s="59" t="s">
        <v>710</v>
      </c>
      <c r="L792" s="59" t="s">
        <v>710</v>
      </c>
      <c r="M792" s="59" t="s">
        <v>710</v>
      </c>
      <c r="N792" s="59" t="s">
        <v>3381</v>
      </c>
      <c r="O792" s="59" t="s">
        <v>710</v>
      </c>
      <c r="P792" s="60" t="s">
        <v>705</v>
      </c>
    </row>
    <row r="793" spans="1:16" ht="42.75" x14ac:dyDescent="0.65">
      <c r="A793" s="59">
        <v>428</v>
      </c>
      <c r="B793" s="59" t="s">
        <v>695</v>
      </c>
      <c r="C793" s="59" t="s">
        <v>3379</v>
      </c>
      <c r="D793" s="59">
        <v>2017</v>
      </c>
      <c r="E793" s="59" t="s">
        <v>3382</v>
      </c>
      <c r="F793" s="59" t="s">
        <v>718</v>
      </c>
      <c r="G793" s="59">
        <v>14</v>
      </c>
      <c r="H793" s="59">
        <v>179</v>
      </c>
      <c r="I793" s="59" t="s">
        <v>710</v>
      </c>
      <c r="J793" s="59" t="s">
        <v>710</v>
      </c>
      <c r="K793" s="59" t="s">
        <v>710</v>
      </c>
      <c r="L793" s="59" t="s">
        <v>710</v>
      </c>
      <c r="M793" s="59" t="s">
        <v>710</v>
      </c>
      <c r="N793" s="59" t="s">
        <v>710</v>
      </c>
      <c r="O793" s="59" t="s">
        <v>710</v>
      </c>
      <c r="P793" s="60" t="s">
        <v>705</v>
      </c>
    </row>
    <row r="794" spans="1:16" ht="42.75" x14ac:dyDescent="0.65">
      <c r="A794" s="59">
        <v>430</v>
      </c>
      <c r="B794" s="59" t="s">
        <v>695</v>
      </c>
      <c r="C794" s="59" t="s">
        <v>3383</v>
      </c>
      <c r="D794" s="59">
        <v>2016</v>
      </c>
      <c r="E794" s="59" t="s">
        <v>3384</v>
      </c>
      <c r="F794" s="59" t="s">
        <v>970</v>
      </c>
      <c r="G794" s="59">
        <v>86</v>
      </c>
      <c r="H794" s="59" t="s">
        <v>3385</v>
      </c>
      <c r="I794" s="59" t="s">
        <v>710</v>
      </c>
      <c r="J794" s="59" t="s">
        <v>710</v>
      </c>
      <c r="K794" s="59" t="s">
        <v>710</v>
      </c>
      <c r="L794" s="59" t="s">
        <v>710</v>
      </c>
      <c r="M794" s="59" t="s">
        <v>710</v>
      </c>
      <c r="N794" s="59" t="s">
        <v>710</v>
      </c>
      <c r="O794" s="59" t="s">
        <v>710</v>
      </c>
      <c r="P794" s="60" t="s">
        <v>705</v>
      </c>
    </row>
    <row r="795" spans="1:16" ht="57" x14ac:dyDescent="0.65">
      <c r="A795" s="59">
        <v>431</v>
      </c>
      <c r="B795" s="59" t="s">
        <v>695</v>
      </c>
      <c r="C795" s="59" t="s">
        <v>3386</v>
      </c>
      <c r="D795" s="59">
        <v>2002</v>
      </c>
      <c r="E795" s="59" t="s">
        <v>3387</v>
      </c>
      <c r="F795" s="59" t="s">
        <v>925</v>
      </c>
      <c r="G795" s="59">
        <v>99</v>
      </c>
      <c r="H795" s="59" t="s">
        <v>2886</v>
      </c>
      <c r="I795" s="59" t="s">
        <v>710</v>
      </c>
      <c r="J795" s="59" t="s">
        <v>710</v>
      </c>
      <c r="K795" s="59" t="s">
        <v>710</v>
      </c>
      <c r="L795" s="59" t="s">
        <v>710</v>
      </c>
      <c r="M795" s="59" t="s">
        <v>710</v>
      </c>
      <c r="N795" s="59" t="s">
        <v>710</v>
      </c>
      <c r="O795" s="59" t="s">
        <v>710</v>
      </c>
      <c r="P795" s="60" t="s">
        <v>705</v>
      </c>
    </row>
    <row r="796" spans="1:16" ht="57" x14ac:dyDescent="0.65">
      <c r="A796" s="59">
        <v>433</v>
      </c>
      <c r="B796" s="59" t="s">
        <v>695</v>
      </c>
      <c r="C796" s="59" t="s">
        <v>3388</v>
      </c>
      <c r="D796" s="59">
        <v>2013</v>
      </c>
      <c r="E796" s="59" t="s">
        <v>3365</v>
      </c>
      <c r="F796" s="59" t="s">
        <v>3366</v>
      </c>
      <c r="G796" s="59">
        <v>57</v>
      </c>
      <c r="H796" s="59" t="s">
        <v>3367</v>
      </c>
      <c r="I796" s="59" t="s">
        <v>710</v>
      </c>
      <c r="J796" s="59" t="s">
        <v>710</v>
      </c>
      <c r="K796" s="59" t="s">
        <v>710</v>
      </c>
      <c r="L796" s="59" t="s">
        <v>710</v>
      </c>
      <c r="M796" s="59" t="s">
        <v>710</v>
      </c>
      <c r="N796" s="59" t="s">
        <v>3389</v>
      </c>
      <c r="O796" s="59" t="s">
        <v>710</v>
      </c>
      <c r="P796" s="60" t="s">
        <v>705</v>
      </c>
    </row>
    <row r="797" spans="1:16" ht="114" x14ac:dyDescent="0.65">
      <c r="A797" s="59">
        <v>438</v>
      </c>
      <c r="B797" s="59" t="s">
        <v>695</v>
      </c>
      <c r="C797" s="59" t="s">
        <v>3390</v>
      </c>
      <c r="D797" s="59">
        <v>2014</v>
      </c>
      <c r="E797" s="59" t="s">
        <v>3391</v>
      </c>
      <c r="F797" s="59" t="s">
        <v>3392</v>
      </c>
      <c r="G797" s="59">
        <v>58</v>
      </c>
      <c r="H797" s="59" t="s">
        <v>3393</v>
      </c>
      <c r="I797" s="59" t="s">
        <v>710</v>
      </c>
      <c r="J797" s="59" t="s">
        <v>710</v>
      </c>
      <c r="K797" s="59" t="s">
        <v>710</v>
      </c>
      <c r="L797" s="59" t="s">
        <v>710</v>
      </c>
      <c r="M797" s="59" t="s">
        <v>710</v>
      </c>
      <c r="N797" s="59" t="s">
        <v>710</v>
      </c>
      <c r="O797" s="59" t="s">
        <v>3394</v>
      </c>
      <c r="P797" s="59"/>
    </row>
    <row r="798" spans="1:16" ht="57" x14ac:dyDescent="0.65">
      <c r="A798" s="59">
        <v>805</v>
      </c>
      <c r="B798" s="59" t="s">
        <v>695</v>
      </c>
      <c r="C798" s="59" t="s">
        <v>3395</v>
      </c>
      <c r="D798" s="59">
        <v>2013</v>
      </c>
      <c r="E798" s="59" t="s">
        <v>3396</v>
      </c>
      <c r="F798" s="59" t="s">
        <v>3397</v>
      </c>
      <c r="G798" s="59"/>
      <c r="H798" s="59"/>
      <c r="I798" s="59"/>
      <c r="J798" s="59"/>
      <c r="K798" s="59"/>
      <c r="L798" s="59"/>
      <c r="M798" s="59"/>
      <c r="N798" s="59"/>
      <c r="O798" s="59"/>
      <c r="P798" s="60" t="s">
        <v>705</v>
      </c>
    </row>
    <row r="799" spans="1:16" ht="99.75" x14ac:dyDescent="0.65">
      <c r="A799" s="59">
        <v>806</v>
      </c>
      <c r="B799" s="59" t="s">
        <v>695</v>
      </c>
      <c r="C799" s="59" t="s">
        <v>3398</v>
      </c>
      <c r="D799" s="59">
        <v>2014</v>
      </c>
      <c r="E799" s="59" t="s">
        <v>3399</v>
      </c>
      <c r="F799" s="59" t="s">
        <v>1163</v>
      </c>
      <c r="G799" s="59"/>
      <c r="H799" s="59"/>
      <c r="I799" s="59"/>
      <c r="J799" s="59"/>
      <c r="K799" s="59"/>
      <c r="L799" s="59"/>
      <c r="M799" s="59"/>
      <c r="N799" s="59"/>
      <c r="O799" s="59" t="s">
        <v>3400</v>
      </c>
      <c r="P799" s="59"/>
    </row>
    <row r="800" spans="1:16" ht="57" x14ac:dyDescent="0.65">
      <c r="A800" s="59">
        <v>807</v>
      </c>
      <c r="B800" s="59" t="s">
        <v>695</v>
      </c>
      <c r="C800" s="59" t="s">
        <v>3401</v>
      </c>
      <c r="D800" s="59">
        <v>2011</v>
      </c>
      <c r="E800" s="59" t="s">
        <v>3402</v>
      </c>
      <c r="F800" s="59" t="s">
        <v>2864</v>
      </c>
      <c r="G800" s="59"/>
      <c r="H800" s="59"/>
      <c r="I800" s="59"/>
      <c r="J800" s="59"/>
      <c r="K800" s="59"/>
      <c r="L800" s="59"/>
      <c r="M800" s="59"/>
      <c r="N800" s="59"/>
      <c r="O800" s="59"/>
      <c r="P800" s="60" t="s">
        <v>705</v>
      </c>
    </row>
    <row r="801" spans="1:16" ht="42.75" x14ac:dyDescent="0.65">
      <c r="A801" s="59">
        <v>808</v>
      </c>
      <c r="B801" s="59" t="s">
        <v>695</v>
      </c>
      <c r="C801" s="59" t="s">
        <v>3403</v>
      </c>
      <c r="D801" s="59">
        <v>2015</v>
      </c>
      <c r="E801" s="59" t="s">
        <v>3404</v>
      </c>
      <c r="F801" s="59" t="s">
        <v>3405</v>
      </c>
      <c r="G801" s="59">
        <v>282</v>
      </c>
      <c r="H801" s="59"/>
      <c r="I801" s="59"/>
      <c r="J801" s="59"/>
      <c r="K801" s="59"/>
      <c r="L801" s="59"/>
      <c r="M801" s="59"/>
      <c r="N801" s="59"/>
      <c r="O801" s="59">
        <v>20141846</v>
      </c>
      <c r="P801" s="60" t="s">
        <v>705</v>
      </c>
    </row>
    <row r="802" spans="1:16" ht="114" x14ac:dyDescent="0.65">
      <c r="A802" s="59">
        <v>809</v>
      </c>
      <c r="B802" s="59" t="s">
        <v>695</v>
      </c>
      <c r="C802" s="59" t="s">
        <v>3406</v>
      </c>
      <c r="D802" s="59">
        <v>2014</v>
      </c>
      <c r="E802" s="59" t="s">
        <v>3407</v>
      </c>
      <c r="F802" s="59" t="s">
        <v>3405</v>
      </c>
      <c r="G802" s="59"/>
      <c r="H802" s="59"/>
      <c r="I802" s="59"/>
      <c r="J802" s="59"/>
      <c r="K802" s="59"/>
      <c r="L802" s="59"/>
      <c r="M802" s="59"/>
      <c r="N802" s="59"/>
      <c r="O802" s="59" t="s">
        <v>3408</v>
      </c>
      <c r="P802" s="59"/>
    </row>
    <row r="803" spans="1:16" ht="42.75" x14ac:dyDescent="0.65">
      <c r="A803" s="59">
        <v>1591</v>
      </c>
      <c r="B803" s="59" t="s">
        <v>695</v>
      </c>
      <c r="C803" s="59" t="s">
        <v>3409</v>
      </c>
      <c r="D803" s="59">
        <v>2014</v>
      </c>
      <c r="E803" s="59" t="s">
        <v>3410</v>
      </c>
      <c r="F803" s="59" t="s">
        <v>1611</v>
      </c>
      <c r="G803" s="59"/>
      <c r="H803" s="59"/>
      <c r="I803" s="59"/>
      <c r="J803" s="59"/>
      <c r="K803" s="59"/>
      <c r="L803" s="59"/>
      <c r="M803" s="59"/>
      <c r="N803" s="59"/>
      <c r="O803" s="59"/>
      <c r="P803" s="59"/>
    </row>
    <row r="804" spans="1:16" ht="99.75" x14ac:dyDescent="0.65">
      <c r="A804" s="59">
        <v>1692</v>
      </c>
      <c r="B804" s="59" t="s">
        <v>695</v>
      </c>
      <c r="C804" s="59" t="s">
        <v>3411</v>
      </c>
      <c r="D804" s="59">
        <v>2011</v>
      </c>
      <c r="E804" s="59" t="s">
        <v>3412</v>
      </c>
      <c r="F804" s="59" t="s">
        <v>3413</v>
      </c>
      <c r="G804" s="59" t="s">
        <v>3414</v>
      </c>
      <c r="H804" s="59" t="s">
        <v>3415</v>
      </c>
      <c r="I804" s="59"/>
      <c r="J804" s="59"/>
      <c r="K804" s="59"/>
      <c r="L804" s="59"/>
      <c r="M804" s="59"/>
      <c r="N804" s="59" t="s">
        <v>3416</v>
      </c>
      <c r="O804" s="59"/>
      <c r="P804" s="60" t="s">
        <v>705</v>
      </c>
    </row>
    <row r="805" spans="1:16" ht="42.75" x14ac:dyDescent="0.65">
      <c r="A805" s="59">
        <v>439</v>
      </c>
      <c r="B805" s="59" t="s">
        <v>695</v>
      </c>
      <c r="C805" s="59" t="s">
        <v>3417</v>
      </c>
      <c r="D805" s="59">
        <v>2018</v>
      </c>
      <c r="E805" s="59" t="s">
        <v>3418</v>
      </c>
      <c r="F805" s="59" t="s">
        <v>1077</v>
      </c>
      <c r="G805" s="59">
        <v>10</v>
      </c>
      <c r="H805" s="59"/>
      <c r="I805" s="59" t="s">
        <v>710</v>
      </c>
      <c r="J805" s="59" t="s">
        <v>710</v>
      </c>
      <c r="K805" s="59" t="s">
        <v>710</v>
      </c>
      <c r="L805" s="59" t="s">
        <v>710</v>
      </c>
      <c r="M805" s="59" t="s">
        <v>710</v>
      </c>
      <c r="N805" s="59" t="s">
        <v>710</v>
      </c>
      <c r="O805" s="59" t="s">
        <v>710</v>
      </c>
      <c r="P805" s="59"/>
    </row>
    <row r="806" spans="1:16" ht="71.25" x14ac:dyDescent="0.65">
      <c r="A806" s="59">
        <v>442</v>
      </c>
      <c r="B806" s="59" t="s">
        <v>695</v>
      </c>
      <c r="C806" s="59" t="s">
        <v>3419</v>
      </c>
      <c r="D806" s="59">
        <v>2017</v>
      </c>
      <c r="E806" s="59" t="s">
        <v>3420</v>
      </c>
      <c r="F806" s="59" t="s">
        <v>718</v>
      </c>
      <c r="G806" s="59">
        <v>14</v>
      </c>
      <c r="H806" s="59">
        <v>986</v>
      </c>
      <c r="I806" s="59" t="s">
        <v>710</v>
      </c>
      <c r="J806" s="59" t="s">
        <v>710</v>
      </c>
      <c r="K806" s="59" t="s">
        <v>710</v>
      </c>
      <c r="L806" s="59" t="s">
        <v>710</v>
      </c>
      <c r="M806" s="59" t="s">
        <v>710</v>
      </c>
      <c r="N806" s="59" t="s">
        <v>710</v>
      </c>
      <c r="O806" s="59" t="s">
        <v>710</v>
      </c>
      <c r="P806" s="60" t="s">
        <v>705</v>
      </c>
    </row>
    <row r="807" spans="1:16" ht="57" x14ac:dyDescent="0.65">
      <c r="A807" s="59">
        <v>443</v>
      </c>
      <c r="B807" s="59" t="s">
        <v>695</v>
      </c>
      <c r="C807" s="59" t="s">
        <v>3421</v>
      </c>
      <c r="D807" s="59">
        <v>2016</v>
      </c>
      <c r="E807" s="59" t="s">
        <v>3422</v>
      </c>
      <c r="F807" s="59" t="s">
        <v>3423</v>
      </c>
      <c r="G807" s="59">
        <v>127</v>
      </c>
      <c r="H807" s="59" t="s">
        <v>3424</v>
      </c>
      <c r="I807" s="59" t="s">
        <v>710</v>
      </c>
      <c r="J807" s="59" t="s">
        <v>710</v>
      </c>
      <c r="K807" s="59" t="s">
        <v>710</v>
      </c>
      <c r="L807" s="59" t="s">
        <v>710</v>
      </c>
      <c r="M807" s="59" t="s">
        <v>710</v>
      </c>
      <c r="N807" s="59" t="s">
        <v>710</v>
      </c>
      <c r="O807" s="59" t="s">
        <v>710</v>
      </c>
      <c r="P807" s="60" t="s">
        <v>705</v>
      </c>
    </row>
    <row r="808" spans="1:16" ht="114" x14ac:dyDescent="0.65">
      <c r="A808" s="59">
        <v>446</v>
      </c>
      <c r="B808" s="59" t="s">
        <v>695</v>
      </c>
      <c r="C808" s="59" t="s">
        <v>3425</v>
      </c>
      <c r="D808" s="59">
        <v>2005</v>
      </c>
      <c r="E808" s="59" t="s">
        <v>3426</v>
      </c>
      <c r="F808" s="59" t="s">
        <v>1273</v>
      </c>
      <c r="G808" s="59">
        <v>68</v>
      </c>
      <c r="H808" s="59" t="s">
        <v>3427</v>
      </c>
      <c r="I808" s="59" t="s">
        <v>710</v>
      </c>
      <c r="J808" s="59" t="s">
        <v>710</v>
      </c>
      <c r="K808" s="59" t="s">
        <v>710</v>
      </c>
      <c r="L808" s="59" t="s">
        <v>710</v>
      </c>
      <c r="M808" s="59" t="s">
        <v>710</v>
      </c>
      <c r="N808" s="59" t="s">
        <v>710</v>
      </c>
      <c r="O808" s="59" t="s">
        <v>3428</v>
      </c>
      <c r="P808" s="59"/>
    </row>
    <row r="809" spans="1:16" ht="28.5" x14ac:dyDescent="0.65">
      <c r="A809" s="59">
        <v>1592</v>
      </c>
      <c r="B809" s="59" t="s">
        <v>695</v>
      </c>
      <c r="C809" s="59" t="s">
        <v>3429</v>
      </c>
      <c r="D809" s="59">
        <v>1989</v>
      </c>
      <c r="E809" s="59" t="s">
        <v>3430</v>
      </c>
      <c r="F809" s="59" t="s">
        <v>3431</v>
      </c>
      <c r="G809" s="59">
        <v>21</v>
      </c>
      <c r="H809" s="59" t="s">
        <v>3432</v>
      </c>
      <c r="I809" s="59"/>
      <c r="J809" s="59"/>
      <c r="K809" s="59"/>
      <c r="L809" s="59"/>
      <c r="M809" s="59"/>
      <c r="N809" s="59"/>
      <c r="O809" s="59"/>
      <c r="P809" s="60" t="s">
        <v>705</v>
      </c>
    </row>
    <row r="810" spans="1:16" ht="71.25" x14ac:dyDescent="0.65">
      <c r="A810" s="59">
        <v>1593</v>
      </c>
      <c r="B810" s="59" t="s">
        <v>850</v>
      </c>
      <c r="C810" s="59" t="s">
        <v>3433</v>
      </c>
      <c r="D810" s="59">
        <v>2010</v>
      </c>
      <c r="E810" s="59" t="s">
        <v>3434</v>
      </c>
      <c r="F810" s="59" t="s">
        <v>1024</v>
      </c>
      <c r="G810" s="59">
        <v>73</v>
      </c>
      <c r="H810" s="59" t="s">
        <v>3435</v>
      </c>
      <c r="I810" s="59"/>
      <c r="J810" s="59"/>
      <c r="K810" s="59" t="s">
        <v>1065</v>
      </c>
      <c r="L810" s="59"/>
      <c r="M810" s="59"/>
      <c r="N810" s="59" t="s">
        <v>3436</v>
      </c>
      <c r="O810" s="59"/>
      <c r="P810" s="60" t="s">
        <v>705</v>
      </c>
    </row>
    <row r="811" spans="1:16" ht="42.75" x14ac:dyDescent="0.65">
      <c r="A811" s="59">
        <v>810</v>
      </c>
      <c r="B811" s="59" t="s">
        <v>695</v>
      </c>
      <c r="C811" s="59" t="s">
        <v>3437</v>
      </c>
      <c r="D811" s="59">
        <v>2014</v>
      </c>
      <c r="E811" s="59" t="s">
        <v>3438</v>
      </c>
      <c r="F811" s="59" t="s">
        <v>1451</v>
      </c>
      <c r="G811" s="59"/>
      <c r="H811" s="59"/>
      <c r="I811" s="59"/>
      <c r="J811" s="59"/>
      <c r="K811" s="59"/>
      <c r="L811" s="59"/>
      <c r="M811" s="59"/>
      <c r="N811" s="59"/>
      <c r="O811" s="59"/>
      <c r="P811" s="60" t="s">
        <v>705</v>
      </c>
    </row>
    <row r="812" spans="1:16" ht="99.75" x14ac:dyDescent="0.65">
      <c r="A812" s="59">
        <v>811</v>
      </c>
      <c r="B812" s="59" t="s">
        <v>695</v>
      </c>
      <c r="C812" s="59" t="s">
        <v>3439</v>
      </c>
      <c r="D812" s="59">
        <v>2014</v>
      </c>
      <c r="E812" s="59" t="s">
        <v>3440</v>
      </c>
      <c r="F812" s="59" t="s">
        <v>1132</v>
      </c>
      <c r="G812" s="59"/>
      <c r="H812" s="59"/>
      <c r="I812" s="59"/>
      <c r="J812" s="59"/>
      <c r="K812" s="59"/>
      <c r="L812" s="59"/>
      <c r="M812" s="59"/>
      <c r="N812" s="59"/>
      <c r="O812" s="59" t="s">
        <v>3441</v>
      </c>
      <c r="P812" s="59"/>
    </row>
    <row r="813" spans="1:16" ht="57" x14ac:dyDescent="0.65">
      <c r="A813" s="59">
        <v>509</v>
      </c>
      <c r="B813" s="59" t="s">
        <v>695</v>
      </c>
      <c r="C813" s="59" t="s">
        <v>3442</v>
      </c>
      <c r="D813" s="59">
        <v>2007</v>
      </c>
      <c r="E813" s="59" t="s">
        <v>3443</v>
      </c>
      <c r="F813" s="59" t="s">
        <v>3444</v>
      </c>
      <c r="G813" s="59"/>
      <c r="H813" s="59"/>
      <c r="I813" s="59" t="s">
        <v>710</v>
      </c>
      <c r="J813" s="59" t="s">
        <v>710</v>
      </c>
      <c r="K813" s="59" t="s">
        <v>710</v>
      </c>
      <c r="L813" s="59" t="s">
        <v>710</v>
      </c>
      <c r="M813" s="59" t="s">
        <v>710</v>
      </c>
      <c r="N813" s="59" t="s">
        <v>710</v>
      </c>
      <c r="O813" s="59" t="s">
        <v>710</v>
      </c>
      <c r="P813" s="60" t="s">
        <v>705</v>
      </c>
    </row>
    <row r="814" spans="1:16" ht="42.75" x14ac:dyDescent="0.65">
      <c r="A814" s="59">
        <v>1597</v>
      </c>
      <c r="B814" s="59" t="s">
        <v>695</v>
      </c>
      <c r="C814" s="59" t="s">
        <v>3445</v>
      </c>
      <c r="D814" s="59">
        <v>2013</v>
      </c>
      <c r="E814" s="59" t="s">
        <v>3446</v>
      </c>
      <c r="F814" s="59" t="s">
        <v>3447</v>
      </c>
      <c r="G814" s="59"/>
      <c r="H814" s="59" t="s">
        <v>3448</v>
      </c>
      <c r="I814" s="59"/>
      <c r="J814" s="59"/>
      <c r="K814" s="59"/>
      <c r="L814" s="59"/>
      <c r="M814" s="59"/>
      <c r="N814" s="59"/>
      <c r="O814" s="59"/>
      <c r="P814" s="59"/>
    </row>
    <row r="815" spans="1:16" ht="114" x14ac:dyDescent="0.65">
      <c r="A815" s="59">
        <v>1599</v>
      </c>
      <c r="B815" s="59" t="s">
        <v>695</v>
      </c>
      <c r="C815" s="59" t="s">
        <v>3449</v>
      </c>
      <c r="D815" s="59">
        <v>2017</v>
      </c>
      <c r="E815" s="59" t="s">
        <v>3450</v>
      </c>
      <c r="F815" s="59" t="s">
        <v>3451</v>
      </c>
      <c r="G815" s="59">
        <v>9</v>
      </c>
      <c r="H815" s="59"/>
      <c r="I815" s="59"/>
      <c r="J815" s="59"/>
      <c r="K815" s="59"/>
      <c r="L815" s="59"/>
      <c r="M815" s="59"/>
      <c r="N815" s="59"/>
      <c r="O815" s="59"/>
      <c r="P815" s="60" t="s">
        <v>705</v>
      </c>
    </row>
    <row r="816" spans="1:16" ht="57" x14ac:dyDescent="0.65">
      <c r="A816" s="59">
        <v>447</v>
      </c>
      <c r="B816" s="59" t="s">
        <v>695</v>
      </c>
      <c r="C816" s="59" t="s">
        <v>3452</v>
      </c>
      <c r="D816" s="59">
        <v>2019</v>
      </c>
      <c r="E816" s="59" t="s">
        <v>3453</v>
      </c>
      <c r="F816" s="59" t="s">
        <v>1611</v>
      </c>
      <c r="G816" s="59">
        <v>170</v>
      </c>
      <c r="H816" s="59" t="s">
        <v>3454</v>
      </c>
      <c r="I816" s="59" t="s">
        <v>710</v>
      </c>
      <c r="J816" s="59" t="s">
        <v>710</v>
      </c>
      <c r="K816" s="59" t="s">
        <v>710</v>
      </c>
      <c r="L816" s="59" t="s">
        <v>710</v>
      </c>
      <c r="M816" s="59" t="s">
        <v>710</v>
      </c>
      <c r="N816" s="59" t="s">
        <v>710</v>
      </c>
      <c r="O816" s="59" t="s">
        <v>710</v>
      </c>
      <c r="P816" s="60" t="s">
        <v>705</v>
      </c>
    </row>
    <row r="817" spans="1:16" ht="409.5" x14ac:dyDescent="0.65">
      <c r="A817" s="59">
        <v>448</v>
      </c>
      <c r="B817" s="59" t="s">
        <v>695</v>
      </c>
      <c r="C817" s="59" t="s">
        <v>3455</v>
      </c>
      <c r="D817" s="59">
        <v>2016</v>
      </c>
      <c r="E817" s="59" t="s">
        <v>3456</v>
      </c>
      <c r="F817" s="59" t="s">
        <v>970</v>
      </c>
      <c r="G817" s="59"/>
      <c r="H817" s="59"/>
      <c r="I817" s="59" t="s">
        <v>710</v>
      </c>
      <c r="J817" s="59" t="s">
        <v>710</v>
      </c>
      <c r="K817" s="59" t="s">
        <v>710</v>
      </c>
      <c r="L817" s="59" t="s">
        <v>710</v>
      </c>
      <c r="M817" s="59" t="s">
        <v>710</v>
      </c>
      <c r="N817" s="59" t="s">
        <v>710</v>
      </c>
      <c r="O817" s="59" t="s">
        <v>3457</v>
      </c>
      <c r="P817" s="59"/>
    </row>
    <row r="818" spans="1:16" ht="42.75" x14ac:dyDescent="0.65">
      <c r="A818" s="59">
        <v>449</v>
      </c>
      <c r="B818" s="59" t="s">
        <v>695</v>
      </c>
      <c r="C818" s="59" t="s">
        <v>3458</v>
      </c>
      <c r="D818" s="59">
        <v>2018</v>
      </c>
      <c r="E818" s="59" t="s">
        <v>3459</v>
      </c>
      <c r="F818" s="59" t="s">
        <v>1611</v>
      </c>
      <c r="G818" s="59">
        <v>167</v>
      </c>
      <c r="H818" s="59" t="s">
        <v>3460</v>
      </c>
      <c r="I818" s="59" t="s">
        <v>710</v>
      </c>
      <c r="J818" s="59" t="s">
        <v>710</v>
      </c>
      <c r="K818" s="59" t="s">
        <v>710</v>
      </c>
      <c r="L818" s="59" t="s">
        <v>710</v>
      </c>
      <c r="M818" s="59" t="s">
        <v>710</v>
      </c>
      <c r="N818" s="59" t="s">
        <v>710</v>
      </c>
      <c r="O818" s="59" t="s">
        <v>710</v>
      </c>
      <c r="P818" s="60" t="s">
        <v>705</v>
      </c>
    </row>
    <row r="819" spans="1:16" ht="57" x14ac:dyDescent="0.65">
      <c r="A819" s="59">
        <v>451</v>
      </c>
      <c r="B819" s="59" t="s">
        <v>695</v>
      </c>
      <c r="C819" s="59" t="s">
        <v>3461</v>
      </c>
      <c r="D819" s="59">
        <v>2018</v>
      </c>
      <c r="E819" s="59" t="s">
        <v>3462</v>
      </c>
      <c r="F819" s="59" t="s">
        <v>746</v>
      </c>
      <c r="G819" s="59">
        <v>626</v>
      </c>
      <c r="H819" s="59" t="s">
        <v>3463</v>
      </c>
      <c r="I819" s="59" t="s">
        <v>710</v>
      </c>
      <c r="J819" s="59" t="s">
        <v>710</v>
      </c>
      <c r="K819" s="59" t="s">
        <v>710</v>
      </c>
      <c r="L819" s="59" t="s">
        <v>710</v>
      </c>
      <c r="M819" s="59" t="s">
        <v>710</v>
      </c>
      <c r="N819" s="59" t="s">
        <v>710</v>
      </c>
      <c r="O819" s="59" t="s">
        <v>710</v>
      </c>
      <c r="P819" s="60" t="s">
        <v>705</v>
      </c>
    </row>
    <row r="820" spans="1:16" ht="57" x14ac:dyDescent="0.65">
      <c r="A820" s="59">
        <v>452</v>
      </c>
      <c r="B820" s="59" t="s">
        <v>695</v>
      </c>
      <c r="C820" s="59" t="s">
        <v>3464</v>
      </c>
      <c r="D820" s="59">
        <v>2016</v>
      </c>
      <c r="E820" s="59" t="s">
        <v>3465</v>
      </c>
      <c r="F820" s="59" t="s">
        <v>1432</v>
      </c>
      <c r="G820" s="59">
        <v>6</v>
      </c>
      <c r="H820" s="61"/>
      <c r="I820" s="59" t="s">
        <v>710</v>
      </c>
      <c r="J820" s="59" t="s">
        <v>710</v>
      </c>
      <c r="K820" s="59" t="s">
        <v>710</v>
      </c>
      <c r="L820" s="59" t="s">
        <v>710</v>
      </c>
      <c r="M820" s="59" t="s">
        <v>710</v>
      </c>
      <c r="N820" s="59" t="s">
        <v>710</v>
      </c>
      <c r="O820" s="59" t="s">
        <v>710</v>
      </c>
      <c r="P820" s="60" t="s">
        <v>705</v>
      </c>
    </row>
    <row r="821" spans="1:16" ht="85.5" x14ac:dyDescent="0.65">
      <c r="A821" s="59">
        <v>812</v>
      </c>
      <c r="B821" s="59" t="s">
        <v>695</v>
      </c>
      <c r="C821" s="59" t="s">
        <v>3466</v>
      </c>
      <c r="D821" s="59">
        <v>2012</v>
      </c>
      <c r="E821" s="59" t="s">
        <v>3467</v>
      </c>
      <c r="F821" s="59" t="s">
        <v>3468</v>
      </c>
      <c r="G821" s="59"/>
      <c r="H821" s="59"/>
      <c r="I821" s="59"/>
      <c r="J821" s="59"/>
      <c r="K821" s="59"/>
      <c r="L821" s="59"/>
      <c r="M821" s="59"/>
      <c r="N821" s="59"/>
      <c r="O821" s="59" t="s">
        <v>3469</v>
      </c>
      <c r="P821" s="59"/>
    </row>
    <row r="822" spans="1:16" ht="57" x14ac:dyDescent="0.65">
      <c r="A822" s="59">
        <v>1693</v>
      </c>
      <c r="B822" s="59" t="s">
        <v>695</v>
      </c>
      <c r="C822" s="59" t="s">
        <v>3470</v>
      </c>
      <c r="D822" s="59">
        <v>1989</v>
      </c>
      <c r="E822" s="59" t="s">
        <v>3471</v>
      </c>
      <c r="F822" s="59" t="s">
        <v>2246</v>
      </c>
      <c r="G822" s="59" t="s">
        <v>3472</v>
      </c>
      <c r="H822" s="59" t="s">
        <v>3473</v>
      </c>
      <c r="I822" s="59"/>
      <c r="J822" s="59"/>
      <c r="K822" s="59"/>
      <c r="L822" s="59"/>
      <c r="M822" s="59"/>
      <c r="N822" s="59"/>
      <c r="O822" s="59"/>
      <c r="P822" s="60" t="s">
        <v>705</v>
      </c>
    </row>
    <row r="823" spans="1:16" ht="128.25" x14ac:dyDescent="0.65">
      <c r="A823" s="59">
        <v>814</v>
      </c>
      <c r="B823" s="59" t="s">
        <v>695</v>
      </c>
      <c r="C823" s="59" t="s">
        <v>3474</v>
      </c>
      <c r="D823" s="59">
        <v>2004</v>
      </c>
      <c r="E823" s="59" t="s">
        <v>3475</v>
      </c>
      <c r="F823" s="59" t="s">
        <v>1323</v>
      </c>
      <c r="G823" s="59" t="s">
        <v>710</v>
      </c>
      <c r="H823" s="59" t="s">
        <v>710</v>
      </c>
      <c r="I823" s="59"/>
      <c r="J823" s="59"/>
      <c r="K823" s="59"/>
      <c r="L823" s="59"/>
      <c r="M823" s="59"/>
      <c r="N823" s="59" t="s">
        <v>710</v>
      </c>
      <c r="O823" s="59" t="s">
        <v>3476</v>
      </c>
      <c r="P823" s="59"/>
    </row>
    <row r="824" spans="1:16" ht="42.75" x14ac:dyDescent="0.65">
      <c r="A824" s="59">
        <v>815</v>
      </c>
      <c r="B824" s="59" t="s">
        <v>695</v>
      </c>
      <c r="C824" s="59" t="s">
        <v>3477</v>
      </c>
      <c r="D824" s="59">
        <v>2011</v>
      </c>
      <c r="E824" s="59" t="s">
        <v>3478</v>
      </c>
      <c r="F824" s="59" t="s">
        <v>3479</v>
      </c>
      <c r="G824" s="59"/>
      <c r="H824" s="59"/>
      <c r="I824" s="59"/>
      <c r="J824" s="59"/>
      <c r="K824" s="59"/>
      <c r="L824" s="59"/>
      <c r="M824" s="59"/>
      <c r="N824" s="59"/>
      <c r="O824" s="59"/>
      <c r="P824" s="59"/>
    </row>
    <row r="825" spans="1:16" ht="228" x14ac:dyDescent="0.65">
      <c r="A825" s="59">
        <v>816</v>
      </c>
      <c r="B825" s="59" t="s">
        <v>695</v>
      </c>
      <c r="C825" s="59" t="s">
        <v>3480</v>
      </c>
      <c r="D825" s="59">
        <v>2012</v>
      </c>
      <c r="E825" s="59" t="s">
        <v>3481</v>
      </c>
      <c r="F825" s="59" t="s">
        <v>970</v>
      </c>
      <c r="G825" s="59"/>
      <c r="H825" s="59"/>
      <c r="I825" s="59"/>
      <c r="J825" s="59"/>
      <c r="K825" s="59"/>
      <c r="L825" s="59"/>
      <c r="M825" s="59"/>
      <c r="N825" s="59"/>
      <c r="O825" s="59" t="s">
        <v>3482</v>
      </c>
      <c r="P825" s="59"/>
    </row>
    <row r="826" spans="1:16" ht="42.75" x14ac:dyDescent="0.65">
      <c r="A826" s="59">
        <v>1602</v>
      </c>
      <c r="B826" s="59" t="s">
        <v>695</v>
      </c>
      <c r="C826" s="59" t="s">
        <v>3483</v>
      </c>
      <c r="D826" s="59">
        <v>2008</v>
      </c>
      <c r="E826" s="59" t="s">
        <v>3484</v>
      </c>
      <c r="F826" s="59" t="s">
        <v>2203</v>
      </c>
      <c r="G826" s="59">
        <v>27</v>
      </c>
      <c r="H826" s="59">
        <v>741</v>
      </c>
      <c r="I826" s="59"/>
      <c r="J826" s="59"/>
      <c r="K826" s="59"/>
      <c r="L826" s="59"/>
      <c r="M826" s="59"/>
      <c r="N826" s="59"/>
      <c r="O826" s="59"/>
      <c r="P826" s="60" t="s">
        <v>705</v>
      </c>
    </row>
    <row r="827" spans="1:16" ht="57" x14ac:dyDescent="0.65">
      <c r="A827" s="59">
        <v>817</v>
      </c>
      <c r="B827" s="59" t="s">
        <v>695</v>
      </c>
      <c r="C827" s="59" t="s">
        <v>3485</v>
      </c>
      <c r="D827" s="59">
        <v>2004</v>
      </c>
      <c r="E827" s="59" t="s">
        <v>3486</v>
      </c>
      <c r="F827" s="59" t="s">
        <v>1356</v>
      </c>
      <c r="G827" s="59">
        <v>101</v>
      </c>
      <c r="H827" s="59" t="s">
        <v>3487</v>
      </c>
      <c r="I827" s="59"/>
      <c r="J827" s="59"/>
      <c r="K827" s="59"/>
      <c r="L827" s="59"/>
      <c r="M827" s="59"/>
      <c r="N827" s="59"/>
      <c r="O827" s="59"/>
      <c r="P827" s="60" t="s">
        <v>705</v>
      </c>
    </row>
    <row r="828" spans="1:16" ht="99.75" x14ac:dyDescent="0.65">
      <c r="A828" s="59">
        <v>819</v>
      </c>
      <c r="B828" s="59" t="s">
        <v>695</v>
      </c>
      <c r="C828" s="59" t="s">
        <v>3488</v>
      </c>
      <c r="D828" s="59">
        <v>2008</v>
      </c>
      <c r="E828" s="59" t="s">
        <v>3489</v>
      </c>
      <c r="F828" s="59" t="s">
        <v>1118</v>
      </c>
      <c r="G828" s="59"/>
      <c r="H828" s="59"/>
      <c r="I828" s="59"/>
      <c r="J828" s="59"/>
      <c r="K828" s="59"/>
      <c r="L828" s="59"/>
      <c r="M828" s="59"/>
      <c r="N828" s="59"/>
      <c r="O828" s="59"/>
      <c r="P828" s="60" t="s">
        <v>705</v>
      </c>
    </row>
    <row r="829" spans="1:16" ht="57" x14ac:dyDescent="0.65">
      <c r="A829" s="59">
        <v>1603</v>
      </c>
      <c r="B829" s="59" t="s">
        <v>695</v>
      </c>
      <c r="C829" s="59" t="s">
        <v>3490</v>
      </c>
      <c r="D829" s="59">
        <v>2017</v>
      </c>
      <c r="E829" s="59" t="s">
        <v>3491</v>
      </c>
      <c r="F829" s="59" t="s">
        <v>3492</v>
      </c>
      <c r="G829" s="59">
        <v>10</v>
      </c>
      <c r="H829" s="59" t="s">
        <v>3493</v>
      </c>
      <c r="I829" s="59"/>
      <c r="J829" s="59"/>
      <c r="K829" s="59"/>
      <c r="L829" s="59"/>
      <c r="M829" s="59"/>
      <c r="N829" s="59"/>
      <c r="O829" s="59"/>
      <c r="P829" s="60" t="s">
        <v>705</v>
      </c>
    </row>
    <row r="830" spans="1:16" ht="57" x14ac:dyDescent="0.65">
      <c r="A830" s="59">
        <v>1604</v>
      </c>
      <c r="B830" s="59" t="s">
        <v>695</v>
      </c>
      <c r="C830" s="59" t="s">
        <v>3494</v>
      </c>
      <c r="D830" s="59">
        <v>2019</v>
      </c>
      <c r="E830" s="59" t="s">
        <v>3495</v>
      </c>
      <c r="F830" s="59" t="s">
        <v>3496</v>
      </c>
      <c r="G830" s="59">
        <v>21</v>
      </c>
      <c r="H830" s="59" t="s">
        <v>3497</v>
      </c>
      <c r="I830" s="59"/>
      <c r="J830" s="59"/>
      <c r="K830" s="59"/>
      <c r="L830" s="59"/>
      <c r="M830" s="59"/>
      <c r="N830" s="59"/>
      <c r="O830" s="59"/>
      <c r="P830" s="60" t="s">
        <v>705</v>
      </c>
    </row>
    <row r="831" spans="1:16" s="64" customFormat="1" ht="28.5" x14ac:dyDescent="0.65">
      <c r="A831" s="62">
        <v>514</v>
      </c>
      <c r="B831" s="62" t="s">
        <v>695</v>
      </c>
      <c r="C831" s="62"/>
      <c r="D831" s="62">
        <v>2011</v>
      </c>
      <c r="E831" s="62" t="s">
        <v>3498</v>
      </c>
      <c r="F831" s="62"/>
      <c r="G831" s="62"/>
      <c r="H831" s="62"/>
      <c r="I831" s="62" t="s">
        <v>710</v>
      </c>
      <c r="J831" s="62" t="s">
        <v>710</v>
      </c>
      <c r="K831" s="62" t="s">
        <v>710</v>
      </c>
      <c r="L831" s="62" t="s">
        <v>710</v>
      </c>
      <c r="M831" s="62" t="s">
        <v>710</v>
      </c>
      <c r="N831" s="62" t="s">
        <v>710</v>
      </c>
      <c r="O831" s="62" t="s">
        <v>710</v>
      </c>
      <c r="P831" s="62"/>
    </row>
    <row r="832" spans="1:16" x14ac:dyDescent="0.65">
      <c r="A832" s="59"/>
      <c r="B832" s="59"/>
      <c r="C832" s="59"/>
      <c r="D832" s="59"/>
      <c r="E832" s="59"/>
      <c r="F832" s="59"/>
      <c r="G832" s="59"/>
      <c r="H832" s="59"/>
      <c r="I832" s="59"/>
      <c r="J832" s="59"/>
      <c r="K832" s="59"/>
      <c r="L832" s="59"/>
      <c r="M832" s="59"/>
      <c r="N832" s="59"/>
      <c r="O832" s="59"/>
      <c r="P832" s="59"/>
    </row>
    <row r="833" spans="1:16" x14ac:dyDescent="0.65">
      <c r="A833" s="59"/>
      <c r="B833" s="59"/>
      <c r="C833" s="59"/>
      <c r="D833" s="59"/>
      <c r="E833" s="59"/>
      <c r="F833" s="59"/>
      <c r="G833" s="59"/>
      <c r="H833" s="59"/>
      <c r="I833" s="59"/>
      <c r="J833" s="59"/>
      <c r="K833" s="59"/>
      <c r="L833" s="59"/>
      <c r="M833" s="59"/>
      <c r="N833" s="59"/>
      <c r="O833" s="59"/>
      <c r="P833" s="60"/>
    </row>
    <row r="834" spans="1:16" x14ac:dyDescent="0.65">
      <c r="A834" s="59"/>
      <c r="B834" s="59"/>
      <c r="C834" s="59"/>
      <c r="D834" s="59"/>
      <c r="E834" s="59"/>
      <c r="F834" s="59"/>
      <c r="G834" s="59"/>
      <c r="H834" s="59"/>
      <c r="I834" s="59"/>
      <c r="J834" s="59"/>
      <c r="K834" s="59"/>
      <c r="L834" s="59"/>
      <c r="M834" s="59"/>
      <c r="N834" s="59"/>
      <c r="O834" s="59"/>
      <c r="P834" s="60"/>
    </row>
    <row r="835" spans="1:16" x14ac:dyDescent="0.65">
      <c r="A835" s="59"/>
      <c r="B835" s="59"/>
      <c r="C835" s="59"/>
      <c r="D835" s="59"/>
      <c r="E835" s="59"/>
      <c r="F835" s="59"/>
      <c r="G835" s="59"/>
      <c r="H835" s="59"/>
      <c r="I835" s="59"/>
      <c r="J835" s="59"/>
      <c r="K835" s="59"/>
      <c r="L835" s="59"/>
      <c r="M835" s="59"/>
      <c r="N835" s="59"/>
      <c r="O835" s="59"/>
      <c r="P835" s="59"/>
    </row>
    <row r="836" spans="1:16" x14ac:dyDescent="0.65">
      <c r="A836" s="59"/>
      <c r="B836" s="59"/>
      <c r="C836" s="59"/>
      <c r="D836" s="59"/>
      <c r="E836" s="59"/>
      <c r="F836" s="59"/>
      <c r="G836" s="59"/>
      <c r="H836" s="59"/>
      <c r="I836" s="59"/>
      <c r="J836" s="59"/>
      <c r="K836" s="59"/>
      <c r="L836" s="59"/>
      <c r="M836" s="59"/>
      <c r="N836" s="59"/>
      <c r="O836" s="59"/>
      <c r="P836" s="59"/>
    </row>
    <row r="837" spans="1:16" x14ac:dyDescent="0.65">
      <c r="A837" s="59"/>
      <c r="B837" s="59"/>
      <c r="C837" s="59"/>
      <c r="D837" s="59"/>
      <c r="E837" s="59"/>
      <c r="F837" s="59"/>
      <c r="G837" s="59"/>
      <c r="H837" s="59"/>
      <c r="I837" s="59"/>
      <c r="J837" s="59"/>
      <c r="K837" s="59"/>
      <c r="L837" s="59"/>
      <c r="M837" s="59"/>
      <c r="N837" s="59"/>
      <c r="O837" s="59"/>
      <c r="P837" s="60"/>
    </row>
    <row r="838" spans="1:16" x14ac:dyDescent="0.65">
      <c r="A838" s="59"/>
      <c r="B838" s="59"/>
      <c r="C838" s="59"/>
      <c r="D838" s="59"/>
      <c r="E838" s="59"/>
      <c r="F838" s="59"/>
      <c r="G838" s="59"/>
      <c r="H838" s="59"/>
      <c r="I838" s="59"/>
      <c r="J838" s="59"/>
      <c r="K838" s="59"/>
      <c r="L838" s="59"/>
      <c r="M838" s="59"/>
      <c r="N838" s="59"/>
      <c r="O838" s="59"/>
      <c r="P838" s="60"/>
    </row>
    <row r="839" spans="1:16" x14ac:dyDescent="0.65">
      <c r="A839" s="59"/>
      <c r="B839" s="59"/>
      <c r="C839" s="59"/>
      <c r="D839" s="59"/>
      <c r="E839" s="59"/>
      <c r="F839" s="59"/>
      <c r="G839" s="59"/>
      <c r="H839" s="59"/>
      <c r="I839" s="59"/>
      <c r="J839" s="59"/>
      <c r="K839" s="59"/>
      <c r="L839" s="59"/>
      <c r="M839" s="59"/>
      <c r="N839" s="59"/>
      <c r="O839" s="59"/>
      <c r="P839" s="59"/>
    </row>
    <row r="840" spans="1:16" x14ac:dyDescent="0.65">
      <c r="A840" s="59"/>
      <c r="B840" s="59"/>
      <c r="C840" s="59"/>
      <c r="D840" s="59"/>
      <c r="E840" s="59"/>
      <c r="F840" s="59"/>
      <c r="G840" s="59"/>
      <c r="H840" s="59"/>
      <c r="I840" s="59"/>
      <c r="J840" s="59"/>
      <c r="K840" s="59"/>
      <c r="L840" s="59"/>
      <c r="M840" s="59"/>
      <c r="N840" s="59"/>
      <c r="O840" s="59"/>
      <c r="P840" s="60"/>
    </row>
    <row r="841" spans="1:16" x14ac:dyDescent="0.65">
      <c r="A841" s="59"/>
      <c r="B841" s="59"/>
      <c r="C841" s="59"/>
      <c r="D841" s="59"/>
      <c r="E841" s="59"/>
      <c r="F841" s="59"/>
      <c r="G841" s="59"/>
      <c r="H841" s="59"/>
      <c r="I841" s="59"/>
      <c r="J841" s="59"/>
      <c r="K841" s="59"/>
      <c r="L841" s="59"/>
      <c r="M841" s="59"/>
      <c r="N841" s="59"/>
      <c r="O841" s="59"/>
      <c r="P841" s="59"/>
    </row>
    <row r="842" spans="1:16" x14ac:dyDescent="0.65">
      <c r="A842" s="59"/>
      <c r="B842" s="59"/>
      <c r="C842" s="59"/>
      <c r="D842" s="59"/>
      <c r="E842" s="59"/>
      <c r="F842" s="59"/>
      <c r="G842" s="59"/>
      <c r="H842" s="59"/>
      <c r="I842" s="59"/>
      <c r="J842" s="59"/>
      <c r="K842" s="59"/>
      <c r="L842" s="59"/>
      <c r="M842" s="59"/>
      <c r="N842" s="59"/>
      <c r="O842" s="59"/>
      <c r="P842" s="60"/>
    </row>
    <row r="843" spans="1:16" x14ac:dyDescent="0.65">
      <c r="A843" s="59"/>
      <c r="B843" s="59"/>
      <c r="C843" s="59"/>
      <c r="D843" s="59"/>
      <c r="E843" s="59"/>
      <c r="F843" s="59"/>
      <c r="G843" s="59"/>
      <c r="H843" s="59"/>
      <c r="I843" s="59"/>
      <c r="J843" s="59"/>
      <c r="K843" s="59"/>
      <c r="L843" s="59"/>
      <c r="M843" s="59"/>
      <c r="N843" s="59"/>
      <c r="O843" s="59"/>
      <c r="P843" s="60"/>
    </row>
    <row r="844" spans="1:16" x14ac:dyDescent="0.65">
      <c r="A844" s="59"/>
      <c r="B844" s="59"/>
      <c r="C844" s="59"/>
      <c r="D844" s="59"/>
      <c r="E844" s="59"/>
      <c r="F844" s="59"/>
      <c r="G844" s="59"/>
      <c r="H844" s="59"/>
      <c r="I844" s="59"/>
      <c r="J844" s="59"/>
      <c r="K844" s="59"/>
      <c r="L844" s="59"/>
      <c r="M844" s="59"/>
      <c r="N844" s="59"/>
      <c r="O844" s="59"/>
      <c r="P844" s="59"/>
    </row>
    <row r="845" spans="1:16" x14ac:dyDescent="0.65">
      <c r="A845" s="59"/>
      <c r="B845" s="59"/>
      <c r="C845" s="59"/>
      <c r="D845" s="59"/>
      <c r="E845" s="59"/>
      <c r="F845" s="59"/>
      <c r="G845" s="59"/>
      <c r="H845" s="59"/>
      <c r="I845" s="59"/>
      <c r="J845" s="59"/>
      <c r="K845" s="59"/>
      <c r="L845" s="59"/>
      <c r="M845" s="59"/>
      <c r="N845" s="59"/>
      <c r="O845" s="59"/>
      <c r="P845" s="60"/>
    </row>
    <row r="846" spans="1:16" x14ac:dyDescent="0.65">
      <c r="A846" s="59"/>
      <c r="B846" s="59"/>
      <c r="C846" s="59"/>
      <c r="D846" s="59"/>
      <c r="E846" s="59"/>
      <c r="F846" s="59"/>
      <c r="G846" s="59"/>
      <c r="H846" s="59"/>
      <c r="I846" s="59"/>
      <c r="J846" s="59"/>
      <c r="K846" s="59"/>
      <c r="L846" s="59"/>
      <c r="M846" s="59"/>
      <c r="N846" s="59"/>
      <c r="O846" s="59"/>
      <c r="P846" s="60"/>
    </row>
    <row r="847" spans="1:16" x14ac:dyDescent="0.65">
      <c r="A847" s="59"/>
      <c r="B847" s="59"/>
      <c r="C847" s="59"/>
      <c r="D847" s="59"/>
      <c r="E847" s="59"/>
      <c r="F847" s="59"/>
      <c r="G847" s="59"/>
      <c r="H847" s="59"/>
      <c r="I847" s="59"/>
      <c r="J847" s="59"/>
      <c r="K847" s="59"/>
      <c r="L847" s="59"/>
      <c r="M847" s="59"/>
      <c r="N847" s="59"/>
      <c r="O847" s="59"/>
      <c r="P847" s="60"/>
    </row>
    <row r="848" spans="1:16" x14ac:dyDescent="0.65">
      <c r="A848" s="59"/>
      <c r="B848" s="59"/>
      <c r="C848" s="59"/>
      <c r="D848" s="59"/>
      <c r="E848" s="59"/>
      <c r="F848" s="59"/>
      <c r="G848" s="59"/>
      <c r="H848" s="59"/>
      <c r="I848" s="59"/>
      <c r="J848" s="59"/>
      <c r="K848" s="59"/>
      <c r="L848" s="59"/>
      <c r="M848" s="59"/>
      <c r="N848" s="59"/>
      <c r="O848" s="59"/>
      <c r="P848" s="59"/>
    </row>
    <row r="849" spans="1:16" x14ac:dyDescent="0.65">
      <c r="A849" s="59"/>
      <c r="B849" s="59"/>
      <c r="C849" s="59"/>
      <c r="D849" s="59"/>
      <c r="E849" s="59"/>
      <c r="F849" s="59"/>
      <c r="G849" s="59"/>
      <c r="H849" s="59"/>
      <c r="I849" s="59"/>
      <c r="J849" s="59"/>
      <c r="K849" s="59"/>
      <c r="L849" s="59"/>
      <c r="M849" s="59"/>
      <c r="N849" s="59"/>
      <c r="O849" s="59"/>
      <c r="P849" s="59"/>
    </row>
    <row r="850" spans="1:16" x14ac:dyDescent="0.65">
      <c r="A850" s="59"/>
      <c r="B850" s="59"/>
      <c r="C850" s="59"/>
      <c r="D850" s="59"/>
      <c r="E850" s="59"/>
      <c r="F850" s="59"/>
      <c r="G850" s="59"/>
      <c r="H850" s="59"/>
      <c r="I850" s="59"/>
      <c r="J850" s="59"/>
      <c r="K850" s="59"/>
      <c r="L850" s="59"/>
      <c r="M850" s="59"/>
      <c r="N850" s="59"/>
      <c r="O850" s="59"/>
      <c r="P850" s="59"/>
    </row>
    <row r="851" spans="1:16" x14ac:dyDescent="0.65">
      <c r="A851" s="59"/>
      <c r="B851" s="59"/>
      <c r="C851" s="59"/>
      <c r="D851" s="59"/>
      <c r="E851" s="59"/>
      <c r="F851" s="59"/>
      <c r="G851" s="59"/>
      <c r="H851" s="59"/>
      <c r="I851" s="59"/>
      <c r="J851" s="59"/>
      <c r="K851" s="59"/>
      <c r="L851" s="59"/>
      <c r="M851" s="59"/>
      <c r="N851" s="59"/>
      <c r="O851" s="59"/>
      <c r="P851" s="59"/>
    </row>
    <row r="852" spans="1:16" x14ac:dyDescent="0.65">
      <c r="A852" s="59"/>
      <c r="B852" s="59"/>
      <c r="C852" s="59"/>
      <c r="D852" s="59"/>
      <c r="E852" s="59"/>
      <c r="F852" s="59"/>
      <c r="G852" s="59"/>
      <c r="H852" s="59"/>
      <c r="I852" s="59"/>
      <c r="J852" s="59"/>
      <c r="K852" s="59"/>
      <c r="L852" s="59"/>
      <c r="M852" s="59"/>
      <c r="N852" s="59"/>
      <c r="O852" s="59"/>
      <c r="P852" s="59"/>
    </row>
    <row r="853" spans="1:16" x14ac:dyDescent="0.65">
      <c r="A853" s="59"/>
      <c r="B853" s="59"/>
      <c r="C853" s="59"/>
      <c r="D853" s="59"/>
      <c r="E853" s="59"/>
      <c r="F853" s="59"/>
      <c r="G853" s="59"/>
      <c r="H853" s="59"/>
      <c r="I853" s="59"/>
      <c r="J853" s="59"/>
      <c r="K853" s="59"/>
      <c r="L853" s="59"/>
      <c r="M853" s="59"/>
      <c r="N853" s="59"/>
      <c r="O853" s="59"/>
      <c r="P853" s="60"/>
    </row>
    <row r="854" spans="1:16" x14ac:dyDescent="0.65">
      <c r="A854" s="59"/>
      <c r="B854" s="59"/>
      <c r="C854" s="59"/>
      <c r="D854" s="59"/>
      <c r="E854" s="59"/>
      <c r="F854" s="59"/>
      <c r="G854" s="59"/>
      <c r="H854" s="59"/>
      <c r="I854" s="59"/>
      <c r="J854" s="59"/>
      <c r="K854" s="59"/>
      <c r="L854" s="59"/>
      <c r="M854" s="59"/>
      <c r="N854" s="59"/>
      <c r="O854" s="59"/>
      <c r="P854" s="59"/>
    </row>
    <row r="855" spans="1:16" x14ac:dyDescent="0.65">
      <c r="A855" s="59"/>
      <c r="B855" s="59"/>
      <c r="C855" s="59"/>
      <c r="D855" s="59"/>
      <c r="E855" s="59"/>
      <c r="F855" s="59"/>
      <c r="G855" s="59"/>
      <c r="H855" s="61"/>
      <c r="I855" s="59"/>
      <c r="J855" s="59"/>
      <c r="K855" s="59"/>
      <c r="L855" s="59"/>
      <c r="M855" s="59"/>
      <c r="N855" s="59"/>
      <c r="O855" s="59"/>
      <c r="P855" s="60"/>
    </row>
    <row r="856" spans="1:16" x14ac:dyDescent="0.65">
      <c r="A856" s="59"/>
      <c r="B856" s="59"/>
      <c r="C856" s="59"/>
      <c r="D856" s="59"/>
      <c r="E856" s="59"/>
      <c r="F856" s="59"/>
      <c r="G856" s="59"/>
      <c r="H856" s="59"/>
      <c r="I856" s="59"/>
      <c r="J856" s="59"/>
      <c r="K856" s="59"/>
      <c r="L856" s="59"/>
      <c r="M856" s="59"/>
      <c r="N856" s="59"/>
      <c r="O856" s="59"/>
      <c r="P856" s="59"/>
    </row>
    <row r="857" spans="1:16" x14ac:dyDescent="0.65">
      <c r="A857" s="59"/>
      <c r="B857" s="59"/>
      <c r="C857" s="59"/>
      <c r="D857" s="59"/>
      <c r="E857" s="59"/>
      <c r="F857" s="59"/>
      <c r="G857" s="59"/>
      <c r="H857" s="59"/>
      <c r="I857" s="59"/>
      <c r="J857" s="59"/>
      <c r="K857" s="59"/>
      <c r="L857" s="59"/>
      <c r="M857" s="59"/>
      <c r="N857" s="59"/>
      <c r="O857" s="59"/>
      <c r="P857" s="59"/>
    </row>
    <row r="858" spans="1:16" x14ac:dyDescent="0.65">
      <c r="A858" s="59"/>
      <c r="B858" s="59"/>
      <c r="C858" s="59"/>
      <c r="D858" s="59"/>
      <c r="E858" s="59"/>
      <c r="F858" s="59"/>
      <c r="G858" s="59"/>
      <c r="H858" s="59"/>
      <c r="I858" s="59"/>
      <c r="J858" s="59"/>
      <c r="K858" s="59"/>
      <c r="L858" s="59"/>
      <c r="M858" s="59"/>
      <c r="N858" s="59"/>
      <c r="O858" s="59"/>
      <c r="P858" s="60"/>
    </row>
    <row r="859" spans="1:16" x14ac:dyDescent="0.65">
      <c r="A859" s="59"/>
      <c r="B859" s="59"/>
      <c r="C859" s="59"/>
      <c r="D859" s="59"/>
      <c r="E859" s="59"/>
      <c r="F859" s="59"/>
      <c r="G859" s="59"/>
      <c r="H859" s="59"/>
      <c r="I859" s="59"/>
      <c r="J859" s="59"/>
      <c r="K859" s="59"/>
      <c r="L859" s="59"/>
      <c r="M859" s="59"/>
      <c r="N859" s="59"/>
      <c r="O859" s="59"/>
      <c r="P859" s="59"/>
    </row>
    <row r="860" spans="1:16" x14ac:dyDescent="0.65">
      <c r="A860" s="59"/>
      <c r="B860" s="59"/>
      <c r="C860" s="59"/>
      <c r="D860" s="59"/>
      <c r="E860" s="59"/>
      <c r="F860" s="59"/>
      <c r="G860" s="59"/>
      <c r="H860" s="59"/>
      <c r="I860" s="59"/>
      <c r="J860" s="59"/>
      <c r="K860" s="59"/>
      <c r="L860" s="59"/>
      <c r="M860" s="59"/>
      <c r="N860" s="59"/>
      <c r="O860" s="59"/>
      <c r="P860" s="60"/>
    </row>
    <row r="861" spans="1:16" x14ac:dyDescent="0.65">
      <c r="A861" s="59"/>
      <c r="B861" s="59"/>
      <c r="C861" s="59"/>
      <c r="D861" s="59"/>
      <c r="E861" s="59"/>
      <c r="F861" s="59"/>
      <c r="G861" s="59"/>
      <c r="H861" s="59"/>
      <c r="I861" s="59"/>
      <c r="J861" s="59"/>
      <c r="K861" s="59"/>
      <c r="L861" s="59"/>
      <c r="M861" s="59"/>
      <c r="N861" s="59"/>
      <c r="O861" s="59"/>
      <c r="P861" s="59"/>
    </row>
    <row r="862" spans="1:16" x14ac:dyDescent="0.65">
      <c r="A862" s="59"/>
      <c r="B862" s="59"/>
      <c r="C862" s="59"/>
      <c r="D862" s="59"/>
      <c r="E862" s="59"/>
      <c r="F862" s="59"/>
      <c r="G862" s="59"/>
      <c r="H862" s="59"/>
      <c r="I862" s="59"/>
      <c r="J862" s="59"/>
      <c r="K862" s="59"/>
      <c r="L862" s="59"/>
      <c r="M862" s="59"/>
      <c r="N862" s="59"/>
      <c r="O862" s="59"/>
      <c r="P862" s="60"/>
    </row>
    <row r="863" spans="1:16" x14ac:dyDescent="0.65">
      <c r="A863" s="59"/>
      <c r="B863" s="59"/>
      <c r="C863" s="59"/>
      <c r="D863" s="59"/>
      <c r="E863" s="59"/>
      <c r="F863" s="59"/>
      <c r="G863" s="59"/>
      <c r="H863" s="59"/>
      <c r="I863" s="59"/>
      <c r="J863" s="59"/>
      <c r="K863" s="59"/>
      <c r="L863" s="59"/>
      <c r="M863" s="59"/>
      <c r="N863" s="59"/>
      <c r="O863" s="59"/>
      <c r="P863" s="59"/>
    </row>
    <row r="864" spans="1:16" x14ac:dyDescent="0.65">
      <c r="A864" s="59"/>
      <c r="B864" s="59"/>
      <c r="C864" s="59"/>
      <c r="D864" s="59"/>
      <c r="E864" s="59"/>
      <c r="F864" s="59"/>
      <c r="G864" s="59"/>
      <c r="H864" s="59"/>
      <c r="I864" s="59"/>
      <c r="J864" s="59"/>
      <c r="K864" s="59"/>
      <c r="L864" s="59"/>
      <c r="M864" s="59"/>
      <c r="N864" s="59"/>
      <c r="O864" s="59"/>
      <c r="P864" s="60"/>
    </row>
    <row r="865" spans="1:16" x14ac:dyDescent="0.65">
      <c r="A865" s="59"/>
      <c r="B865" s="59"/>
      <c r="C865" s="59"/>
      <c r="D865" s="59"/>
      <c r="E865" s="59"/>
      <c r="F865" s="59"/>
      <c r="G865" s="59"/>
      <c r="H865" s="59"/>
      <c r="I865" s="59"/>
      <c r="J865" s="59"/>
      <c r="K865" s="59"/>
      <c r="L865" s="59"/>
      <c r="M865" s="59"/>
      <c r="N865" s="59"/>
      <c r="O865" s="59"/>
      <c r="P865" s="59"/>
    </row>
    <row r="866" spans="1:16" x14ac:dyDescent="0.65">
      <c r="A866" s="59"/>
      <c r="B866" s="59"/>
      <c r="C866" s="59"/>
      <c r="D866" s="59"/>
      <c r="E866" s="59"/>
      <c r="F866" s="59"/>
      <c r="G866" s="59"/>
      <c r="H866" s="59"/>
      <c r="I866" s="59"/>
      <c r="J866" s="59"/>
      <c r="K866" s="59"/>
      <c r="L866" s="59"/>
      <c r="M866" s="59"/>
      <c r="N866" s="59"/>
      <c r="O866" s="59"/>
      <c r="P866" s="60"/>
    </row>
    <row r="867" spans="1:16" x14ac:dyDescent="0.65">
      <c r="A867" s="59"/>
      <c r="B867" s="59"/>
      <c r="C867" s="59"/>
      <c r="D867" s="59"/>
      <c r="E867" s="59"/>
      <c r="F867" s="59"/>
      <c r="G867" s="59"/>
      <c r="H867" s="59"/>
      <c r="I867" s="59"/>
      <c r="J867" s="59"/>
      <c r="K867" s="59"/>
      <c r="L867" s="59"/>
      <c r="M867" s="59"/>
      <c r="N867" s="59"/>
      <c r="O867" s="59"/>
      <c r="P867" s="60"/>
    </row>
    <row r="868" spans="1:16" x14ac:dyDescent="0.65">
      <c r="A868" s="59"/>
      <c r="B868" s="59"/>
      <c r="C868" s="59"/>
      <c r="D868" s="59"/>
      <c r="E868" s="59"/>
      <c r="F868" s="59"/>
      <c r="G868" s="59"/>
      <c r="H868" s="59"/>
      <c r="I868" s="59"/>
      <c r="J868" s="59"/>
      <c r="K868" s="59"/>
      <c r="L868" s="59"/>
      <c r="M868" s="59"/>
      <c r="N868" s="59"/>
      <c r="O868" s="59"/>
      <c r="P868" s="60"/>
    </row>
    <row r="869" spans="1:16" x14ac:dyDescent="0.65">
      <c r="A869" s="59"/>
      <c r="B869" s="59"/>
      <c r="C869" s="59"/>
      <c r="D869" s="59"/>
      <c r="E869" s="59"/>
      <c r="F869" s="59"/>
      <c r="G869" s="59"/>
      <c r="H869" s="59"/>
      <c r="I869" s="59"/>
      <c r="J869" s="59"/>
      <c r="K869" s="59"/>
      <c r="L869" s="59"/>
      <c r="M869" s="59"/>
      <c r="N869" s="59"/>
      <c r="O869" s="59"/>
      <c r="P869" s="59"/>
    </row>
    <row r="870" spans="1:16" x14ac:dyDescent="0.65">
      <c r="A870" s="59"/>
      <c r="B870" s="59"/>
      <c r="C870" s="59"/>
      <c r="D870" s="59"/>
      <c r="E870" s="59"/>
      <c r="F870" s="59"/>
      <c r="G870" s="59"/>
      <c r="H870" s="59"/>
      <c r="I870" s="59"/>
      <c r="J870" s="59"/>
      <c r="K870" s="59"/>
      <c r="L870" s="59"/>
      <c r="M870" s="59"/>
      <c r="N870" s="59"/>
      <c r="O870" s="59"/>
      <c r="P870" s="59"/>
    </row>
    <row r="871" spans="1:16" x14ac:dyDescent="0.65">
      <c r="A871" s="59"/>
      <c r="B871" s="59"/>
      <c r="C871" s="59"/>
      <c r="D871" s="59"/>
      <c r="E871" s="59"/>
      <c r="F871" s="59"/>
      <c r="G871" s="59"/>
      <c r="H871" s="59"/>
      <c r="I871" s="59"/>
      <c r="J871" s="59"/>
      <c r="K871" s="59"/>
      <c r="L871" s="59"/>
      <c r="M871" s="59"/>
      <c r="N871" s="59"/>
      <c r="O871" s="59"/>
      <c r="P871" s="60"/>
    </row>
    <row r="872" spans="1:16" x14ac:dyDescent="0.65">
      <c r="A872" s="59"/>
      <c r="B872" s="59"/>
      <c r="C872" s="59"/>
      <c r="D872" s="59"/>
      <c r="E872" s="59"/>
      <c r="F872" s="59"/>
      <c r="G872" s="59"/>
      <c r="H872" s="59"/>
      <c r="I872" s="59"/>
      <c r="J872" s="59"/>
      <c r="K872" s="59"/>
      <c r="L872" s="59"/>
      <c r="M872" s="59"/>
      <c r="N872" s="59"/>
      <c r="O872" s="59"/>
      <c r="P872" s="59"/>
    </row>
    <row r="873" spans="1:16" x14ac:dyDescent="0.65">
      <c r="A873" s="59"/>
      <c r="B873" s="59"/>
      <c r="C873" s="59"/>
      <c r="D873" s="59"/>
      <c r="E873" s="59"/>
      <c r="F873" s="59"/>
      <c r="G873" s="59"/>
      <c r="H873" s="59"/>
      <c r="I873" s="59"/>
      <c r="J873" s="59"/>
      <c r="K873" s="59"/>
      <c r="L873" s="59"/>
      <c r="M873" s="59"/>
      <c r="N873" s="59"/>
      <c r="O873" s="59"/>
      <c r="P873" s="59"/>
    </row>
    <row r="874" spans="1:16" x14ac:dyDescent="0.65">
      <c r="A874" s="59"/>
      <c r="B874" s="59"/>
      <c r="C874" s="59"/>
      <c r="D874" s="59"/>
      <c r="E874" s="59"/>
      <c r="F874" s="59"/>
      <c r="G874" s="59"/>
      <c r="H874" s="59"/>
      <c r="I874" s="59"/>
      <c r="J874" s="59"/>
      <c r="K874" s="59"/>
      <c r="L874" s="59"/>
      <c r="M874" s="59"/>
      <c r="N874" s="59"/>
      <c r="O874" s="59"/>
      <c r="P874" s="59"/>
    </row>
    <row r="875" spans="1:16" x14ac:dyDescent="0.65">
      <c r="A875" s="59"/>
      <c r="B875" s="59"/>
      <c r="C875" s="59"/>
      <c r="D875" s="59"/>
      <c r="E875" s="59"/>
      <c r="F875" s="59"/>
      <c r="G875" s="59"/>
      <c r="H875" s="59"/>
      <c r="I875" s="59"/>
      <c r="J875" s="59"/>
      <c r="K875" s="59"/>
      <c r="L875" s="59"/>
      <c r="M875" s="59"/>
      <c r="N875" s="59"/>
      <c r="O875" s="59"/>
      <c r="P875" s="59"/>
    </row>
    <row r="876" spans="1:16" x14ac:dyDescent="0.65">
      <c r="A876" s="59"/>
      <c r="B876" s="59"/>
      <c r="C876" s="59"/>
      <c r="D876" s="59"/>
      <c r="E876" s="59"/>
      <c r="F876" s="59"/>
      <c r="G876" s="59"/>
      <c r="H876" s="59"/>
      <c r="I876" s="59"/>
      <c r="J876" s="59"/>
      <c r="K876" s="59"/>
      <c r="L876" s="59"/>
      <c r="M876" s="59"/>
      <c r="N876" s="59"/>
      <c r="O876" s="59"/>
      <c r="P876" s="59"/>
    </row>
    <row r="877" spans="1:16" x14ac:dyDescent="0.65">
      <c r="A877" s="59"/>
      <c r="B877" s="59"/>
      <c r="C877" s="59"/>
      <c r="D877" s="59"/>
      <c r="E877" s="59"/>
      <c r="F877" s="59"/>
      <c r="G877" s="59"/>
      <c r="H877" s="59"/>
      <c r="I877" s="59"/>
      <c r="J877" s="59"/>
      <c r="K877" s="59"/>
      <c r="L877" s="59"/>
      <c r="M877" s="59"/>
      <c r="N877" s="59"/>
      <c r="O877" s="59"/>
      <c r="P877" s="59"/>
    </row>
    <row r="878" spans="1:16" x14ac:dyDescent="0.65">
      <c r="A878" s="59"/>
      <c r="B878" s="59"/>
      <c r="C878" s="59"/>
      <c r="D878" s="59"/>
      <c r="E878" s="59"/>
      <c r="F878" s="59"/>
      <c r="G878" s="59"/>
      <c r="H878" s="59"/>
      <c r="I878" s="59"/>
      <c r="J878" s="59"/>
      <c r="K878" s="59"/>
      <c r="L878" s="59"/>
      <c r="M878" s="59"/>
      <c r="N878" s="59"/>
      <c r="O878" s="59"/>
      <c r="P878" s="59"/>
    </row>
    <row r="879" spans="1:16" x14ac:dyDescent="0.65">
      <c r="A879" s="59"/>
      <c r="B879" s="59"/>
      <c r="C879" s="59"/>
      <c r="D879" s="59"/>
      <c r="E879" s="59"/>
      <c r="F879" s="59"/>
      <c r="G879" s="59"/>
      <c r="H879" s="59"/>
      <c r="I879" s="59"/>
      <c r="J879" s="59"/>
      <c r="K879" s="59"/>
      <c r="L879" s="59"/>
      <c r="M879" s="59"/>
      <c r="N879" s="59"/>
      <c r="O879" s="59"/>
      <c r="P879" s="59"/>
    </row>
    <row r="880" spans="1:16" x14ac:dyDescent="0.65">
      <c r="A880" s="59"/>
      <c r="B880" s="59"/>
      <c r="C880" s="59"/>
      <c r="D880" s="59"/>
      <c r="E880" s="59"/>
      <c r="F880" s="59"/>
      <c r="G880" s="59"/>
      <c r="H880" s="59"/>
      <c r="I880" s="59"/>
      <c r="J880" s="59"/>
      <c r="K880" s="59"/>
      <c r="L880" s="59"/>
      <c r="M880" s="59"/>
      <c r="N880" s="59"/>
      <c r="O880" s="59"/>
      <c r="P880" s="59"/>
    </row>
    <row r="881" spans="1:16" x14ac:dyDescent="0.65">
      <c r="A881" s="59"/>
      <c r="B881" s="59"/>
      <c r="C881" s="59"/>
      <c r="D881" s="59"/>
      <c r="E881" s="59"/>
      <c r="F881" s="59"/>
      <c r="G881" s="59"/>
      <c r="H881" s="59"/>
      <c r="I881" s="59"/>
      <c r="J881" s="59"/>
      <c r="K881" s="59"/>
      <c r="L881" s="59"/>
      <c r="M881" s="59"/>
      <c r="N881" s="59"/>
      <c r="O881" s="59"/>
      <c r="P881" s="59"/>
    </row>
    <row r="882" spans="1:16" x14ac:dyDescent="0.65">
      <c r="A882" s="59"/>
      <c r="B882" s="59"/>
      <c r="C882" s="59"/>
      <c r="D882" s="59"/>
      <c r="E882" s="59"/>
      <c r="F882" s="59"/>
      <c r="G882" s="59"/>
      <c r="H882" s="59"/>
      <c r="I882" s="59"/>
      <c r="J882" s="59"/>
      <c r="K882" s="59"/>
      <c r="L882" s="59"/>
      <c r="M882" s="59"/>
      <c r="N882" s="59"/>
      <c r="O882" s="59"/>
      <c r="P882" s="59"/>
    </row>
    <row r="883" spans="1:16" x14ac:dyDescent="0.65">
      <c r="A883" s="59"/>
      <c r="B883" s="59"/>
      <c r="C883" s="59"/>
      <c r="D883" s="59"/>
      <c r="E883" s="59"/>
      <c r="F883" s="59"/>
      <c r="G883" s="59"/>
      <c r="H883" s="59"/>
      <c r="I883" s="59"/>
      <c r="J883" s="59"/>
      <c r="K883" s="59"/>
      <c r="L883" s="59"/>
      <c r="M883" s="59"/>
      <c r="N883" s="59"/>
      <c r="O883" s="59"/>
      <c r="P883" s="59"/>
    </row>
    <row r="884" spans="1:16" x14ac:dyDescent="0.65">
      <c r="A884" s="59"/>
      <c r="B884" s="59"/>
      <c r="C884" s="59"/>
      <c r="D884" s="59"/>
      <c r="E884" s="59"/>
      <c r="F884" s="59"/>
      <c r="G884" s="59"/>
      <c r="H884" s="59"/>
      <c r="I884" s="59"/>
      <c r="J884" s="59"/>
      <c r="K884" s="59"/>
      <c r="L884" s="59"/>
      <c r="M884" s="59"/>
      <c r="N884" s="59"/>
      <c r="O884" s="59"/>
      <c r="P884" s="59"/>
    </row>
    <row r="885" spans="1:16" x14ac:dyDescent="0.65">
      <c r="A885" s="59"/>
      <c r="B885" s="59"/>
      <c r="C885" s="59"/>
      <c r="D885" s="59"/>
      <c r="E885" s="59"/>
      <c r="F885" s="59"/>
      <c r="G885" s="59"/>
      <c r="H885" s="59"/>
      <c r="I885" s="59"/>
      <c r="J885" s="59"/>
      <c r="K885" s="59"/>
      <c r="L885" s="59"/>
      <c r="M885" s="59"/>
      <c r="N885" s="59"/>
      <c r="O885" s="59"/>
      <c r="P885" s="60"/>
    </row>
    <row r="886" spans="1:16" x14ac:dyDescent="0.65">
      <c r="A886" s="59"/>
      <c r="B886" s="59"/>
      <c r="C886" s="59"/>
      <c r="D886" s="59"/>
      <c r="E886" s="59"/>
      <c r="F886" s="59"/>
      <c r="G886" s="59"/>
      <c r="H886" s="59"/>
      <c r="I886" s="59"/>
      <c r="J886" s="59"/>
      <c r="K886" s="59"/>
      <c r="L886" s="59"/>
      <c r="M886" s="59"/>
      <c r="N886" s="59"/>
      <c r="O886" s="59"/>
      <c r="P886" s="60"/>
    </row>
    <row r="887" spans="1:16" x14ac:dyDescent="0.65">
      <c r="A887" s="59"/>
      <c r="B887" s="59"/>
      <c r="C887" s="59"/>
      <c r="D887" s="59"/>
      <c r="E887" s="59"/>
      <c r="F887" s="59"/>
      <c r="G887" s="59"/>
      <c r="H887" s="59"/>
      <c r="I887" s="59"/>
      <c r="J887" s="59"/>
      <c r="K887" s="59"/>
      <c r="L887" s="59"/>
      <c r="M887" s="59"/>
      <c r="N887" s="59"/>
      <c r="O887" s="59"/>
      <c r="P887" s="60"/>
    </row>
    <row r="888" spans="1:16" x14ac:dyDescent="0.65">
      <c r="A888" s="59"/>
      <c r="B888" s="59"/>
      <c r="C888" s="59"/>
      <c r="D888" s="59"/>
      <c r="E888" s="59"/>
      <c r="F888" s="59"/>
      <c r="G888" s="59"/>
      <c r="H888" s="59"/>
      <c r="I888" s="59"/>
      <c r="J888" s="59"/>
      <c r="K888" s="59"/>
      <c r="L888" s="59"/>
      <c r="M888" s="59"/>
      <c r="N888" s="59"/>
      <c r="O888" s="59"/>
      <c r="P888" s="59"/>
    </row>
    <row r="889" spans="1:16" x14ac:dyDescent="0.65">
      <c r="A889" s="59"/>
      <c r="B889" s="59"/>
      <c r="C889" s="59"/>
      <c r="D889" s="59"/>
      <c r="E889" s="59"/>
      <c r="F889" s="59"/>
      <c r="G889" s="59"/>
      <c r="H889" s="59"/>
      <c r="I889" s="59"/>
      <c r="J889" s="59"/>
      <c r="K889" s="59"/>
      <c r="L889" s="59"/>
      <c r="M889" s="59"/>
      <c r="N889" s="59"/>
      <c r="O889" s="59"/>
      <c r="P889" s="60"/>
    </row>
    <row r="890" spans="1:16" x14ac:dyDescent="0.65">
      <c r="A890" s="59"/>
      <c r="B890" s="59"/>
      <c r="C890" s="59"/>
      <c r="D890" s="59"/>
      <c r="E890" s="59"/>
      <c r="F890" s="59"/>
      <c r="G890" s="59"/>
      <c r="H890" s="59"/>
      <c r="I890" s="59"/>
      <c r="J890" s="59"/>
      <c r="K890" s="59"/>
      <c r="L890" s="59"/>
      <c r="M890" s="59"/>
      <c r="N890" s="59"/>
      <c r="O890" s="59"/>
      <c r="P890" s="60"/>
    </row>
    <row r="891" spans="1:16" x14ac:dyDescent="0.65">
      <c r="A891" s="59"/>
      <c r="B891" s="59"/>
      <c r="C891" s="59"/>
      <c r="D891" s="59"/>
      <c r="E891" s="59"/>
      <c r="F891" s="59"/>
      <c r="G891" s="59"/>
      <c r="H891" s="59"/>
      <c r="I891" s="59"/>
      <c r="J891" s="59"/>
      <c r="K891" s="59"/>
      <c r="L891" s="59"/>
      <c r="M891" s="59"/>
      <c r="N891" s="59"/>
      <c r="O891" s="59"/>
      <c r="P891" s="60"/>
    </row>
    <row r="892" spans="1:16" x14ac:dyDescent="0.65">
      <c r="A892" s="59"/>
      <c r="B892" s="59"/>
      <c r="C892" s="59"/>
      <c r="D892" s="59"/>
      <c r="E892" s="59"/>
      <c r="F892" s="59"/>
      <c r="G892" s="59"/>
      <c r="H892" s="59"/>
      <c r="I892" s="59"/>
      <c r="J892" s="59"/>
      <c r="K892" s="59"/>
      <c r="L892" s="59"/>
      <c r="M892" s="59"/>
      <c r="N892" s="59"/>
      <c r="O892" s="59"/>
      <c r="P892" s="59"/>
    </row>
    <row r="893" spans="1:16" x14ac:dyDescent="0.65">
      <c r="A893" s="59"/>
      <c r="B893" s="59"/>
      <c r="C893" s="59"/>
      <c r="D893" s="59"/>
      <c r="E893" s="59"/>
      <c r="F893" s="59"/>
      <c r="G893" s="59"/>
      <c r="H893" s="59"/>
      <c r="I893" s="59"/>
      <c r="J893" s="59"/>
      <c r="K893" s="59"/>
      <c r="L893" s="59"/>
      <c r="M893" s="59"/>
      <c r="N893" s="59"/>
      <c r="O893" s="59"/>
      <c r="P893" s="59"/>
    </row>
    <row r="894" spans="1:16" x14ac:dyDescent="0.65">
      <c r="A894" s="59"/>
      <c r="B894" s="59"/>
      <c r="C894" s="59"/>
      <c r="D894" s="59"/>
      <c r="E894" s="59"/>
      <c r="F894" s="59"/>
      <c r="G894" s="59"/>
      <c r="H894" s="59"/>
      <c r="I894" s="59"/>
      <c r="J894" s="59"/>
      <c r="K894" s="59"/>
      <c r="L894" s="59"/>
      <c r="M894" s="59"/>
      <c r="N894" s="59"/>
      <c r="O894" s="59"/>
      <c r="P894" s="60"/>
    </row>
    <row r="895" spans="1:16" x14ac:dyDescent="0.65">
      <c r="A895" s="59"/>
      <c r="B895" s="59"/>
      <c r="C895" s="59"/>
      <c r="D895" s="59"/>
      <c r="E895" s="59"/>
      <c r="F895" s="59"/>
      <c r="G895" s="59"/>
      <c r="H895" s="59"/>
      <c r="I895" s="59"/>
      <c r="J895" s="59"/>
      <c r="K895" s="59"/>
      <c r="L895" s="59"/>
      <c r="M895" s="59"/>
      <c r="N895" s="59"/>
      <c r="O895" s="59"/>
      <c r="P895" s="59"/>
    </row>
    <row r="896" spans="1:16" x14ac:dyDescent="0.65">
      <c r="A896" s="59"/>
      <c r="B896" s="59"/>
      <c r="C896" s="59"/>
      <c r="D896" s="59"/>
      <c r="E896" s="59"/>
      <c r="F896" s="59"/>
      <c r="G896" s="59"/>
      <c r="H896" s="59"/>
      <c r="I896" s="59"/>
      <c r="J896" s="59"/>
      <c r="K896" s="59"/>
      <c r="L896" s="59"/>
      <c r="M896" s="59"/>
      <c r="N896" s="59"/>
      <c r="O896" s="59"/>
      <c r="P896" s="60"/>
    </row>
    <row r="897" spans="1:16" x14ac:dyDescent="0.65">
      <c r="A897" s="59"/>
      <c r="B897" s="59"/>
      <c r="C897" s="59"/>
      <c r="D897" s="59"/>
      <c r="E897" s="59"/>
      <c r="F897" s="59"/>
      <c r="G897" s="59"/>
      <c r="H897" s="59"/>
      <c r="I897" s="59"/>
      <c r="J897" s="59"/>
      <c r="K897" s="59"/>
      <c r="L897" s="59"/>
      <c r="M897" s="59"/>
      <c r="N897" s="59"/>
      <c r="O897" s="59"/>
      <c r="P897" s="60"/>
    </row>
    <row r="898" spans="1:16" x14ac:dyDescent="0.65">
      <c r="A898" s="59"/>
      <c r="B898" s="59"/>
      <c r="C898" s="59"/>
      <c r="D898" s="59"/>
      <c r="E898" s="59"/>
      <c r="F898" s="59"/>
      <c r="G898" s="59"/>
      <c r="H898" s="59"/>
      <c r="I898" s="59"/>
      <c r="J898" s="59"/>
      <c r="K898" s="59"/>
      <c r="L898" s="59"/>
      <c r="M898" s="59"/>
      <c r="N898" s="59"/>
      <c r="O898" s="59"/>
      <c r="P898" s="59"/>
    </row>
    <row r="899" spans="1:16" x14ac:dyDescent="0.65">
      <c r="A899" s="59"/>
      <c r="B899" s="59"/>
      <c r="C899" s="59"/>
      <c r="D899" s="59"/>
      <c r="E899" s="59"/>
      <c r="F899" s="59"/>
      <c r="G899" s="59"/>
      <c r="H899" s="59"/>
      <c r="I899" s="59"/>
      <c r="J899" s="59"/>
      <c r="K899" s="59"/>
      <c r="L899" s="59"/>
      <c r="M899" s="59"/>
      <c r="N899" s="59"/>
      <c r="O899" s="59"/>
      <c r="P899" s="59"/>
    </row>
    <row r="900" spans="1:16" x14ac:dyDescent="0.65">
      <c r="A900" s="59"/>
      <c r="B900" s="59"/>
      <c r="C900" s="59"/>
      <c r="D900" s="59"/>
      <c r="E900" s="59"/>
      <c r="F900" s="59"/>
      <c r="G900" s="59"/>
      <c r="H900" s="59"/>
      <c r="I900" s="59"/>
      <c r="J900" s="59"/>
      <c r="K900" s="59"/>
      <c r="L900" s="59"/>
      <c r="M900" s="59"/>
      <c r="N900" s="59"/>
      <c r="O900" s="59"/>
      <c r="P900" s="59"/>
    </row>
    <row r="901" spans="1:16" x14ac:dyDescent="0.65">
      <c r="A901" s="59"/>
      <c r="B901" s="59"/>
      <c r="C901" s="59"/>
      <c r="D901" s="59"/>
      <c r="E901" s="59"/>
      <c r="F901" s="59"/>
      <c r="G901" s="59"/>
      <c r="H901" s="59"/>
      <c r="I901" s="59"/>
      <c r="J901" s="59"/>
      <c r="K901" s="59"/>
      <c r="L901" s="59"/>
      <c r="M901" s="59"/>
      <c r="N901" s="59"/>
      <c r="O901" s="59"/>
      <c r="P901" s="59"/>
    </row>
    <row r="902" spans="1:16" x14ac:dyDescent="0.65">
      <c r="A902" s="59"/>
      <c r="B902" s="59"/>
      <c r="C902" s="59"/>
      <c r="D902" s="59"/>
      <c r="E902" s="59"/>
      <c r="F902" s="59"/>
      <c r="G902" s="59"/>
      <c r="H902" s="59"/>
      <c r="I902" s="59"/>
      <c r="J902" s="59"/>
      <c r="K902" s="59"/>
      <c r="L902" s="59"/>
      <c r="M902" s="59"/>
      <c r="N902" s="59"/>
      <c r="O902" s="59"/>
      <c r="P902" s="59"/>
    </row>
    <row r="903" spans="1:16" x14ac:dyDescent="0.65">
      <c r="A903" s="59"/>
      <c r="B903" s="59"/>
      <c r="C903" s="59"/>
      <c r="D903" s="59"/>
      <c r="E903" s="59"/>
      <c r="F903" s="59"/>
      <c r="G903" s="59"/>
      <c r="H903" s="59"/>
      <c r="I903" s="59"/>
      <c r="J903" s="59"/>
      <c r="K903" s="59"/>
      <c r="L903" s="59"/>
      <c r="M903" s="59"/>
      <c r="N903" s="59"/>
      <c r="O903" s="59"/>
      <c r="P903" s="59"/>
    </row>
    <row r="904" spans="1:16" x14ac:dyDescent="0.65">
      <c r="A904" s="59"/>
      <c r="B904" s="59"/>
      <c r="C904" s="59"/>
      <c r="D904" s="59"/>
      <c r="E904" s="59"/>
      <c r="F904" s="59"/>
      <c r="G904" s="59"/>
      <c r="H904" s="59"/>
      <c r="I904" s="59"/>
      <c r="J904" s="59"/>
      <c r="K904" s="59"/>
      <c r="L904" s="59"/>
      <c r="M904" s="59"/>
      <c r="N904" s="59"/>
      <c r="O904" s="59"/>
      <c r="P904" s="59"/>
    </row>
    <row r="905" spans="1:16" x14ac:dyDescent="0.65">
      <c r="A905" s="59"/>
      <c r="B905" s="59"/>
      <c r="C905" s="59"/>
      <c r="D905" s="59"/>
      <c r="E905" s="59"/>
      <c r="F905" s="59"/>
      <c r="G905" s="59"/>
      <c r="H905" s="59"/>
      <c r="I905" s="59"/>
      <c r="J905" s="59"/>
      <c r="K905" s="59"/>
      <c r="L905" s="59"/>
      <c r="M905" s="59"/>
      <c r="N905" s="59"/>
      <c r="O905" s="59"/>
      <c r="P905" s="59"/>
    </row>
    <row r="906" spans="1:16" x14ac:dyDescent="0.65">
      <c r="A906" s="59"/>
      <c r="B906" s="59"/>
      <c r="C906" s="59"/>
      <c r="D906" s="59"/>
      <c r="E906" s="59"/>
      <c r="F906" s="59"/>
      <c r="G906" s="59"/>
      <c r="H906" s="59"/>
      <c r="I906" s="59"/>
      <c r="J906" s="59"/>
      <c r="K906" s="59"/>
      <c r="L906" s="59"/>
      <c r="M906" s="59"/>
      <c r="N906" s="59"/>
      <c r="O906" s="59"/>
      <c r="P906" s="59"/>
    </row>
    <row r="907" spans="1:16" x14ac:dyDescent="0.65">
      <c r="A907" s="59"/>
      <c r="B907" s="59"/>
      <c r="C907" s="59"/>
      <c r="D907" s="59"/>
      <c r="E907" s="59"/>
      <c r="F907" s="59"/>
      <c r="G907" s="59"/>
      <c r="H907" s="59"/>
      <c r="I907" s="59"/>
      <c r="J907" s="59"/>
      <c r="K907" s="59"/>
      <c r="L907" s="59"/>
      <c r="M907" s="59"/>
      <c r="N907" s="59"/>
      <c r="O907" s="59"/>
      <c r="P907" s="59"/>
    </row>
    <row r="908" spans="1:16" x14ac:dyDescent="0.65">
      <c r="A908" s="59"/>
      <c r="B908" s="59"/>
      <c r="C908" s="59"/>
      <c r="D908" s="59"/>
      <c r="E908" s="59"/>
      <c r="F908" s="59"/>
      <c r="G908" s="59"/>
      <c r="H908" s="59"/>
      <c r="I908" s="59"/>
      <c r="J908" s="59"/>
      <c r="K908" s="59"/>
      <c r="L908" s="59"/>
      <c r="M908" s="59"/>
      <c r="N908" s="59"/>
      <c r="O908" s="59"/>
      <c r="P908" s="59"/>
    </row>
    <row r="909" spans="1:16" x14ac:dyDescent="0.65">
      <c r="A909" s="59"/>
      <c r="B909" s="59"/>
      <c r="C909" s="59"/>
      <c r="D909" s="59"/>
      <c r="E909" s="59"/>
      <c r="F909" s="59"/>
      <c r="G909" s="59"/>
      <c r="H909" s="59"/>
      <c r="I909" s="59"/>
      <c r="J909" s="59"/>
      <c r="K909" s="59"/>
      <c r="L909" s="59"/>
      <c r="M909" s="59"/>
      <c r="N909" s="59"/>
      <c r="O909" s="59"/>
      <c r="P909" s="60"/>
    </row>
    <row r="910" spans="1:16" x14ac:dyDescent="0.65">
      <c r="A910" s="59"/>
      <c r="B910" s="59"/>
      <c r="C910" s="59"/>
      <c r="D910" s="59"/>
      <c r="E910" s="59"/>
      <c r="F910" s="59"/>
      <c r="G910" s="59"/>
      <c r="H910" s="59"/>
      <c r="I910" s="59"/>
      <c r="J910" s="59"/>
      <c r="K910" s="59"/>
      <c r="L910" s="59"/>
      <c r="M910" s="59"/>
      <c r="N910" s="59"/>
      <c r="O910" s="59"/>
      <c r="P910" s="59"/>
    </row>
    <row r="911" spans="1:16" x14ac:dyDescent="0.65">
      <c r="A911" s="59"/>
      <c r="B911" s="59"/>
      <c r="C911" s="59"/>
      <c r="D911" s="59"/>
      <c r="E911" s="59"/>
      <c r="F911" s="59"/>
      <c r="G911" s="59"/>
      <c r="H911" s="59"/>
      <c r="I911" s="59"/>
      <c r="J911" s="59"/>
      <c r="K911" s="59"/>
      <c r="L911" s="59"/>
      <c r="M911" s="59"/>
      <c r="N911" s="59"/>
      <c r="O911" s="59"/>
      <c r="P911" s="59"/>
    </row>
    <row r="912" spans="1:16" x14ac:dyDescent="0.65">
      <c r="A912" s="59"/>
      <c r="B912" s="59"/>
      <c r="C912" s="59"/>
      <c r="D912" s="59"/>
      <c r="E912" s="59"/>
      <c r="F912" s="59"/>
      <c r="G912" s="59"/>
      <c r="H912" s="59"/>
      <c r="I912" s="59"/>
      <c r="J912" s="59"/>
      <c r="K912" s="59"/>
      <c r="L912" s="59"/>
      <c r="M912" s="59"/>
      <c r="N912" s="59"/>
      <c r="O912" s="59"/>
      <c r="P912" s="60"/>
    </row>
    <row r="913" spans="1:16" x14ac:dyDescent="0.65">
      <c r="A913" s="59"/>
      <c r="B913" s="59"/>
      <c r="C913" s="59"/>
      <c r="D913" s="59"/>
      <c r="E913" s="59"/>
      <c r="F913" s="59"/>
      <c r="G913" s="59"/>
      <c r="H913" s="59"/>
      <c r="I913" s="59"/>
      <c r="J913" s="59"/>
      <c r="K913" s="59"/>
      <c r="L913" s="59"/>
      <c r="M913" s="59"/>
      <c r="N913" s="59"/>
      <c r="O913" s="59"/>
      <c r="P913" s="60"/>
    </row>
    <row r="914" spans="1:16" x14ac:dyDescent="0.65">
      <c r="A914" s="59"/>
      <c r="B914" s="59"/>
      <c r="C914" s="59"/>
      <c r="D914" s="59"/>
      <c r="E914" s="59"/>
      <c r="F914" s="59"/>
      <c r="G914" s="59"/>
      <c r="H914" s="59"/>
      <c r="I914" s="59"/>
      <c r="J914" s="59"/>
      <c r="K914" s="59"/>
      <c r="L914" s="59"/>
      <c r="M914" s="59"/>
      <c r="N914" s="59"/>
      <c r="O914" s="59"/>
      <c r="P914" s="60"/>
    </row>
    <row r="915" spans="1:16" x14ac:dyDescent="0.65">
      <c r="A915" s="59"/>
      <c r="B915" s="59"/>
      <c r="C915" s="59"/>
      <c r="D915" s="59"/>
      <c r="E915" s="59"/>
      <c r="F915" s="59"/>
      <c r="G915" s="59"/>
      <c r="H915" s="59"/>
      <c r="I915" s="59"/>
      <c r="J915" s="59"/>
      <c r="K915" s="59"/>
      <c r="L915" s="59"/>
      <c r="M915" s="59"/>
      <c r="N915" s="59"/>
      <c r="O915" s="59"/>
      <c r="P915" s="59"/>
    </row>
    <row r="916" spans="1:16" x14ac:dyDescent="0.65">
      <c r="A916" s="59"/>
      <c r="B916" s="59"/>
      <c r="C916" s="59"/>
      <c r="D916" s="59"/>
      <c r="E916" s="59"/>
      <c r="F916" s="59"/>
      <c r="G916" s="59"/>
      <c r="H916" s="59"/>
      <c r="I916" s="59"/>
      <c r="J916" s="59"/>
      <c r="K916" s="59"/>
      <c r="L916" s="59"/>
      <c r="M916" s="59"/>
      <c r="N916" s="59"/>
      <c r="O916" s="59"/>
      <c r="P916" s="60"/>
    </row>
    <row r="917" spans="1:16" x14ac:dyDescent="0.65">
      <c r="A917" s="59"/>
      <c r="B917" s="59"/>
      <c r="C917" s="59"/>
      <c r="D917" s="59"/>
      <c r="E917" s="59"/>
      <c r="F917" s="59"/>
      <c r="G917" s="59"/>
      <c r="H917" s="59"/>
      <c r="I917" s="59"/>
      <c r="J917" s="59"/>
      <c r="K917" s="59"/>
      <c r="L917" s="59"/>
      <c r="M917" s="59"/>
      <c r="N917" s="59"/>
      <c r="O917" s="59"/>
      <c r="P917" s="60"/>
    </row>
    <row r="918" spans="1:16" x14ac:dyDescent="0.65">
      <c r="A918" s="59"/>
      <c r="B918" s="59"/>
      <c r="C918" s="59"/>
      <c r="D918" s="59"/>
      <c r="E918" s="59"/>
      <c r="F918" s="59"/>
      <c r="G918" s="59"/>
      <c r="H918" s="59"/>
      <c r="I918" s="59"/>
      <c r="J918" s="59"/>
      <c r="K918" s="59"/>
      <c r="L918" s="59"/>
      <c r="M918" s="59"/>
      <c r="N918" s="59"/>
      <c r="O918" s="59"/>
      <c r="P918" s="59"/>
    </row>
    <row r="919" spans="1:16" x14ac:dyDescent="0.65">
      <c r="A919" s="59"/>
      <c r="B919" s="59"/>
      <c r="C919" s="59"/>
      <c r="D919" s="59"/>
      <c r="E919" s="59"/>
      <c r="F919" s="59"/>
      <c r="G919" s="59"/>
      <c r="H919" s="59"/>
      <c r="I919" s="59"/>
      <c r="J919" s="59"/>
      <c r="K919" s="59"/>
      <c r="L919" s="59"/>
      <c r="M919" s="59"/>
      <c r="N919" s="59"/>
      <c r="O919" s="59"/>
      <c r="P919" s="60"/>
    </row>
    <row r="920" spans="1:16" x14ac:dyDescent="0.65">
      <c r="A920" s="59"/>
      <c r="B920" s="59"/>
      <c r="C920" s="59"/>
      <c r="D920" s="59"/>
      <c r="E920" s="59"/>
      <c r="F920" s="59"/>
      <c r="G920" s="59"/>
      <c r="H920" s="59"/>
      <c r="I920" s="59"/>
      <c r="J920" s="59"/>
      <c r="K920" s="59"/>
      <c r="L920" s="59"/>
      <c r="M920" s="59"/>
      <c r="N920" s="59"/>
      <c r="O920" s="59"/>
      <c r="P920" s="59"/>
    </row>
    <row r="921" spans="1:16" x14ac:dyDescent="0.65">
      <c r="A921" s="59"/>
      <c r="B921" s="59"/>
      <c r="C921" s="59"/>
      <c r="D921" s="59"/>
      <c r="E921" s="59"/>
      <c r="F921" s="59"/>
      <c r="G921" s="59"/>
      <c r="H921" s="59"/>
      <c r="I921" s="59"/>
      <c r="J921" s="59"/>
      <c r="K921" s="59"/>
      <c r="L921" s="59"/>
      <c r="M921" s="59"/>
      <c r="N921" s="59"/>
      <c r="O921" s="59"/>
      <c r="P921" s="59"/>
    </row>
    <row r="922" spans="1:16" x14ac:dyDescent="0.65">
      <c r="A922" s="59"/>
      <c r="B922" s="59"/>
      <c r="C922" s="59"/>
      <c r="D922" s="59"/>
      <c r="E922" s="59"/>
      <c r="F922" s="59"/>
      <c r="G922" s="59"/>
      <c r="H922" s="59"/>
      <c r="I922" s="59"/>
      <c r="J922" s="59"/>
      <c r="K922" s="59"/>
      <c r="L922" s="59"/>
      <c r="M922" s="59"/>
      <c r="N922" s="59"/>
      <c r="O922" s="59"/>
      <c r="P922" s="60"/>
    </row>
    <row r="923" spans="1:16" x14ac:dyDescent="0.65">
      <c r="A923" s="59"/>
      <c r="B923" s="59"/>
      <c r="C923" s="59"/>
      <c r="D923" s="59"/>
      <c r="E923" s="59"/>
      <c r="F923" s="59"/>
      <c r="G923" s="59"/>
      <c r="H923" s="59"/>
      <c r="I923" s="59"/>
      <c r="J923" s="59"/>
      <c r="K923" s="59"/>
      <c r="L923" s="59"/>
      <c r="M923" s="59"/>
      <c r="N923" s="59"/>
      <c r="O923" s="59"/>
      <c r="P923" s="59"/>
    </row>
    <row r="924" spans="1:16" x14ac:dyDescent="0.65">
      <c r="A924" s="59"/>
      <c r="B924" s="59"/>
      <c r="C924" s="59"/>
      <c r="D924" s="59"/>
      <c r="E924" s="59"/>
      <c r="F924" s="59"/>
      <c r="G924" s="59"/>
      <c r="H924" s="59"/>
      <c r="I924" s="59"/>
      <c r="J924" s="59"/>
      <c r="K924" s="59"/>
      <c r="L924" s="59"/>
      <c r="M924" s="59"/>
      <c r="N924" s="59"/>
      <c r="O924" s="59"/>
      <c r="P924" s="60"/>
    </row>
    <row r="925" spans="1:16" x14ac:dyDescent="0.65">
      <c r="A925" s="59"/>
      <c r="B925" s="59"/>
      <c r="C925" s="59"/>
      <c r="D925" s="59"/>
      <c r="E925" s="59"/>
      <c r="F925" s="59"/>
      <c r="G925" s="59"/>
      <c r="H925" s="59"/>
      <c r="I925" s="59"/>
      <c r="J925" s="59"/>
      <c r="K925" s="59"/>
      <c r="L925" s="59"/>
      <c r="M925" s="59"/>
      <c r="N925" s="59"/>
      <c r="O925" s="59"/>
      <c r="P925" s="60"/>
    </row>
    <row r="926" spans="1:16" x14ac:dyDescent="0.65">
      <c r="A926" s="59"/>
      <c r="B926" s="59"/>
      <c r="C926" s="59"/>
      <c r="D926" s="59"/>
      <c r="E926" s="59"/>
      <c r="F926" s="59"/>
      <c r="G926" s="59"/>
      <c r="H926" s="59"/>
      <c r="I926" s="59"/>
      <c r="J926" s="59"/>
      <c r="K926" s="59"/>
      <c r="L926" s="59"/>
      <c r="M926" s="59"/>
      <c r="N926" s="59"/>
      <c r="O926" s="59"/>
      <c r="P926" s="60"/>
    </row>
    <row r="927" spans="1:16" x14ac:dyDescent="0.65">
      <c r="A927" s="59"/>
      <c r="B927" s="59"/>
      <c r="C927" s="59"/>
      <c r="D927" s="59"/>
      <c r="E927" s="59"/>
      <c r="F927" s="59"/>
      <c r="G927" s="59"/>
      <c r="H927" s="59"/>
      <c r="I927" s="59"/>
      <c r="J927" s="59"/>
      <c r="K927" s="59"/>
      <c r="L927" s="59"/>
      <c r="M927" s="59"/>
      <c r="N927" s="59"/>
      <c r="O927" s="59"/>
      <c r="P927" s="60"/>
    </row>
    <row r="928" spans="1:16" x14ac:dyDescent="0.65">
      <c r="A928" s="59"/>
      <c r="B928" s="59"/>
      <c r="C928" s="59"/>
      <c r="D928" s="59"/>
      <c r="E928" s="59"/>
      <c r="F928" s="59"/>
      <c r="G928" s="59"/>
      <c r="H928" s="59"/>
      <c r="I928" s="59"/>
      <c r="J928" s="59"/>
      <c r="K928" s="59"/>
      <c r="L928" s="59"/>
      <c r="M928" s="59"/>
      <c r="N928" s="59"/>
      <c r="O928" s="59"/>
      <c r="P928" s="60"/>
    </row>
    <row r="929" spans="1:16" x14ac:dyDescent="0.65">
      <c r="A929" s="59"/>
      <c r="B929" s="59"/>
      <c r="C929" s="59"/>
      <c r="D929" s="59"/>
      <c r="E929" s="59"/>
      <c r="F929" s="59"/>
      <c r="G929" s="59"/>
      <c r="H929" s="59"/>
      <c r="I929" s="59"/>
      <c r="J929" s="59"/>
      <c r="K929" s="59"/>
      <c r="L929" s="59"/>
      <c r="M929" s="59"/>
      <c r="N929" s="59"/>
      <c r="O929" s="59"/>
      <c r="P929" s="59"/>
    </row>
    <row r="930" spans="1:16" x14ac:dyDescent="0.65">
      <c r="A930" s="59"/>
      <c r="B930" s="59"/>
      <c r="C930" s="59"/>
      <c r="D930" s="59"/>
      <c r="E930" s="59"/>
      <c r="F930" s="59"/>
      <c r="G930" s="59"/>
      <c r="H930" s="59"/>
      <c r="I930" s="59"/>
      <c r="J930" s="59"/>
      <c r="K930" s="59"/>
      <c r="L930" s="59"/>
      <c r="M930" s="59"/>
      <c r="N930" s="59"/>
      <c r="O930" s="59"/>
      <c r="P930" s="59"/>
    </row>
    <row r="931" spans="1:16" x14ac:dyDescent="0.65">
      <c r="A931" s="59"/>
      <c r="B931" s="59"/>
      <c r="C931" s="59"/>
      <c r="D931" s="59"/>
      <c r="E931" s="59"/>
      <c r="F931" s="59"/>
      <c r="G931" s="59"/>
      <c r="H931" s="59"/>
      <c r="I931" s="59"/>
      <c r="J931" s="59"/>
      <c r="K931" s="59"/>
      <c r="L931" s="59"/>
      <c r="M931" s="59"/>
      <c r="N931" s="59"/>
      <c r="O931" s="59"/>
      <c r="P931" s="60"/>
    </row>
    <row r="932" spans="1:16" x14ac:dyDescent="0.65">
      <c r="A932" s="59"/>
      <c r="B932" s="59"/>
      <c r="C932" s="59"/>
      <c r="D932" s="59"/>
      <c r="E932" s="59"/>
      <c r="F932" s="59"/>
      <c r="G932" s="59"/>
      <c r="H932" s="61"/>
      <c r="I932" s="59"/>
      <c r="J932" s="59"/>
      <c r="K932" s="59"/>
      <c r="L932" s="59"/>
      <c r="M932" s="59"/>
      <c r="N932" s="59"/>
      <c r="O932" s="59"/>
      <c r="P932" s="60"/>
    </row>
    <row r="933" spans="1:16" x14ac:dyDescent="0.65">
      <c r="A933" s="59"/>
      <c r="B933" s="59"/>
      <c r="C933" s="59"/>
      <c r="D933" s="59"/>
      <c r="E933" s="59"/>
      <c r="F933" s="59"/>
      <c r="G933" s="59"/>
      <c r="H933" s="59"/>
      <c r="I933" s="59"/>
      <c r="J933" s="59"/>
      <c r="K933" s="59"/>
      <c r="L933" s="59"/>
      <c r="M933" s="59"/>
      <c r="N933" s="59"/>
      <c r="O933" s="59"/>
      <c r="P933" s="60"/>
    </row>
    <row r="934" spans="1:16" x14ac:dyDescent="0.65">
      <c r="A934" s="59"/>
      <c r="B934" s="59"/>
      <c r="C934" s="59"/>
      <c r="D934" s="59"/>
      <c r="E934" s="59"/>
      <c r="F934" s="59"/>
      <c r="G934" s="59"/>
      <c r="H934" s="59"/>
      <c r="I934" s="59"/>
      <c r="J934" s="59"/>
      <c r="K934" s="59"/>
      <c r="L934" s="59"/>
      <c r="M934" s="59"/>
      <c r="N934" s="59"/>
      <c r="O934" s="59"/>
      <c r="P934" s="59"/>
    </row>
    <row r="935" spans="1:16" x14ac:dyDescent="0.65">
      <c r="A935" s="59"/>
      <c r="B935" s="59"/>
      <c r="C935" s="59"/>
      <c r="D935" s="59"/>
      <c r="E935" s="59"/>
      <c r="F935" s="59"/>
      <c r="G935" s="59"/>
      <c r="H935" s="59"/>
      <c r="I935" s="59"/>
      <c r="J935" s="59"/>
      <c r="K935" s="59"/>
      <c r="L935" s="59"/>
      <c r="M935" s="59"/>
      <c r="N935" s="59"/>
      <c r="O935" s="59"/>
      <c r="P935" s="60"/>
    </row>
    <row r="936" spans="1:16" x14ac:dyDescent="0.65">
      <c r="A936" s="59"/>
      <c r="B936" s="59"/>
      <c r="C936" s="59"/>
      <c r="D936" s="59"/>
      <c r="E936" s="59"/>
      <c r="F936" s="59"/>
      <c r="G936" s="59"/>
      <c r="H936" s="59"/>
      <c r="I936" s="59"/>
      <c r="J936" s="59"/>
      <c r="K936" s="59"/>
      <c r="L936" s="59"/>
      <c r="M936" s="59"/>
      <c r="N936" s="59"/>
      <c r="O936" s="59"/>
      <c r="P936" s="60"/>
    </row>
    <row r="937" spans="1:16" x14ac:dyDescent="0.65">
      <c r="A937" s="59"/>
      <c r="B937" s="59"/>
      <c r="C937" s="59"/>
      <c r="D937" s="59"/>
      <c r="E937" s="59"/>
      <c r="F937" s="59"/>
      <c r="G937" s="59"/>
      <c r="H937" s="59"/>
      <c r="I937" s="59"/>
      <c r="J937" s="59"/>
      <c r="K937" s="59"/>
      <c r="L937" s="59"/>
      <c r="M937" s="59"/>
      <c r="N937" s="59"/>
      <c r="O937" s="59"/>
      <c r="P937" s="60"/>
    </row>
    <row r="938" spans="1:16" x14ac:dyDescent="0.65">
      <c r="A938" s="59"/>
      <c r="B938" s="59"/>
      <c r="C938" s="59"/>
      <c r="D938" s="59"/>
      <c r="E938" s="59"/>
      <c r="F938" s="59"/>
      <c r="G938" s="59"/>
      <c r="H938" s="59"/>
      <c r="I938" s="59"/>
      <c r="J938" s="59"/>
      <c r="K938" s="59"/>
      <c r="L938" s="59"/>
      <c r="M938" s="59"/>
      <c r="N938" s="59"/>
      <c r="O938" s="59"/>
      <c r="P938" s="59"/>
    </row>
    <row r="939" spans="1:16" x14ac:dyDescent="0.65">
      <c r="A939" s="59"/>
      <c r="B939" s="59"/>
      <c r="C939" s="59"/>
      <c r="D939" s="59"/>
      <c r="E939" s="59"/>
      <c r="F939" s="59"/>
      <c r="G939" s="59"/>
      <c r="H939" s="59"/>
      <c r="I939" s="59"/>
      <c r="J939" s="59"/>
      <c r="K939" s="59"/>
      <c r="L939" s="59"/>
      <c r="M939" s="59"/>
      <c r="N939" s="59"/>
      <c r="O939" s="59"/>
      <c r="P939" s="59"/>
    </row>
    <row r="940" spans="1:16" x14ac:dyDescent="0.65">
      <c r="A940" s="59"/>
      <c r="B940" s="59"/>
      <c r="C940" s="59"/>
      <c r="D940" s="59"/>
      <c r="E940" s="59"/>
      <c r="F940" s="59"/>
      <c r="G940" s="59"/>
      <c r="H940" s="59"/>
      <c r="I940" s="59"/>
      <c r="J940" s="59"/>
      <c r="K940" s="59"/>
      <c r="L940" s="59"/>
      <c r="M940" s="59"/>
      <c r="N940" s="59"/>
      <c r="O940" s="59"/>
      <c r="P940" s="59"/>
    </row>
    <row r="941" spans="1:16" x14ac:dyDescent="0.65">
      <c r="A941" s="59"/>
      <c r="B941" s="59"/>
      <c r="C941" s="59"/>
      <c r="D941" s="59"/>
      <c r="E941" s="59"/>
      <c r="F941" s="59"/>
      <c r="G941" s="59"/>
      <c r="H941" s="59"/>
      <c r="I941" s="59"/>
      <c r="J941" s="59"/>
      <c r="K941" s="59"/>
      <c r="L941" s="59"/>
      <c r="M941" s="59"/>
      <c r="N941" s="59"/>
      <c r="O941" s="59"/>
      <c r="P941" s="59"/>
    </row>
    <row r="942" spans="1:16" x14ac:dyDescent="0.65">
      <c r="A942" s="59"/>
      <c r="B942" s="59"/>
      <c r="C942" s="59"/>
      <c r="D942" s="59"/>
      <c r="E942" s="59"/>
      <c r="F942" s="59"/>
      <c r="G942" s="59"/>
      <c r="H942" s="59"/>
      <c r="I942" s="59"/>
      <c r="J942" s="59"/>
      <c r="K942" s="59"/>
      <c r="L942" s="59"/>
      <c r="M942" s="59"/>
      <c r="N942" s="59"/>
      <c r="O942" s="59"/>
      <c r="P942" s="59"/>
    </row>
    <row r="943" spans="1:16" x14ac:dyDescent="0.65">
      <c r="A943" s="59"/>
      <c r="B943" s="59"/>
      <c r="C943" s="59"/>
      <c r="D943" s="59"/>
      <c r="E943" s="59"/>
      <c r="F943" s="59"/>
      <c r="G943" s="59"/>
      <c r="H943" s="59"/>
      <c r="I943" s="59"/>
      <c r="J943" s="59"/>
      <c r="K943" s="59"/>
      <c r="L943" s="59"/>
      <c r="M943" s="59"/>
      <c r="N943" s="59"/>
      <c r="O943" s="59"/>
      <c r="P943" s="59"/>
    </row>
    <row r="944" spans="1:16" x14ac:dyDescent="0.65">
      <c r="A944" s="59"/>
      <c r="B944" s="59"/>
      <c r="C944" s="59"/>
      <c r="D944" s="59"/>
      <c r="E944" s="59"/>
      <c r="F944" s="59"/>
      <c r="G944" s="59"/>
      <c r="H944" s="59"/>
      <c r="I944" s="59"/>
      <c r="J944" s="59"/>
      <c r="K944" s="59"/>
      <c r="L944" s="59"/>
      <c r="M944" s="59"/>
      <c r="N944" s="59"/>
      <c r="O944" s="59"/>
      <c r="P944" s="60"/>
    </row>
    <row r="945" spans="1:16" x14ac:dyDescent="0.65">
      <c r="A945" s="59"/>
      <c r="B945" s="59"/>
      <c r="C945" s="59"/>
      <c r="D945" s="59"/>
      <c r="E945" s="59"/>
      <c r="F945" s="59"/>
      <c r="G945" s="59"/>
      <c r="H945" s="61"/>
      <c r="I945" s="59"/>
      <c r="J945" s="59"/>
      <c r="K945" s="59"/>
      <c r="L945" s="59"/>
      <c r="M945" s="59"/>
      <c r="N945" s="59"/>
      <c r="O945" s="59"/>
      <c r="P945" s="59"/>
    </row>
    <row r="946" spans="1:16" x14ac:dyDescent="0.65">
      <c r="A946" s="59"/>
      <c r="B946" s="59"/>
      <c r="C946" s="59"/>
      <c r="D946" s="59"/>
      <c r="E946" s="59"/>
      <c r="F946" s="59"/>
      <c r="G946" s="59"/>
      <c r="H946" s="59"/>
      <c r="I946" s="59"/>
      <c r="J946" s="59"/>
      <c r="K946" s="59"/>
      <c r="L946" s="59"/>
      <c r="M946" s="59"/>
      <c r="N946" s="59"/>
      <c r="O946" s="59"/>
      <c r="P946" s="59"/>
    </row>
    <row r="947" spans="1:16" x14ac:dyDescent="0.65">
      <c r="A947" s="59"/>
      <c r="B947" s="59"/>
      <c r="C947" s="59"/>
      <c r="D947" s="59"/>
      <c r="E947" s="59"/>
      <c r="F947" s="59"/>
      <c r="G947" s="59"/>
      <c r="H947" s="59"/>
      <c r="I947" s="59"/>
      <c r="J947" s="59"/>
      <c r="K947" s="59"/>
      <c r="L947" s="59"/>
      <c r="M947" s="59"/>
      <c r="N947" s="59"/>
      <c r="O947" s="59"/>
      <c r="P947" s="59"/>
    </row>
    <row r="948" spans="1:16" x14ac:dyDescent="0.65">
      <c r="A948" s="59"/>
      <c r="B948" s="59"/>
      <c r="C948" s="59"/>
      <c r="D948" s="59"/>
      <c r="E948" s="59"/>
      <c r="F948" s="59"/>
      <c r="G948" s="59"/>
      <c r="H948" s="59"/>
      <c r="I948" s="59"/>
      <c r="J948" s="59"/>
      <c r="K948" s="59"/>
      <c r="L948" s="59"/>
      <c r="M948" s="59"/>
      <c r="N948" s="59"/>
      <c r="O948" s="59"/>
      <c r="P948" s="60"/>
    </row>
    <row r="949" spans="1:16" x14ac:dyDescent="0.65">
      <c r="A949" s="59"/>
      <c r="B949" s="59"/>
      <c r="C949" s="59"/>
      <c r="D949" s="59"/>
      <c r="E949" s="59"/>
      <c r="F949" s="59"/>
      <c r="G949" s="59"/>
      <c r="H949" s="59"/>
      <c r="I949" s="59"/>
      <c r="J949" s="59"/>
      <c r="K949" s="59"/>
      <c r="L949" s="59"/>
      <c r="M949" s="59"/>
      <c r="N949" s="59"/>
      <c r="O949" s="59"/>
      <c r="P949" s="59"/>
    </row>
    <row r="950" spans="1:16" x14ac:dyDescent="0.65">
      <c r="A950" s="59"/>
      <c r="B950" s="59"/>
      <c r="C950" s="59"/>
      <c r="D950" s="59"/>
      <c r="E950" s="59"/>
      <c r="F950" s="59"/>
      <c r="G950" s="59"/>
      <c r="H950" s="59"/>
      <c r="I950" s="59"/>
      <c r="J950" s="59"/>
      <c r="K950" s="59"/>
      <c r="L950" s="59"/>
      <c r="M950" s="59"/>
      <c r="N950" s="59"/>
      <c r="O950" s="59"/>
      <c r="P950" s="59"/>
    </row>
    <row r="951" spans="1:16" x14ac:dyDescent="0.65">
      <c r="A951" s="59"/>
      <c r="B951" s="59"/>
      <c r="C951" s="59"/>
      <c r="D951" s="59"/>
      <c r="E951" s="59"/>
      <c r="F951" s="59"/>
      <c r="G951" s="59"/>
      <c r="H951" s="59"/>
      <c r="I951" s="59"/>
      <c r="J951" s="59"/>
      <c r="K951" s="59"/>
      <c r="L951" s="59"/>
      <c r="M951" s="59"/>
      <c r="N951" s="59"/>
      <c r="O951" s="59"/>
      <c r="P951" s="59"/>
    </row>
    <row r="952" spans="1:16" x14ac:dyDescent="0.65">
      <c r="A952" s="59"/>
      <c r="B952" s="59"/>
      <c r="C952" s="59"/>
      <c r="D952" s="59"/>
      <c r="E952" s="59"/>
      <c r="F952" s="59"/>
      <c r="G952" s="59"/>
      <c r="H952" s="59"/>
      <c r="I952" s="59"/>
      <c r="J952" s="59"/>
      <c r="K952" s="59"/>
      <c r="L952" s="59"/>
      <c r="M952" s="59"/>
      <c r="N952" s="59"/>
      <c r="O952" s="59"/>
      <c r="P952" s="60"/>
    </row>
    <row r="953" spans="1:16" x14ac:dyDescent="0.65">
      <c r="A953" s="59"/>
      <c r="B953" s="59"/>
      <c r="C953" s="59"/>
      <c r="D953" s="59"/>
      <c r="E953" s="59"/>
      <c r="F953" s="59"/>
      <c r="G953" s="59"/>
      <c r="H953" s="59"/>
      <c r="I953" s="59"/>
      <c r="J953" s="59"/>
      <c r="K953" s="59"/>
      <c r="L953" s="59"/>
      <c r="M953" s="59"/>
      <c r="N953" s="59"/>
      <c r="O953" s="59"/>
      <c r="P953" s="59"/>
    </row>
    <row r="954" spans="1:16" x14ac:dyDescent="0.65">
      <c r="A954" s="59"/>
      <c r="B954" s="59"/>
      <c r="C954" s="59"/>
      <c r="D954" s="59"/>
      <c r="E954" s="59"/>
      <c r="F954" s="59"/>
      <c r="G954" s="59"/>
      <c r="H954" s="59"/>
      <c r="I954" s="59"/>
      <c r="J954" s="59"/>
      <c r="K954" s="59"/>
      <c r="L954" s="59"/>
      <c r="M954" s="59"/>
      <c r="N954" s="59"/>
      <c r="O954" s="59"/>
      <c r="P954" s="59"/>
    </row>
    <row r="955" spans="1:16" x14ac:dyDescent="0.65">
      <c r="A955" s="59"/>
      <c r="B955" s="59"/>
      <c r="C955" s="59"/>
      <c r="D955" s="59"/>
      <c r="E955" s="59"/>
      <c r="F955" s="59"/>
      <c r="G955" s="59"/>
      <c r="H955" s="61"/>
      <c r="I955" s="59"/>
      <c r="J955" s="59"/>
      <c r="K955" s="59"/>
      <c r="L955" s="59"/>
      <c r="M955" s="59"/>
      <c r="N955" s="59"/>
      <c r="O955" s="59"/>
      <c r="P955" s="59"/>
    </row>
    <row r="956" spans="1:16" x14ac:dyDescent="0.65">
      <c r="A956" s="59"/>
      <c r="B956" s="59"/>
      <c r="C956" s="59"/>
      <c r="D956" s="59"/>
      <c r="E956" s="59"/>
      <c r="F956" s="59"/>
      <c r="G956" s="59"/>
      <c r="H956" s="59"/>
      <c r="I956" s="59"/>
      <c r="J956" s="59"/>
      <c r="K956" s="59"/>
      <c r="L956" s="59"/>
      <c r="M956" s="59"/>
      <c r="N956" s="59"/>
      <c r="O956" s="59"/>
      <c r="P956" s="59"/>
    </row>
    <row r="957" spans="1:16" x14ac:dyDescent="0.65">
      <c r="A957" s="59"/>
      <c r="B957" s="59"/>
      <c r="C957" s="59"/>
      <c r="D957" s="59"/>
      <c r="E957" s="59"/>
      <c r="F957" s="59"/>
      <c r="G957" s="59"/>
      <c r="H957" s="59"/>
      <c r="I957" s="59"/>
      <c r="J957" s="59"/>
      <c r="K957" s="59"/>
      <c r="L957" s="59"/>
      <c r="M957" s="59"/>
      <c r="N957" s="59"/>
      <c r="O957" s="59"/>
      <c r="P957" s="60"/>
    </row>
    <row r="958" spans="1:16" x14ac:dyDescent="0.65">
      <c r="A958" s="59"/>
      <c r="B958" s="59"/>
      <c r="C958" s="59"/>
      <c r="D958" s="59"/>
      <c r="E958" s="59"/>
      <c r="F958" s="59"/>
      <c r="G958" s="59"/>
      <c r="H958" s="59"/>
      <c r="I958" s="59"/>
      <c r="J958" s="59"/>
      <c r="K958" s="59"/>
      <c r="L958" s="59"/>
      <c r="M958" s="59"/>
      <c r="N958" s="59"/>
      <c r="O958" s="59"/>
      <c r="P958" s="59"/>
    </row>
    <row r="959" spans="1:16" x14ac:dyDescent="0.65">
      <c r="A959" s="59"/>
      <c r="B959" s="59"/>
      <c r="C959" s="59"/>
      <c r="D959" s="59"/>
      <c r="E959" s="59"/>
      <c r="F959" s="59"/>
      <c r="G959" s="59"/>
      <c r="H959" s="59"/>
      <c r="I959" s="59"/>
      <c r="J959" s="59"/>
      <c r="K959" s="59"/>
      <c r="L959" s="59"/>
      <c r="M959" s="59"/>
      <c r="N959" s="59"/>
      <c r="O959" s="59"/>
      <c r="P959" s="60"/>
    </row>
    <row r="960" spans="1:16" x14ac:dyDescent="0.65">
      <c r="A960" s="59"/>
      <c r="B960" s="59"/>
      <c r="C960" s="59"/>
      <c r="D960" s="59"/>
      <c r="E960" s="59"/>
      <c r="F960" s="59"/>
      <c r="G960" s="59"/>
      <c r="H960" s="59"/>
      <c r="I960" s="59"/>
      <c r="J960" s="59"/>
      <c r="K960" s="59"/>
      <c r="L960" s="59"/>
      <c r="M960" s="59"/>
      <c r="N960" s="59"/>
      <c r="O960" s="59"/>
      <c r="P960" s="59"/>
    </row>
    <row r="961" spans="1:16" x14ac:dyDescent="0.65">
      <c r="A961" s="59"/>
      <c r="B961" s="59"/>
      <c r="C961" s="59"/>
      <c r="D961" s="59"/>
      <c r="E961" s="59"/>
      <c r="F961" s="59"/>
      <c r="G961" s="59"/>
      <c r="H961" s="59"/>
      <c r="I961" s="59"/>
      <c r="J961" s="59"/>
      <c r="K961" s="59"/>
      <c r="L961" s="59"/>
      <c r="M961" s="59"/>
      <c r="N961" s="59"/>
      <c r="O961" s="59"/>
      <c r="P961" s="59"/>
    </row>
    <row r="962" spans="1:16" x14ac:dyDescent="0.65">
      <c r="A962" s="59"/>
      <c r="B962" s="59"/>
      <c r="C962" s="59"/>
      <c r="D962" s="59"/>
      <c r="E962" s="59"/>
      <c r="F962" s="59"/>
      <c r="G962" s="59"/>
      <c r="H962" s="59"/>
      <c r="I962" s="59"/>
      <c r="J962" s="59"/>
      <c r="K962" s="59"/>
      <c r="L962" s="59"/>
      <c r="M962" s="59"/>
      <c r="N962" s="59"/>
      <c r="O962" s="59"/>
      <c r="P962" s="60"/>
    </row>
    <row r="963" spans="1:16" x14ac:dyDescent="0.65">
      <c r="A963" s="59"/>
      <c r="B963" s="59"/>
      <c r="C963" s="59"/>
      <c r="D963" s="59"/>
      <c r="E963" s="59"/>
      <c r="F963" s="59"/>
      <c r="G963" s="59"/>
      <c r="H963" s="59"/>
      <c r="I963" s="59"/>
      <c r="J963" s="59"/>
      <c r="K963" s="59"/>
      <c r="L963" s="59"/>
      <c r="M963" s="59"/>
      <c r="N963" s="59"/>
      <c r="O963" s="59"/>
      <c r="P963" s="59"/>
    </row>
    <row r="964" spans="1:16" x14ac:dyDescent="0.65">
      <c r="A964" s="59"/>
      <c r="B964" s="59"/>
      <c r="C964" s="59"/>
      <c r="D964" s="59"/>
      <c r="E964" s="59"/>
      <c r="F964" s="59"/>
      <c r="G964" s="59"/>
      <c r="H964" s="59"/>
      <c r="I964" s="59"/>
      <c r="J964" s="59"/>
      <c r="K964" s="59"/>
      <c r="L964" s="59"/>
      <c r="M964" s="59"/>
      <c r="N964" s="59"/>
      <c r="O964" s="59"/>
      <c r="P964" s="59"/>
    </row>
    <row r="965" spans="1:16" x14ac:dyDescent="0.65">
      <c r="A965" s="59"/>
      <c r="B965" s="59"/>
      <c r="C965" s="59"/>
      <c r="D965" s="59"/>
      <c r="E965" s="59"/>
      <c r="F965" s="59"/>
      <c r="G965" s="59"/>
      <c r="H965" s="59"/>
      <c r="I965" s="59"/>
      <c r="J965" s="59"/>
      <c r="K965" s="59"/>
      <c r="L965" s="59"/>
      <c r="M965" s="59"/>
      <c r="N965" s="59"/>
      <c r="O965" s="59"/>
      <c r="P965" s="59"/>
    </row>
    <row r="966" spans="1:16" x14ac:dyDescent="0.65">
      <c r="A966" s="59"/>
      <c r="B966" s="59"/>
      <c r="C966" s="59"/>
      <c r="D966" s="59"/>
      <c r="E966" s="59"/>
      <c r="F966" s="59"/>
      <c r="G966" s="59"/>
      <c r="H966" s="59"/>
      <c r="I966" s="59"/>
      <c r="J966" s="59"/>
      <c r="K966" s="59"/>
      <c r="L966" s="59"/>
      <c r="M966" s="59"/>
      <c r="N966" s="59"/>
      <c r="O966" s="59"/>
      <c r="P966" s="59"/>
    </row>
    <row r="967" spans="1:16" x14ac:dyDescent="0.65">
      <c r="A967" s="59"/>
      <c r="B967" s="59"/>
      <c r="C967" s="59"/>
      <c r="D967" s="59"/>
      <c r="E967" s="59"/>
      <c r="F967" s="59"/>
      <c r="G967" s="59"/>
      <c r="H967" s="59"/>
      <c r="I967" s="59"/>
      <c r="J967" s="59"/>
      <c r="K967" s="59"/>
      <c r="L967" s="59"/>
      <c r="M967" s="59"/>
      <c r="N967" s="59"/>
      <c r="O967" s="59"/>
      <c r="P967" s="60"/>
    </row>
    <row r="968" spans="1:16" x14ac:dyDescent="0.65">
      <c r="A968" s="59"/>
      <c r="B968" s="59"/>
      <c r="C968" s="59"/>
      <c r="D968" s="59"/>
      <c r="E968" s="59"/>
      <c r="F968" s="59"/>
      <c r="G968" s="59"/>
      <c r="H968" s="59"/>
      <c r="I968" s="59"/>
      <c r="J968" s="59"/>
      <c r="K968" s="59"/>
      <c r="L968" s="59"/>
      <c r="M968" s="59"/>
      <c r="N968" s="59"/>
      <c r="O968" s="59"/>
      <c r="P968" s="59"/>
    </row>
    <row r="969" spans="1:16" x14ac:dyDescent="0.65">
      <c r="A969" s="59"/>
      <c r="B969" s="59"/>
      <c r="C969" s="59"/>
      <c r="D969" s="59"/>
      <c r="E969" s="59"/>
      <c r="F969" s="59"/>
      <c r="G969" s="59"/>
      <c r="H969" s="59"/>
      <c r="I969" s="59"/>
      <c r="J969" s="59"/>
      <c r="K969" s="59"/>
      <c r="L969" s="59"/>
      <c r="M969" s="59"/>
      <c r="N969" s="59"/>
      <c r="O969" s="59"/>
      <c r="P969" s="59"/>
    </row>
    <row r="970" spans="1:16" x14ac:dyDescent="0.65">
      <c r="A970" s="59"/>
      <c r="B970" s="59"/>
      <c r="C970" s="59"/>
      <c r="D970" s="59"/>
      <c r="E970" s="59"/>
      <c r="F970" s="59"/>
      <c r="G970" s="59"/>
      <c r="H970" s="59"/>
      <c r="I970" s="59"/>
      <c r="J970" s="59"/>
      <c r="K970" s="59"/>
      <c r="L970" s="59"/>
      <c r="M970" s="59"/>
      <c r="N970" s="59"/>
      <c r="O970" s="59"/>
      <c r="P970" s="60"/>
    </row>
    <row r="971" spans="1:16" x14ac:dyDescent="0.65">
      <c r="A971" s="59"/>
      <c r="B971" s="59"/>
      <c r="C971" s="59"/>
      <c r="D971" s="59"/>
      <c r="E971" s="59"/>
      <c r="F971" s="59"/>
      <c r="G971" s="59"/>
      <c r="H971" s="59"/>
      <c r="I971" s="59"/>
      <c r="J971" s="59"/>
      <c r="K971" s="59"/>
      <c r="L971" s="59"/>
      <c r="M971" s="59"/>
      <c r="N971" s="59"/>
      <c r="O971" s="59"/>
      <c r="P971" s="59"/>
    </row>
    <row r="972" spans="1:16" x14ac:dyDescent="0.65">
      <c r="A972" s="59"/>
      <c r="B972" s="59"/>
      <c r="C972" s="59"/>
      <c r="D972" s="59"/>
      <c r="E972" s="59"/>
      <c r="F972" s="59"/>
      <c r="G972" s="59"/>
      <c r="H972" s="59"/>
      <c r="I972" s="59"/>
      <c r="J972" s="59"/>
      <c r="K972" s="59"/>
      <c r="L972" s="59"/>
      <c r="M972" s="59"/>
      <c r="N972" s="59"/>
      <c r="O972" s="59"/>
      <c r="P972" s="59"/>
    </row>
    <row r="973" spans="1:16" x14ac:dyDescent="0.65">
      <c r="A973" s="59"/>
      <c r="B973" s="59"/>
      <c r="C973" s="59"/>
      <c r="D973" s="59"/>
      <c r="E973" s="59"/>
      <c r="F973" s="59"/>
      <c r="G973" s="59"/>
      <c r="H973" s="61"/>
      <c r="I973" s="59"/>
      <c r="J973" s="59"/>
      <c r="K973" s="59"/>
      <c r="L973" s="59"/>
      <c r="M973" s="59"/>
      <c r="N973" s="59"/>
      <c r="O973" s="59"/>
      <c r="P973" s="59"/>
    </row>
    <row r="974" spans="1:16" x14ac:dyDescent="0.65">
      <c r="A974" s="59"/>
      <c r="B974" s="59"/>
      <c r="C974" s="59"/>
      <c r="D974" s="59"/>
      <c r="E974" s="59"/>
      <c r="F974" s="59"/>
      <c r="G974" s="59"/>
      <c r="H974" s="59"/>
      <c r="I974" s="59"/>
      <c r="J974" s="59"/>
      <c r="K974" s="59"/>
      <c r="L974" s="59"/>
      <c r="M974" s="59"/>
      <c r="N974" s="59"/>
      <c r="O974" s="59"/>
      <c r="P974" s="59"/>
    </row>
    <row r="975" spans="1:16" x14ac:dyDescent="0.65">
      <c r="A975" s="59"/>
      <c r="B975" s="59"/>
      <c r="C975" s="59"/>
      <c r="D975" s="59"/>
      <c r="E975" s="59"/>
      <c r="F975" s="59"/>
      <c r="G975" s="59"/>
      <c r="H975" s="59"/>
      <c r="I975" s="59"/>
      <c r="J975" s="59"/>
      <c r="K975" s="59"/>
      <c r="L975" s="59"/>
      <c r="M975" s="59"/>
      <c r="N975" s="59"/>
      <c r="O975" s="59"/>
      <c r="P975" s="60"/>
    </row>
    <row r="976" spans="1:16" x14ac:dyDescent="0.65">
      <c r="A976" s="59"/>
      <c r="B976" s="59"/>
      <c r="C976" s="59"/>
      <c r="D976" s="59"/>
      <c r="E976" s="59"/>
      <c r="F976" s="59"/>
      <c r="G976" s="59"/>
      <c r="H976" s="59"/>
      <c r="I976" s="59"/>
      <c r="J976" s="59"/>
      <c r="K976" s="59"/>
      <c r="L976" s="59"/>
      <c r="M976" s="59"/>
      <c r="N976" s="59"/>
      <c r="O976" s="59"/>
      <c r="P976" s="59"/>
    </row>
    <row r="977" spans="1:16" x14ac:dyDescent="0.65">
      <c r="A977" s="59"/>
      <c r="B977" s="59"/>
      <c r="C977" s="59"/>
      <c r="D977" s="59"/>
      <c r="E977" s="59"/>
      <c r="F977" s="59"/>
      <c r="G977" s="59"/>
      <c r="H977" s="59"/>
      <c r="I977" s="59"/>
      <c r="J977" s="59"/>
      <c r="K977" s="59"/>
      <c r="L977" s="59"/>
      <c r="M977" s="59"/>
      <c r="N977" s="59"/>
      <c r="O977" s="59"/>
      <c r="P977" s="60"/>
    </row>
    <row r="978" spans="1:16" x14ac:dyDescent="0.65">
      <c r="A978" s="59"/>
      <c r="B978" s="59"/>
      <c r="C978" s="59"/>
      <c r="D978" s="59"/>
      <c r="E978" s="59"/>
      <c r="F978" s="59"/>
      <c r="G978" s="59"/>
      <c r="H978" s="59"/>
      <c r="I978" s="59"/>
      <c r="J978" s="59"/>
      <c r="K978" s="59"/>
      <c r="L978" s="59"/>
      <c r="M978" s="59"/>
      <c r="N978" s="59"/>
      <c r="O978" s="59"/>
      <c r="P978" s="59"/>
    </row>
    <row r="979" spans="1:16" x14ac:dyDescent="0.65">
      <c r="A979" s="59"/>
      <c r="B979" s="59"/>
      <c r="C979" s="59"/>
      <c r="D979" s="59"/>
      <c r="E979" s="59"/>
      <c r="F979" s="59"/>
      <c r="G979" s="59"/>
      <c r="H979" s="59"/>
      <c r="I979" s="59"/>
      <c r="J979" s="59"/>
      <c r="K979" s="59"/>
      <c r="L979" s="59"/>
      <c r="M979" s="59"/>
      <c r="N979" s="59"/>
      <c r="O979" s="59"/>
      <c r="P979" s="60"/>
    </row>
    <row r="980" spans="1:16" x14ac:dyDescent="0.65">
      <c r="A980" s="59"/>
      <c r="B980" s="59"/>
      <c r="C980" s="59"/>
      <c r="D980" s="59"/>
      <c r="E980" s="59"/>
      <c r="F980" s="59"/>
      <c r="G980" s="59"/>
      <c r="H980" s="59"/>
      <c r="I980" s="59"/>
      <c r="J980" s="59"/>
      <c r="K980" s="59"/>
      <c r="L980" s="59"/>
      <c r="M980" s="59"/>
      <c r="N980" s="59"/>
      <c r="O980" s="59"/>
      <c r="P980" s="59"/>
    </row>
    <row r="981" spans="1:16" x14ac:dyDescent="0.65">
      <c r="A981" s="59"/>
      <c r="B981" s="59"/>
      <c r="C981" s="59"/>
      <c r="D981" s="59"/>
      <c r="E981" s="59"/>
      <c r="F981" s="59"/>
      <c r="G981" s="59"/>
      <c r="H981" s="59"/>
      <c r="I981" s="59"/>
      <c r="J981" s="59"/>
      <c r="K981" s="59"/>
      <c r="L981" s="59"/>
      <c r="M981" s="59"/>
      <c r="N981" s="59"/>
      <c r="O981" s="59"/>
      <c r="P981" s="59"/>
    </row>
    <row r="982" spans="1:16" x14ac:dyDescent="0.65">
      <c r="A982" s="59"/>
      <c r="B982" s="59"/>
      <c r="C982" s="59"/>
      <c r="D982" s="59"/>
      <c r="E982" s="59"/>
      <c r="F982" s="59"/>
      <c r="G982" s="59"/>
      <c r="H982" s="59"/>
      <c r="I982" s="59"/>
      <c r="J982" s="59"/>
      <c r="K982" s="59"/>
      <c r="L982" s="59"/>
      <c r="M982" s="59"/>
      <c r="N982" s="59"/>
      <c r="O982" s="59"/>
      <c r="P982" s="60"/>
    </row>
    <row r="983" spans="1:16" x14ac:dyDescent="0.65">
      <c r="A983" s="59"/>
      <c r="B983" s="59"/>
      <c r="C983" s="59"/>
      <c r="D983" s="59"/>
      <c r="E983" s="59"/>
      <c r="F983" s="59"/>
      <c r="G983" s="59"/>
      <c r="H983" s="59"/>
      <c r="I983" s="59"/>
      <c r="J983" s="59"/>
      <c r="K983" s="59"/>
      <c r="L983" s="59"/>
      <c r="M983" s="59"/>
      <c r="N983" s="59"/>
      <c r="O983" s="59"/>
      <c r="P983" s="60"/>
    </row>
    <row r="984" spans="1:16" x14ac:dyDescent="0.65">
      <c r="A984" s="59"/>
      <c r="B984" s="59"/>
      <c r="C984" s="59"/>
      <c r="D984" s="59"/>
      <c r="E984" s="59"/>
      <c r="F984" s="59"/>
      <c r="G984" s="59"/>
      <c r="H984" s="59"/>
      <c r="I984" s="59"/>
      <c r="J984" s="59"/>
      <c r="K984" s="59"/>
      <c r="L984" s="59"/>
      <c r="M984" s="59"/>
      <c r="N984" s="59"/>
      <c r="O984" s="59"/>
      <c r="P984" s="59"/>
    </row>
    <row r="985" spans="1:16" x14ac:dyDescent="0.65">
      <c r="A985" s="59"/>
      <c r="B985" s="59"/>
      <c r="C985" s="59"/>
      <c r="D985" s="59"/>
      <c r="E985" s="59"/>
      <c r="F985" s="59"/>
      <c r="G985" s="59"/>
      <c r="H985" s="59"/>
      <c r="I985" s="59"/>
      <c r="J985" s="59"/>
      <c r="K985" s="59"/>
      <c r="L985" s="59"/>
      <c r="M985" s="59"/>
      <c r="N985" s="59"/>
      <c r="O985" s="59"/>
      <c r="P985" s="59"/>
    </row>
    <row r="986" spans="1:16" x14ac:dyDescent="0.65">
      <c r="A986" s="59"/>
      <c r="B986" s="59"/>
      <c r="C986" s="59"/>
      <c r="D986" s="59"/>
      <c r="E986" s="59"/>
      <c r="F986" s="59"/>
      <c r="G986" s="59"/>
      <c r="H986" s="59"/>
      <c r="I986" s="59"/>
      <c r="J986" s="59"/>
      <c r="K986" s="59"/>
      <c r="L986" s="59"/>
      <c r="M986" s="59"/>
      <c r="N986" s="59"/>
      <c r="O986" s="59"/>
      <c r="P986" s="59"/>
    </row>
    <row r="987" spans="1:16" x14ac:dyDescent="0.65">
      <c r="A987" s="59"/>
      <c r="B987" s="59"/>
      <c r="C987" s="59"/>
      <c r="D987" s="59"/>
      <c r="E987" s="59"/>
      <c r="F987" s="59"/>
      <c r="G987" s="59"/>
      <c r="H987" s="59"/>
      <c r="I987" s="59"/>
      <c r="J987" s="59"/>
      <c r="K987" s="59"/>
      <c r="L987" s="59"/>
      <c r="M987" s="59"/>
      <c r="N987" s="59"/>
      <c r="O987" s="59"/>
      <c r="P987" s="59"/>
    </row>
    <row r="988" spans="1:16" x14ac:dyDescent="0.65">
      <c r="A988" s="59"/>
      <c r="B988" s="59"/>
      <c r="C988" s="59"/>
      <c r="D988" s="59"/>
      <c r="E988" s="59"/>
      <c r="F988" s="59"/>
      <c r="G988" s="59"/>
      <c r="H988" s="59"/>
      <c r="I988" s="59"/>
      <c r="J988" s="59"/>
      <c r="K988" s="59"/>
      <c r="L988" s="59"/>
      <c r="M988" s="59"/>
      <c r="N988" s="59"/>
      <c r="O988" s="59"/>
      <c r="P988" s="59"/>
    </row>
    <row r="989" spans="1:16" x14ac:dyDescent="0.65">
      <c r="A989" s="59"/>
      <c r="B989" s="59"/>
      <c r="C989" s="59"/>
      <c r="D989" s="59"/>
      <c r="E989" s="59"/>
      <c r="F989" s="59"/>
      <c r="G989" s="59"/>
      <c r="H989" s="59"/>
      <c r="I989" s="59"/>
      <c r="J989" s="59"/>
      <c r="K989" s="59"/>
      <c r="L989" s="59"/>
      <c r="M989" s="59"/>
      <c r="N989" s="59"/>
      <c r="O989" s="59"/>
      <c r="P989" s="60"/>
    </row>
    <row r="990" spans="1:16" x14ac:dyDescent="0.65">
      <c r="A990" s="59"/>
      <c r="B990" s="59"/>
      <c r="C990" s="59"/>
      <c r="D990" s="59"/>
      <c r="E990" s="59"/>
      <c r="F990" s="59"/>
      <c r="G990" s="59"/>
      <c r="H990" s="59"/>
      <c r="I990" s="59"/>
      <c r="J990" s="59"/>
      <c r="K990" s="59"/>
      <c r="L990" s="59"/>
      <c r="M990" s="59"/>
      <c r="N990" s="59"/>
      <c r="O990" s="59"/>
      <c r="P990" s="59"/>
    </row>
    <row r="991" spans="1:16" x14ac:dyDescent="0.65">
      <c r="A991" s="59"/>
      <c r="B991" s="59"/>
      <c r="C991" s="59"/>
      <c r="D991" s="59"/>
      <c r="E991" s="59"/>
      <c r="F991" s="59"/>
      <c r="G991" s="59"/>
      <c r="H991" s="59"/>
      <c r="I991" s="59"/>
      <c r="J991" s="59"/>
      <c r="K991" s="59"/>
      <c r="L991" s="59"/>
      <c r="M991" s="59"/>
      <c r="N991" s="59"/>
      <c r="O991" s="59"/>
      <c r="P991" s="59"/>
    </row>
    <row r="992" spans="1:16" x14ac:dyDescent="0.65">
      <c r="A992" s="59"/>
      <c r="B992" s="59"/>
      <c r="C992" s="59"/>
      <c r="D992" s="59"/>
      <c r="E992" s="59"/>
      <c r="F992" s="59"/>
      <c r="G992" s="59"/>
      <c r="H992" s="59"/>
      <c r="I992" s="59"/>
      <c r="J992" s="59"/>
      <c r="K992" s="59"/>
      <c r="L992" s="59"/>
      <c r="M992" s="59"/>
      <c r="N992" s="59"/>
      <c r="O992" s="59"/>
      <c r="P992" s="59"/>
    </row>
    <row r="993" spans="1:16" x14ac:dyDescent="0.65">
      <c r="A993" s="59"/>
      <c r="B993" s="59"/>
      <c r="C993" s="59"/>
      <c r="D993" s="59"/>
      <c r="E993" s="59"/>
      <c r="F993" s="59"/>
      <c r="G993" s="59"/>
      <c r="H993" s="59"/>
      <c r="I993" s="59"/>
      <c r="J993" s="59"/>
      <c r="K993" s="59"/>
      <c r="L993" s="59"/>
      <c r="M993" s="59"/>
      <c r="N993" s="59"/>
      <c r="O993" s="59"/>
      <c r="P993" s="59"/>
    </row>
    <row r="994" spans="1:16" x14ac:dyDescent="0.65">
      <c r="A994" s="59"/>
      <c r="B994" s="59"/>
      <c r="C994" s="59"/>
      <c r="D994" s="59"/>
      <c r="E994" s="59"/>
      <c r="F994" s="59"/>
      <c r="G994" s="59"/>
      <c r="H994" s="59"/>
      <c r="I994" s="59"/>
      <c r="J994" s="59"/>
      <c r="K994" s="59"/>
      <c r="L994" s="59"/>
      <c r="M994" s="59"/>
      <c r="N994" s="59"/>
      <c r="O994" s="59"/>
      <c r="P994" s="60"/>
    </row>
    <row r="995" spans="1:16" x14ac:dyDescent="0.65">
      <c r="A995" s="59"/>
      <c r="B995" s="59"/>
      <c r="C995" s="59"/>
      <c r="D995" s="59"/>
      <c r="E995" s="59"/>
      <c r="F995" s="59"/>
      <c r="G995" s="59"/>
      <c r="H995" s="59"/>
      <c r="I995" s="59"/>
      <c r="J995" s="59"/>
      <c r="K995" s="59"/>
      <c r="L995" s="59"/>
      <c r="M995" s="59"/>
      <c r="N995" s="59"/>
      <c r="O995" s="59"/>
      <c r="P995" s="60"/>
    </row>
    <row r="996" spans="1:16" x14ac:dyDescent="0.65">
      <c r="A996" s="59"/>
      <c r="B996" s="59"/>
      <c r="C996" s="59"/>
      <c r="D996" s="59"/>
      <c r="E996" s="59"/>
      <c r="F996" s="59"/>
      <c r="G996" s="59"/>
      <c r="H996" s="59"/>
      <c r="I996" s="59"/>
      <c r="J996" s="59"/>
      <c r="K996" s="59"/>
      <c r="L996" s="59"/>
      <c r="M996" s="59"/>
      <c r="N996" s="59"/>
      <c r="O996" s="59"/>
      <c r="P996" s="60"/>
    </row>
    <row r="997" spans="1:16" x14ac:dyDescent="0.65">
      <c r="A997" s="59"/>
      <c r="B997" s="59"/>
      <c r="C997" s="59"/>
      <c r="D997" s="59"/>
      <c r="E997" s="59"/>
      <c r="F997" s="59"/>
      <c r="G997" s="59"/>
      <c r="H997" s="59"/>
      <c r="I997" s="59"/>
      <c r="J997" s="59"/>
      <c r="K997" s="59"/>
      <c r="L997" s="59"/>
      <c r="M997" s="59"/>
      <c r="N997" s="59"/>
      <c r="O997" s="59"/>
      <c r="P997" s="60"/>
    </row>
    <row r="998" spans="1:16" x14ac:dyDescent="0.65">
      <c r="A998" s="59"/>
      <c r="B998" s="59"/>
      <c r="C998" s="59"/>
      <c r="D998" s="59"/>
      <c r="E998" s="59"/>
      <c r="F998" s="59"/>
      <c r="G998" s="59"/>
      <c r="H998" s="59"/>
      <c r="I998" s="59"/>
      <c r="J998" s="59"/>
      <c r="K998" s="59"/>
      <c r="L998" s="59"/>
      <c r="M998" s="59"/>
      <c r="N998" s="59"/>
      <c r="O998" s="59"/>
      <c r="P998" s="60"/>
    </row>
    <row r="999" spans="1:16" x14ac:dyDescent="0.65">
      <c r="A999" s="59"/>
      <c r="B999" s="59"/>
      <c r="C999" s="59"/>
      <c r="D999" s="59"/>
      <c r="E999" s="59"/>
      <c r="F999" s="59"/>
      <c r="G999" s="59"/>
      <c r="H999" s="59"/>
      <c r="I999" s="59"/>
      <c r="J999" s="59"/>
      <c r="K999" s="59"/>
      <c r="L999" s="59"/>
      <c r="M999" s="59"/>
      <c r="N999" s="59"/>
      <c r="O999" s="59"/>
      <c r="P999" s="60"/>
    </row>
    <row r="1000" spans="1:16" x14ac:dyDescent="0.65">
      <c r="A1000" s="59"/>
      <c r="B1000" s="59"/>
      <c r="C1000" s="59"/>
      <c r="D1000" s="59"/>
      <c r="E1000" s="59"/>
      <c r="F1000" s="59"/>
      <c r="G1000" s="59"/>
      <c r="H1000" s="59"/>
      <c r="I1000" s="59"/>
      <c r="J1000" s="59"/>
      <c r="K1000" s="59"/>
      <c r="L1000" s="59"/>
      <c r="M1000" s="59"/>
      <c r="N1000" s="59"/>
      <c r="O1000" s="59"/>
      <c r="P1000" s="60"/>
    </row>
    <row r="1001" spans="1:16" x14ac:dyDescent="0.65">
      <c r="A1001" s="59"/>
      <c r="B1001" s="59"/>
      <c r="C1001" s="59"/>
      <c r="D1001" s="59"/>
      <c r="E1001" s="59"/>
      <c r="F1001" s="59"/>
      <c r="G1001" s="59"/>
      <c r="H1001" s="59"/>
      <c r="I1001" s="59"/>
      <c r="J1001" s="59"/>
      <c r="K1001" s="59"/>
      <c r="L1001" s="59"/>
      <c r="M1001" s="59"/>
      <c r="N1001" s="59"/>
      <c r="O1001" s="59"/>
      <c r="P1001" s="60"/>
    </row>
    <row r="1002" spans="1:16" x14ac:dyDescent="0.65">
      <c r="A1002" s="59"/>
      <c r="B1002" s="59"/>
      <c r="C1002" s="59"/>
      <c r="D1002" s="59"/>
      <c r="E1002" s="59"/>
      <c r="F1002" s="59"/>
      <c r="G1002" s="59"/>
      <c r="H1002" s="59"/>
      <c r="I1002" s="59"/>
      <c r="J1002" s="59"/>
      <c r="K1002" s="59"/>
      <c r="L1002" s="59"/>
      <c r="M1002" s="59"/>
      <c r="N1002" s="59"/>
      <c r="O1002" s="59"/>
      <c r="P1002" s="60"/>
    </row>
    <row r="1003" spans="1:16" x14ac:dyDescent="0.65">
      <c r="A1003" s="59"/>
      <c r="B1003" s="59"/>
      <c r="C1003" s="59"/>
      <c r="D1003" s="59"/>
      <c r="E1003" s="59"/>
      <c r="F1003" s="59"/>
      <c r="G1003" s="59"/>
      <c r="H1003" s="59"/>
      <c r="I1003" s="59"/>
      <c r="J1003" s="59"/>
      <c r="K1003" s="59"/>
      <c r="L1003" s="59"/>
      <c r="M1003" s="59"/>
      <c r="N1003" s="59"/>
      <c r="O1003" s="59"/>
      <c r="P1003" s="59"/>
    </row>
    <row r="1004" spans="1:16" x14ac:dyDescent="0.65">
      <c r="A1004" s="59"/>
      <c r="B1004" s="59"/>
      <c r="C1004" s="59"/>
      <c r="D1004" s="59"/>
      <c r="E1004" s="59"/>
      <c r="F1004" s="59"/>
      <c r="G1004" s="59"/>
      <c r="H1004" s="59"/>
      <c r="I1004" s="59"/>
      <c r="J1004" s="59"/>
      <c r="K1004" s="59"/>
      <c r="L1004" s="59"/>
      <c r="M1004" s="59"/>
      <c r="N1004" s="59"/>
      <c r="O1004" s="59"/>
      <c r="P1004" s="59"/>
    </row>
    <row r="1005" spans="1:16" x14ac:dyDescent="0.65">
      <c r="A1005" s="59"/>
      <c r="B1005" s="59"/>
      <c r="C1005" s="59"/>
      <c r="D1005" s="59"/>
      <c r="E1005" s="59"/>
      <c r="F1005" s="59"/>
      <c r="G1005" s="59"/>
      <c r="H1005" s="59"/>
      <c r="I1005" s="59"/>
      <c r="J1005" s="59"/>
      <c r="K1005" s="59"/>
      <c r="L1005" s="59"/>
      <c r="M1005" s="59"/>
      <c r="N1005" s="59"/>
      <c r="O1005" s="59"/>
      <c r="P1005" s="59"/>
    </row>
    <row r="1006" spans="1:16" x14ac:dyDescent="0.65">
      <c r="A1006" s="59"/>
      <c r="B1006" s="59"/>
      <c r="C1006" s="59"/>
      <c r="D1006" s="59"/>
      <c r="E1006" s="59"/>
      <c r="F1006" s="59"/>
      <c r="G1006" s="59"/>
      <c r="H1006" s="59"/>
      <c r="I1006" s="59"/>
      <c r="J1006" s="59"/>
      <c r="K1006" s="59"/>
      <c r="L1006" s="59"/>
      <c r="M1006" s="59"/>
      <c r="N1006" s="59"/>
      <c r="O1006" s="59"/>
      <c r="P1006" s="60"/>
    </row>
    <row r="1007" spans="1:16" x14ac:dyDescent="0.65">
      <c r="A1007" s="59"/>
      <c r="B1007" s="59"/>
      <c r="C1007" s="59"/>
      <c r="D1007" s="59"/>
      <c r="E1007" s="59"/>
      <c r="F1007" s="59"/>
      <c r="G1007" s="59"/>
      <c r="H1007" s="61"/>
      <c r="I1007" s="59"/>
      <c r="J1007" s="59"/>
      <c r="K1007" s="59"/>
      <c r="L1007" s="59"/>
      <c r="M1007" s="59"/>
      <c r="N1007" s="59"/>
      <c r="O1007" s="59"/>
      <c r="P1007" s="60"/>
    </row>
    <row r="1008" spans="1:16" x14ac:dyDescent="0.65">
      <c r="A1008" s="59"/>
      <c r="B1008" s="59"/>
      <c r="C1008" s="59"/>
      <c r="D1008" s="59"/>
      <c r="E1008" s="59"/>
      <c r="F1008" s="59"/>
      <c r="G1008" s="59"/>
      <c r="H1008" s="61"/>
      <c r="I1008" s="59"/>
      <c r="J1008" s="59"/>
      <c r="K1008" s="59"/>
      <c r="L1008" s="59"/>
      <c r="M1008" s="59"/>
      <c r="N1008" s="59"/>
      <c r="O1008" s="59"/>
      <c r="P1008" s="60"/>
    </row>
    <row r="1009" spans="1:16" x14ac:dyDescent="0.65">
      <c r="A1009" s="59"/>
      <c r="B1009" s="59"/>
      <c r="C1009" s="59"/>
      <c r="D1009" s="59"/>
      <c r="E1009" s="59"/>
      <c r="F1009" s="59"/>
      <c r="G1009" s="59"/>
      <c r="H1009" s="59"/>
      <c r="I1009" s="59"/>
      <c r="J1009" s="59"/>
      <c r="K1009" s="59"/>
      <c r="L1009" s="59"/>
      <c r="M1009" s="59"/>
      <c r="N1009" s="59"/>
      <c r="O1009" s="59"/>
      <c r="P1009" s="60"/>
    </row>
    <row r="1010" spans="1:16" x14ac:dyDescent="0.65">
      <c r="A1010" s="59"/>
      <c r="B1010" s="59"/>
      <c r="C1010" s="59"/>
      <c r="D1010" s="59"/>
      <c r="E1010" s="59"/>
      <c r="F1010" s="59"/>
      <c r="G1010" s="59"/>
      <c r="H1010" s="59"/>
      <c r="I1010" s="59"/>
      <c r="J1010" s="59"/>
      <c r="K1010" s="59"/>
      <c r="L1010" s="59"/>
      <c r="M1010" s="59"/>
      <c r="N1010" s="59"/>
      <c r="O1010" s="59"/>
      <c r="P1010" s="60"/>
    </row>
    <row r="1011" spans="1:16" x14ac:dyDescent="0.65">
      <c r="A1011" s="59"/>
      <c r="B1011" s="59"/>
      <c r="C1011" s="59"/>
      <c r="D1011" s="59"/>
      <c r="E1011" s="59"/>
      <c r="F1011" s="59"/>
      <c r="G1011" s="59"/>
      <c r="H1011" s="59"/>
      <c r="I1011" s="59"/>
      <c r="J1011" s="59"/>
      <c r="K1011" s="59"/>
      <c r="L1011" s="59"/>
      <c r="M1011" s="59"/>
      <c r="N1011" s="59"/>
      <c r="O1011" s="59"/>
      <c r="P1011" s="59"/>
    </row>
    <row r="1012" spans="1:16" x14ac:dyDescent="0.65">
      <c r="A1012" s="59"/>
      <c r="B1012" s="59"/>
      <c r="C1012" s="59"/>
      <c r="D1012" s="59"/>
      <c r="E1012" s="59"/>
      <c r="F1012" s="59"/>
      <c r="G1012" s="59"/>
      <c r="H1012" s="59"/>
      <c r="I1012" s="59"/>
      <c r="J1012" s="59"/>
      <c r="K1012" s="59"/>
      <c r="L1012" s="59"/>
      <c r="M1012" s="59"/>
      <c r="N1012" s="59"/>
      <c r="O1012" s="59"/>
      <c r="P1012" s="59"/>
    </row>
    <row r="1013" spans="1:16" x14ac:dyDescent="0.65">
      <c r="A1013" s="59"/>
      <c r="B1013" s="59"/>
      <c r="C1013" s="59"/>
      <c r="D1013" s="59"/>
      <c r="E1013" s="59"/>
      <c r="F1013" s="59"/>
      <c r="G1013" s="59"/>
      <c r="H1013" s="59"/>
      <c r="I1013" s="59"/>
      <c r="J1013" s="59"/>
      <c r="K1013" s="59"/>
      <c r="L1013" s="59"/>
      <c r="M1013" s="59"/>
      <c r="N1013" s="59"/>
      <c r="O1013" s="59"/>
      <c r="P1013" s="59"/>
    </row>
    <row r="1014" spans="1:16" x14ac:dyDescent="0.65">
      <c r="A1014" s="59"/>
      <c r="B1014" s="59"/>
      <c r="C1014" s="59"/>
      <c r="D1014" s="59"/>
      <c r="E1014" s="59"/>
      <c r="F1014" s="59"/>
      <c r="G1014" s="59"/>
      <c r="H1014" s="59"/>
      <c r="I1014" s="59"/>
      <c r="J1014" s="59"/>
      <c r="K1014" s="59"/>
      <c r="L1014" s="59"/>
      <c r="M1014" s="59"/>
      <c r="N1014" s="59"/>
      <c r="O1014" s="59"/>
      <c r="P1014" s="60"/>
    </row>
    <row r="1015" spans="1:16" x14ac:dyDescent="0.65">
      <c r="A1015" s="59"/>
      <c r="B1015" s="59"/>
      <c r="C1015" s="59"/>
      <c r="D1015" s="59"/>
      <c r="E1015" s="59"/>
      <c r="F1015" s="59"/>
      <c r="G1015" s="59"/>
      <c r="H1015" s="59"/>
      <c r="I1015" s="59"/>
      <c r="J1015" s="59"/>
      <c r="K1015" s="59"/>
      <c r="L1015" s="59"/>
      <c r="M1015" s="59"/>
      <c r="N1015" s="59"/>
      <c r="O1015" s="59"/>
      <c r="P1015" s="59"/>
    </row>
    <row r="1016" spans="1:16" x14ac:dyDescent="0.65">
      <c r="A1016" s="59"/>
      <c r="B1016" s="59"/>
      <c r="C1016" s="59"/>
      <c r="D1016" s="59"/>
      <c r="E1016" s="59"/>
      <c r="F1016" s="59"/>
      <c r="G1016" s="59"/>
      <c r="H1016" s="59"/>
      <c r="I1016" s="59"/>
      <c r="J1016" s="59"/>
      <c r="K1016" s="59"/>
      <c r="L1016" s="59"/>
      <c r="M1016" s="59"/>
      <c r="N1016" s="59"/>
      <c r="O1016" s="59"/>
      <c r="P1016" s="59"/>
    </row>
    <row r="1017" spans="1:16" x14ac:dyDescent="0.65">
      <c r="A1017" s="59"/>
      <c r="B1017" s="59"/>
      <c r="C1017" s="59"/>
      <c r="D1017" s="59"/>
      <c r="E1017" s="59"/>
      <c r="F1017" s="59"/>
      <c r="G1017" s="59"/>
      <c r="H1017" s="59"/>
      <c r="I1017" s="59"/>
      <c r="J1017" s="59"/>
      <c r="K1017" s="59"/>
      <c r="L1017" s="59"/>
      <c r="M1017" s="59"/>
      <c r="N1017" s="59"/>
      <c r="O1017" s="59"/>
      <c r="P1017" s="60"/>
    </row>
    <row r="1018" spans="1:16" x14ac:dyDescent="0.65">
      <c r="A1018" s="59"/>
      <c r="B1018" s="59"/>
      <c r="C1018" s="59"/>
      <c r="D1018" s="59"/>
      <c r="E1018" s="59"/>
      <c r="F1018" s="59"/>
      <c r="G1018" s="59"/>
      <c r="H1018" s="61"/>
      <c r="I1018" s="59"/>
      <c r="J1018" s="59"/>
      <c r="K1018" s="59"/>
      <c r="L1018" s="59"/>
      <c r="M1018" s="59"/>
      <c r="N1018" s="59"/>
      <c r="O1018" s="59"/>
      <c r="P1018" s="60"/>
    </row>
    <row r="1019" spans="1:16" x14ac:dyDescent="0.65">
      <c r="A1019" s="59"/>
      <c r="B1019" s="59"/>
      <c r="C1019" s="59"/>
      <c r="D1019" s="59"/>
      <c r="E1019" s="59"/>
      <c r="F1019" s="59"/>
      <c r="G1019" s="59"/>
      <c r="H1019" s="59"/>
      <c r="I1019" s="59"/>
      <c r="J1019" s="59"/>
      <c r="K1019" s="59"/>
      <c r="L1019" s="59"/>
      <c r="M1019" s="59"/>
      <c r="N1019" s="59"/>
      <c r="O1019" s="59"/>
      <c r="P1019" s="59"/>
    </row>
    <row r="1020" spans="1:16" x14ac:dyDescent="0.65">
      <c r="A1020" s="59"/>
      <c r="B1020" s="59"/>
      <c r="C1020" s="59"/>
      <c r="D1020" s="59"/>
      <c r="E1020" s="59"/>
      <c r="F1020" s="59"/>
      <c r="G1020" s="59"/>
      <c r="H1020" s="59"/>
      <c r="I1020" s="59"/>
      <c r="J1020" s="59"/>
      <c r="K1020" s="59"/>
      <c r="L1020" s="59"/>
      <c r="M1020" s="59"/>
      <c r="N1020" s="59"/>
      <c r="O1020" s="59"/>
      <c r="P1020" s="59"/>
    </row>
    <row r="1021" spans="1:16" x14ac:dyDescent="0.65">
      <c r="A1021" s="59"/>
      <c r="B1021" s="59"/>
      <c r="C1021" s="59"/>
      <c r="D1021" s="59"/>
      <c r="E1021" s="59"/>
      <c r="F1021" s="59"/>
      <c r="G1021" s="59"/>
      <c r="H1021" s="59"/>
      <c r="I1021" s="59"/>
      <c r="J1021" s="59"/>
      <c r="K1021" s="59"/>
      <c r="L1021" s="59"/>
      <c r="M1021" s="59"/>
      <c r="N1021" s="59"/>
      <c r="O1021" s="59"/>
      <c r="P1021" s="60"/>
    </row>
    <row r="1022" spans="1:16" x14ac:dyDescent="0.65">
      <c r="A1022" s="59"/>
      <c r="B1022" s="59"/>
      <c r="C1022" s="59"/>
      <c r="D1022" s="59"/>
      <c r="E1022" s="59"/>
      <c r="F1022" s="59"/>
      <c r="G1022" s="59"/>
      <c r="H1022" s="59"/>
      <c r="I1022" s="59"/>
      <c r="J1022" s="59"/>
      <c r="K1022" s="59"/>
      <c r="L1022" s="59"/>
      <c r="M1022" s="59"/>
      <c r="N1022" s="59"/>
      <c r="O1022" s="59"/>
      <c r="P1022" s="59"/>
    </row>
    <row r="1023" spans="1:16" x14ac:dyDescent="0.65">
      <c r="A1023" s="59"/>
      <c r="B1023" s="59"/>
      <c r="C1023" s="59"/>
      <c r="D1023" s="59"/>
      <c r="E1023" s="59"/>
      <c r="F1023" s="59"/>
      <c r="G1023" s="59"/>
      <c r="H1023" s="59"/>
      <c r="I1023" s="59"/>
      <c r="J1023" s="59"/>
      <c r="K1023" s="59"/>
      <c r="L1023" s="59"/>
      <c r="M1023" s="59"/>
      <c r="N1023" s="59"/>
      <c r="O1023" s="59"/>
      <c r="P1023" s="59"/>
    </row>
    <row r="1024" spans="1:16" x14ac:dyDescent="0.65">
      <c r="A1024" s="59"/>
      <c r="B1024" s="59"/>
      <c r="C1024" s="59"/>
      <c r="D1024" s="59"/>
      <c r="E1024" s="59"/>
      <c r="F1024" s="59"/>
      <c r="G1024" s="59"/>
      <c r="H1024" s="59"/>
      <c r="I1024" s="59"/>
      <c r="J1024" s="59"/>
      <c r="K1024" s="59"/>
      <c r="L1024" s="59"/>
      <c r="M1024" s="59"/>
      <c r="N1024" s="59"/>
      <c r="O1024" s="59"/>
      <c r="P1024" s="60"/>
    </row>
    <row r="1025" spans="1:16" x14ac:dyDescent="0.65">
      <c r="A1025" s="59"/>
      <c r="B1025" s="59"/>
      <c r="C1025" s="59"/>
      <c r="D1025" s="59"/>
      <c r="E1025" s="59"/>
      <c r="F1025" s="59"/>
      <c r="G1025" s="59"/>
      <c r="H1025" s="59"/>
      <c r="I1025" s="59"/>
      <c r="J1025" s="59"/>
      <c r="K1025" s="59"/>
      <c r="L1025" s="59"/>
      <c r="M1025" s="59"/>
      <c r="N1025" s="59"/>
      <c r="O1025" s="59"/>
      <c r="P1025" s="59"/>
    </row>
    <row r="1026" spans="1:16" x14ac:dyDescent="0.65">
      <c r="A1026" s="59"/>
      <c r="B1026" s="59"/>
      <c r="C1026" s="59"/>
      <c r="D1026" s="59"/>
      <c r="E1026" s="59"/>
      <c r="F1026" s="59"/>
      <c r="G1026" s="59"/>
      <c r="H1026" s="59"/>
      <c r="I1026" s="59"/>
      <c r="J1026" s="59"/>
      <c r="K1026" s="59"/>
      <c r="L1026" s="59"/>
      <c r="M1026" s="59"/>
      <c r="N1026" s="59"/>
      <c r="O1026" s="59"/>
      <c r="P1026" s="59"/>
    </row>
    <row r="1027" spans="1:16" x14ac:dyDescent="0.65">
      <c r="A1027" s="59"/>
      <c r="B1027" s="59"/>
      <c r="C1027" s="59"/>
      <c r="D1027" s="59"/>
      <c r="E1027" s="59"/>
      <c r="F1027" s="59"/>
      <c r="G1027" s="59"/>
      <c r="H1027" s="59"/>
      <c r="I1027" s="59"/>
      <c r="J1027" s="59"/>
      <c r="K1027" s="59"/>
      <c r="L1027" s="59"/>
      <c r="M1027" s="59"/>
      <c r="N1027" s="59"/>
      <c r="O1027" s="59"/>
      <c r="P1027" s="59"/>
    </row>
    <row r="1028" spans="1:16" x14ac:dyDescent="0.65">
      <c r="A1028" s="59"/>
      <c r="B1028" s="59"/>
      <c r="C1028" s="59"/>
      <c r="D1028" s="59"/>
      <c r="E1028" s="59"/>
      <c r="F1028" s="59"/>
      <c r="G1028" s="59"/>
      <c r="H1028" s="59"/>
      <c r="I1028" s="59"/>
      <c r="J1028" s="59"/>
      <c r="K1028" s="59"/>
      <c r="L1028" s="59"/>
      <c r="M1028" s="59"/>
      <c r="N1028" s="59"/>
      <c r="O1028" s="59"/>
      <c r="P1028" s="59"/>
    </row>
    <row r="1029" spans="1:16" x14ac:dyDescent="0.65">
      <c r="A1029" s="59"/>
      <c r="B1029" s="59"/>
      <c r="C1029" s="59"/>
      <c r="D1029" s="59"/>
      <c r="E1029" s="59"/>
      <c r="F1029" s="59"/>
      <c r="G1029" s="59"/>
      <c r="H1029" s="59"/>
      <c r="I1029" s="59"/>
      <c r="J1029" s="59"/>
      <c r="K1029" s="59"/>
      <c r="L1029" s="59"/>
      <c r="M1029" s="59"/>
      <c r="N1029" s="59"/>
      <c r="O1029" s="59"/>
      <c r="P1029" s="60"/>
    </row>
    <row r="1030" spans="1:16" x14ac:dyDescent="0.65">
      <c r="A1030" s="59"/>
      <c r="B1030" s="59"/>
      <c r="C1030" s="59"/>
      <c r="D1030" s="59"/>
      <c r="E1030" s="59"/>
      <c r="F1030" s="59"/>
      <c r="G1030" s="59"/>
      <c r="H1030" s="59"/>
      <c r="I1030" s="59"/>
      <c r="J1030" s="59"/>
      <c r="K1030" s="59"/>
      <c r="L1030" s="59"/>
      <c r="M1030" s="59"/>
      <c r="N1030" s="59"/>
      <c r="O1030" s="59"/>
      <c r="P1030" s="59"/>
    </row>
    <row r="1031" spans="1:16" x14ac:dyDescent="0.65">
      <c r="A1031" s="59"/>
      <c r="B1031" s="59"/>
      <c r="C1031" s="59"/>
      <c r="D1031" s="59"/>
      <c r="E1031" s="59"/>
      <c r="F1031" s="59"/>
      <c r="G1031" s="59"/>
      <c r="H1031" s="59"/>
      <c r="I1031" s="59"/>
      <c r="J1031" s="59"/>
      <c r="K1031" s="59"/>
      <c r="L1031" s="59"/>
      <c r="M1031" s="59"/>
      <c r="N1031" s="59"/>
      <c r="O1031" s="59"/>
      <c r="P1031" s="59"/>
    </row>
    <row r="1032" spans="1:16" x14ac:dyDescent="0.65">
      <c r="A1032" s="59"/>
      <c r="B1032" s="59"/>
      <c r="C1032" s="59"/>
      <c r="D1032" s="59"/>
      <c r="E1032" s="59"/>
      <c r="F1032" s="59"/>
      <c r="G1032" s="59"/>
      <c r="H1032" s="59"/>
      <c r="I1032" s="59"/>
      <c r="J1032" s="59"/>
      <c r="K1032" s="59"/>
      <c r="L1032" s="59"/>
      <c r="M1032" s="59"/>
      <c r="N1032" s="59"/>
      <c r="O1032" s="59"/>
      <c r="P1032" s="59"/>
    </row>
    <row r="1033" spans="1:16" x14ac:dyDescent="0.65">
      <c r="A1033" s="59"/>
      <c r="B1033" s="59"/>
      <c r="C1033" s="59"/>
      <c r="D1033" s="59"/>
      <c r="E1033" s="59"/>
      <c r="F1033" s="59"/>
      <c r="G1033" s="59"/>
      <c r="H1033" s="59"/>
      <c r="I1033" s="59"/>
      <c r="J1033" s="59"/>
      <c r="K1033" s="59"/>
      <c r="L1033" s="59"/>
      <c r="M1033" s="59"/>
      <c r="N1033" s="59"/>
      <c r="O1033" s="59"/>
      <c r="P1033" s="59"/>
    </row>
    <row r="1034" spans="1:16" x14ac:dyDescent="0.65">
      <c r="A1034" s="59"/>
      <c r="B1034" s="59"/>
      <c r="C1034" s="59"/>
      <c r="D1034" s="59"/>
      <c r="E1034" s="59"/>
      <c r="F1034" s="59"/>
      <c r="G1034" s="59"/>
      <c r="H1034" s="59"/>
      <c r="I1034" s="59"/>
      <c r="J1034" s="59"/>
      <c r="K1034" s="59"/>
      <c r="L1034" s="59"/>
      <c r="M1034" s="59"/>
      <c r="N1034" s="59"/>
      <c r="O1034" s="59"/>
      <c r="P1034" s="59"/>
    </row>
    <row r="1035" spans="1:16" x14ac:dyDescent="0.65">
      <c r="A1035" s="59"/>
      <c r="B1035" s="59"/>
      <c r="C1035" s="59"/>
      <c r="D1035" s="59"/>
      <c r="E1035" s="59"/>
      <c r="F1035" s="59"/>
      <c r="G1035" s="59"/>
      <c r="H1035" s="59"/>
      <c r="I1035" s="59"/>
      <c r="J1035" s="59"/>
      <c r="K1035" s="59"/>
      <c r="L1035" s="59"/>
      <c r="M1035" s="59"/>
      <c r="N1035" s="59"/>
      <c r="O1035" s="59"/>
      <c r="P1035" s="59"/>
    </row>
    <row r="1036" spans="1:16" x14ac:dyDescent="0.65">
      <c r="A1036" s="59"/>
      <c r="B1036" s="59"/>
      <c r="C1036" s="59"/>
      <c r="D1036" s="59"/>
      <c r="E1036" s="59"/>
      <c r="F1036" s="59"/>
      <c r="G1036" s="59"/>
      <c r="H1036" s="59"/>
      <c r="I1036" s="59"/>
      <c r="J1036" s="59"/>
      <c r="K1036" s="59"/>
      <c r="L1036" s="59"/>
      <c r="M1036" s="59"/>
      <c r="N1036" s="59"/>
      <c r="O1036" s="59"/>
      <c r="P1036" s="59"/>
    </row>
    <row r="1037" spans="1:16" x14ac:dyDescent="0.65">
      <c r="A1037" s="59"/>
      <c r="B1037" s="59"/>
      <c r="C1037" s="59"/>
      <c r="D1037" s="59"/>
      <c r="E1037" s="59"/>
      <c r="F1037" s="59"/>
      <c r="G1037" s="59"/>
      <c r="H1037" s="61"/>
      <c r="I1037" s="59"/>
      <c r="J1037" s="59"/>
      <c r="K1037" s="59"/>
      <c r="L1037" s="59"/>
      <c r="M1037" s="59"/>
      <c r="N1037" s="59"/>
      <c r="O1037" s="59"/>
      <c r="P1037" s="59"/>
    </row>
    <row r="1038" spans="1:16" x14ac:dyDescent="0.65">
      <c r="A1038" s="59"/>
      <c r="B1038" s="59"/>
      <c r="C1038" s="59"/>
      <c r="D1038" s="59"/>
      <c r="E1038" s="59"/>
      <c r="F1038" s="59"/>
      <c r="G1038" s="59"/>
      <c r="H1038" s="59"/>
      <c r="I1038" s="59"/>
      <c r="J1038" s="59"/>
      <c r="K1038" s="59"/>
      <c r="L1038" s="59"/>
      <c r="M1038" s="59"/>
      <c r="N1038" s="59"/>
      <c r="O1038" s="59"/>
      <c r="P1038" s="60"/>
    </row>
    <row r="1039" spans="1:16" x14ac:dyDescent="0.65">
      <c r="A1039" s="59"/>
      <c r="B1039" s="59"/>
      <c r="C1039" s="59"/>
      <c r="D1039" s="59"/>
      <c r="E1039" s="59"/>
      <c r="F1039" s="59"/>
      <c r="G1039" s="59"/>
      <c r="H1039" s="59"/>
      <c r="I1039" s="59"/>
      <c r="J1039" s="59"/>
      <c r="K1039" s="59"/>
      <c r="L1039" s="59"/>
      <c r="M1039" s="59"/>
      <c r="N1039" s="59"/>
      <c r="O1039" s="59"/>
      <c r="P1039" s="59"/>
    </row>
    <row r="1040" spans="1:16" x14ac:dyDescent="0.65">
      <c r="A1040" s="59"/>
      <c r="B1040" s="59"/>
      <c r="C1040" s="59"/>
      <c r="D1040" s="59"/>
      <c r="E1040" s="59"/>
      <c r="F1040" s="59"/>
      <c r="G1040" s="59"/>
      <c r="H1040" s="59"/>
      <c r="I1040" s="59"/>
      <c r="J1040" s="59"/>
      <c r="K1040" s="59"/>
      <c r="L1040" s="59"/>
      <c r="M1040" s="59"/>
      <c r="N1040" s="59"/>
      <c r="O1040" s="59"/>
      <c r="P1040" s="59"/>
    </row>
    <row r="1041" spans="1:16" x14ac:dyDescent="0.65">
      <c r="A1041" s="59"/>
      <c r="B1041" s="59"/>
      <c r="C1041" s="59"/>
      <c r="D1041" s="59"/>
      <c r="E1041" s="59"/>
      <c r="F1041" s="59"/>
      <c r="G1041" s="59"/>
      <c r="H1041" s="59"/>
      <c r="I1041" s="59"/>
      <c r="J1041" s="59"/>
      <c r="K1041" s="59"/>
      <c r="L1041" s="59"/>
      <c r="M1041" s="59"/>
      <c r="N1041" s="59"/>
      <c r="O1041" s="59"/>
      <c r="P1041" s="60"/>
    </row>
    <row r="1042" spans="1:16" x14ac:dyDescent="0.65">
      <c r="A1042" s="59"/>
      <c r="B1042" s="59"/>
      <c r="C1042" s="59"/>
      <c r="D1042" s="59"/>
      <c r="E1042" s="59"/>
      <c r="F1042" s="59"/>
      <c r="G1042" s="59"/>
      <c r="H1042" s="59"/>
      <c r="I1042" s="59"/>
      <c r="J1042" s="59"/>
      <c r="K1042" s="59"/>
      <c r="L1042" s="59"/>
      <c r="M1042" s="59"/>
      <c r="N1042" s="59"/>
      <c r="O1042" s="59"/>
      <c r="P1042" s="60"/>
    </row>
    <row r="1043" spans="1:16" x14ac:dyDescent="0.65">
      <c r="A1043" s="59"/>
      <c r="B1043" s="59"/>
      <c r="C1043" s="59"/>
      <c r="D1043" s="59"/>
      <c r="E1043" s="59"/>
      <c r="F1043" s="59"/>
      <c r="G1043" s="59"/>
      <c r="H1043" s="59"/>
      <c r="I1043" s="59"/>
      <c r="J1043" s="59"/>
      <c r="K1043" s="59"/>
      <c r="L1043" s="59"/>
      <c r="M1043" s="59"/>
      <c r="N1043" s="59"/>
      <c r="O1043" s="59"/>
      <c r="P1043" s="60"/>
    </row>
    <row r="1044" spans="1:16" x14ac:dyDescent="0.65">
      <c r="A1044" s="59"/>
      <c r="B1044" s="59"/>
      <c r="C1044" s="59"/>
      <c r="D1044" s="59"/>
      <c r="E1044" s="59"/>
      <c r="F1044" s="59"/>
      <c r="G1044" s="59"/>
      <c r="H1044" s="59"/>
      <c r="I1044" s="59"/>
      <c r="J1044" s="59"/>
      <c r="K1044" s="59"/>
      <c r="L1044" s="59"/>
      <c r="M1044" s="59"/>
      <c r="N1044" s="59"/>
      <c r="O1044" s="59"/>
      <c r="P1044" s="60"/>
    </row>
    <row r="1045" spans="1:16" x14ac:dyDescent="0.65">
      <c r="A1045" s="59"/>
      <c r="B1045" s="59"/>
      <c r="C1045" s="59"/>
      <c r="D1045" s="59"/>
      <c r="E1045" s="59"/>
      <c r="F1045" s="59"/>
      <c r="G1045" s="59"/>
      <c r="H1045" s="59"/>
      <c r="I1045" s="59"/>
      <c r="J1045" s="59"/>
      <c r="K1045" s="59"/>
      <c r="L1045" s="59"/>
      <c r="M1045" s="59"/>
      <c r="N1045" s="59"/>
      <c r="O1045" s="59"/>
      <c r="P1045" s="60"/>
    </row>
    <row r="1046" spans="1:16" x14ac:dyDescent="0.65">
      <c r="A1046" s="59"/>
      <c r="B1046" s="59"/>
      <c r="C1046" s="59"/>
      <c r="D1046" s="59"/>
      <c r="E1046" s="59"/>
      <c r="F1046" s="59"/>
      <c r="G1046" s="59"/>
      <c r="H1046" s="59"/>
      <c r="I1046" s="59"/>
      <c r="J1046" s="59"/>
      <c r="K1046" s="59"/>
      <c r="L1046" s="59"/>
      <c r="M1046" s="59"/>
      <c r="N1046" s="59"/>
      <c r="O1046" s="59"/>
      <c r="P1046" s="59"/>
    </row>
    <row r="1047" spans="1:16" x14ac:dyDescent="0.65">
      <c r="A1047" s="59"/>
      <c r="B1047" s="59"/>
      <c r="C1047" s="59"/>
      <c r="D1047" s="59"/>
      <c r="E1047" s="59"/>
      <c r="F1047" s="59"/>
      <c r="G1047" s="59"/>
      <c r="H1047" s="59"/>
      <c r="I1047" s="59"/>
      <c r="J1047" s="59"/>
      <c r="K1047" s="59"/>
      <c r="L1047" s="59"/>
      <c r="M1047" s="59"/>
      <c r="N1047" s="59"/>
      <c r="O1047" s="59"/>
      <c r="P1047" s="60"/>
    </row>
    <row r="1048" spans="1:16" x14ac:dyDescent="0.65">
      <c r="A1048" s="59"/>
      <c r="B1048" s="59"/>
      <c r="C1048" s="59"/>
      <c r="D1048" s="59"/>
      <c r="E1048" s="59"/>
      <c r="F1048" s="59"/>
      <c r="G1048" s="59"/>
      <c r="H1048" s="59"/>
      <c r="I1048" s="59"/>
      <c r="J1048" s="59"/>
      <c r="K1048" s="59"/>
      <c r="L1048" s="59"/>
      <c r="M1048" s="59"/>
      <c r="N1048" s="59"/>
      <c r="O1048" s="59"/>
      <c r="P1048" s="60"/>
    </row>
    <row r="1049" spans="1:16" x14ac:dyDescent="0.65">
      <c r="A1049" s="59"/>
      <c r="B1049" s="59"/>
      <c r="C1049" s="59"/>
      <c r="D1049" s="59"/>
      <c r="E1049" s="59"/>
      <c r="F1049" s="59"/>
      <c r="G1049" s="59"/>
      <c r="H1049" s="59"/>
      <c r="I1049" s="59"/>
      <c r="J1049" s="59"/>
      <c r="K1049" s="59"/>
      <c r="L1049" s="59"/>
      <c r="M1049" s="59"/>
      <c r="N1049" s="59"/>
      <c r="O1049" s="59"/>
      <c r="P1049" s="59"/>
    </row>
    <row r="1050" spans="1:16" x14ac:dyDescent="0.65">
      <c r="A1050" s="59"/>
      <c r="B1050" s="59"/>
      <c r="C1050" s="59"/>
      <c r="D1050" s="59"/>
      <c r="E1050" s="59"/>
      <c r="F1050" s="59"/>
      <c r="G1050" s="59"/>
      <c r="H1050" s="59"/>
      <c r="I1050" s="59"/>
      <c r="J1050" s="59"/>
      <c r="K1050" s="59"/>
      <c r="L1050" s="59"/>
      <c r="M1050" s="59"/>
      <c r="N1050" s="59"/>
      <c r="O1050" s="59"/>
      <c r="P1050" s="59"/>
    </row>
    <row r="1051" spans="1:16" x14ac:dyDescent="0.65">
      <c r="A1051" s="59"/>
      <c r="B1051" s="59"/>
      <c r="C1051" s="59"/>
      <c r="D1051" s="59"/>
      <c r="E1051" s="59"/>
      <c r="F1051" s="59"/>
      <c r="G1051" s="59"/>
      <c r="H1051" s="59"/>
      <c r="I1051" s="59"/>
      <c r="J1051" s="59"/>
      <c r="K1051" s="59"/>
      <c r="L1051" s="59"/>
      <c r="M1051" s="59"/>
      <c r="N1051" s="59"/>
      <c r="O1051" s="59"/>
      <c r="P1051" s="60"/>
    </row>
    <row r="1052" spans="1:16" x14ac:dyDescent="0.65">
      <c r="A1052" s="59"/>
      <c r="B1052" s="59"/>
      <c r="C1052" s="59"/>
      <c r="D1052" s="59"/>
      <c r="E1052" s="59"/>
      <c r="F1052" s="59"/>
      <c r="G1052" s="59"/>
      <c r="H1052" s="59"/>
      <c r="I1052" s="59"/>
      <c r="J1052" s="59"/>
      <c r="K1052" s="59"/>
      <c r="L1052" s="59"/>
      <c r="M1052" s="59"/>
      <c r="N1052" s="59"/>
      <c r="O1052" s="59"/>
      <c r="P1052" s="60"/>
    </row>
    <row r="1053" spans="1:16" x14ac:dyDescent="0.65">
      <c r="A1053" s="59"/>
      <c r="B1053" s="59"/>
      <c r="C1053" s="59"/>
      <c r="D1053" s="59"/>
      <c r="E1053" s="59"/>
      <c r="F1053" s="59"/>
      <c r="G1053" s="59"/>
      <c r="H1053" s="59"/>
      <c r="I1053" s="59"/>
      <c r="J1053" s="59"/>
      <c r="K1053" s="59"/>
      <c r="L1053" s="59"/>
      <c r="M1053" s="59"/>
      <c r="N1053" s="59"/>
      <c r="O1053" s="59"/>
      <c r="P1053" s="60"/>
    </row>
    <row r="1054" spans="1:16" x14ac:dyDescent="0.65">
      <c r="A1054" s="59"/>
      <c r="B1054" s="59"/>
      <c r="C1054" s="59"/>
      <c r="D1054" s="59"/>
      <c r="E1054" s="59"/>
      <c r="F1054" s="59"/>
      <c r="G1054" s="59"/>
      <c r="H1054" s="59"/>
      <c r="I1054" s="59"/>
      <c r="J1054" s="59"/>
      <c r="K1054" s="59"/>
      <c r="L1054" s="59"/>
      <c r="M1054" s="59"/>
      <c r="N1054" s="59"/>
      <c r="O1054" s="59"/>
      <c r="P1054" s="60"/>
    </row>
    <row r="1055" spans="1:16" x14ac:dyDescent="0.65">
      <c r="A1055" s="59"/>
      <c r="B1055" s="59"/>
      <c r="C1055" s="59"/>
      <c r="D1055" s="59"/>
      <c r="E1055" s="59"/>
      <c r="F1055" s="59"/>
      <c r="G1055" s="59"/>
      <c r="H1055" s="59"/>
      <c r="I1055" s="59"/>
      <c r="J1055" s="59"/>
      <c r="K1055" s="59"/>
      <c r="L1055" s="59"/>
      <c r="M1055" s="59"/>
      <c r="N1055" s="59"/>
      <c r="O1055" s="59"/>
      <c r="P1055" s="59"/>
    </row>
    <row r="1056" spans="1:16" x14ac:dyDescent="0.65">
      <c r="A1056" s="59"/>
      <c r="B1056" s="59"/>
      <c r="C1056" s="59"/>
      <c r="D1056" s="59"/>
      <c r="E1056" s="59"/>
      <c r="F1056" s="59"/>
      <c r="G1056" s="59"/>
      <c r="H1056" s="59"/>
      <c r="I1056" s="59"/>
      <c r="J1056" s="59"/>
      <c r="K1056" s="59"/>
      <c r="L1056" s="59"/>
      <c r="M1056" s="59"/>
      <c r="N1056" s="59"/>
      <c r="O1056" s="59"/>
      <c r="P1056" s="60"/>
    </row>
    <row r="1057" spans="1:16" x14ac:dyDescent="0.65">
      <c r="A1057" s="59"/>
      <c r="B1057" s="59"/>
      <c r="C1057" s="59"/>
      <c r="D1057" s="59"/>
      <c r="E1057" s="59"/>
      <c r="F1057" s="59"/>
      <c r="G1057" s="59"/>
      <c r="H1057" s="59"/>
      <c r="I1057" s="59"/>
      <c r="J1057" s="59"/>
      <c r="K1057" s="59"/>
      <c r="L1057" s="59"/>
      <c r="M1057" s="59"/>
      <c r="N1057" s="59"/>
      <c r="O1057" s="59"/>
      <c r="P1057" s="59"/>
    </row>
    <row r="1058" spans="1:16" x14ac:dyDescent="0.65">
      <c r="A1058" s="59"/>
      <c r="B1058" s="59"/>
      <c r="C1058" s="59"/>
      <c r="D1058" s="59"/>
      <c r="E1058" s="59"/>
      <c r="F1058" s="59"/>
      <c r="G1058" s="59"/>
      <c r="H1058" s="59"/>
      <c r="I1058" s="59"/>
      <c r="J1058" s="59"/>
      <c r="K1058" s="59"/>
      <c r="L1058" s="59"/>
      <c r="M1058" s="59"/>
      <c r="N1058" s="59"/>
      <c r="O1058" s="59"/>
      <c r="P1058" s="59"/>
    </row>
    <row r="1059" spans="1:16" x14ac:dyDescent="0.65">
      <c r="A1059" s="59"/>
      <c r="B1059" s="59"/>
      <c r="C1059" s="59"/>
      <c r="D1059" s="59"/>
      <c r="E1059" s="59"/>
      <c r="F1059" s="59"/>
      <c r="G1059" s="59"/>
      <c r="H1059" s="59"/>
      <c r="I1059" s="59"/>
      <c r="J1059" s="59"/>
      <c r="K1059" s="59"/>
      <c r="L1059" s="59"/>
      <c r="M1059" s="59"/>
      <c r="N1059" s="59"/>
      <c r="O1059" s="59"/>
      <c r="P1059" s="60"/>
    </row>
    <row r="1060" spans="1:16" x14ac:dyDescent="0.65">
      <c r="A1060" s="59"/>
      <c r="B1060" s="59"/>
      <c r="C1060" s="59"/>
      <c r="D1060" s="59"/>
      <c r="E1060" s="59"/>
      <c r="F1060" s="59"/>
      <c r="G1060" s="59"/>
      <c r="H1060" s="59"/>
      <c r="I1060" s="59"/>
      <c r="J1060" s="59"/>
      <c r="K1060" s="59"/>
      <c r="L1060" s="59"/>
      <c r="M1060" s="59"/>
      <c r="N1060" s="59"/>
      <c r="O1060" s="59"/>
      <c r="P1060" s="60"/>
    </row>
    <row r="1061" spans="1:16" x14ac:dyDescent="0.65">
      <c r="A1061" s="59"/>
      <c r="B1061" s="59"/>
      <c r="C1061" s="59"/>
      <c r="D1061" s="59"/>
      <c r="E1061" s="59"/>
      <c r="F1061" s="59"/>
      <c r="G1061" s="59"/>
      <c r="H1061" s="59"/>
      <c r="I1061" s="59"/>
      <c r="J1061" s="59"/>
      <c r="K1061" s="59"/>
      <c r="L1061" s="59"/>
      <c r="M1061" s="59"/>
      <c r="N1061" s="59"/>
      <c r="O1061" s="59"/>
      <c r="P1061" s="59"/>
    </row>
    <row r="1062" spans="1:16" x14ac:dyDescent="0.65">
      <c r="A1062" s="59"/>
      <c r="B1062" s="59"/>
      <c r="C1062" s="59"/>
      <c r="D1062" s="59"/>
      <c r="E1062" s="59"/>
      <c r="F1062" s="59"/>
      <c r="G1062" s="59"/>
      <c r="H1062" s="59"/>
      <c r="I1062" s="59"/>
      <c r="J1062" s="59"/>
      <c r="K1062" s="59"/>
      <c r="L1062" s="59"/>
      <c r="M1062" s="59"/>
      <c r="N1062" s="59"/>
      <c r="O1062" s="59"/>
      <c r="P1062" s="60"/>
    </row>
    <row r="1063" spans="1:16" x14ac:dyDescent="0.65">
      <c r="A1063" s="59"/>
      <c r="B1063" s="59"/>
      <c r="C1063" s="59"/>
      <c r="D1063" s="59"/>
      <c r="E1063" s="59"/>
      <c r="F1063" s="59"/>
      <c r="G1063" s="59"/>
      <c r="H1063" s="59"/>
      <c r="I1063" s="59"/>
      <c r="J1063" s="59"/>
      <c r="K1063" s="59"/>
      <c r="L1063" s="59"/>
      <c r="M1063" s="59"/>
      <c r="N1063" s="59"/>
      <c r="O1063" s="59"/>
      <c r="P1063" s="60"/>
    </row>
    <row r="1064" spans="1:16" x14ac:dyDescent="0.65">
      <c r="A1064" s="59"/>
      <c r="B1064" s="59"/>
      <c r="C1064" s="59"/>
      <c r="D1064" s="59"/>
      <c r="E1064" s="59"/>
      <c r="F1064" s="59"/>
      <c r="G1064" s="59"/>
      <c r="H1064" s="59"/>
      <c r="I1064" s="59"/>
      <c r="J1064" s="59"/>
      <c r="K1064" s="59"/>
      <c r="L1064" s="59"/>
      <c r="M1064" s="59"/>
      <c r="N1064" s="59"/>
      <c r="O1064" s="59"/>
      <c r="P1064" s="60"/>
    </row>
    <row r="1065" spans="1:16" x14ac:dyDescent="0.65">
      <c r="A1065" s="59"/>
      <c r="B1065" s="59"/>
      <c r="C1065" s="59"/>
      <c r="D1065" s="59"/>
      <c r="E1065" s="59"/>
      <c r="F1065" s="59"/>
      <c r="G1065" s="59"/>
      <c r="H1065" s="59"/>
      <c r="I1065" s="59"/>
      <c r="J1065" s="59"/>
      <c r="K1065" s="59"/>
      <c r="L1065" s="59"/>
      <c r="M1065" s="59"/>
      <c r="N1065" s="59"/>
      <c r="O1065" s="59"/>
      <c r="P1065" s="59"/>
    </row>
    <row r="1066" spans="1:16" x14ac:dyDescent="0.65">
      <c r="A1066" s="59"/>
      <c r="B1066" s="59"/>
      <c r="C1066" s="59"/>
      <c r="D1066" s="59"/>
      <c r="E1066" s="59"/>
      <c r="F1066" s="59"/>
      <c r="G1066" s="59"/>
      <c r="H1066" s="59"/>
      <c r="I1066" s="59"/>
      <c r="J1066" s="59"/>
      <c r="K1066" s="59"/>
      <c r="L1066" s="59"/>
      <c r="M1066" s="59"/>
      <c r="N1066" s="59"/>
      <c r="O1066" s="59"/>
      <c r="P1066" s="59"/>
    </row>
    <row r="1067" spans="1:16" x14ac:dyDescent="0.65">
      <c r="A1067" s="59"/>
      <c r="B1067" s="59"/>
      <c r="C1067" s="59"/>
      <c r="D1067" s="59"/>
      <c r="E1067" s="59"/>
      <c r="F1067" s="59"/>
      <c r="G1067" s="59"/>
      <c r="H1067" s="59"/>
      <c r="I1067" s="59"/>
      <c r="J1067" s="59"/>
      <c r="K1067" s="59"/>
      <c r="L1067" s="59"/>
      <c r="M1067" s="59"/>
      <c r="N1067" s="59"/>
      <c r="O1067" s="59"/>
      <c r="P1067" s="60"/>
    </row>
    <row r="1068" spans="1:16" x14ac:dyDescent="0.65">
      <c r="A1068" s="59"/>
      <c r="B1068" s="59"/>
      <c r="C1068" s="59"/>
      <c r="D1068" s="59"/>
      <c r="E1068" s="59"/>
      <c r="F1068" s="59"/>
      <c r="G1068" s="59"/>
      <c r="H1068" s="59"/>
      <c r="I1068" s="59"/>
      <c r="J1068" s="59"/>
      <c r="K1068" s="59"/>
      <c r="L1068" s="59"/>
      <c r="M1068" s="59"/>
      <c r="N1068" s="59"/>
      <c r="O1068" s="59"/>
      <c r="P1068" s="59"/>
    </row>
    <row r="1069" spans="1:16" x14ac:dyDescent="0.65">
      <c r="A1069" s="59"/>
      <c r="B1069" s="59"/>
      <c r="C1069" s="59"/>
      <c r="D1069" s="59"/>
      <c r="E1069" s="59"/>
      <c r="F1069" s="59"/>
      <c r="G1069" s="59"/>
      <c r="H1069" s="59"/>
      <c r="I1069" s="59"/>
      <c r="J1069" s="59"/>
      <c r="K1069" s="59"/>
      <c r="L1069" s="59"/>
      <c r="M1069" s="59"/>
      <c r="N1069" s="59"/>
      <c r="O1069" s="59"/>
      <c r="P1069" s="60"/>
    </row>
    <row r="1070" spans="1:16" x14ac:dyDescent="0.65">
      <c r="A1070" s="59"/>
      <c r="B1070" s="59"/>
      <c r="C1070" s="59"/>
      <c r="D1070" s="59"/>
      <c r="E1070" s="59"/>
      <c r="F1070" s="59"/>
      <c r="G1070" s="59"/>
      <c r="H1070" s="59"/>
      <c r="I1070" s="59"/>
      <c r="J1070" s="59"/>
      <c r="K1070" s="59"/>
      <c r="L1070" s="59"/>
      <c r="M1070" s="59"/>
      <c r="N1070" s="59"/>
      <c r="O1070" s="59"/>
      <c r="P1070" s="59"/>
    </row>
    <row r="1071" spans="1:16" x14ac:dyDescent="0.65">
      <c r="A1071" s="59"/>
      <c r="B1071" s="59"/>
      <c r="C1071" s="59"/>
      <c r="D1071" s="59"/>
      <c r="E1071" s="59"/>
      <c r="F1071" s="59"/>
      <c r="G1071" s="59"/>
      <c r="H1071" s="59"/>
      <c r="I1071" s="59"/>
      <c r="J1071" s="59"/>
      <c r="K1071" s="59"/>
      <c r="L1071" s="59"/>
      <c r="M1071" s="59"/>
      <c r="N1071" s="59"/>
      <c r="O1071" s="59"/>
      <c r="P1071" s="59"/>
    </row>
    <row r="1072" spans="1:16" x14ac:dyDescent="0.65">
      <c r="A1072" s="59"/>
      <c r="B1072" s="59"/>
      <c r="C1072" s="59"/>
      <c r="D1072" s="59"/>
      <c r="E1072" s="59"/>
      <c r="F1072" s="59"/>
      <c r="G1072" s="59"/>
      <c r="H1072" s="59"/>
      <c r="I1072" s="59"/>
      <c r="J1072" s="59"/>
      <c r="K1072" s="59"/>
      <c r="L1072" s="59"/>
      <c r="M1072" s="59"/>
      <c r="N1072" s="59"/>
      <c r="O1072" s="59"/>
      <c r="P1072" s="60"/>
    </row>
    <row r="1073" spans="1:16" x14ac:dyDescent="0.65">
      <c r="A1073" s="59"/>
      <c r="B1073" s="59"/>
      <c r="C1073" s="59"/>
      <c r="D1073" s="59"/>
      <c r="E1073" s="59"/>
      <c r="F1073" s="59"/>
      <c r="G1073" s="59"/>
      <c r="H1073" s="59"/>
      <c r="I1073" s="59"/>
      <c r="J1073" s="59"/>
      <c r="K1073" s="59"/>
      <c r="L1073" s="59"/>
      <c r="M1073" s="59"/>
      <c r="N1073" s="59"/>
      <c r="O1073" s="59"/>
      <c r="P1073" s="59"/>
    </row>
    <row r="1074" spans="1:16" x14ac:dyDescent="0.65">
      <c r="A1074" s="59"/>
      <c r="B1074" s="59"/>
      <c r="C1074" s="59"/>
      <c r="D1074" s="59"/>
      <c r="E1074" s="59"/>
      <c r="F1074" s="59"/>
      <c r="G1074" s="59"/>
      <c r="H1074" s="59"/>
      <c r="I1074" s="59"/>
      <c r="J1074" s="59"/>
      <c r="K1074" s="59"/>
      <c r="L1074" s="59"/>
      <c r="M1074" s="59"/>
      <c r="N1074" s="59"/>
      <c r="O1074" s="59"/>
      <c r="P1074" s="60"/>
    </row>
    <row r="1075" spans="1:16" x14ac:dyDescent="0.65">
      <c r="A1075" s="59"/>
      <c r="B1075" s="59"/>
      <c r="C1075" s="59"/>
      <c r="D1075" s="59"/>
      <c r="E1075" s="59"/>
      <c r="F1075" s="59"/>
      <c r="G1075" s="59"/>
      <c r="H1075" s="59"/>
      <c r="I1075" s="59"/>
      <c r="J1075" s="59"/>
      <c r="K1075" s="59"/>
      <c r="L1075" s="59"/>
      <c r="M1075" s="59"/>
      <c r="N1075" s="59"/>
      <c r="O1075" s="59"/>
      <c r="P1075" s="60"/>
    </row>
    <row r="1076" spans="1:16" x14ac:dyDescent="0.65">
      <c r="A1076" s="59"/>
      <c r="B1076" s="59"/>
      <c r="C1076" s="59"/>
      <c r="D1076" s="59"/>
      <c r="E1076" s="59"/>
      <c r="F1076" s="59"/>
      <c r="G1076" s="59"/>
      <c r="H1076" s="59"/>
      <c r="I1076" s="59"/>
      <c r="J1076" s="59"/>
      <c r="K1076" s="59"/>
      <c r="L1076" s="59"/>
      <c r="M1076" s="59"/>
      <c r="N1076" s="59"/>
      <c r="O1076" s="59"/>
      <c r="P1076" s="59"/>
    </row>
    <row r="1077" spans="1:16" x14ac:dyDescent="0.65">
      <c r="A1077" s="59"/>
      <c r="B1077" s="59"/>
      <c r="C1077" s="59"/>
      <c r="D1077" s="59"/>
      <c r="E1077" s="59"/>
      <c r="F1077" s="59"/>
      <c r="G1077" s="59"/>
      <c r="H1077" s="59"/>
      <c r="I1077" s="59"/>
      <c r="J1077" s="59"/>
      <c r="K1077" s="59"/>
      <c r="L1077" s="59"/>
      <c r="M1077" s="59"/>
      <c r="N1077" s="59"/>
      <c r="O1077" s="59"/>
      <c r="P1077" s="60"/>
    </row>
    <row r="1078" spans="1:16" x14ac:dyDescent="0.65">
      <c r="A1078" s="59"/>
      <c r="B1078" s="59"/>
      <c r="C1078" s="59"/>
      <c r="D1078" s="59"/>
      <c r="E1078" s="59"/>
      <c r="F1078" s="59"/>
      <c r="G1078" s="59"/>
      <c r="H1078" s="59"/>
      <c r="I1078" s="59"/>
      <c r="J1078" s="59"/>
      <c r="K1078" s="59"/>
      <c r="L1078" s="59"/>
      <c r="M1078" s="59"/>
      <c r="N1078" s="59"/>
      <c r="O1078" s="59"/>
      <c r="P1078" s="60"/>
    </row>
    <row r="1079" spans="1:16" x14ac:dyDescent="0.65">
      <c r="A1079" s="59"/>
      <c r="B1079" s="59"/>
      <c r="C1079" s="59"/>
      <c r="D1079" s="59"/>
      <c r="E1079" s="59"/>
      <c r="F1079" s="59"/>
      <c r="G1079" s="59"/>
      <c r="H1079" s="59"/>
      <c r="I1079" s="59"/>
      <c r="J1079" s="59"/>
      <c r="K1079" s="59"/>
      <c r="L1079" s="59"/>
      <c r="M1079" s="59"/>
      <c r="N1079" s="59"/>
      <c r="O1079" s="59"/>
      <c r="P1079" s="60"/>
    </row>
    <row r="1080" spans="1:16" x14ac:dyDescent="0.65">
      <c r="A1080" s="59"/>
      <c r="B1080" s="59"/>
      <c r="C1080" s="59"/>
      <c r="D1080" s="59"/>
      <c r="E1080" s="59"/>
      <c r="F1080" s="59"/>
      <c r="G1080" s="59"/>
      <c r="H1080" s="59"/>
      <c r="I1080" s="59"/>
      <c r="J1080" s="59"/>
      <c r="K1080" s="59"/>
      <c r="L1080" s="59"/>
      <c r="M1080" s="59"/>
      <c r="N1080" s="59"/>
      <c r="O1080" s="59"/>
      <c r="P1080" s="60"/>
    </row>
    <row r="1081" spans="1:16" x14ac:dyDescent="0.65">
      <c r="A1081" s="59"/>
      <c r="B1081" s="59"/>
      <c r="C1081" s="59"/>
      <c r="D1081" s="59"/>
      <c r="E1081" s="59"/>
      <c r="F1081" s="59"/>
      <c r="G1081" s="59"/>
      <c r="H1081" s="59"/>
      <c r="I1081" s="59"/>
      <c r="J1081" s="59"/>
      <c r="K1081" s="59"/>
      <c r="L1081" s="59"/>
      <c r="M1081" s="59"/>
      <c r="N1081" s="59"/>
      <c r="O1081" s="59"/>
      <c r="P1081" s="59"/>
    </row>
    <row r="1082" spans="1:16" x14ac:dyDescent="0.65">
      <c r="A1082" s="59"/>
      <c r="B1082" s="59"/>
      <c r="C1082" s="59"/>
      <c r="D1082" s="59"/>
      <c r="E1082" s="59"/>
      <c r="F1082" s="59"/>
      <c r="G1082" s="59"/>
      <c r="H1082" s="59"/>
      <c r="I1082" s="59"/>
      <c r="J1082" s="59"/>
      <c r="K1082" s="59"/>
      <c r="L1082" s="59"/>
      <c r="M1082" s="59"/>
      <c r="N1082" s="59"/>
      <c r="O1082" s="59"/>
      <c r="P1082" s="60"/>
    </row>
    <row r="1083" spans="1:16" x14ac:dyDescent="0.65">
      <c r="A1083" s="59"/>
      <c r="B1083" s="59"/>
      <c r="C1083" s="59"/>
      <c r="D1083" s="59"/>
      <c r="E1083" s="59"/>
      <c r="F1083" s="59"/>
      <c r="G1083" s="59"/>
      <c r="H1083" s="66"/>
      <c r="I1083" s="59"/>
      <c r="J1083" s="59"/>
      <c r="K1083" s="59"/>
      <c r="L1083" s="59"/>
      <c r="M1083" s="59"/>
      <c r="N1083" s="59"/>
      <c r="O1083" s="59"/>
      <c r="P1083" s="60"/>
    </row>
    <row r="1084" spans="1:16" x14ac:dyDescent="0.65">
      <c r="A1084" s="59"/>
      <c r="B1084" s="59"/>
      <c r="C1084" s="59"/>
      <c r="D1084" s="59"/>
      <c r="E1084" s="59"/>
      <c r="F1084" s="59"/>
      <c r="G1084" s="59"/>
      <c r="H1084" s="59"/>
      <c r="I1084" s="59"/>
      <c r="J1084" s="59"/>
      <c r="K1084" s="59"/>
      <c r="L1084" s="59"/>
      <c r="M1084" s="59"/>
      <c r="N1084" s="59"/>
      <c r="O1084" s="59"/>
      <c r="P1084" s="60"/>
    </row>
    <row r="1085" spans="1:16" x14ac:dyDescent="0.65">
      <c r="A1085" s="59"/>
      <c r="B1085" s="59"/>
      <c r="C1085" s="59"/>
      <c r="D1085" s="59"/>
      <c r="E1085" s="59"/>
      <c r="F1085" s="59"/>
      <c r="G1085" s="59"/>
      <c r="H1085" s="59"/>
      <c r="I1085" s="59"/>
      <c r="J1085" s="59"/>
      <c r="K1085" s="59"/>
      <c r="L1085" s="59"/>
      <c r="M1085" s="59"/>
      <c r="N1085" s="59"/>
      <c r="O1085" s="59"/>
      <c r="P1085" s="60"/>
    </row>
    <row r="1086" spans="1:16" x14ac:dyDescent="0.65">
      <c r="A1086" s="59"/>
      <c r="B1086" s="59"/>
      <c r="C1086" s="59"/>
      <c r="D1086" s="59"/>
      <c r="E1086" s="59"/>
      <c r="F1086" s="59"/>
      <c r="G1086" s="59"/>
      <c r="H1086" s="59"/>
      <c r="I1086" s="59"/>
      <c r="J1086" s="59"/>
      <c r="K1086" s="59"/>
      <c r="L1086" s="59"/>
      <c r="M1086" s="59"/>
      <c r="N1086" s="59"/>
      <c r="O1086" s="59"/>
      <c r="P1086" s="60"/>
    </row>
    <row r="1087" spans="1:16" x14ac:dyDescent="0.65">
      <c r="A1087" s="59"/>
      <c r="B1087" s="59"/>
      <c r="C1087" s="59"/>
      <c r="D1087" s="59"/>
      <c r="E1087" s="59"/>
      <c r="F1087" s="59"/>
      <c r="G1087" s="59"/>
      <c r="H1087" s="59"/>
      <c r="I1087" s="59"/>
      <c r="J1087" s="59"/>
      <c r="K1087" s="59"/>
      <c r="L1087" s="59"/>
      <c r="M1087" s="59"/>
      <c r="N1087" s="59"/>
      <c r="O1087" s="59"/>
      <c r="P1087" s="60"/>
    </row>
    <row r="1088" spans="1:16" x14ac:dyDescent="0.65">
      <c r="A1088" s="59"/>
      <c r="B1088" s="59"/>
      <c r="C1088" s="59"/>
      <c r="D1088" s="59"/>
      <c r="E1088" s="59"/>
      <c r="F1088" s="59"/>
      <c r="G1088" s="59"/>
      <c r="H1088" s="59"/>
      <c r="I1088" s="59"/>
      <c r="J1088" s="59"/>
      <c r="K1088" s="59"/>
      <c r="L1088" s="59"/>
      <c r="M1088" s="59"/>
      <c r="N1088" s="59"/>
      <c r="O1088" s="59"/>
      <c r="P1088" s="60"/>
    </row>
    <row r="1089" spans="1:16" x14ac:dyDescent="0.65">
      <c r="A1089" s="59"/>
      <c r="B1089" s="59"/>
      <c r="C1089" s="59"/>
      <c r="D1089" s="59"/>
      <c r="E1089" s="59"/>
      <c r="F1089" s="59"/>
      <c r="G1089" s="59"/>
      <c r="H1089" s="59"/>
      <c r="I1089" s="59"/>
      <c r="J1089" s="59"/>
      <c r="K1089" s="59"/>
      <c r="L1089" s="59"/>
      <c r="M1089" s="59"/>
      <c r="N1089" s="59"/>
      <c r="O1089" s="59"/>
      <c r="P1089" s="60"/>
    </row>
    <row r="1090" spans="1:16" x14ac:dyDescent="0.65">
      <c r="A1090" s="59"/>
      <c r="B1090" s="59"/>
      <c r="C1090" s="59"/>
      <c r="D1090" s="59"/>
      <c r="E1090" s="59"/>
      <c r="F1090" s="59"/>
      <c r="G1090" s="59"/>
      <c r="H1090" s="59"/>
      <c r="I1090" s="59"/>
      <c r="J1090" s="59"/>
      <c r="K1090" s="59"/>
      <c r="L1090" s="59"/>
      <c r="M1090" s="59"/>
      <c r="N1090" s="59"/>
      <c r="O1090" s="59"/>
      <c r="P1090" s="60"/>
    </row>
    <row r="1091" spans="1:16" x14ac:dyDescent="0.65">
      <c r="A1091" s="59"/>
      <c r="B1091" s="59"/>
      <c r="C1091" s="59"/>
      <c r="D1091" s="59"/>
      <c r="E1091" s="59"/>
      <c r="F1091" s="59"/>
      <c r="G1091" s="59"/>
      <c r="H1091" s="59"/>
      <c r="I1091" s="59"/>
      <c r="J1091" s="59"/>
      <c r="K1091" s="59"/>
      <c r="L1091" s="59"/>
      <c r="M1091" s="59"/>
      <c r="N1091" s="59"/>
      <c r="O1091" s="59"/>
      <c r="P1091" s="60"/>
    </row>
    <row r="1092" spans="1:16" x14ac:dyDescent="0.65">
      <c r="A1092" s="59"/>
      <c r="B1092" s="59"/>
      <c r="C1092" s="59"/>
      <c r="D1092" s="59"/>
      <c r="E1092" s="59"/>
      <c r="F1092" s="59"/>
      <c r="G1092" s="59"/>
      <c r="H1092" s="59"/>
      <c r="I1092" s="59"/>
      <c r="J1092" s="59"/>
      <c r="K1092" s="59"/>
      <c r="L1092" s="59"/>
      <c r="M1092" s="59"/>
      <c r="N1092" s="59"/>
      <c r="O1092" s="59"/>
      <c r="P1092" s="60"/>
    </row>
    <row r="1093" spans="1:16" x14ac:dyDescent="0.65">
      <c r="A1093" s="59"/>
      <c r="B1093" s="59"/>
      <c r="C1093" s="59"/>
      <c r="D1093" s="59"/>
      <c r="E1093" s="59"/>
      <c r="F1093" s="59"/>
      <c r="G1093" s="59"/>
      <c r="H1093" s="59"/>
      <c r="I1093" s="59"/>
      <c r="J1093" s="59"/>
      <c r="K1093" s="59"/>
      <c r="L1093" s="59"/>
      <c r="M1093" s="59"/>
      <c r="N1093" s="59"/>
      <c r="O1093" s="59"/>
      <c r="P1093" s="60"/>
    </row>
    <row r="1094" spans="1:16" x14ac:dyDescent="0.65">
      <c r="A1094" s="59"/>
      <c r="B1094" s="59"/>
      <c r="C1094" s="59"/>
      <c r="D1094" s="59"/>
      <c r="E1094" s="59"/>
      <c r="F1094" s="59"/>
      <c r="G1094" s="59"/>
      <c r="H1094" s="59"/>
      <c r="I1094" s="59"/>
      <c r="J1094" s="59"/>
      <c r="K1094" s="59"/>
      <c r="L1094" s="59"/>
      <c r="M1094" s="59"/>
      <c r="N1094" s="59"/>
      <c r="O1094" s="59"/>
      <c r="P1094" s="59"/>
    </row>
    <row r="1095" spans="1:16" x14ac:dyDescent="0.65">
      <c r="A1095" s="59"/>
      <c r="B1095" s="59"/>
      <c r="C1095" s="59"/>
      <c r="D1095" s="59"/>
      <c r="E1095" s="59"/>
      <c r="F1095" s="59"/>
      <c r="G1095" s="59"/>
      <c r="H1095" s="59"/>
      <c r="I1095" s="59"/>
      <c r="J1095" s="59"/>
      <c r="K1095" s="59"/>
      <c r="L1095" s="59"/>
      <c r="M1095" s="59"/>
      <c r="N1095" s="59"/>
      <c r="O1095" s="59"/>
      <c r="P1095" s="59"/>
    </row>
    <row r="1096" spans="1:16" x14ac:dyDescent="0.65">
      <c r="A1096" s="59"/>
      <c r="B1096" s="59"/>
      <c r="C1096" s="59"/>
      <c r="D1096" s="59"/>
      <c r="E1096" s="59"/>
      <c r="F1096" s="59"/>
      <c r="G1096" s="59"/>
      <c r="H1096" s="59"/>
      <c r="I1096" s="59"/>
      <c r="J1096" s="59"/>
      <c r="K1096" s="59"/>
      <c r="L1096" s="59"/>
      <c r="M1096" s="59"/>
      <c r="N1096" s="59"/>
      <c r="O1096" s="59"/>
      <c r="P1096" s="59"/>
    </row>
    <row r="1097" spans="1:16" x14ac:dyDescent="0.65">
      <c r="A1097" s="59"/>
      <c r="B1097" s="59"/>
      <c r="C1097" s="59"/>
      <c r="D1097" s="59"/>
      <c r="E1097" s="59"/>
      <c r="F1097" s="59"/>
      <c r="G1097" s="59"/>
      <c r="H1097" s="59"/>
      <c r="I1097" s="59"/>
      <c r="J1097" s="59"/>
      <c r="K1097" s="59"/>
      <c r="L1097" s="59"/>
      <c r="M1097" s="59"/>
      <c r="N1097" s="59"/>
      <c r="O1097" s="59"/>
      <c r="P1097" s="60"/>
    </row>
    <row r="1098" spans="1:16" x14ac:dyDescent="0.65">
      <c r="A1098" s="59"/>
      <c r="B1098" s="59"/>
      <c r="C1098" s="59"/>
      <c r="D1098" s="59"/>
      <c r="E1098" s="59"/>
      <c r="F1098" s="59"/>
      <c r="G1098" s="59"/>
      <c r="H1098" s="59"/>
      <c r="I1098" s="59"/>
      <c r="J1098" s="59"/>
      <c r="K1098" s="59"/>
      <c r="L1098" s="59"/>
      <c r="M1098" s="59"/>
      <c r="N1098" s="59"/>
      <c r="O1098" s="59"/>
      <c r="P1098" s="60"/>
    </row>
    <row r="1099" spans="1:16" x14ac:dyDescent="0.65">
      <c r="A1099" s="59"/>
      <c r="B1099" s="59"/>
      <c r="C1099" s="59"/>
      <c r="D1099" s="59"/>
      <c r="E1099" s="59"/>
      <c r="F1099" s="59"/>
      <c r="G1099" s="59"/>
      <c r="H1099" s="59"/>
      <c r="I1099" s="59"/>
      <c r="J1099" s="59"/>
      <c r="K1099" s="59"/>
      <c r="L1099" s="59"/>
      <c r="M1099" s="59"/>
      <c r="N1099" s="59"/>
      <c r="O1099" s="59"/>
      <c r="P1099" s="60"/>
    </row>
    <row r="1100" spans="1:16" x14ac:dyDescent="0.65">
      <c r="A1100" s="59"/>
      <c r="B1100" s="59"/>
      <c r="C1100" s="59"/>
      <c r="D1100" s="59"/>
      <c r="E1100" s="59"/>
      <c r="F1100" s="59"/>
      <c r="G1100" s="59"/>
      <c r="H1100" s="59"/>
      <c r="I1100" s="59"/>
      <c r="J1100" s="59"/>
      <c r="K1100" s="59"/>
      <c r="L1100" s="59"/>
      <c r="M1100" s="59"/>
      <c r="N1100" s="59"/>
      <c r="O1100" s="59"/>
      <c r="P1100" s="60"/>
    </row>
    <row r="1101" spans="1:16" x14ac:dyDescent="0.65">
      <c r="A1101" s="59"/>
      <c r="B1101" s="59"/>
      <c r="C1101" s="59"/>
      <c r="D1101" s="59"/>
      <c r="E1101" s="59"/>
      <c r="F1101" s="59"/>
      <c r="G1101" s="59"/>
      <c r="H1101" s="59"/>
      <c r="I1101" s="59"/>
      <c r="J1101" s="59"/>
      <c r="K1101" s="59"/>
      <c r="L1101" s="59"/>
      <c r="M1101" s="59"/>
      <c r="N1101" s="59"/>
      <c r="O1101" s="59"/>
      <c r="P1101" s="60"/>
    </row>
    <row r="1102" spans="1:16" x14ac:dyDescent="0.65">
      <c r="A1102" s="59"/>
      <c r="B1102" s="59"/>
      <c r="C1102" s="59"/>
      <c r="D1102" s="59"/>
      <c r="E1102" s="59"/>
      <c r="F1102" s="59"/>
      <c r="G1102" s="59"/>
      <c r="H1102" s="59"/>
      <c r="I1102" s="59"/>
      <c r="J1102" s="59"/>
      <c r="K1102" s="59"/>
      <c r="L1102" s="59"/>
      <c r="M1102" s="59"/>
      <c r="N1102" s="59"/>
      <c r="O1102" s="59"/>
      <c r="P1102" s="59"/>
    </row>
    <row r="1103" spans="1:16" x14ac:dyDescent="0.65">
      <c r="A1103" s="59"/>
      <c r="B1103" s="59"/>
      <c r="C1103" s="59"/>
      <c r="D1103" s="59"/>
      <c r="E1103" s="59"/>
      <c r="F1103" s="59"/>
      <c r="G1103" s="59"/>
      <c r="H1103" s="59"/>
      <c r="I1103" s="59"/>
      <c r="J1103" s="59"/>
      <c r="K1103" s="59"/>
      <c r="L1103" s="59"/>
      <c r="M1103" s="59"/>
      <c r="N1103" s="59"/>
      <c r="O1103" s="59"/>
      <c r="P1103" s="59"/>
    </row>
    <row r="1104" spans="1:16" x14ac:dyDescent="0.65">
      <c r="A1104" s="59"/>
      <c r="B1104" s="59"/>
      <c r="C1104" s="59"/>
      <c r="D1104" s="59"/>
      <c r="E1104" s="59"/>
      <c r="F1104" s="59"/>
      <c r="G1104" s="59"/>
      <c r="H1104" s="59"/>
      <c r="I1104" s="59"/>
      <c r="J1104" s="59"/>
      <c r="K1104" s="59"/>
      <c r="L1104" s="59"/>
      <c r="M1104" s="59"/>
      <c r="N1104" s="59"/>
      <c r="O1104" s="59"/>
      <c r="P1104" s="60"/>
    </row>
    <row r="1105" spans="1:16" x14ac:dyDescent="0.65">
      <c r="A1105" s="59"/>
      <c r="B1105" s="59"/>
      <c r="C1105" s="59"/>
      <c r="D1105" s="59"/>
      <c r="E1105" s="59"/>
      <c r="F1105" s="59"/>
      <c r="G1105" s="59"/>
      <c r="H1105" s="59"/>
      <c r="I1105" s="59"/>
      <c r="J1105" s="59"/>
      <c r="K1105" s="59"/>
      <c r="L1105" s="59"/>
      <c r="M1105" s="59"/>
      <c r="N1105" s="59"/>
      <c r="O1105" s="59"/>
      <c r="P1105" s="60"/>
    </row>
    <row r="1106" spans="1:16" x14ac:dyDescent="0.65">
      <c r="A1106" s="59"/>
      <c r="B1106" s="59"/>
      <c r="C1106" s="59"/>
      <c r="D1106" s="59"/>
      <c r="E1106" s="59"/>
      <c r="F1106" s="59"/>
      <c r="G1106" s="59"/>
      <c r="H1106" s="59"/>
      <c r="I1106" s="59"/>
      <c r="J1106" s="59"/>
      <c r="K1106" s="59"/>
      <c r="L1106" s="59"/>
      <c r="M1106" s="59"/>
      <c r="N1106" s="59"/>
      <c r="O1106" s="59"/>
      <c r="P1106" s="60"/>
    </row>
    <row r="1107" spans="1:16" x14ac:dyDescent="0.65">
      <c r="A1107" s="59"/>
      <c r="B1107" s="59"/>
      <c r="C1107" s="59"/>
      <c r="D1107" s="59"/>
      <c r="E1107" s="59"/>
      <c r="F1107" s="59"/>
      <c r="G1107" s="59"/>
      <c r="H1107" s="59"/>
      <c r="I1107" s="59"/>
      <c r="J1107" s="59"/>
      <c r="K1107" s="59"/>
      <c r="L1107" s="59"/>
      <c r="M1107" s="59"/>
      <c r="N1107" s="59"/>
      <c r="O1107" s="59"/>
      <c r="P1107" s="59"/>
    </row>
    <row r="1108" spans="1:16" x14ac:dyDescent="0.65">
      <c r="A1108" s="59"/>
      <c r="B1108" s="59"/>
      <c r="C1108" s="59"/>
      <c r="D1108" s="59"/>
      <c r="E1108" s="59"/>
      <c r="F1108" s="59"/>
      <c r="G1108" s="59"/>
      <c r="H1108" s="59"/>
      <c r="I1108" s="59"/>
      <c r="J1108" s="59"/>
      <c r="K1108" s="59"/>
      <c r="L1108" s="59"/>
      <c r="M1108" s="59"/>
      <c r="N1108" s="59"/>
      <c r="O1108" s="59"/>
      <c r="P1108" s="60"/>
    </row>
    <row r="1109" spans="1:16" x14ac:dyDescent="0.65">
      <c r="A1109" s="59"/>
      <c r="B1109" s="59"/>
      <c r="C1109" s="59"/>
      <c r="D1109" s="59"/>
      <c r="E1109" s="59"/>
      <c r="F1109" s="59"/>
      <c r="G1109" s="59"/>
      <c r="H1109" s="59"/>
      <c r="I1109" s="59"/>
      <c r="J1109" s="59"/>
      <c r="K1109" s="59"/>
      <c r="L1109" s="59"/>
      <c r="M1109" s="59"/>
      <c r="N1109" s="59"/>
      <c r="O1109" s="59"/>
      <c r="P1109" s="60"/>
    </row>
    <row r="1110" spans="1:16" x14ac:dyDescent="0.65">
      <c r="A1110" s="59"/>
      <c r="B1110" s="59"/>
      <c r="C1110" s="59"/>
      <c r="D1110" s="59"/>
      <c r="E1110" s="59"/>
      <c r="F1110" s="59"/>
      <c r="G1110" s="59"/>
      <c r="H1110" s="59"/>
      <c r="I1110" s="59"/>
      <c r="J1110" s="59"/>
      <c r="K1110" s="59"/>
      <c r="L1110" s="59"/>
      <c r="M1110" s="59"/>
      <c r="N1110" s="59"/>
      <c r="O1110" s="59"/>
      <c r="P1110" s="60"/>
    </row>
    <row r="1111" spans="1:16" x14ac:dyDescent="0.65">
      <c r="A1111" s="59"/>
      <c r="B1111" s="59"/>
      <c r="C1111" s="59"/>
      <c r="D1111" s="59"/>
      <c r="E1111" s="59"/>
      <c r="F1111" s="59"/>
      <c r="G1111" s="59"/>
      <c r="H1111" s="59"/>
      <c r="I1111" s="59"/>
      <c r="J1111" s="59"/>
      <c r="K1111" s="59"/>
      <c r="L1111" s="59"/>
      <c r="M1111" s="59"/>
      <c r="N1111" s="59"/>
      <c r="O1111" s="59"/>
      <c r="P1111" s="60"/>
    </row>
    <row r="1112" spans="1:16" x14ac:dyDescent="0.65">
      <c r="A1112" s="59"/>
      <c r="B1112" s="59"/>
      <c r="C1112" s="59"/>
      <c r="D1112" s="59"/>
      <c r="E1112" s="59"/>
      <c r="F1112" s="59"/>
      <c r="G1112" s="59"/>
      <c r="H1112" s="59"/>
      <c r="I1112" s="59"/>
      <c r="J1112" s="59"/>
      <c r="K1112" s="59"/>
      <c r="L1112" s="59"/>
      <c r="M1112" s="59"/>
      <c r="N1112" s="59"/>
      <c r="O1112" s="59"/>
      <c r="P1112" s="59"/>
    </row>
    <row r="1113" spans="1:16" x14ac:dyDescent="0.65">
      <c r="A1113" s="59"/>
      <c r="B1113" s="59"/>
      <c r="C1113" s="59"/>
      <c r="D1113" s="59"/>
      <c r="E1113" s="59"/>
      <c r="F1113" s="59"/>
      <c r="G1113" s="59"/>
      <c r="H1113" s="59"/>
      <c r="I1113" s="59"/>
      <c r="J1113" s="59"/>
      <c r="K1113" s="59"/>
      <c r="L1113" s="59"/>
      <c r="M1113" s="59"/>
      <c r="N1113" s="59"/>
      <c r="O1113" s="59"/>
      <c r="P1113" s="60"/>
    </row>
    <row r="1114" spans="1:16" x14ac:dyDescent="0.65">
      <c r="A1114" s="59"/>
      <c r="B1114" s="59"/>
      <c r="C1114" s="59"/>
      <c r="D1114" s="59"/>
      <c r="E1114" s="59"/>
      <c r="F1114" s="59"/>
      <c r="G1114" s="59"/>
      <c r="H1114" s="59"/>
      <c r="I1114" s="59"/>
      <c r="J1114" s="59"/>
      <c r="K1114" s="59"/>
      <c r="L1114" s="59"/>
      <c r="M1114" s="59"/>
      <c r="N1114" s="59"/>
      <c r="O1114" s="59"/>
      <c r="P1114" s="60"/>
    </row>
    <row r="1115" spans="1:16" x14ac:dyDescent="0.65">
      <c r="A1115" s="59"/>
      <c r="B1115" s="59"/>
      <c r="C1115" s="59"/>
      <c r="D1115" s="59"/>
      <c r="E1115" s="59"/>
      <c r="F1115" s="59"/>
      <c r="G1115" s="59"/>
      <c r="H1115" s="59"/>
      <c r="I1115" s="59"/>
      <c r="J1115" s="59"/>
      <c r="K1115" s="59"/>
      <c r="L1115" s="59"/>
      <c r="M1115" s="59"/>
      <c r="N1115" s="59"/>
      <c r="O1115" s="59"/>
      <c r="P1115" s="60"/>
    </row>
    <row r="1116" spans="1:16" x14ac:dyDescent="0.65">
      <c r="A1116" s="59"/>
      <c r="B1116" s="59"/>
      <c r="C1116" s="59"/>
      <c r="D1116" s="59"/>
      <c r="E1116" s="59"/>
      <c r="F1116" s="59"/>
      <c r="G1116" s="59"/>
      <c r="H1116" s="59"/>
      <c r="I1116" s="59"/>
      <c r="J1116" s="59"/>
      <c r="K1116" s="59"/>
      <c r="L1116" s="59"/>
      <c r="M1116" s="59"/>
      <c r="N1116" s="59"/>
      <c r="O1116" s="59"/>
      <c r="P1116" s="60"/>
    </row>
    <row r="1117" spans="1:16" x14ac:dyDescent="0.65">
      <c r="A1117" s="59"/>
      <c r="B1117" s="59"/>
      <c r="C1117" s="59"/>
      <c r="D1117" s="59"/>
      <c r="E1117" s="59"/>
      <c r="F1117" s="59"/>
      <c r="G1117" s="59"/>
      <c r="H1117" s="59"/>
      <c r="I1117" s="59"/>
      <c r="J1117" s="59"/>
      <c r="K1117" s="59"/>
      <c r="L1117" s="59"/>
      <c r="M1117" s="59"/>
      <c r="N1117" s="59"/>
      <c r="O1117" s="59"/>
      <c r="P1117" s="60"/>
    </row>
    <row r="1118" spans="1:16" x14ac:dyDescent="0.65">
      <c r="A1118" s="59"/>
      <c r="B1118" s="59"/>
      <c r="C1118" s="59"/>
      <c r="D1118" s="59"/>
      <c r="E1118" s="59"/>
      <c r="F1118" s="59"/>
      <c r="G1118" s="59"/>
      <c r="H1118" s="59"/>
      <c r="I1118" s="59"/>
      <c r="J1118" s="59"/>
      <c r="K1118" s="59"/>
      <c r="L1118" s="59"/>
      <c r="M1118" s="59"/>
      <c r="N1118" s="59"/>
      <c r="O1118" s="59"/>
      <c r="P1118" s="59"/>
    </row>
    <row r="1119" spans="1:16" x14ac:dyDescent="0.65">
      <c r="A1119" s="59"/>
      <c r="B1119" s="59"/>
      <c r="C1119" s="59"/>
      <c r="D1119" s="59"/>
      <c r="E1119" s="59"/>
      <c r="F1119" s="59"/>
      <c r="G1119" s="59"/>
      <c r="H1119" s="59"/>
      <c r="I1119" s="59"/>
      <c r="J1119" s="59"/>
      <c r="K1119" s="59"/>
      <c r="L1119" s="59"/>
      <c r="M1119" s="59"/>
      <c r="N1119" s="59"/>
      <c r="O1119" s="59"/>
      <c r="P1119" s="60"/>
    </row>
    <row r="1120" spans="1:16" x14ac:dyDescent="0.65">
      <c r="A1120" s="59"/>
      <c r="B1120" s="59"/>
      <c r="C1120" s="59"/>
      <c r="D1120" s="59"/>
      <c r="E1120" s="59"/>
      <c r="F1120" s="59"/>
      <c r="G1120" s="59"/>
      <c r="H1120" s="59"/>
      <c r="I1120" s="59"/>
      <c r="J1120" s="59"/>
      <c r="K1120" s="59"/>
      <c r="L1120" s="59"/>
      <c r="M1120" s="59"/>
      <c r="N1120" s="59"/>
      <c r="O1120" s="59"/>
      <c r="P1120" s="60"/>
    </row>
    <row r="1121" spans="1:16" x14ac:dyDescent="0.65">
      <c r="A1121" s="59"/>
      <c r="B1121" s="59"/>
      <c r="C1121" s="59"/>
      <c r="D1121" s="59"/>
      <c r="E1121" s="59"/>
      <c r="F1121" s="59"/>
      <c r="G1121" s="59"/>
      <c r="H1121" s="59"/>
      <c r="I1121" s="59"/>
      <c r="J1121" s="59"/>
      <c r="K1121" s="59"/>
      <c r="L1121" s="59"/>
      <c r="M1121" s="59"/>
      <c r="N1121" s="59"/>
      <c r="O1121" s="59"/>
      <c r="P1121" s="60"/>
    </row>
    <row r="1122" spans="1:16" x14ac:dyDescent="0.65">
      <c r="A1122" s="59"/>
      <c r="B1122" s="59"/>
      <c r="C1122" s="59"/>
      <c r="D1122" s="59"/>
      <c r="E1122" s="59"/>
      <c r="F1122" s="59"/>
      <c r="G1122" s="59"/>
      <c r="H1122" s="59"/>
      <c r="I1122" s="59"/>
      <c r="J1122" s="59"/>
      <c r="K1122" s="59"/>
      <c r="L1122" s="59"/>
      <c r="M1122" s="59"/>
      <c r="N1122" s="59"/>
      <c r="O1122" s="59"/>
      <c r="P1122" s="59"/>
    </row>
    <row r="1123" spans="1:16" x14ac:dyDescent="0.65">
      <c r="A1123" s="59"/>
      <c r="B1123" s="59"/>
      <c r="C1123" s="59"/>
      <c r="D1123" s="59"/>
      <c r="E1123" s="59"/>
      <c r="F1123" s="59"/>
      <c r="G1123" s="59"/>
      <c r="H1123" s="59"/>
      <c r="I1123" s="59"/>
      <c r="J1123" s="59"/>
      <c r="K1123" s="59"/>
      <c r="L1123" s="59"/>
      <c r="M1123" s="59"/>
      <c r="N1123" s="59"/>
      <c r="O1123" s="59"/>
      <c r="P1123" s="60"/>
    </row>
    <row r="1124" spans="1:16" x14ac:dyDescent="0.65">
      <c r="A1124" s="59"/>
      <c r="B1124" s="59"/>
      <c r="C1124" s="59"/>
      <c r="D1124" s="59"/>
      <c r="E1124" s="59"/>
      <c r="F1124" s="59"/>
      <c r="G1124" s="59"/>
      <c r="H1124" s="59"/>
      <c r="I1124" s="59"/>
      <c r="J1124" s="59"/>
      <c r="K1124" s="59"/>
      <c r="L1124" s="59"/>
      <c r="M1124" s="59"/>
      <c r="N1124" s="59"/>
      <c r="O1124" s="59"/>
      <c r="P1124" s="60"/>
    </row>
    <row r="1125" spans="1:16" x14ac:dyDescent="0.65">
      <c r="A1125" s="59"/>
      <c r="B1125" s="59"/>
      <c r="C1125" s="59"/>
      <c r="D1125" s="59"/>
      <c r="E1125" s="59"/>
      <c r="F1125" s="59"/>
      <c r="G1125" s="59"/>
      <c r="H1125" s="61"/>
      <c r="I1125" s="59"/>
      <c r="J1125" s="59"/>
      <c r="K1125" s="59"/>
      <c r="L1125" s="59"/>
      <c r="M1125" s="59"/>
      <c r="N1125" s="59"/>
      <c r="O1125" s="59"/>
      <c r="P1125" s="60"/>
    </row>
    <row r="1126" spans="1:16" x14ac:dyDescent="0.65">
      <c r="A1126" s="59"/>
      <c r="B1126" s="59"/>
      <c r="C1126" s="59"/>
      <c r="D1126" s="59"/>
      <c r="E1126" s="59"/>
      <c r="F1126" s="59"/>
      <c r="G1126" s="59"/>
      <c r="H1126" s="59"/>
      <c r="I1126" s="59"/>
      <c r="J1126" s="59"/>
      <c r="K1126" s="59"/>
      <c r="L1126" s="59"/>
      <c r="M1126" s="59"/>
      <c r="N1126" s="59"/>
      <c r="O1126" s="59"/>
      <c r="P1126" s="60"/>
    </row>
    <row r="1127" spans="1:16" x14ac:dyDescent="0.65">
      <c r="A1127" s="59"/>
      <c r="B1127" s="59"/>
      <c r="C1127" s="59"/>
      <c r="D1127" s="59"/>
      <c r="E1127" s="59"/>
      <c r="F1127" s="59"/>
      <c r="G1127" s="59"/>
      <c r="H1127" s="59"/>
      <c r="I1127" s="59"/>
      <c r="J1127" s="59"/>
      <c r="K1127" s="59"/>
      <c r="L1127" s="59"/>
      <c r="M1127" s="59"/>
      <c r="N1127" s="59"/>
      <c r="O1127" s="59"/>
      <c r="P1127" s="60"/>
    </row>
    <row r="1128" spans="1:16" x14ac:dyDescent="0.65">
      <c r="A1128" s="59"/>
      <c r="B1128" s="59"/>
      <c r="C1128" s="59"/>
      <c r="D1128" s="59"/>
      <c r="E1128" s="59"/>
      <c r="F1128" s="59"/>
      <c r="G1128" s="59"/>
      <c r="H1128" s="59"/>
      <c r="I1128" s="59"/>
      <c r="J1128" s="59"/>
      <c r="K1128" s="59"/>
      <c r="L1128" s="59"/>
      <c r="M1128" s="59"/>
      <c r="N1128" s="59"/>
      <c r="O1128" s="59"/>
      <c r="P1128" s="60"/>
    </row>
    <row r="1129" spans="1:16" x14ac:dyDescent="0.65">
      <c r="A1129" s="59"/>
      <c r="B1129" s="59"/>
      <c r="C1129" s="59"/>
      <c r="D1129" s="59"/>
      <c r="E1129" s="59"/>
      <c r="F1129" s="59"/>
      <c r="G1129" s="59"/>
      <c r="H1129" s="59"/>
      <c r="I1129" s="59"/>
      <c r="J1129" s="59"/>
      <c r="K1129" s="59"/>
      <c r="L1129" s="59"/>
      <c r="M1129" s="59"/>
      <c r="N1129" s="59"/>
      <c r="O1129" s="59"/>
      <c r="P1129" s="60"/>
    </row>
    <row r="1130" spans="1:16" x14ac:dyDescent="0.65">
      <c r="A1130" s="59"/>
      <c r="B1130" s="59"/>
      <c r="C1130" s="59"/>
      <c r="D1130" s="59"/>
      <c r="E1130" s="59"/>
      <c r="F1130" s="59"/>
      <c r="G1130" s="59"/>
      <c r="H1130" s="59"/>
      <c r="I1130" s="59"/>
      <c r="J1130" s="59"/>
      <c r="K1130" s="59"/>
      <c r="L1130" s="59"/>
      <c r="M1130" s="59"/>
      <c r="N1130" s="59"/>
      <c r="O1130" s="59"/>
      <c r="P1130" s="59"/>
    </row>
    <row r="1131" spans="1:16" x14ac:dyDescent="0.65">
      <c r="A1131" s="59"/>
      <c r="B1131" s="59"/>
      <c r="C1131" s="59"/>
      <c r="D1131" s="59"/>
      <c r="E1131" s="59"/>
      <c r="F1131" s="59"/>
      <c r="G1131" s="59"/>
      <c r="H1131" s="59"/>
      <c r="I1131" s="59"/>
      <c r="J1131" s="59"/>
      <c r="K1131" s="59"/>
      <c r="L1131" s="59"/>
      <c r="M1131" s="59"/>
      <c r="N1131" s="59"/>
      <c r="O1131" s="59"/>
      <c r="P1131" s="60"/>
    </row>
    <row r="1132" spans="1:16" x14ac:dyDescent="0.65">
      <c r="A1132" s="59"/>
      <c r="B1132" s="59"/>
      <c r="C1132" s="59"/>
      <c r="D1132" s="59"/>
      <c r="E1132" s="59"/>
      <c r="F1132" s="59"/>
      <c r="G1132" s="59"/>
      <c r="H1132" s="59"/>
      <c r="I1132" s="59"/>
      <c r="J1132" s="59"/>
      <c r="K1132" s="59"/>
      <c r="L1132" s="59"/>
      <c r="M1132" s="59"/>
      <c r="N1132" s="59"/>
      <c r="O1132" s="59"/>
      <c r="P1132" s="60"/>
    </row>
    <row r="1133" spans="1:16" x14ac:dyDescent="0.65">
      <c r="A1133" s="59"/>
      <c r="B1133" s="59"/>
      <c r="C1133" s="59"/>
      <c r="D1133" s="59"/>
      <c r="E1133" s="59"/>
      <c r="F1133" s="59"/>
      <c r="G1133" s="59"/>
      <c r="H1133" s="59"/>
      <c r="I1133" s="59"/>
      <c r="J1133" s="59"/>
      <c r="K1133" s="59"/>
      <c r="L1133" s="59"/>
      <c r="M1133" s="59"/>
      <c r="N1133" s="59"/>
      <c r="O1133" s="59"/>
      <c r="P1133" s="59"/>
    </row>
    <row r="1134" spans="1:16" x14ac:dyDescent="0.65">
      <c r="A1134" s="59"/>
      <c r="B1134" s="59"/>
      <c r="C1134" s="59"/>
      <c r="D1134" s="59"/>
      <c r="E1134" s="59"/>
      <c r="F1134" s="59"/>
      <c r="G1134" s="59"/>
      <c r="H1134" s="59"/>
      <c r="I1134" s="59"/>
      <c r="J1134" s="59"/>
      <c r="K1134" s="59"/>
      <c r="L1134" s="59"/>
      <c r="M1134" s="59"/>
      <c r="N1134" s="59"/>
      <c r="O1134" s="59"/>
      <c r="P1134" s="59"/>
    </row>
    <row r="1135" spans="1:16" x14ac:dyDescent="0.65">
      <c r="A1135" s="59"/>
      <c r="B1135" s="59"/>
      <c r="C1135" s="59"/>
      <c r="D1135" s="59"/>
      <c r="E1135" s="59"/>
      <c r="F1135" s="59"/>
      <c r="G1135" s="59"/>
      <c r="H1135" s="59"/>
      <c r="I1135" s="59"/>
      <c r="J1135" s="59"/>
      <c r="K1135" s="59"/>
      <c r="L1135" s="59"/>
      <c r="M1135" s="59"/>
      <c r="N1135" s="59"/>
      <c r="O1135" s="59"/>
      <c r="P1135" s="59"/>
    </row>
    <row r="1136" spans="1:16" x14ac:dyDescent="0.65">
      <c r="A1136" s="59"/>
      <c r="B1136" s="59"/>
      <c r="C1136" s="59"/>
      <c r="D1136" s="59"/>
      <c r="E1136" s="59"/>
      <c r="F1136" s="59"/>
      <c r="G1136" s="59"/>
      <c r="H1136" s="59"/>
      <c r="I1136" s="59"/>
      <c r="J1136" s="59"/>
      <c r="K1136" s="59"/>
      <c r="L1136" s="59"/>
      <c r="M1136" s="59"/>
      <c r="N1136" s="59"/>
      <c r="O1136" s="59"/>
      <c r="P1136" s="60"/>
    </row>
    <row r="1137" spans="1:16" x14ac:dyDescent="0.65">
      <c r="A1137" s="59"/>
      <c r="B1137" s="59"/>
      <c r="C1137" s="59"/>
      <c r="D1137" s="59"/>
      <c r="E1137" s="59"/>
      <c r="F1137" s="59"/>
      <c r="G1137" s="59"/>
      <c r="H1137" s="59"/>
      <c r="I1137" s="59"/>
      <c r="J1137" s="59"/>
      <c r="K1137" s="59"/>
      <c r="L1137" s="59"/>
      <c r="M1137" s="59"/>
      <c r="N1137" s="59"/>
      <c r="O1137" s="59"/>
      <c r="P1137" s="60"/>
    </row>
    <row r="1138" spans="1:16" x14ac:dyDescent="0.65">
      <c r="A1138" s="59"/>
      <c r="B1138" s="59"/>
      <c r="C1138" s="59"/>
      <c r="D1138" s="59"/>
      <c r="E1138" s="59"/>
      <c r="F1138" s="59"/>
      <c r="G1138" s="59"/>
      <c r="H1138" s="59"/>
      <c r="I1138" s="59"/>
      <c r="J1138" s="59"/>
      <c r="K1138" s="59"/>
      <c r="L1138" s="59"/>
      <c r="M1138" s="59"/>
      <c r="N1138" s="59"/>
      <c r="O1138" s="59"/>
      <c r="P1138" s="60"/>
    </row>
    <row r="1139" spans="1:16" x14ac:dyDescent="0.65">
      <c r="A1139" s="59"/>
      <c r="B1139" s="59"/>
      <c r="C1139" s="59"/>
      <c r="D1139" s="59"/>
      <c r="E1139" s="59"/>
      <c r="F1139" s="59"/>
      <c r="G1139" s="59"/>
      <c r="H1139" s="59"/>
      <c r="I1139" s="59"/>
      <c r="J1139" s="59"/>
      <c r="K1139" s="59"/>
      <c r="L1139" s="59"/>
      <c r="M1139" s="59"/>
      <c r="N1139" s="59"/>
      <c r="O1139" s="59"/>
      <c r="P1139" s="60"/>
    </row>
    <row r="1140" spans="1:16" x14ac:dyDescent="0.65">
      <c r="A1140" s="59"/>
      <c r="B1140" s="59"/>
      <c r="C1140" s="59"/>
      <c r="D1140" s="59"/>
      <c r="E1140" s="59"/>
      <c r="F1140" s="59"/>
      <c r="G1140" s="59"/>
      <c r="H1140" s="59"/>
      <c r="I1140" s="59"/>
      <c r="J1140" s="59"/>
      <c r="K1140" s="59"/>
      <c r="L1140" s="59"/>
      <c r="M1140" s="59"/>
      <c r="N1140" s="59"/>
      <c r="O1140" s="59"/>
      <c r="P1140" s="60"/>
    </row>
    <row r="1141" spans="1:16" x14ac:dyDescent="0.65">
      <c r="A1141" s="59"/>
      <c r="B1141" s="59"/>
      <c r="C1141" s="59"/>
      <c r="D1141" s="59"/>
      <c r="E1141" s="59"/>
      <c r="F1141" s="59"/>
      <c r="G1141" s="59"/>
      <c r="H1141" s="59"/>
      <c r="I1141" s="59"/>
      <c r="J1141" s="59"/>
      <c r="K1141" s="59"/>
      <c r="L1141" s="59"/>
      <c r="M1141" s="59"/>
      <c r="N1141" s="59"/>
      <c r="O1141" s="59"/>
      <c r="P1141" s="59"/>
    </row>
    <row r="1142" spans="1:16" x14ac:dyDescent="0.65">
      <c r="A1142" s="59"/>
      <c r="B1142" s="59"/>
      <c r="C1142" s="59"/>
      <c r="D1142" s="59"/>
      <c r="E1142" s="59"/>
      <c r="F1142" s="59"/>
      <c r="G1142" s="59"/>
      <c r="H1142" s="59"/>
      <c r="I1142" s="59"/>
      <c r="J1142" s="59"/>
      <c r="K1142" s="59"/>
      <c r="L1142" s="59"/>
      <c r="M1142" s="59"/>
      <c r="N1142" s="59"/>
      <c r="O1142" s="59"/>
      <c r="P1142" s="60"/>
    </row>
    <row r="1143" spans="1:16" x14ac:dyDescent="0.65">
      <c r="A1143" s="59"/>
      <c r="B1143" s="59"/>
      <c r="C1143" s="59"/>
      <c r="D1143" s="59"/>
      <c r="E1143" s="59"/>
      <c r="F1143" s="59"/>
      <c r="G1143" s="59"/>
      <c r="H1143" s="59"/>
      <c r="I1143" s="59"/>
      <c r="J1143" s="59"/>
      <c r="K1143" s="59"/>
      <c r="L1143" s="59"/>
      <c r="M1143" s="59"/>
      <c r="N1143" s="59"/>
      <c r="O1143" s="59"/>
      <c r="P1143" s="59"/>
    </row>
    <row r="1144" spans="1:16" x14ac:dyDescent="0.65">
      <c r="A1144" s="59"/>
      <c r="B1144" s="59"/>
      <c r="C1144" s="59"/>
      <c r="D1144" s="59"/>
      <c r="E1144" s="59"/>
      <c r="F1144" s="59"/>
      <c r="G1144" s="59"/>
      <c r="H1144" s="59"/>
      <c r="I1144" s="59"/>
      <c r="J1144" s="59"/>
      <c r="K1144" s="59"/>
      <c r="L1144" s="59"/>
      <c r="M1144" s="59"/>
      <c r="N1144" s="59"/>
      <c r="O1144" s="59"/>
      <c r="P1144" s="59"/>
    </row>
    <row r="1145" spans="1:16" x14ac:dyDescent="0.65">
      <c r="A1145" s="59"/>
      <c r="B1145" s="59"/>
      <c r="C1145" s="59"/>
      <c r="D1145" s="59"/>
      <c r="E1145" s="59"/>
      <c r="F1145" s="59"/>
      <c r="G1145" s="59"/>
      <c r="H1145" s="59"/>
      <c r="I1145" s="59"/>
      <c r="J1145" s="59"/>
      <c r="K1145" s="59"/>
      <c r="L1145" s="59"/>
      <c r="M1145" s="59"/>
      <c r="N1145" s="59"/>
      <c r="O1145" s="59"/>
      <c r="P1145" s="60"/>
    </row>
    <row r="1146" spans="1:16" x14ac:dyDescent="0.65">
      <c r="A1146" s="59"/>
      <c r="B1146" s="59"/>
      <c r="C1146" s="59"/>
      <c r="D1146" s="59"/>
      <c r="E1146" s="59"/>
      <c r="F1146" s="59"/>
      <c r="G1146" s="59"/>
      <c r="H1146" s="59"/>
      <c r="I1146" s="59"/>
      <c r="J1146" s="59"/>
      <c r="K1146" s="59"/>
      <c r="L1146" s="59"/>
      <c r="M1146" s="59"/>
      <c r="N1146" s="59"/>
      <c r="O1146" s="59"/>
      <c r="P1146" s="60"/>
    </row>
    <row r="1147" spans="1:16" x14ac:dyDescent="0.65">
      <c r="A1147" s="59"/>
      <c r="B1147" s="59"/>
      <c r="C1147" s="59"/>
      <c r="D1147" s="59"/>
      <c r="E1147" s="59"/>
      <c r="F1147" s="59"/>
      <c r="G1147" s="59"/>
      <c r="H1147" s="59"/>
      <c r="I1147" s="59"/>
      <c r="J1147" s="59"/>
      <c r="K1147" s="59"/>
      <c r="L1147" s="59"/>
      <c r="M1147" s="59"/>
      <c r="N1147" s="59"/>
      <c r="O1147" s="59"/>
      <c r="P1147" s="59"/>
    </row>
    <row r="1148" spans="1:16" x14ac:dyDescent="0.65">
      <c r="A1148" s="59"/>
      <c r="B1148" s="59"/>
      <c r="C1148" s="59"/>
      <c r="D1148" s="59"/>
      <c r="E1148" s="59"/>
      <c r="F1148" s="59"/>
      <c r="G1148" s="59"/>
      <c r="H1148" s="59"/>
      <c r="I1148" s="59"/>
      <c r="J1148" s="59"/>
      <c r="K1148" s="59"/>
      <c r="L1148" s="59"/>
      <c r="M1148" s="59"/>
      <c r="N1148" s="59"/>
      <c r="O1148" s="59"/>
      <c r="P1148" s="60"/>
    </row>
    <row r="1149" spans="1:16" x14ac:dyDescent="0.65">
      <c r="A1149" s="59"/>
      <c r="B1149" s="59"/>
      <c r="C1149" s="59"/>
      <c r="D1149" s="59"/>
      <c r="E1149" s="59"/>
      <c r="F1149" s="59"/>
      <c r="G1149" s="59"/>
      <c r="H1149" s="59"/>
      <c r="I1149" s="59"/>
      <c r="J1149" s="59"/>
      <c r="K1149" s="59"/>
      <c r="L1149" s="59"/>
      <c r="M1149" s="59"/>
      <c r="N1149" s="59"/>
      <c r="O1149" s="59"/>
      <c r="P1149" s="59"/>
    </row>
    <row r="1150" spans="1:16" x14ac:dyDescent="0.65">
      <c r="A1150" s="59"/>
      <c r="B1150" s="59"/>
      <c r="C1150" s="59"/>
      <c r="D1150" s="59"/>
      <c r="E1150" s="59"/>
      <c r="F1150" s="59"/>
      <c r="G1150" s="59"/>
      <c r="H1150" s="59"/>
      <c r="I1150" s="59"/>
      <c r="J1150" s="59"/>
      <c r="K1150" s="59"/>
      <c r="L1150" s="59"/>
      <c r="M1150" s="59"/>
      <c r="N1150" s="59"/>
      <c r="O1150" s="59"/>
      <c r="P1150" s="60"/>
    </row>
    <row r="1151" spans="1:16" x14ac:dyDescent="0.65">
      <c r="A1151" s="59"/>
      <c r="B1151" s="59"/>
      <c r="C1151" s="59"/>
      <c r="D1151" s="59"/>
      <c r="E1151" s="59"/>
      <c r="F1151" s="59"/>
      <c r="G1151" s="59"/>
      <c r="H1151" s="59"/>
      <c r="I1151" s="59"/>
      <c r="J1151" s="59"/>
      <c r="K1151" s="59"/>
      <c r="L1151" s="59"/>
      <c r="M1151" s="59"/>
      <c r="N1151" s="59"/>
      <c r="O1151" s="59"/>
      <c r="P1151" s="60"/>
    </row>
    <row r="1152" spans="1:16" x14ac:dyDescent="0.65">
      <c r="A1152" s="59"/>
      <c r="B1152" s="59"/>
      <c r="C1152" s="59"/>
      <c r="D1152" s="59"/>
      <c r="E1152" s="59"/>
      <c r="F1152" s="59"/>
      <c r="G1152" s="59"/>
      <c r="H1152" s="59"/>
      <c r="I1152" s="59"/>
      <c r="J1152" s="59"/>
      <c r="K1152" s="59"/>
      <c r="L1152" s="59"/>
      <c r="M1152" s="59"/>
      <c r="N1152" s="59"/>
      <c r="O1152" s="59"/>
      <c r="P1152" s="59"/>
    </row>
    <row r="1153" spans="1:16" x14ac:dyDescent="0.65">
      <c r="A1153" s="59"/>
      <c r="B1153" s="59"/>
      <c r="C1153" s="59"/>
      <c r="D1153" s="59"/>
      <c r="E1153" s="59"/>
      <c r="F1153" s="59"/>
      <c r="G1153" s="59"/>
      <c r="H1153" s="59"/>
      <c r="I1153" s="59"/>
      <c r="J1153" s="59"/>
      <c r="K1153" s="59"/>
      <c r="L1153" s="59"/>
      <c r="M1153" s="59"/>
      <c r="N1153" s="59"/>
      <c r="O1153" s="59"/>
      <c r="P1153" s="60"/>
    </row>
    <row r="1154" spans="1:16" x14ac:dyDescent="0.65">
      <c r="A1154" s="59"/>
      <c r="B1154" s="59"/>
      <c r="C1154" s="59"/>
      <c r="D1154" s="59"/>
      <c r="E1154" s="59"/>
      <c r="F1154" s="59"/>
      <c r="G1154" s="59"/>
      <c r="H1154" s="59"/>
      <c r="I1154" s="59"/>
      <c r="J1154" s="59"/>
      <c r="K1154" s="59"/>
      <c r="L1154" s="59"/>
      <c r="M1154" s="59"/>
      <c r="N1154" s="59"/>
      <c r="O1154" s="59"/>
      <c r="P1154" s="59"/>
    </row>
    <row r="1155" spans="1:16" x14ac:dyDescent="0.65">
      <c r="A1155" s="59"/>
      <c r="B1155" s="59"/>
      <c r="C1155" s="59"/>
      <c r="D1155" s="59"/>
      <c r="E1155" s="59"/>
      <c r="F1155" s="59"/>
      <c r="G1155" s="59"/>
      <c r="H1155" s="59"/>
      <c r="I1155" s="59"/>
      <c r="J1155" s="59"/>
      <c r="K1155" s="59"/>
      <c r="L1155" s="59"/>
      <c r="M1155" s="59"/>
      <c r="N1155" s="59"/>
      <c r="O1155" s="59"/>
      <c r="P1155" s="59"/>
    </row>
    <row r="1156" spans="1:16" x14ac:dyDescent="0.65">
      <c r="A1156" s="59"/>
      <c r="B1156" s="59"/>
      <c r="C1156" s="59"/>
      <c r="D1156" s="59"/>
      <c r="E1156" s="59"/>
      <c r="F1156" s="59"/>
      <c r="G1156" s="59"/>
      <c r="H1156" s="59"/>
      <c r="I1156" s="59"/>
      <c r="J1156" s="59"/>
      <c r="K1156" s="59"/>
      <c r="L1156" s="59"/>
      <c r="M1156" s="59"/>
      <c r="N1156" s="59"/>
      <c r="O1156" s="59"/>
      <c r="P1156" s="60"/>
    </row>
    <row r="1157" spans="1:16" x14ac:dyDescent="0.65">
      <c r="A1157" s="59"/>
      <c r="B1157" s="59"/>
      <c r="C1157" s="59"/>
      <c r="D1157" s="59"/>
      <c r="E1157" s="59"/>
      <c r="F1157" s="59"/>
      <c r="G1157" s="59"/>
      <c r="H1157" s="59"/>
      <c r="I1157" s="59"/>
      <c r="J1157" s="59"/>
      <c r="K1157" s="59"/>
      <c r="L1157" s="59"/>
      <c r="M1157" s="59"/>
      <c r="N1157" s="59"/>
      <c r="O1157" s="59"/>
      <c r="P1157" s="60"/>
    </row>
    <row r="1158" spans="1:16" x14ac:dyDescent="0.65">
      <c r="A1158" s="59"/>
      <c r="B1158" s="59"/>
      <c r="C1158" s="59"/>
      <c r="D1158" s="59"/>
      <c r="E1158" s="59"/>
      <c r="F1158" s="59"/>
      <c r="G1158" s="59"/>
      <c r="H1158" s="59"/>
      <c r="I1158" s="59"/>
      <c r="J1158" s="59"/>
      <c r="K1158" s="59"/>
      <c r="L1158" s="59"/>
      <c r="M1158" s="59"/>
      <c r="N1158" s="59"/>
      <c r="O1158" s="59"/>
      <c r="P1158" s="60"/>
    </row>
    <row r="1159" spans="1:16" x14ac:dyDescent="0.65">
      <c r="A1159" s="59"/>
      <c r="B1159" s="59"/>
      <c r="C1159" s="59"/>
      <c r="D1159" s="59"/>
      <c r="E1159" s="59"/>
      <c r="F1159" s="59"/>
      <c r="G1159" s="59"/>
      <c r="H1159" s="59"/>
      <c r="I1159" s="59"/>
      <c r="J1159" s="59"/>
      <c r="K1159" s="59"/>
      <c r="L1159" s="59"/>
      <c r="M1159" s="59"/>
      <c r="N1159" s="59"/>
      <c r="O1159" s="59"/>
      <c r="P1159" s="60"/>
    </row>
    <row r="1160" spans="1:16" x14ac:dyDescent="0.65">
      <c r="A1160" s="59"/>
      <c r="B1160" s="59"/>
      <c r="C1160" s="59"/>
      <c r="D1160" s="59"/>
      <c r="E1160" s="59"/>
      <c r="F1160" s="59"/>
      <c r="G1160" s="59"/>
      <c r="H1160" s="59"/>
      <c r="I1160" s="59"/>
      <c r="J1160" s="59"/>
      <c r="K1160" s="59"/>
      <c r="L1160" s="59"/>
      <c r="M1160" s="59"/>
      <c r="N1160" s="59"/>
      <c r="O1160" s="59"/>
      <c r="P1160" s="59"/>
    </row>
    <row r="1161" spans="1:16" x14ac:dyDescent="0.65">
      <c r="A1161" s="59"/>
      <c r="B1161" s="59"/>
      <c r="C1161" s="59"/>
      <c r="D1161" s="59"/>
      <c r="E1161" s="59"/>
      <c r="F1161" s="59"/>
      <c r="G1161" s="59"/>
      <c r="H1161" s="59"/>
      <c r="I1161" s="59"/>
      <c r="J1161" s="59"/>
      <c r="K1161" s="59"/>
      <c r="L1161" s="59"/>
      <c r="M1161" s="59"/>
      <c r="N1161" s="59"/>
      <c r="O1161" s="59"/>
      <c r="P1161" s="59"/>
    </row>
    <row r="1162" spans="1:16" x14ac:dyDescent="0.65">
      <c r="A1162" s="59"/>
      <c r="B1162" s="59"/>
      <c r="C1162" s="59"/>
      <c r="D1162" s="59"/>
      <c r="E1162" s="59"/>
      <c r="F1162" s="59"/>
      <c r="G1162" s="59"/>
      <c r="H1162" s="59"/>
      <c r="I1162" s="59"/>
      <c r="J1162" s="59"/>
      <c r="K1162" s="59"/>
      <c r="L1162" s="59"/>
      <c r="M1162" s="59"/>
      <c r="N1162" s="59"/>
      <c r="O1162" s="59"/>
      <c r="P1162" s="59"/>
    </row>
    <row r="1163" spans="1:16" x14ac:dyDescent="0.65">
      <c r="A1163" s="59"/>
      <c r="B1163" s="59"/>
      <c r="C1163" s="59"/>
      <c r="D1163" s="59"/>
      <c r="E1163" s="59"/>
      <c r="F1163" s="59"/>
      <c r="G1163" s="59"/>
      <c r="H1163" s="59"/>
      <c r="I1163" s="59"/>
      <c r="J1163" s="59"/>
      <c r="K1163" s="59"/>
      <c r="L1163" s="59"/>
      <c r="M1163" s="59"/>
      <c r="N1163" s="59"/>
      <c r="O1163" s="59"/>
      <c r="P1163" s="59"/>
    </row>
    <row r="1164" spans="1:16" x14ac:dyDescent="0.65">
      <c r="A1164" s="59"/>
      <c r="B1164" s="59"/>
      <c r="C1164" s="59"/>
      <c r="D1164" s="59"/>
      <c r="E1164" s="59"/>
      <c r="F1164" s="59"/>
      <c r="G1164" s="59"/>
      <c r="H1164" s="59"/>
      <c r="I1164" s="59"/>
      <c r="J1164" s="59"/>
      <c r="K1164" s="59"/>
      <c r="L1164" s="59"/>
      <c r="M1164" s="59"/>
      <c r="N1164" s="59"/>
      <c r="O1164" s="59"/>
      <c r="P1164" s="60"/>
    </row>
    <row r="1165" spans="1:16" x14ac:dyDescent="0.65">
      <c r="A1165" s="59"/>
      <c r="B1165" s="59"/>
      <c r="C1165" s="59"/>
      <c r="D1165" s="59"/>
      <c r="E1165" s="59"/>
      <c r="F1165" s="59"/>
      <c r="G1165" s="59"/>
      <c r="H1165" s="59"/>
      <c r="I1165" s="59"/>
      <c r="J1165" s="59"/>
      <c r="K1165" s="59"/>
      <c r="L1165" s="59"/>
      <c r="M1165" s="59"/>
      <c r="N1165" s="59"/>
      <c r="O1165" s="59"/>
      <c r="P1165" s="60"/>
    </row>
    <row r="1166" spans="1:16" x14ac:dyDescent="0.65">
      <c r="A1166" s="59"/>
      <c r="B1166" s="59"/>
      <c r="C1166" s="59"/>
      <c r="D1166" s="59"/>
      <c r="E1166" s="59"/>
      <c r="F1166" s="59"/>
      <c r="G1166" s="59"/>
      <c r="H1166" s="59"/>
      <c r="I1166" s="59"/>
      <c r="J1166" s="59"/>
      <c r="K1166" s="59"/>
      <c r="L1166" s="59"/>
      <c r="M1166" s="59"/>
      <c r="N1166" s="59"/>
      <c r="O1166" s="59"/>
      <c r="P1166" s="60"/>
    </row>
    <row r="1167" spans="1:16" x14ac:dyDescent="0.65">
      <c r="A1167" s="59"/>
      <c r="B1167" s="59"/>
      <c r="C1167" s="59"/>
      <c r="D1167" s="59"/>
      <c r="E1167" s="59"/>
      <c r="F1167" s="59"/>
      <c r="G1167" s="59"/>
      <c r="H1167" s="59"/>
      <c r="I1167" s="59"/>
      <c r="J1167" s="59"/>
      <c r="K1167" s="59"/>
      <c r="L1167" s="59"/>
      <c r="M1167" s="59"/>
      <c r="N1167" s="59"/>
      <c r="O1167" s="59"/>
      <c r="P1167" s="60"/>
    </row>
    <row r="1168" spans="1:16" x14ac:dyDescent="0.65">
      <c r="A1168" s="59"/>
      <c r="B1168" s="59"/>
      <c r="C1168" s="59"/>
      <c r="D1168" s="59"/>
      <c r="E1168" s="59"/>
      <c r="F1168" s="59"/>
      <c r="G1168" s="59"/>
      <c r="H1168" s="59"/>
      <c r="I1168" s="59"/>
      <c r="J1168" s="59"/>
      <c r="K1168" s="59"/>
      <c r="L1168" s="59"/>
      <c r="M1168" s="59"/>
      <c r="N1168" s="59"/>
      <c r="O1168" s="59"/>
      <c r="P1168" s="60"/>
    </row>
    <row r="1169" spans="1:16" x14ac:dyDescent="0.65">
      <c r="A1169" s="59"/>
      <c r="B1169" s="59"/>
      <c r="C1169" s="59"/>
      <c r="D1169" s="59"/>
      <c r="E1169" s="59"/>
      <c r="F1169" s="59"/>
      <c r="G1169" s="59"/>
      <c r="H1169" s="59"/>
      <c r="I1169" s="59"/>
      <c r="J1169" s="59"/>
      <c r="K1169" s="59"/>
      <c r="L1169" s="59"/>
      <c r="M1169" s="59"/>
      <c r="N1169" s="59"/>
      <c r="O1169" s="59"/>
      <c r="P1169" s="60"/>
    </row>
    <row r="1170" spans="1:16" x14ac:dyDescent="0.65">
      <c r="A1170" s="59"/>
      <c r="B1170" s="59"/>
      <c r="C1170" s="59"/>
      <c r="D1170" s="59"/>
      <c r="E1170" s="59"/>
      <c r="F1170" s="59"/>
      <c r="G1170" s="59"/>
      <c r="H1170" s="59"/>
      <c r="I1170" s="59"/>
      <c r="J1170" s="59"/>
      <c r="K1170" s="59"/>
      <c r="L1170" s="59"/>
      <c r="M1170" s="59"/>
      <c r="N1170" s="59"/>
      <c r="O1170" s="59"/>
      <c r="P1170" s="59"/>
    </row>
    <row r="1171" spans="1:16" x14ac:dyDescent="0.65">
      <c r="A1171" s="59"/>
      <c r="B1171" s="59"/>
      <c r="C1171" s="59"/>
      <c r="D1171" s="59"/>
      <c r="E1171" s="59"/>
      <c r="F1171" s="59"/>
      <c r="G1171" s="59"/>
      <c r="H1171" s="59"/>
      <c r="I1171" s="59"/>
      <c r="J1171" s="59"/>
      <c r="K1171" s="59"/>
      <c r="L1171" s="59"/>
      <c r="M1171" s="59"/>
      <c r="N1171" s="59"/>
      <c r="O1171" s="59"/>
      <c r="P1171" s="60"/>
    </row>
    <row r="1172" spans="1:16" x14ac:dyDescent="0.65">
      <c r="A1172" s="59"/>
      <c r="B1172" s="59"/>
      <c r="C1172" s="59"/>
      <c r="D1172" s="59"/>
      <c r="E1172" s="59"/>
      <c r="F1172" s="59"/>
      <c r="G1172" s="59"/>
      <c r="H1172" s="59"/>
      <c r="I1172" s="59"/>
      <c r="J1172" s="59"/>
      <c r="K1172" s="59"/>
      <c r="L1172" s="59"/>
      <c r="M1172" s="59"/>
      <c r="N1172" s="59"/>
      <c r="O1172" s="59"/>
      <c r="P1172" s="60"/>
    </row>
    <row r="1173" spans="1:16" x14ac:dyDescent="0.65">
      <c r="A1173" s="59"/>
      <c r="B1173" s="59"/>
      <c r="C1173" s="59"/>
      <c r="D1173" s="59"/>
      <c r="E1173" s="59"/>
      <c r="F1173" s="59"/>
      <c r="G1173" s="59"/>
      <c r="H1173" s="59"/>
      <c r="I1173" s="59"/>
      <c r="J1173" s="59"/>
      <c r="K1173" s="59"/>
      <c r="L1173" s="59"/>
      <c r="M1173" s="59"/>
      <c r="N1173" s="59"/>
      <c r="O1173" s="59"/>
      <c r="P1173" s="60"/>
    </row>
    <row r="1174" spans="1:16" x14ac:dyDescent="0.65">
      <c r="A1174" s="59"/>
      <c r="B1174" s="59"/>
      <c r="C1174" s="59"/>
      <c r="D1174" s="59"/>
      <c r="E1174" s="59"/>
      <c r="F1174" s="59"/>
      <c r="G1174" s="59"/>
      <c r="H1174" s="59"/>
      <c r="I1174" s="59"/>
      <c r="J1174" s="59"/>
      <c r="K1174" s="59"/>
      <c r="L1174" s="59"/>
      <c r="M1174" s="59"/>
      <c r="N1174" s="59"/>
      <c r="O1174" s="59"/>
      <c r="P1174" s="59"/>
    </row>
    <row r="1175" spans="1:16" x14ac:dyDescent="0.65">
      <c r="A1175" s="59"/>
      <c r="B1175" s="59"/>
      <c r="C1175" s="59"/>
      <c r="D1175" s="59"/>
      <c r="E1175" s="59"/>
      <c r="F1175" s="59"/>
      <c r="G1175" s="59"/>
      <c r="H1175" s="59"/>
      <c r="I1175" s="59"/>
      <c r="J1175" s="59"/>
      <c r="K1175" s="59"/>
      <c r="L1175" s="59"/>
      <c r="M1175" s="59"/>
      <c r="N1175" s="59"/>
      <c r="O1175" s="59"/>
      <c r="P1175" s="59"/>
    </row>
    <row r="1176" spans="1:16" x14ac:dyDescent="0.65">
      <c r="A1176" s="59"/>
      <c r="B1176" s="59"/>
      <c r="C1176" s="59"/>
      <c r="D1176" s="59"/>
      <c r="E1176" s="59"/>
      <c r="F1176" s="59"/>
      <c r="G1176" s="59"/>
      <c r="H1176" s="59"/>
      <c r="I1176" s="59"/>
      <c r="J1176" s="59"/>
      <c r="K1176" s="59"/>
      <c r="L1176" s="59"/>
      <c r="M1176" s="59"/>
      <c r="N1176" s="59"/>
      <c r="O1176" s="59"/>
      <c r="P1176" s="59"/>
    </row>
    <row r="1177" spans="1:16" x14ac:dyDescent="0.65">
      <c r="A1177" s="59"/>
      <c r="B1177" s="59"/>
      <c r="C1177" s="59"/>
      <c r="D1177" s="59"/>
      <c r="E1177" s="59"/>
      <c r="F1177" s="59"/>
      <c r="G1177" s="59"/>
      <c r="H1177" s="59"/>
      <c r="I1177" s="59"/>
      <c r="J1177" s="59"/>
      <c r="K1177" s="59"/>
      <c r="L1177" s="59"/>
      <c r="M1177" s="59"/>
      <c r="N1177" s="59"/>
      <c r="O1177" s="59"/>
      <c r="P1177" s="59"/>
    </row>
    <row r="1178" spans="1:16" x14ac:dyDescent="0.65">
      <c r="A1178" s="59"/>
      <c r="B1178" s="59"/>
      <c r="C1178" s="59"/>
      <c r="D1178" s="59"/>
      <c r="E1178" s="59"/>
      <c r="F1178" s="59"/>
      <c r="G1178" s="59"/>
      <c r="H1178" s="59"/>
      <c r="I1178" s="59"/>
      <c r="J1178" s="59"/>
      <c r="K1178" s="59"/>
      <c r="L1178" s="59"/>
      <c r="M1178" s="59"/>
      <c r="N1178" s="59"/>
      <c r="O1178" s="59"/>
      <c r="P1178" s="60"/>
    </row>
    <row r="1179" spans="1:16" x14ac:dyDescent="0.65">
      <c r="A1179" s="59"/>
      <c r="B1179" s="59"/>
      <c r="C1179" s="59"/>
      <c r="D1179" s="59"/>
      <c r="E1179" s="59"/>
      <c r="F1179" s="59"/>
      <c r="G1179" s="59"/>
      <c r="H1179" s="59"/>
      <c r="I1179" s="59"/>
      <c r="J1179" s="59"/>
      <c r="K1179" s="59"/>
      <c r="L1179" s="59"/>
      <c r="M1179" s="59"/>
      <c r="N1179" s="59"/>
      <c r="O1179" s="59"/>
      <c r="P1179" s="60"/>
    </row>
    <row r="1180" spans="1:16" x14ac:dyDescent="0.65">
      <c r="A1180" s="59"/>
      <c r="B1180" s="59"/>
      <c r="C1180" s="59"/>
      <c r="D1180" s="59"/>
      <c r="E1180" s="59"/>
      <c r="F1180" s="59"/>
      <c r="G1180" s="59"/>
      <c r="H1180" s="59"/>
      <c r="I1180" s="59"/>
      <c r="J1180" s="59"/>
      <c r="K1180" s="59"/>
      <c r="L1180" s="59"/>
      <c r="M1180" s="59"/>
      <c r="N1180" s="59"/>
      <c r="O1180" s="59"/>
      <c r="P1180" s="59"/>
    </row>
    <row r="1181" spans="1:16" x14ac:dyDescent="0.65">
      <c r="A1181" s="59"/>
      <c r="B1181" s="59"/>
      <c r="C1181" s="59"/>
      <c r="D1181" s="59"/>
      <c r="E1181" s="59"/>
      <c r="F1181" s="59"/>
      <c r="G1181" s="59"/>
      <c r="H1181" s="59"/>
      <c r="I1181" s="59"/>
      <c r="J1181" s="59"/>
      <c r="K1181" s="59"/>
      <c r="L1181" s="59"/>
      <c r="M1181" s="59"/>
      <c r="N1181" s="59"/>
      <c r="O1181" s="59"/>
      <c r="P1181" s="60"/>
    </row>
    <row r="1182" spans="1:16" x14ac:dyDescent="0.65">
      <c r="A1182" s="59"/>
      <c r="B1182" s="59"/>
      <c r="C1182" s="59"/>
      <c r="D1182" s="59"/>
      <c r="E1182" s="59"/>
      <c r="F1182" s="59"/>
      <c r="G1182" s="59"/>
      <c r="H1182" s="59"/>
      <c r="I1182" s="59"/>
      <c r="J1182" s="59"/>
      <c r="K1182" s="59"/>
      <c r="L1182" s="59"/>
      <c r="M1182" s="59"/>
      <c r="N1182" s="59"/>
      <c r="O1182" s="59"/>
      <c r="P1182" s="59"/>
    </row>
    <row r="1183" spans="1:16" x14ac:dyDescent="0.65">
      <c r="A1183" s="59"/>
      <c r="B1183" s="59"/>
      <c r="C1183" s="59"/>
      <c r="D1183" s="59"/>
      <c r="E1183" s="59"/>
      <c r="F1183" s="59"/>
      <c r="G1183" s="59"/>
      <c r="H1183" s="59"/>
      <c r="I1183" s="59"/>
      <c r="J1183" s="59"/>
      <c r="K1183" s="59"/>
      <c r="L1183" s="59"/>
      <c r="M1183" s="59"/>
      <c r="N1183" s="59"/>
      <c r="O1183" s="59"/>
      <c r="P1183" s="60"/>
    </row>
    <row r="1184" spans="1:16" x14ac:dyDescent="0.65">
      <c r="A1184" s="59"/>
      <c r="B1184" s="59"/>
      <c r="C1184" s="59"/>
      <c r="D1184" s="59"/>
      <c r="E1184" s="59"/>
      <c r="F1184" s="59"/>
      <c r="G1184" s="59"/>
      <c r="H1184" s="59"/>
      <c r="I1184" s="59"/>
      <c r="J1184" s="59"/>
      <c r="K1184" s="59"/>
      <c r="L1184" s="59"/>
      <c r="M1184" s="59"/>
      <c r="N1184" s="59"/>
      <c r="O1184" s="59"/>
      <c r="P1184" s="60"/>
    </row>
    <row r="1185" spans="1:16" x14ac:dyDescent="0.65">
      <c r="A1185" s="59"/>
      <c r="B1185" s="59"/>
      <c r="C1185" s="59"/>
      <c r="D1185" s="59"/>
      <c r="E1185" s="59"/>
      <c r="F1185" s="59"/>
      <c r="G1185" s="59"/>
      <c r="H1185" s="59"/>
      <c r="I1185" s="59"/>
      <c r="J1185" s="59"/>
      <c r="K1185" s="59"/>
      <c r="L1185" s="59"/>
      <c r="M1185" s="59"/>
      <c r="N1185" s="59"/>
      <c r="O1185" s="59"/>
      <c r="P1185" s="60"/>
    </row>
    <row r="1186" spans="1:16" x14ac:dyDescent="0.65">
      <c r="A1186" s="59"/>
      <c r="B1186" s="59"/>
      <c r="C1186" s="59"/>
      <c r="D1186" s="59"/>
      <c r="E1186" s="59"/>
      <c r="F1186" s="59"/>
      <c r="G1186" s="59"/>
      <c r="H1186" s="59"/>
      <c r="I1186" s="59"/>
      <c r="J1186" s="59"/>
      <c r="K1186" s="59"/>
      <c r="L1186" s="59"/>
      <c r="M1186" s="59"/>
      <c r="N1186" s="59"/>
      <c r="O1186" s="59"/>
      <c r="P1186" s="60"/>
    </row>
    <row r="1187" spans="1:16" x14ac:dyDescent="0.65">
      <c r="A1187" s="59"/>
      <c r="B1187" s="59"/>
      <c r="C1187" s="59"/>
      <c r="D1187" s="59"/>
      <c r="E1187" s="59"/>
      <c r="F1187" s="59"/>
      <c r="G1187" s="59"/>
      <c r="H1187" s="59"/>
      <c r="I1187" s="59"/>
      <c r="J1187" s="59"/>
      <c r="K1187" s="59"/>
      <c r="L1187" s="59"/>
      <c r="M1187" s="59"/>
      <c r="N1187" s="59"/>
      <c r="O1187" s="59"/>
      <c r="P1187" s="60"/>
    </row>
    <row r="1188" spans="1:16" x14ac:dyDescent="0.65">
      <c r="A1188" s="59"/>
      <c r="B1188" s="59"/>
      <c r="C1188" s="59"/>
      <c r="D1188" s="59"/>
      <c r="E1188" s="59"/>
      <c r="F1188" s="59"/>
      <c r="G1188" s="59"/>
      <c r="H1188" s="59"/>
      <c r="I1188" s="59"/>
      <c r="J1188" s="59"/>
      <c r="K1188" s="59"/>
      <c r="L1188" s="59"/>
      <c r="M1188" s="59"/>
      <c r="N1188" s="59"/>
      <c r="O1188" s="59"/>
      <c r="P1188" s="60"/>
    </row>
    <row r="1189" spans="1:16" x14ac:dyDescent="0.65">
      <c r="A1189" s="59"/>
      <c r="B1189" s="59"/>
      <c r="C1189" s="59"/>
      <c r="D1189" s="59"/>
      <c r="E1189" s="59"/>
      <c r="F1189" s="59"/>
      <c r="G1189" s="59"/>
      <c r="H1189" s="59"/>
      <c r="I1189" s="59"/>
      <c r="J1189" s="59"/>
      <c r="K1189" s="59"/>
      <c r="L1189" s="59"/>
      <c r="M1189" s="59"/>
      <c r="N1189" s="59"/>
      <c r="O1189" s="59"/>
      <c r="P1189" s="60"/>
    </row>
    <row r="1190" spans="1:16" x14ac:dyDescent="0.65">
      <c r="A1190" s="59"/>
      <c r="B1190" s="59"/>
      <c r="C1190" s="59"/>
      <c r="D1190" s="59"/>
      <c r="E1190" s="59"/>
      <c r="F1190" s="59"/>
      <c r="G1190" s="59"/>
      <c r="H1190" s="59"/>
      <c r="I1190" s="59"/>
      <c r="J1190" s="59"/>
      <c r="K1190" s="59"/>
      <c r="L1190" s="59"/>
      <c r="M1190" s="59"/>
      <c r="N1190" s="59"/>
      <c r="O1190" s="59"/>
      <c r="P1190" s="60"/>
    </row>
    <row r="1191" spans="1:16" x14ac:dyDescent="0.65">
      <c r="A1191" s="59"/>
      <c r="B1191" s="59"/>
      <c r="C1191" s="59"/>
      <c r="D1191" s="59"/>
      <c r="E1191" s="59"/>
      <c r="F1191" s="59"/>
      <c r="G1191" s="59"/>
      <c r="H1191" s="59"/>
      <c r="I1191" s="59"/>
      <c r="J1191" s="59"/>
      <c r="K1191" s="59"/>
      <c r="L1191" s="59"/>
      <c r="M1191" s="59"/>
      <c r="N1191" s="59"/>
      <c r="O1191" s="59"/>
      <c r="P1191" s="60"/>
    </row>
    <row r="1192" spans="1:16" x14ac:dyDescent="0.65">
      <c r="A1192" s="59"/>
      <c r="B1192" s="59"/>
      <c r="C1192" s="59"/>
      <c r="D1192" s="59"/>
      <c r="E1192" s="59"/>
      <c r="F1192" s="59"/>
      <c r="G1192" s="59"/>
      <c r="H1192" s="59"/>
      <c r="I1192" s="59"/>
      <c r="J1192" s="59"/>
      <c r="K1192" s="59"/>
      <c r="L1192" s="59"/>
      <c r="M1192" s="59"/>
      <c r="N1192" s="59"/>
      <c r="O1192" s="59"/>
      <c r="P1192" s="60"/>
    </row>
    <row r="1193" spans="1:16" x14ac:dyDescent="0.65">
      <c r="A1193" s="59"/>
      <c r="B1193" s="59"/>
      <c r="C1193" s="59"/>
      <c r="D1193" s="59"/>
      <c r="E1193" s="59"/>
      <c r="F1193" s="59"/>
      <c r="G1193" s="59"/>
      <c r="H1193" s="59"/>
      <c r="I1193" s="59"/>
      <c r="J1193" s="59"/>
      <c r="K1193" s="59"/>
      <c r="L1193" s="59"/>
      <c r="M1193" s="59"/>
      <c r="N1193" s="59"/>
      <c r="O1193" s="59"/>
      <c r="P1193" s="60"/>
    </row>
    <row r="1194" spans="1:16" x14ac:dyDescent="0.65">
      <c r="A1194" s="59"/>
      <c r="B1194" s="59"/>
      <c r="C1194" s="59"/>
      <c r="D1194" s="59"/>
      <c r="E1194" s="59"/>
      <c r="F1194" s="59"/>
      <c r="G1194" s="59"/>
      <c r="H1194" s="59"/>
      <c r="I1194" s="59"/>
      <c r="J1194" s="59"/>
      <c r="K1194" s="59"/>
      <c r="L1194" s="59"/>
      <c r="M1194" s="59"/>
      <c r="N1194" s="59"/>
      <c r="O1194" s="59"/>
      <c r="P1194" s="59"/>
    </row>
    <row r="1195" spans="1:16" x14ac:dyDescent="0.65">
      <c r="A1195" s="59"/>
      <c r="B1195" s="59"/>
      <c r="C1195" s="59"/>
      <c r="D1195" s="59"/>
      <c r="E1195" s="59"/>
      <c r="F1195" s="59"/>
      <c r="G1195" s="59"/>
      <c r="H1195" s="59"/>
      <c r="I1195" s="59"/>
      <c r="J1195" s="59"/>
      <c r="K1195" s="59"/>
      <c r="L1195" s="59"/>
      <c r="M1195" s="59"/>
      <c r="N1195" s="59"/>
      <c r="O1195" s="59"/>
      <c r="P1195" s="59"/>
    </row>
    <row r="1196" spans="1:16" x14ac:dyDescent="0.65">
      <c r="A1196" s="59"/>
      <c r="B1196" s="59"/>
      <c r="C1196" s="59"/>
      <c r="D1196" s="59"/>
      <c r="E1196" s="59"/>
      <c r="F1196" s="59"/>
      <c r="G1196" s="59"/>
      <c r="H1196" s="59"/>
      <c r="I1196" s="59"/>
      <c r="J1196" s="59"/>
      <c r="K1196" s="59"/>
      <c r="L1196" s="59"/>
      <c r="M1196" s="59"/>
      <c r="N1196" s="59"/>
      <c r="O1196" s="59"/>
      <c r="P1196" s="60"/>
    </row>
    <row r="1197" spans="1:16" x14ac:dyDescent="0.65">
      <c r="A1197" s="59"/>
      <c r="B1197" s="59"/>
      <c r="C1197" s="59"/>
      <c r="D1197" s="59"/>
      <c r="E1197" s="59"/>
      <c r="F1197" s="59"/>
      <c r="G1197" s="59"/>
      <c r="H1197" s="59"/>
      <c r="I1197" s="59"/>
      <c r="J1197" s="59"/>
      <c r="K1197" s="59"/>
      <c r="L1197" s="59"/>
      <c r="M1197" s="59"/>
      <c r="N1197" s="59"/>
      <c r="O1197" s="59"/>
      <c r="P1197" s="60"/>
    </row>
    <row r="1198" spans="1:16" x14ac:dyDescent="0.65">
      <c r="A1198" s="59"/>
      <c r="B1198" s="59"/>
      <c r="C1198" s="59"/>
      <c r="D1198" s="59"/>
      <c r="E1198" s="59"/>
      <c r="F1198" s="59"/>
      <c r="G1198" s="59"/>
      <c r="H1198" s="59"/>
      <c r="I1198" s="59"/>
      <c r="J1198" s="59"/>
      <c r="K1198" s="59"/>
      <c r="L1198" s="59"/>
      <c r="M1198" s="59"/>
      <c r="N1198" s="59"/>
      <c r="O1198" s="59"/>
      <c r="P1198" s="59"/>
    </row>
    <row r="1199" spans="1:16" x14ac:dyDescent="0.65">
      <c r="A1199" s="59"/>
      <c r="B1199" s="59"/>
      <c r="C1199" s="59"/>
      <c r="D1199" s="59"/>
      <c r="E1199" s="59"/>
      <c r="F1199" s="59"/>
      <c r="G1199" s="59"/>
      <c r="H1199" s="59"/>
      <c r="I1199" s="59"/>
      <c r="J1199" s="59"/>
      <c r="K1199" s="59"/>
      <c r="L1199" s="59"/>
      <c r="M1199" s="59"/>
      <c r="N1199" s="59"/>
      <c r="O1199" s="59"/>
      <c r="P1199" s="60"/>
    </row>
    <row r="1200" spans="1:16" x14ac:dyDescent="0.65">
      <c r="A1200" s="59"/>
      <c r="B1200" s="59"/>
      <c r="C1200" s="59"/>
      <c r="D1200" s="59"/>
      <c r="E1200" s="59"/>
      <c r="F1200" s="59"/>
      <c r="G1200" s="59"/>
      <c r="H1200" s="59"/>
      <c r="I1200" s="59"/>
      <c r="J1200" s="59"/>
      <c r="K1200" s="59"/>
      <c r="L1200" s="59"/>
      <c r="M1200" s="59"/>
      <c r="N1200" s="59"/>
      <c r="O1200" s="59"/>
      <c r="P1200" s="59"/>
    </row>
    <row r="1201" spans="1:16" x14ac:dyDescent="0.65">
      <c r="A1201" s="59"/>
      <c r="B1201" s="59"/>
      <c r="C1201" s="59"/>
      <c r="D1201" s="59"/>
      <c r="E1201" s="59"/>
      <c r="F1201" s="59"/>
      <c r="G1201" s="59"/>
      <c r="H1201" s="59"/>
      <c r="I1201" s="59"/>
      <c r="J1201" s="59"/>
      <c r="K1201" s="59"/>
      <c r="L1201" s="59"/>
      <c r="M1201" s="59"/>
      <c r="N1201" s="59"/>
      <c r="O1201" s="59"/>
      <c r="P1201" s="60"/>
    </row>
    <row r="1202" spans="1:16" x14ac:dyDescent="0.65">
      <c r="A1202" s="59"/>
      <c r="B1202" s="59"/>
      <c r="C1202" s="59"/>
      <c r="D1202" s="59"/>
      <c r="E1202" s="59"/>
      <c r="F1202" s="59"/>
      <c r="G1202" s="59"/>
      <c r="H1202" s="59"/>
      <c r="I1202" s="59"/>
      <c r="J1202" s="59"/>
      <c r="K1202" s="59"/>
      <c r="L1202" s="59"/>
      <c r="M1202" s="59"/>
      <c r="N1202" s="59"/>
      <c r="O1202" s="59"/>
      <c r="P1202" s="60"/>
    </row>
    <row r="1203" spans="1:16" x14ac:dyDescent="0.65">
      <c r="A1203" s="59"/>
      <c r="B1203" s="59"/>
      <c r="C1203" s="59"/>
      <c r="D1203" s="59"/>
      <c r="E1203" s="59"/>
      <c r="F1203" s="59"/>
      <c r="G1203" s="59"/>
      <c r="H1203" s="59"/>
      <c r="I1203" s="59"/>
      <c r="J1203" s="59"/>
      <c r="K1203" s="59"/>
      <c r="L1203" s="59"/>
      <c r="M1203" s="59"/>
      <c r="N1203" s="59"/>
      <c r="O1203" s="59"/>
      <c r="P1203" s="59"/>
    </row>
    <row r="1204" spans="1:16" x14ac:dyDescent="0.65">
      <c r="A1204" s="59"/>
      <c r="B1204" s="59"/>
      <c r="C1204" s="59"/>
      <c r="D1204" s="59"/>
      <c r="E1204" s="59"/>
      <c r="F1204" s="59"/>
      <c r="G1204" s="59"/>
      <c r="H1204" s="59"/>
      <c r="I1204" s="59"/>
      <c r="J1204" s="59"/>
      <c r="K1204" s="59"/>
      <c r="L1204" s="59"/>
      <c r="M1204" s="59"/>
      <c r="N1204" s="59"/>
      <c r="O1204" s="59"/>
      <c r="P1204" s="59"/>
    </row>
    <row r="1205" spans="1:16" x14ac:dyDescent="0.65">
      <c r="A1205" s="59"/>
      <c r="B1205" s="59"/>
      <c r="C1205" s="59"/>
      <c r="D1205" s="59"/>
      <c r="E1205" s="59"/>
      <c r="F1205" s="59"/>
      <c r="G1205" s="59"/>
      <c r="H1205" s="59"/>
      <c r="I1205" s="59"/>
      <c r="J1205" s="59"/>
      <c r="K1205" s="59"/>
      <c r="L1205" s="59"/>
      <c r="M1205" s="59"/>
      <c r="N1205" s="59"/>
      <c r="O1205" s="59"/>
      <c r="P1205" s="60"/>
    </row>
    <row r="1206" spans="1:16" x14ac:dyDescent="0.65">
      <c r="A1206" s="59"/>
      <c r="B1206" s="59"/>
      <c r="C1206" s="59"/>
      <c r="D1206" s="59"/>
      <c r="E1206" s="59"/>
      <c r="F1206" s="59"/>
      <c r="G1206" s="59"/>
      <c r="H1206" s="59"/>
      <c r="I1206" s="59"/>
      <c r="J1206" s="59"/>
      <c r="K1206" s="59"/>
      <c r="L1206" s="59"/>
      <c r="M1206" s="59"/>
      <c r="N1206" s="59"/>
      <c r="O1206" s="59"/>
      <c r="P1206" s="59"/>
    </row>
    <row r="1207" spans="1:16" x14ac:dyDescent="0.65">
      <c r="A1207" s="59"/>
      <c r="B1207" s="59"/>
      <c r="C1207" s="59"/>
      <c r="D1207" s="59"/>
      <c r="E1207" s="59"/>
      <c r="F1207" s="59"/>
      <c r="G1207" s="59"/>
      <c r="H1207" s="59"/>
      <c r="I1207" s="59"/>
      <c r="J1207" s="59"/>
      <c r="K1207" s="59"/>
      <c r="L1207" s="59"/>
      <c r="M1207" s="59"/>
      <c r="N1207" s="59"/>
      <c r="O1207" s="59"/>
      <c r="P1207" s="60"/>
    </row>
    <row r="1208" spans="1:16" x14ac:dyDescent="0.65">
      <c r="A1208" s="59"/>
      <c r="B1208" s="59"/>
      <c r="C1208" s="59"/>
      <c r="D1208" s="59"/>
      <c r="E1208" s="59"/>
      <c r="F1208" s="59"/>
      <c r="G1208" s="59"/>
      <c r="H1208" s="59"/>
      <c r="I1208" s="59"/>
      <c r="J1208" s="59"/>
      <c r="K1208" s="59"/>
      <c r="L1208" s="59"/>
      <c r="M1208" s="59"/>
      <c r="N1208" s="59"/>
      <c r="O1208" s="59"/>
      <c r="P1208" s="59"/>
    </row>
    <row r="1209" spans="1:16" x14ac:dyDescent="0.65">
      <c r="A1209" s="59"/>
      <c r="B1209" s="59"/>
      <c r="C1209" s="59"/>
      <c r="D1209" s="59"/>
      <c r="E1209" s="59"/>
      <c r="F1209" s="59"/>
      <c r="G1209" s="59"/>
      <c r="H1209" s="59"/>
      <c r="I1209" s="59"/>
      <c r="J1209" s="59"/>
      <c r="K1209" s="59"/>
      <c r="L1209" s="59"/>
      <c r="M1209" s="59"/>
      <c r="N1209" s="59"/>
      <c r="O1209" s="59"/>
      <c r="P1209" s="60"/>
    </row>
    <row r="1210" spans="1:16" x14ac:dyDescent="0.65">
      <c r="A1210" s="59"/>
      <c r="B1210" s="59"/>
      <c r="C1210" s="59"/>
      <c r="D1210" s="59"/>
      <c r="E1210" s="59"/>
      <c r="F1210" s="59"/>
      <c r="G1210" s="59"/>
      <c r="H1210" s="59"/>
      <c r="I1210" s="59"/>
      <c r="J1210" s="59"/>
      <c r="K1210" s="59"/>
      <c r="L1210" s="59"/>
      <c r="M1210" s="59"/>
      <c r="N1210" s="59"/>
      <c r="O1210" s="59"/>
      <c r="P1210" s="60"/>
    </row>
    <row r="1211" spans="1:16" x14ac:dyDescent="0.65">
      <c r="A1211" s="59"/>
      <c r="B1211" s="59"/>
      <c r="C1211" s="59"/>
      <c r="D1211" s="59"/>
      <c r="E1211" s="59"/>
      <c r="F1211" s="59"/>
      <c r="G1211" s="59"/>
      <c r="H1211" s="61"/>
      <c r="I1211" s="59"/>
      <c r="J1211" s="59"/>
      <c r="K1211" s="59"/>
      <c r="L1211" s="59"/>
      <c r="M1211" s="59"/>
      <c r="N1211" s="59"/>
      <c r="O1211" s="59"/>
      <c r="P1211" s="60"/>
    </row>
    <row r="1212" spans="1:16" x14ac:dyDescent="0.65">
      <c r="A1212" s="59"/>
      <c r="B1212" s="59"/>
      <c r="C1212" s="59"/>
      <c r="D1212" s="59"/>
      <c r="E1212" s="59"/>
      <c r="F1212" s="59"/>
      <c r="G1212" s="59"/>
      <c r="H1212" s="59"/>
      <c r="I1212" s="59"/>
      <c r="J1212" s="59"/>
      <c r="K1212" s="59"/>
      <c r="L1212" s="59"/>
      <c r="M1212" s="59"/>
      <c r="N1212" s="59"/>
      <c r="O1212" s="59"/>
      <c r="P1212" s="59"/>
    </row>
    <row r="1213" spans="1:16" x14ac:dyDescent="0.65">
      <c r="A1213" s="59"/>
      <c r="B1213" s="59"/>
      <c r="C1213" s="59"/>
      <c r="D1213" s="59"/>
      <c r="E1213" s="59"/>
      <c r="F1213" s="59"/>
      <c r="G1213" s="59"/>
      <c r="H1213" s="59"/>
      <c r="I1213" s="59"/>
      <c r="J1213" s="59"/>
      <c r="K1213" s="59"/>
      <c r="L1213" s="59"/>
      <c r="M1213" s="59"/>
      <c r="N1213" s="59"/>
      <c r="O1213" s="59"/>
      <c r="P1213" s="60"/>
    </row>
    <row r="1214" spans="1:16" x14ac:dyDescent="0.65">
      <c r="A1214" s="59"/>
      <c r="B1214" s="59"/>
      <c r="C1214" s="59"/>
      <c r="D1214" s="59"/>
      <c r="E1214" s="59"/>
      <c r="F1214" s="59"/>
      <c r="G1214" s="59"/>
      <c r="H1214" s="59"/>
      <c r="I1214" s="59"/>
      <c r="J1214" s="59"/>
      <c r="K1214" s="59"/>
      <c r="L1214" s="59"/>
      <c r="M1214" s="59"/>
      <c r="N1214" s="59"/>
      <c r="O1214" s="59"/>
      <c r="P1214" s="60"/>
    </row>
    <row r="1215" spans="1:16" x14ac:dyDescent="0.65">
      <c r="A1215" s="59"/>
      <c r="B1215" s="59"/>
      <c r="C1215" s="59"/>
      <c r="D1215" s="59"/>
      <c r="E1215" s="59"/>
      <c r="F1215" s="59"/>
      <c r="G1215" s="59"/>
      <c r="H1215" s="59"/>
      <c r="I1215" s="59"/>
      <c r="J1215" s="59"/>
      <c r="K1215" s="59"/>
      <c r="L1215" s="59"/>
      <c r="M1215" s="59"/>
      <c r="N1215" s="59"/>
      <c r="O1215" s="59"/>
      <c r="P1215" s="60"/>
    </row>
    <row r="1216" spans="1:16" x14ac:dyDescent="0.65">
      <c r="A1216" s="59"/>
      <c r="B1216" s="59"/>
      <c r="C1216" s="59"/>
      <c r="D1216" s="59"/>
      <c r="E1216" s="59"/>
      <c r="F1216" s="59"/>
      <c r="G1216" s="59"/>
      <c r="H1216" s="59"/>
      <c r="I1216" s="59"/>
      <c r="J1216" s="59"/>
      <c r="K1216" s="59"/>
      <c r="L1216" s="59"/>
      <c r="M1216" s="59"/>
      <c r="N1216" s="59"/>
      <c r="O1216" s="59"/>
      <c r="P1216" s="59"/>
    </row>
    <row r="1217" spans="1:16" x14ac:dyDescent="0.65">
      <c r="A1217" s="59"/>
      <c r="B1217" s="59"/>
      <c r="C1217" s="59"/>
      <c r="D1217" s="59"/>
      <c r="E1217" s="59"/>
      <c r="F1217" s="59"/>
      <c r="G1217" s="59"/>
      <c r="H1217" s="59"/>
      <c r="I1217" s="59"/>
      <c r="J1217" s="59"/>
      <c r="K1217" s="59"/>
      <c r="L1217" s="59"/>
      <c r="M1217" s="59"/>
      <c r="N1217" s="59"/>
      <c r="O1217" s="59"/>
      <c r="P1217" s="59"/>
    </row>
    <row r="1218" spans="1:16" x14ac:dyDescent="0.65">
      <c r="A1218" s="59"/>
      <c r="B1218" s="59"/>
      <c r="C1218" s="59"/>
      <c r="D1218" s="59"/>
      <c r="E1218" s="59"/>
      <c r="F1218" s="59"/>
      <c r="G1218" s="59"/>
      <c r="H1218" s="59"/>
      <c r="I1218" s="59"/>
      <c r="J1218" s="59"/>
      <c r="K1218" s="59"/>
      <c r="L1218" s="59"/>
      <c r="M1218" s="59"/>
      <c r="N1218" s="59"/>
      <c r="O1218" s="59"/>
      <c r="P1218" s="60"/>
    </row>
    <row r="1219" spans="1:16" x14ac:dyDescent="0.65">
      <c r="A1219" s="59"/>
      <c r="B1219" s="59"/>
      <c r="C1219" s="59"/>
      <c r="D1219" s="59"/>
      <c r="E1219" s="59"/>
      <c r="F1219" s="59"/>
      <c r="G1219" s="59"/>
      <c r="H1219" s="59"/>
      <c r="I1219" s="59"/>
      <c r="J1219" s="59"/>
      <c r="K1219" s="59"/>
      <c r="L1219" s="59"/>
      <c r="M1219" s="59"/>
      <c r="N1219" s="59"/>
      <c r="O1219" s="59"/>
      <c r="P1219" s="60"/>
    </row>
    <row r="1220" spans="1:16" x14ac:dyDescent="0.65">
      <c r="A1220" s="59"/>
      <c r="B1220" s="59"/>
      <c r="C1220" s="59"/>
      <c r="D1220" s="59"/>
      <c r="E1220" s="59"/>
      <c r="F1220" s="59"/>
      <c r="G1220" s="59"/>
      <c r="H1220" s="59"/>
      <c r="I1220" s="59"/>
      <c r="J1220" s="59"/>
      <c r="K1220" s="59"/>
      <c r="L1220" s="59"/>
      <c r="M1220" s="59"/>
      <c r="N1220" s="59"/>
      <c r="O1220" s="59"/>
      <c r="P1220" s="60"/>
    </row>
    <row r="1221" spans="1:16" x14ac:dyDescent="0.65">
      <c r="A1221" s="59"/>
      <c r="B1221" s="59"/>
      <c r="C1221" s="59"/>
      <c r="D1221" s="59"/>
      <c r="E1221" s="59"/>
      <c r="F1221" s="59"/>
      <c r="G1221" s="59"/>
      <c r="H1221" s="59"/>
      <c r="I1221" s="59"/>
      <c r="J1221" s="59"/>
      <c r="K1221" s="59"/>
      <c r="L1221" s="59"/>
      <c r="M1221" s="59"/>
      <c r="N1221" s="59"/>
      <c r="O1221" s="59"/>
      <c r="P1221" s="60"/>
    </row>
    <row r="1222" spans="1:16" x14ac:dyDescent="0.65">
      <c r="A1222" s="59"/>
      <c r="B1222" s="59"/>
      <c r="C1222" s="59"/>
      <c r="D1222" s="59"/>
      <c r="E1222" s="59"/>
      <c r="F1222" s="59"/>
      <c r="G1222" s="59"/>
      <c r="H1222" s="59"/>
      <c r="I1222" s="59"/>
      <c r="J1222" s="59"/>
      <c r="K1222" s="59"/>
      <c r="L1222" s="59"/>
      <c r="M1222" s="59"/>
      <c r="N1222" s="59"/>
      <c r="O1222" s="59"/>
      <c r="P1222" s="60"/>
    </row>
    <row r="1223" spans="1:16" x14ac:dyDescent="0.65">
      <c r="A1223" s="59"/>
      <c r="B1223" s="59"/>
      <c r="C1223" s="59"/>
      <c r="D1223" s="59"/>
      <c r="E1223" s="59"/>
      <c r="F1223" s="59"/>
      <c r="G1223" s="59"/>
      <c r="H1223" s="59"/>
      <c r="I1223" s="59"/>
      <c r="J1223" s="59"/>
      <c r="K1223" s="59"/>
      <c r="L1223" s="59"/>
      <c r="M1223" s="59"/>
      <c r="N1223" s="59"/>
      <c r="O1223" s="59"/>
      <c r="P1223" s="60"/>
    </row>
    <row r="1224" spans="1:16" x14ac:dyDescent="0.65">
      <c r="A1224" s="59"/>
      <c r="B1224" s="59"/>
      <c r="C1224" s="59"/>
      <c r="D1224" s="59"/>
      <c r="E1224" s="59"/>
      <c r="F1224" s="59"/>
      <c r="G1224" s="59"/>
      <c r="H1224" s="59"/>
      <c r="I1224" s="59"/>
      <c r="J1224" s="59"/>
      <c r="K1224" s="59"/>
      <c r="L1224" s="59"/>
      <c r="M1224" s="59"/>
      <c r="N1224" s="59"/>
      <c r="O1224" s="59"/>
      <c r="P1224" s="60"/>
    </row>
    <row r="1225" spans="1:16" x14ac:dyDescent="0.65">
      <c r="A1225" s="59"/>
      <c r="B1225" s="59"/>
      <c r="C1225" s="59"/>
      <c r="D1225" s="59"/>
      <c r="E1225" s="59"/>
      <c r="F1225" s="59"/>
      <c r="G1225" s="59"/>
      <c r="H1225" s="59"/>
      <c r="I1225" s="59"/>
      <c r="J1225" s="59"/>
      <c r="K1225" s="59"/>
      <c r="L1225" s="59"/>
      <c r="M1225" s="59"/>
      <c r="N1225" s="59"/>
      <c r="O1225" s="59"/>
      <c r="P1225" s="59"/>
    </row>
    <row r="1226" spans="1:16" x14ac:dyDescent="0.65">
      <c r="A1226" s="59"/>
      <c r="B1226" s="59"/>
      <c r="C1226" s="59"/>
      <c r="D1226" s="59"/>
      <c r="E1226" s="59"/>
      <c r="F1226" s="59"/>
      <c r="G1226" s="59"/>
      <c r="H1226" s="59"/>
      <c r="I1226" s="59"/>
      <c r="J1226" s="59"/>
      <c r="K1226" s="59"/>
      <c r="L1226" s="59"/>
      <c r="M1226" s="59"/>
      <c r="N1226" s="59"/>
      <c r="O1226" s="59"/>
      <c r="P1226" s="60"/>
    </row>
    <row r="1227" spans="1:16" x14ac:dyDescent="0.65">
      <c r="A1227" s="59"/>
      <c r="B1227" s="59"/>
      <c r="C1227" s="59"/>
      <c r="D1227" s="59"/>
      <c r="E1227" s="59"/>
      <c r="F1227" s="59"/>
      <c r="G1227" s="59"/>
      <c r="H1227" s="59"/>
      <c r="I1227" s="59"/>
      <c r="J1227" s="59"/>
      <c r="K1227" s="59"/>
      <c r="L1227" s="59"/>
      <c r="M1227" s="59"/>
      <c r="N1227" s="59"/>
      <c r="O1227" s="59"/>
      <c r="P1227" s="60"/>
    </row>
    <row r="1228" spans="1:16" x14ac:dyDescent="0.65">
      <c r="A1228" s="59"/>
      <c r="B1228" s="59"/>
      <c r="C1228" s="59"/>
      <c r="D1228" s="59"/>
      <c r="E1228" s="59"/>
      <c r="F1228" s="59"/>
      <c r="G1228" s="59"/>
      <c r="H1228" s="59"/>
      <c r="I1228" s="59"/>
      <c r="J1228" s="59"/>
      <c r="K1228" s="59"/>
      <c r="L1228" s="59"/>
      <c r="M1228" s="59"/>
      <c r="N1228" s="59"/>
      <c r="O1228" s="59"/>
      <c r="P1228" s="60"/>
    </row>
    <row r="1229" spans="1:16" x14ac:dyDescent="0.65">
      <c r="A1229" s="59"/>
      <c r="B1229" s="59"/>
      <c r="C1229" s="59"/>
      <c r="D1229" s="59"/>
      <c r="E1229" s="59"/>
      <c r="F1229" s="59"/>
      <c r="G1229" s="59"/>
      <c r="H1229" s="59"/>
      <c r="I1229" s="59"/>
      <c r="J1229" s="59"/>
      <c r="K1229" s="59"/>
      <c r="L1229" s="59"/>
      <c r="M1229" s="59"/>
      <c r="N1229" s="59"/>
      <c r="O1229" s="59"/>
      <c r="P1229" s="60"/>
    </row>
    <row r="1230" spans="1:16" x14ac:dyDescent="0.65">
      <c r="A1230" s="59"/>
      <c r="B1230" s="59"/>
      <c r="C1230" s="59"/>
      <c r="D1230" s="59"/>
      <c r="E1230" s="59"/>
      <c r="F1230" s="59"/>
      <c r="G1230" s="59"/>
      <c r="H1230" s="59"/>
      <c r="I1230" s="59"/>
      <c r="J1230" s="59"/>
      <c r="K1230" s="59"/>
      <c r="L1230" s="59"/>
      <c r="M1230" s="59"/>
      <c r="N1230" s="59"/>
      <c r="O1230" s="59"/>
      <c r="P1230" s="59"/>
    </row>
    <row r="1231" spans="1:16" x14ac:dyDescent="0.65">
      <c r="A1231" s="59"/>
      <c r="B1231" s="59"/>
      <c r="C1231" s="59"/>
      <c r="D1231" s="59"/>
      <c r="E1231" s="59"/>
      <c r="F1231" s="59"/>
      <c r="G1231" s="59"/>
      <c r="H1231" s="59"/>
      <c r="I1231" s="59"/>
      <c r="J1231" s="59"/>
      <c r="K1231" s="59"/>
      <c r="L1231" s="59"/>
      <c r="M1231" s="59"/>
      <c r="N1231" s="59"/>
      <c r="O1231" s="59"/>
      <c r="P1231" s="60"/>
    </row>
    <row r="1232" spans="1:16" x14ac:dyDescent="0.65">
      <c r="A1232" s="59"/>
      <c r="B1232" s="59"/>
      <c r="C1232" s="59"/>
      <c r="D1232" s="59"/>
      <c r="E1232" s="59"/>
      <c r="F1232" s="59"/>
      <c r="G1232" s="59"/>
      <c r="H1232" s="59"/>
      <c r="I1232" s="59"/>
      <c r="J1232" s="59"/>
      <c r="K1232" s="59"/>
      <c r="L1232" s="59"/>
      <c r="M1232" s="59"/>
      <c r="N1232" s="59"/>
      <c r="O1232" s="59"/>
      <c r="P1232" s="60"/>
    </row>
    <row r="1233" spans="1:16" x14ac:dyDescent="0.65">
      <c r="A1233" s="59"/>
      <c r="B1233" s="59"/>
      <c r="C1233" s="59"/>
      <c r="D1233" s="59"/>
      <c r="E1233" s="59"/>
      <c r="F1233" s="59"/>
      <c r="G1233" s="59"/>
      <c r="H1233" s="59"/>
      <c r="I1233" s="59"/>
      <c r="J1233" s="59"/>
      <c r="K1233" s="59"/>
      <c r="L1233" s="59"/>
      <c r="M1233" s="59"/>
      <c r="N1233" s="59"/>
      <c r="O1233" s="59"/>
      <c r="P1233" s="60"/>
    </row>
    <row r="1234" spans="1:16" x14ac:dyDescent="0.65">
      <c r="A1234" s="59"/>
      <c r="B1234" s="59"/>
      <c r="C1234" s="59"/>
      <c r="D1234" s="59"/>
      <c r="E1234" s="59"/>
      <c r="F1234" s="59"/>
      <c r="G1234" s="59"/>
      <c r="H1234" s="59"/>
      <c r="I1234" s="59"/>
      <c r="J1234" s="59"/>
      <c r="K1234" s="59"/>
      <c r="L1234" s="59"/>
      <c r="M1234" s="59"/>
      <c r="N1234" s="59"/>
      <c r="O1234" s="59"/>
      <c r="P1234" s="60"/>
    </row>
    <row r="1235" spans="1:16" x14ac:dyDescent="0.65">
      <c r="A1235" s="59"/>
      <c r="B1235" s="59"/>
      <c r="C1235" s="59"/>
      <c r="D1235" s="59"/>
      <c r="E1235" s="59"/>
      <c r="F1235" s="59"/>
      <c r="G1235" s="59"/>
      <c r="H1235" s="59"/>
      <c r="I1235" s="59"/>
      <c r="J1235" s="59"/>
      <c r="K1235" s="59"/>
      <c r="L1235" s="59"/>
      <c r="M1235" s="59"/>
      <c r="N1235" s="59"/>
      <c r="O1235" s="59"/>
      <c r="P1235" s="59"/>
    </row>
    <row r="1236" spans="1:16" x14ac:dyDescent="0.65">
      <c r="A1236" s="59"/>
      <c r="B1236" s="59"/>
      <c r="C1236" s="59"/>
      <c r="D1236" s="59"/>
      <c r="E1236" s="59"/>
      <c r="F1236" s="59"/>
      <c r="G1236" s="59"/>
      <c r="H1236" s="66"/>
      <c r="I1236" s="59"/>
      <c r="J1236" s="59"/>
      <c r="K1236" s="59"/>
      <c r="L1236" s="59"/>
      <c r="M1236" s="59"/>
      <c r="N1236" s="59"/>
      <c r="O1236" s="59"/>
      <c r="P1236" s="60"/>
    </row>
    <row r="1237" spans="1:16" x14ac:dyDescent="0.65">
      <c r="A1237" s="59"/>
      <c r="B1237" s="59"/>
      <c r="C1237" s="59"/>
      <c r="D1237" s="59"/>
      <c r="E1237" s="59"/>
      <c r="F1237" s="59"/>
      <c r="G1237" s="59"/>
      <c r="H1237" s="59"/>
      <c r="I1237" s="59"/>
      <c r="J1237" s="59"/>
      <c r="K1237" s="59"/>
      <c r="L1237" s="59"/>
      <c r="M1237" s="59"/>
      <c r="N1237" s="59"/>
      <c r="O1237" s="59"/>
      <c r="P1237" s="60"/>
    </row>
    <row r="1238" spans="1:16" x14ac:dyDescent="0.65">
      <c r="A1238" s="59"/>
      <c r="B1238" s="59"/>
      <c r="C1238" s="59"/>
      <c r="D1238" s="59"/>
      <c r="E1238" s="59"/>
      <c r="F1238" s="59"/>
      <c r="G1238" s="59"/>
      <c r="H1238" s="59"/>
      <c r="I1238" s="59"/>
      <c r="J1238" s="59"/>
      <c r="K1238" s="59"/>
      <c r="L1238" s="59"/>
      <c r="M1238" s="59"/>
      <c r="N1238" s="59"/>
      <c r="O1238" s="59"/>
      <c r="P1238" s="59"/>
    </row>
    <row r="1239" spans="1:16" x14ac:dyDescent="0.65">
      <c r="A1239" s="59"/>
      <c r="B1239" s="59"/>
      <c r="C1239" s="59"/>
      <c r="D1239" s="59"/>
      <c r="E1239" s="59"/>
      <c r="F1239" s="59"/>
      <c r="G1239" s="59"/>
      <c r="H1239" s="59"/>
      <c r="I1239" s="59"/>
      <c r="J1239" s="59"/>
      <c r="K1239" s="59"/>
      <c r="L1239" s="59"/>
      <c r="M1239" s="59"/>
      <c r="N1239" s="59"/>
      <c r="O1239" s="59"/>
      <c r="P1239" s="60"/>
    </row>
    <row r="1240" spans="1:16" x14ac:dyDescent="0.65">
      <c r="A1240" s="59"/>
      <c r="B1240" s="59"/>
      <c r="C1240" s="59"/>
      <c r="D1240" s="59"/>
      <c r="E1240" s="59"/>
      <c r="F1240" s="59"/>
      <c r="G1240" s="59"/>
      <c r="H1240" s="59"/>
      <c r="I1240" s="59"/>
      <c r="J1240" s="59"/>
      <c r="K1240" s="59"/>
      <c r="L1240" s="59"/>
      <c r="M1240" s="59"/>
      <c r="N1240" s="59"/>
      <c r="O1240" s="59"/>
      <c r="P1240" s="59"/>
    </row>
    <row r="1241" spans="1:16" x14ac:dyDescent="0.65">
      <c r="A1241" s="59"/>
      <c r="B1241" s="59"/>
      <c r="C1241" s="59"/>
      <c r="D1241" s="59"/>
      <c r="E1241" s="59"/>
      <c r="F1241" s="59"/>
      <c r="G1241" s="59"/>
      <c r="H1241" s="59"/>
      <c r="I1241" s="59"/>
      <c r="J1241" s="59"/>
      <c r="K1241" s="59"/>
      <c r="L1241" s="59"/>
      <c r="M1241" s="59"/>
      <c r="N1241" s="59"/>
      <c r="O1241" s="59"/>
      <c r="P1241" s="60"/>
    </row>
    <row r="1242" spans="1:16" x14ac:dyDescent="0.65">
      <c r="A1242" s="59"/>
      <c r="B1242" s="59"/>
      <c r="C1242" s="59"/>
      <c r="D1242" s="59"/>
      <c r="E1242" s="59"/>
      <c r="F1242" s="59"/>
      <c r="G1242" s="59"/>
      <c r="H1242" s="59"/>
      <c r="I1242" s="59"/>
      <c r="J1242" s="59"/>
      <c r="K1242" s="59"/>
      <c r="L1242" s="59"/>
      <c r="M1242" s="59"/>
      <c r="N1242" s="59"/>
      <c r="O1242" s="59"/>
      <c r="P1242" s="60"/>
    </row>
    <row r="1243" spans="1:16" x14ac:dyDescent="0.65">
      <c r="A1243" s="59"/>
      <c r="B1243" s="59"/>
      <c r="C1243" s="59"/>
      <c r="D1243" s="59"/>
      <c r="E1243" s="59"/>
      <c r="F1243" s="59"/>
      <c r="G1243" s="59"/>
      <c r="H1243" s="59"/>
      <c r="I1243" s="59"/>
      <c r="J1243" s="59"/>
      <c r="K1243" s="59"/>
      <c r="L1243" s="59"/>
      <c r="M1243" s="59"/>
      <c r="N1243" s="59"/>
      <c r="O1243" s="59"/>
      <c r="P1243" s="59"/>
    </row>
    <row r="1244" spans="1:16" x14ac:dyDescent="0.65">
      <c r="A1244" s="59"/>
      <c r="B1244" s="59"/>
      <c r="C1244" s="59"/>
      <c r="D1244" s="59"/>
      <c r="E1244" s="59"/>
      <c r="F1244" s="59"/>
      <c r="G1244" s="59"/>
      <c r="H1244" s="59"/>
      <c r="I1244" s="59"/>
      <c r="J1244" s="59"/>
      <c r="K1244" s="59"/>
      <c r="L1244" s="59"/>
      <c r="M1244" s="59"/>
      <c r="N1244" s="59"/>
      <c r="O1244" s="59"/>
      <c r="P1244" s="59"/>
    </row>
    <row r="1245" spans="1:16" x14ac:dyDescent="0.65">
      <c r="A1245" s="59"/>
      <c r="B1245" s="59"/>
      <c r="C1245" s="59"/>
      <c r="D1245" s="59"/>
      <c r="E1245" s="59"/>
      <c r="F1245" s="59"/>
      <c r="G1245" s="59"/>
      <c r="H1245" s="59"/>
      <c r="I1245" s="59"/>
      <c r="J1245" s="59"/>
      <c r="K1245" s="59"/>
      <c r="L1245" s="59"/>
      <c r="M1245" s="59"/>
      <c r="N1245" s="59"/>
      <c r="O1245" s="59"/>
      <c r="P1245" s="60"/>
    </row>
    <row r="1246" spans="1:16" x14ac:dyDescent="0.65">
      <c r="A1246" s="59"/>
      <c r="B1246" s="59"/>
      <c r="C1246" s="59"/>
      <c r="D1246" s="59"/>
      <c r="E1246" s="59"/>
      <c r="F1246" s="59"/>
      <c r="G1246" s="59"/>
      <c r="H1246" s="59"/>
      <c r="I1246" s="59"/>
      <c r="J1246" s="59"/>
      <c r="K1246" s="59"/>
      <c r="L1246" s="59"/>
      <c r="M1246" s="59"/>
      <c r="N1246" s="59"/>
      <c r="O1246" s="59"/>
      <c r="P1246" s="60"/>
    </row>
    <row r="1247" spans="1:16" x14ac:dyDescent="0.65">
      <c r="A1247" s="59"/>
      <c r="B1247" s="59"/>
      <c r="C1247" s="59"/>
      <c r="D1247" s="59"/>
      <c r="E1247" s="59"/>
      <c r="F1247" s="59"/>
      <c r="G1247" s="59"/>
      <c r="H1247" s="59"/>
      <c r="I1247" s="59"/>
      <c r="J1247" s="59"/>
      <c r="K1247" s="59"/>
      <c r="L1247" s="59"/>
      <c r="M1247" s="59"/>
      <c r="N1247" s="59"/>
      <c r="O1247" s="59"/>
      <c r="P1247" s="60"/>
    </row>
    <row r="1248" spans="1:16" x14ac:dyDescent="0.65">
      <c r="A1248" s="59"/>
      <c r="B1248" s="59"/>
      <c r="C1248" s="59"/>
      <c r="D1248" s="59"/>
      <c r="E1248" s="59"/>
      <c r="F1248" s="59"/>
      <c r="G1248" s="59"/>
      <c r="H1248" s="59"/>
      <c r="I1248" s="59"/>
      <c r="J1248" s="59"/>
      <c r="K1248" s="59"/>
      <c r="L1248" s="59"/>
      <c r="M1248" s="59"/>
      <c r="N1248" s="59"/>
      <c r="O1248" s="59"/>
      <c r="P1248" s="60"/>
    </row>
    <row r="1249" spans="1:16" x14ac:dyDescent="0.65">
      <c r="A1249" s="59"/>
      <c r="B1249" s="59"/>
      <c r="C1249" s="59"/>
      <c r="D1249" s="59"/>
      <c r="E1249" s="59"/>
      <c r="F1249" s="59"/>
      <c r="G1249" s="59"/>
      <c r="H1249" s="59"/>
      <c r="I1249" s="59"/>
      <c r="J1249" s="59"/>
      <c r="K1249" s="59"/>
      <c r="L1249" s="59"/>
      <c r="M1249" s="59"/>
      <c r="N1249" s="59"/>
      <c r="O1249" s="59"/>
      <c r="P1249" s="60"/>
    </row>
    <row r="1250" spans="1:16" x14ac:dyDescent="0.65">
      <c r="A1250" s="59"/>
      <c r="B1250" s="59"/>
      <c r="C1250" s="59"/>
      <c r="D1250" s="59"/>
      <c r="E1250" s="59"/>
      <c r="F1250" s="59"/>
      <c r="G1250" s="59"/>
      <c r="H1250" s="59"/>
      <c r="I1250" s="59"/>
      <c r="J1250" s="59"/>
      <c r="K1250" s="59"/>
      <c r="L1250" s="59"/>
      <c r="M1250" s="59"/>
      <c r="N1250" s="59"/>
      <c r="O1250" s="59"/>
      <c r="P1250" s="60"/>
    </row>
    <row r="1251" spans="1:16" x14ac:dyDescent="0.65">
      <c r="A1251" s="59"/>
      <c r="B1251" s="59"/>
      <c r="C1251" s="59"/>
      <c r="D1251" s="59"/>
      <c r="E1251" s="59"/>
      <c r="F1251" s="59"/>
      <c r="G1251" s="59"/>
      <c r="H1251" s="59"/>
      <c r="I1251" s="59"/>
      <c r="J1251" s="59"/>
      <c r="K1251" s="59"/>
      <c r="L1251" s="59"/>
      <c r="M1251" s="59"/>
      <c r="N1251" s="59"/>
      <c r="O1251" s="59"/>
      <c r="P1251" s="60"/>
    </row>
    <row r="1252" spans="1:16" x14ac:dyDescent="0.65">
      <c r="A1252" s="59"/>
      <c r="B1252" s="59"/>
      <c r="C1252" s="59"/>
      <c r="D1252" s="59"/>
      <c r="E1252" s="59"/>
      <c r="F1252" s="59"/>
      <c r="G1252" s="59"/>
      <c r="H1252" s="59"/>
      <c r="I1252" s="59"/>
      <c r="J1252" s="59"/>
      <c r="K1252" s="59"/>
      <c r="L1252" s="59"/>
      <c r="M1252" s="59"/>
      <c r="N1252" s="59"/>
      <c r="O1252" s="59"/>
      <c r="P1252" s="59"/>
    </row>
    <row r="1253" spans="1:16" x14ac:dyDescent="0.65">
      <c r="A1253" s="59"/>
      <c r="B1253" s="59"/>
      <c r="C1253" s="59"/>
      <c r="D1253" s="59"/>
      <c r="E1253" s="59"/>
      <c r="F1253" s="59"/>
      <c r="G1253" s="59"/>
      <c r="H1253" s="59"/>
      <c r="I1253" s="59"/>
      <c r="J1253" s="59"/>
      <c r="K1253" s="59"/>
      <c r="L1253" s="59"/>
      <c r="M1253" s="59"/>
      <c r="N1253" s="59"/>
      <c r="O1253" s="59"/>
      <c r="P1253" s="59"/>
    </row>
    <row r="1254" spans="1:16" x14ac:dyDescent="0.65">
      <c r="A1254" s="59"/>
      <c r="B1254" s="59"/>
      <c r="C1254" s="59"/>
      <c r="D1254" s="59"/>
      <c r="E1254" s="59"/>
      <c r="F1254" s="59"/>
      <c r="G1254" s="59"/>
      <c r="H1254" s="59"/>
      <c r="I1254" s="59"/>
      <c r="J1254" s="59"/>
      <c r="K1254" s="59"/>
      <c r="L1254" s="59"/>
      <c r="M1254" s="59"/>
      <c r="N1254" s="59"/>
      <c r="O1254" s="59"/>
      <c r="P1254" s="60"/>
    </row>
    <row r="1255" spans="1:16" x14ac:dyDescent="0.65">
      <c r="A1255" s="59"/>
      <c r="B1255" s="59"/>
      <c r="C1255" s="59"/>
      <c r="D1255" s="59"/>
      <c r="E1255" s="59"/>
      <c r="F1255" s="59"/>
      <c r="G1255" s="59"/>
      <c r="H1255" s="59"/>
      <c r="I1255" s="59"/>
      <c r="J1255" s="59"/>
      <c r="K1255" s="59"/>
      <c r="L1255" s="59"/>
      <c r="M1255" s="59"/>
      <c r="N1255" s="59"/>
      <c r="O1255" s="59"/>
      <c r="P1255" s="59"/>
    </row>
    <row r="1256" spans="1:16" x14ac:dyDescent="0.65">
      <c r="A1256" s="59"/>
      <c r="B1256" s="59"/>
      <c r="C1256" s="59"/>
      <c r="D1256" s="59"/>
      <c r="E1256" s="59"/>
      <c r="F1256" s="59"/>
      <c r="G1256" s="59"/>
      <c r="H1256" s="59"/>
      <c r="I1256" s="59"/>
      <c r="J1256" s="59"/>
      <c r="K1256" s="59"/>
      <c r="L1256" s="59"/>
      <c r="M1256" s="59"/>
      <c r="N1256" s="59"/>
      <c r="O1256" s="59"/>
      <c r="P1256" s="60"/>
    </row>
    <row r="1257" spans="1:16" x14ac:dyDescent="0.65">
      <c r="A1257" s="59"/>
      <c r="B1257" s="59"/>
      <c r="C1257" s="59"/>
      <c r="D1257" s="59"/>
      <c r="E1257" s="59"/>
      <c r="F1257" s="59"/>
      <c r="G1257" s="59"/>
      <c r="H1257" s="59"/>
      <c r="I1257" s="59"/>
      <c r="J1257" s="59"/>
      <c r="K1257" s="59"/>
      <c r="L1257" s="59"/>
      <c r="M1257" s="59"/>
      <c r="N1257" s="59"/>
      <c r="O1257" s="59"/>
      <c r="P1257" s="59"/>
    </row>
    <row r="1258" spans="1:16" x14ac:dyDescent="0.65">
      <c r="A1258" s="59"/>
      <c r="B1258" s="59"/>
      <c r="C1258" s="59"/>
      <c r="D1258" s="59"/>
      <c r="E1258" s="59"/>
      <c r="F1258" s="59"/>
      <c r="G1258" s="59"/>
      <c r="H1258" s="59"/>
      <c r="I1258" s="59"/>
      <c r="J1258" s="59"/>
      <c r="K1258" s="59"/>
      <c r="L1258" s="59"/>
      <c r="M1258" s="59"/>
      <c r="N1258" s="59"/>
      <c r="O1258" s="59"/>
      <c r="P1258" s="59"/>
    </row>
    <row r="1259" spans="1:16" x14ac:dyDescent="0.65">
      <c r="A1259" s="59"/>
      <c r="B1259" s="59"/>
      <c r="C1259" s="59"/>
      <c r="D1259" s="59"/>
      <c r="E1259" s="59"/>
      <c r="F1259" s="59"/>
      <c r="G1259" s="59"/>
      <c r="H1259" s="59"/>
      <c r="I1259" s="59"/>
      <c r="J1259" s="59"/>
      <c r="K1259" s="59"/>
      <c r="L1259" s="59"/>
      <c r="M1259" s="59"/>
      <c r="N1259" s="59"/>
      <c r="O1259" s="59"/>
      <c r="P1259" s="60"/>
    </row>
    <row r="1260" spans="1:16" x14ac:dyDescent="0.65">
      <c r="A1260" s="59"/>
      <c r="B1260" s="59"/>
      <c r="C1260" s="59"/>
      <c r="D1260" s="59"/>
      <c r="E1260" s="59"/>
      <c r="F1260" s="59"/>
      <c r="G1260" s="59"/>
      <c r="H1260" s="59"/>
      <c r="I1260" s="59"/>
      <c r="J1260" s="59"/>
      <c r="K1260" s="59"/>
      <c r="L1260" s="59"/>
      <c r="M1260" s="59"/>
      <c r="N1260" s="59"/>
      <c r="O1260" s="59"/>
      <c r="P1260" s="60"/>
    </row>
    <row r="1261" spans="1:16" x14ac:dyDescent="0.65">
      <c r="A1261" s="59"/>
      <c r="B1261" s="59"/>
      <c r="C1261" s="59"/>
      <c r="D1261" s="59"/>
      <c r="E1261" s="59"/>
      <c r="F1261" s="59"/>
      <c r="G1261" s="59"/>
      <c r="H1261" s="59"/>
      <c r="I1261" s="59"/>
      <c r="J1261" s="59"/>
      <c r="K1261" s="59"/>
      <c r="L1261" s="59"/>
      <c r="M1261" s="59"/>
      <c r="N1261" s="59"/>
      <c r="O1261" s="59"/>
      <c r="P1261" s="60"/>
    </row>
    <row r="1262" spans="1:16" x14ac:dyDescent="0.65">
      <c r="A1262" s="59"/>
      <c r="B1262" s="59"/>
      <c r="C1262" s="59"/>
      <c r="D1262" s="59"/>
      <c r="E1262" s="59"/>
      <c r="F1262" s="59"/>
      <c r="G1262" s="59"/>
      <c r="H1262" s="59"/>
      <c r="I1262" s="59"/>
      <c r="J1262" s="59"/>
      <c r="K1262" s="59"/>
      <c r="L1262" s="59"/>
      <c r="M1262" s="59"/>
      <c r="N1262" s="59"/>
      <c r="O1262" s="59"/>
      <c r="P1262" s="60"/>
    </row>
    <row r="1263" spans="1:16" x14ac:dyDescent="0.65">
      <c r="A1263" s="59"/>
      <c r="B1263" s="59"/>
      <c r="C1263" s="59"/>
      <c r="D1263" s="59"/>
      <c r="E1263" s="59"/>
      <c r="F1263" s="59"/>
      <c r="G1263" s="59"/>
      <c r="H1263" s="59"/>
      <c r="I1263" s="59"/>
      <c r="J1263" s="59"/>
      <c r="K1263" s="59"/>
      <c r="L1263" s="59"/>
      <c r="M1263" s="59"/>
      <c r="N1263" s="59"/>
      <c r="O1263" s="59"/>
      <c r="P1263" s="60"/>
    </row>
    <row r="1264" spans="1:16" x14ac:dyDescent="0.65">
      <c r="A1264" s="59"/>
      <c r="B1264" s="59"/>
      <c r="C1264" s="59"/>
      <c r="D1264" s="59"/>
      <c r="E1264" s="59"/>
      <c r="F1264" s="59"/>
      <c r="G1264" s="59"/>
      <c r="H1264" s="59"/>
      <c r="I1264" s="59"/>
      <c r="J1264" s="59"/>
      <c r="K1264" s="59"/>
      <c r="L1264" s="59"/>
      <c r="M1264" s="59"/>
      <c r="N1264" s="59"/>
      <c r="O1264" s="59"/>
      <c r="P1264" s="60"/>
    </row>
    <row r="1265" spans="1:16" x14ac:dyDescent="0.65">
      <c r="A1265" s="59"/>
      <c r="B1265" s="59"/>
      <c r="C1265" s="59"/>
      <c r="D1265" s="59"/>
      <c r="E1265" s="59"/>
      <c r="F1265" s="59"/>
      <c r="G1265" s="59"/>
      <c r="H1265" s="59"/>
      <c r="I1265" s="59"/>
      <c r="J1265" s="59"/>
      <c r="K1265" s="59"/>
      <c r="L1265" s="59"/>
      <c r="M1265" s="59"/>
      <c r="N1265" s="59"/>
      <c r="O1265" s="59"/>
      <c r="P1265" s="59"/>
    </row>
    <row r="1266" spans="1:16" x14ac:dyDescent="0.65">
      <c r="A1266" s="59"/>
      <c r="B1266" s="59"/>
      <c r="C1266" s="59"/>
      <c r="D1266" s="59"/>
      <c r="E1266" s="59"/>
      <c r="F1266" s="59"/>
      <c r="G1266" s="59"/>
      <c r="H1266" s="59"/>
      <c r="I1266" s="59"/>
      <c r="J1266" s="59"/>
      <c r="K1266" s="59"/>
      <c r="L1266" s="59"/>
      <c r="M1266" s="59"/>
      <c r="N1266" s="59"/>
      <c r="O1266" s="59"/>
      <c r="P1266" s="59"/>
    </row>
    <row r="1267" spans="1:16" x14ac:dyDescent="0.65">
      <c r="A1267" s="59"/>
      <c r="B1267" s="59"/>
      <c r="C1267" s="59"/>
      <c r="D1267" s="59"/>
      <c r="E1267" s="59"/>
      <c r="F1267" s="59"/>
      <c r="G1267" s="59"/>
      <c r="H1267" s="59"/>
      <c r="I1267" s="59"/>
      <c r="J1267" s="59"/>
      <c r="K1267" s="59"/>
      <c r="L1267" s="59"/>
      <c r="M1267" s="59"/>
      <c r="N1267" s="59"/>
      <c r="O1267" s="59"/>
      <c r="P1267" s="59"/>
    </row>
    <row r="1268" spans="1:16" x14ac:dyDescent="0.65">
      <c r="A1268" s="59"/>
      <c r="B1268" s="59"/>
      <c r="C1268" s="59"/>
      <c r="D1268" s="59"/>
      <c r="E1268" s="59"/>
      <c r="F1268" s="59"/>
      <c r="G1268" s="59"/>
      <c r="H1268" s="59"/>
      <c r="I1268" s="59"/>
      <c r="J1268" s="59"/>
      <c r="K1268" s="59"/>
      <c r="L1268" s="59"/>
      <c r="M1268" s="59"/>
      <c r="N1268" s="59"/>
      <c r="O1268" s="59"/>
      <c r="P1268" s="60"/>
    </row>
    <row r="1269" spans="1:16" x14ac:dyDescent="0.65">
      <c r="A1269" s="59"/>
      <c r="B1269" s="59"/>
      <c r="C1269" s="59"/>
      <c r="D1269" s="59"/>
      <c r="E1269" s="59"/>
      <c r="F1269" s="59"/>
      <c r="G1269" s="59"/>
      <c r="H1269" s="59"/>
      <c r="I1269" s="59"/>
      <c r="J1269" s="59"/>
      <c r="K1269" s="59"/>
      <c r="L1269" s="59"/>
      <c r="M1269" s="59"/>
      <c r="N1269" s="59"/>
      <c r="O1269" s="59"/>
      <c r="P1269" s="60"/>
    </row>
    <row r="1270" spans="1:16" x14ac:dyDescent="0.65">
      <c r="A1270" s="59"/>
      <c r="B1270" s="59"/>
      <c r="C1270" s="59"/>
      <c r="D1270" s="59"/>
      <c r="E1270" s="59"/>
      <c r="F1270" s="59"/>
      <c r="G1270" s="59"/>
      <c r="H1270" s="59"/>
      <c r="I1270" s="59"/>
      <c r="J1270" s="59"/>
      <c r="K1270" s="59"/>
      <c r="L1270" s="59"/>
      <c r="M1270" s="59"/>
      <c r="N1270" s="59"/>
      <c r="O1270" s="59"/>
      <c r="P1270" s="60"/>
    </row>
    <row r="1271" spans="1:16" x14ac:dyDescent="0.65">
      <c r="A1271" s="59"/>
      <c r="B1271" s="59"/>
      <c r="C1271" s="59"/>
      <c r="D1271" s="59"/>
      <c r="E1271" s="59"/>
      <c r="F1271" s="59"/>
      <c r="G1271" s="59"/>
      <c r="H1271" s="59"/>
      <c r="I1271" s="59"/>
      <c r="J1271" s="59"/>
      <c r="K1271" s="59"/>
      <c r="L1271" s="59"/>
      <c r="M1271" s="59"/>
      <c r="N1271" s="59"/>
      <c r="O1271" s="59"/>
      <c r="P1271" s="60"/>
    </row>
    <row r="1272" spans="1:16" x14ac:dyDescent="0.65">
      <c r="A1272" s="59"/>
      <c r="B1272" s="59"/>
      <c r="C1272" s="59"/>
      <c r="D1272" s="59"/>
      <c r="E1272" s="59"/>
      <c r="F1272" s="59"/>
      <c r="G1272" s="59"/>
      <c r="H1272" s="59"/>
      <c r="I1272" s="59"/>
      <c r="J1272" s="59"/>
      <c r="K1272" s="59"/>
      <c r="L1272" s="59"/>
      <c r="M1272" s="59"/>
      <c r="N1272" s="59"/>
      <c r="O1272" s="59"/>
      <c r="P1272" s="59"/>
    </row>
    <row r="1273" spans="1:16" x14ac:dyDescent="0.65">
      <c r="A1273" s="59"/>
      <c r="B1273" s="59"/>
      <c r="C1273" s="59"/>
      <c r="D1273" s="59"/>
      <c r="E1273" s="59"/>
      <c r="F1273" s="59"/>
      <c r="G1273" s="59"/>
      <c r="H1273" s="59"/>
      <c r="I1273" s="59"/>
      <c r="J1273" s="59"/>
      <c r="K1273" s="59"/>
      <c r="L1273" s="59"/>
      <c r="M1273" s="59"/>
      <c r="N1273" s="59"/>
      <c r="O1273" s="59"/>
      <c r="P1273" s="60"/>
    </row>
    <row r="1274" spans="1:16" x14ac:dyDescent="0.65">
      <c r="A1274" s="59"/>
      <c r="B1274" s="59"/>
      <c r="C1274" s="59"/>
      <c r="D1274" s="59"/>
      <c r="E1274" s="59"/>
      <c r="F1274" s="59"/>
      <c r="G1274" s="59"/>
      <c r="H1274" s="59"/>
      <c r="I1274" s="59"/>
      <c r="J1274" s="59"/>
      <c r="K1274" s="59"/>
      <c r="L1274" s="59"/>
      <c r="M1274" s="59"/>
      <c r="N1274" s="59"/>
      <c r="O1274" s="59"/>
      <c r="P1274" s="59"/>
    </row>
    <row r="1275" spans="1:16" x14ac:dyDescent="0.65">
      <c r="A1275" s="59"/>
      <c r="B1275" s="59"/>
      <c r="C1275" s="59"/>
      <c r="D1275" s="59"/>
      <c r="E1275" s="59"/>
      <c r="F1275" s="59"/>
      <c r="G1275" s="59"/>
      <c r="H1275" s="59"/>
      <c r="I1275" s="59"/>
      <c r="J1275" s="59"/>
      <c r="K1275" s="59"/>
      <c r="L1275" s="59"/>
      <c r="M1275" s="59"/>
      <c r="N1275" s="59"/>
      <c r="O1275" s="59"/>
      <c r="P1275" s="60"/>
    </row>
    <row r="1276" spans="1:16" x14ac:dyDescent="0.65">
      <c r="A1276" s="59"/>
      <c r="B1276" s="59"/>
      <c r="C1276" s="59"/>
      <c r="D1276" s="59"/>
      <c r="E1276" s="59"/>
      <c r="F1276" s="59"/>
      <c r="G1276" s="59"/>
      <c r="H1276" s="59"/>
      <c r="I1276" s="59"/>
      <c r="J1276" s="59"/>
      <c r="K1276" s="59"/>
      <c r="L1276" s="59"/>
      <c r="M1276" s="59"/>
      <c r="N1276" s="59"/>
      <c r="O1276" s="59"/>
      <c r="P1276" s="59"/>
    </row>
    <row r="1277" spans="1:16" x14ac:dyDescent="0.65">
      <c r="A1277" s="59"/>
      <c r="B1277" s="59"/>
      <c r="C1277" s="59"/>
      <c r="D1277" s="59"/>
      <c r="E1277" s="59"/>
      <c r="F1277" s="59"/>
      <c r="G1277" s="59"/>
      <c r="H1277" s="59"/>
      <c r="I1277" s="59"/>
      <c r="J1277" s="59"/>
      <c r="K1277" s="59"/>
      <c r="L1277" s="59"/>
      <c r="M1277" s="59"/>
      <c r="N1277" s="59"/>
      <c r="O1277" s="59"/>
      <c r="P1277" s="59"/>
    </row>
    <row r="1278" spans="1:16" x14ac:dyDescent="0.65">
      <c r="A1278" s="59"/>
      <c r="B1278" s="59"/>
      <c r="C1278" s="59"/>
      <c r="D1278" s="59"/>
      <c r="E1278" s="59"/>
      <c r="F1278" s="59"/>
      <c r="G1278" s="59"/>
      <c r="H1278" s="59"/>
      <c r="I1278" s="59"/>
      <c r="J1278" s="59"/>
      <c r="K1278" s="59"/>
      <c r="L1278" s="59"/>
      <c r="M1278" s="59"/>
      <c r="N1278" s="59"/>
      <c r="O1278" s="59"/>
      <c r="P1278" s="59"/>
    </row>
    <row r="1279" spans="1:16" x14ac:dyDescent="0.65">
      <c r="A1279" s="59"/>
      <c r="B1279" s="59"/>
      <c r="C1279" s="59"/>
      <c r="D1279" s="59"/>
      <c r="E1279" s="59"/>
      <c r="F1279" s="59"/>
      <c r="G1279" s="59"/>
      <c r="H1279" s="59"/>
      <c r="I1279" s="59"/>
      <c r="J1279" s="59"/>
      <c r="K1279" s="59"/>
      <c r="L1279" s="59"/>
      <c r="M1279" s="59"/>
      <c r="N1279" s="59"/>
      <c r="O1279" s="59"/>
      <c r="P1279" s="59"/>
    </row>
    <row r="1280" spans="1:16" x14ac:dyDescent="0.65">
      <c r="A1280" s="59"/>
      <c r="B1280" s="59"/>
      <c r="C1280" s="59"/>
      <c r="D1280" s="59"/>
      <c r="E1280" s="59"/>
      <c r="F1280" s="59"/>
      <c r="G1280" s="59"/>
      <c r="H1280" s="59"/>
      <c r="I1280" s="59"/>
      <c r="J1280" s="59"/>
      <c r="K1280" s="59"/>
      <c r="L1280" s="59"/>
      <c r="M1280" s="59"/>
      <c r="N1280" s="59"/>
      <c r="O1280" s="59"/>
      <c r="P1280" s="59"/>
    </row>
    <row r="1281" spans="1:16" x14ac:dyDescent="0.65">
      <c r="A1281" s="59"/>
      <c r="B1281" s="59"/>
      <c r="C1281" s="59"/>
      <c r="D1281" s="59"/>
      <c r="E1281" s="59"/>
      <c r="F1281" s="59"/>
      <c r="G1281" s="59"/>
      <c r="H1281" s="59"/>
      <c r="I1281" s="59"/>
      <c r="J1281" s="59"/>
      <c r="K1281" s="59"/>
      <c r="L1281" s="59"/>
      <c r="M1281" s="59"/>
      <c r="N1281" s="59"/>
      <c r="O1281" s="59"/>
      <c r="P1281" s="59"/>
    </row>
    <row r="1282" spans="1:16" x14ac:dyDescent="0.65">
      <c r="A1282" s="59"/>
      <c r="B1282" s="59"/>
      <c r="C1282" s="59"/>
      <c r="D1282" s="59"/>
      <c r="E1282" s="59"/>
      <c r="F1282" s="59"/>
      <c r="G1282" s="59"/>
      <c r="H1282" s="59"/>
      <c r="I1282" s="59"/>
      <c r="J1282" s="59"/>
      <c r="K1282" s="59"/>
      <c r="L1282" s="59"/>
      <c r="M1282" s="59"/>
      <c r="N1282" s="59"/>
      <c r="O1282" s="59"/>
      <c r="P1282" s="60"/>
    </row>
    <row r="1283" spans="1:16" x14ac:dyDescent="0.65">
      <c r="A1283" s="59"/>
      <c r="B1283" s="59"/>
      <c r="C1283" s="59"/>
      <c r="D1283" s="59"/>
      <c r="E1283" s="59"/>
      <c r="F1283" s="59"/>
      <c r="G1283" s="59"/>
      <c r="H1283" s="59"/>
      <c r="I1283" s="59"/>
      <c r="J1283" s="59"/>
      <c r="K1283" s="59"/>
      <c r="L1283" s="59"/>
      <c r="M1283" s="59"/>
      <c r="N1283" s="59"/>
      <c r="O1283" s="59"/>
      <c r="P1283" s="60"/>
    </row>
    <row r="1284" spans="1:16" x14ac:dyDescent="0.65">
      <c r="A1284" s="59"/>
      <c r="B1284" s="59"/>
      <c r="C1284" s="59"/>
      <c r="D1284" s="59"/>
      <c r="E1284" s="59"/>
      <c r="F1284" s="59"/>
      <c r="G1284" s="59"/>
      <c r="H1284" s="59"/>
      <c r="I1284" s="59"/>
      <c r="J1284" s="59"/>
      <c r="K1284" s="59"/>
      <c r="L1284" s="59"/>
      <c r="M1284" s="59"/>
      <c r="N1284" s="59"/>
      <c r="O1284" s="59"/>
      <c r="P1284" s="60"/>
    </row>
    <row r="1285" spans="1:16" x14ac:dyDescent="0.65">
      <c r="A1285" s="59"/>
      <c r="B1285" s="59"/>
      <c r="C1285" s="59"/>
      <c r="D1285" s="59"/>
      <c r="E1285" s="59"/>
      <c r="F1285" s="59"/>
      <c r="G1285" s="59"/>
      <c r="H1285" s="59"/>
      <c r="I1285" s="59"/>
      <c r="J1285" s="59"/>
      <c r="K1285" s="59"/>
      <c r="L1285" s="59"/>
      <c r="M1285" s="59"/>
      <c r="N1285" s="59"/>
      <c r="O1285" s="59"/>
      <c r="P1285" s="60"/>
    </row>
    <row r="1286" spans="1:16" x14ac:dyDescent="0.65">
      <c r="A1286" s="59"/>
      <c r="B1286" s="59"/>
      <c r="C1286" s="59"/>
      <c r="D1286" s="59"/>
      <c r="E1286" s="59"/>
      <c r="F1286" s="59"/>
      <c r="G1286" s="59"/>
      <c r="H1286" s="59"/>
      <c r="I1286" s="59"/>
      <c r="J1286" s="59"/>
      <c r="K1286" s="59"/>
      <c r="L1286" s="59"/>
      <c r="M1286" s="59"/>
      <c r="N1286" s="59"/>
      <c r="O1286" s="59"/>
      <c r="P1286" s="60"/>
    </row>
    <row r="1287" spans="1:16" x14ac:dyDescent="0.65">
      <c r="A1287" s="59"/>
      <c r="B1287" s="59"/>
      <c r="C1287" s="59"/>
      <c r="D1287" s="59"/>
      <c r="E1287" s="59"/>
      <c r="F1287" s="59"/>
      <c r="G1287" s="59"/>
      <c r="H1287" s="59"/>
      <c r="I1287" s="59"/>
      <c r="J1287" s="59"/>
      <c r="K1287" s="59"/>
      <c r="L1287" s="59"/>
      <c r="M1287" s="59"/>
      <c r="N1287" s="59"/>
      <c r="O1287" s="59"/>
      <c r="P1287" s="60"/>
    </row>
    <row r="1288" spans="1:16" x14ac:dyDescent="0.65">
      <c r="A1288" s="59"/>
      <c r="B1288" s="59"/>
      <c r="C1288" s="59"/>
      <c r="D1288" s="59"/>
      <c r="E1288" s="59"/>
      <c r="F1288" s="59"/>
      <c r="G1288" s="59"/>
      <c r="H1288" s="59"/>
      <c r="I1288" s="59"/>
      <c r="J1288" s="59"/>
      <c r="K1288" s="59"/>
      <c r="L1288" s="59"/>
      <c r="M1288" s="59"/>
      <c r="N1288" s="59"/>
      <c r="O1288" s="59"/>
      <c r="P1288" s="60"/>
    </row>
    <row r="1289" spans="1:16" x14ac:dyDescent="0.65">
      <c r="A1289" s="59"/>
      <c r="B1289" s="59"/>
      <c r="C1289" s="59"/>
      <c r="D1289" s="59"/>
      <c r="E1289" s="59"/>
      <c r="F1289" s="59"/>
      <c r="G1289" s="59"/>
      <c r="H1289" s="59"/>
      <c r="I1289" s="59"/>
      <c r="J1289" s="59"/>
      <c r="K1289" s="59"/>
      <c r="L1289" s="59"/>
      <c r="M1289" s="59"/>
      <c r="N1289" s="59"/>
      <c r="O1289" s="59"/>
      <c r="P1289" s="59"/>
    </row>
    <row r="1290" spans="1:16" x14ac:dyDescent="0.65">
      <c r="A1290" s="59"/>
      <c r="B1290" s="59"/>
      <c r="C1290" s="59"/>
      <c r="D1290" s="59"/>
      <c r="E1290" s="59"/>
      <c r="F1290" s="59"/>
      <c r="G1290" s="59"/>
      <c r="H1290" s="59"/>
      <c r="I1290" s="59"/>
      <c r="J1290" s="59"/>
      <c r="K1290" s="59"/>
      <c r="L1290" s="59"/>
      <c r="M1290" s="59"/>
      <c r="N1290" s="59"/>
      <c r="O1290" s="59"/>
      <c r="P1290" s="60"/>
    </row>
    <row r="1291" spans="1:16" x14ac:dyDescent="0.65">
      <c r="A1291" s="59"/>
      <c r="B1291" s="59"/>
      <c r="C1291" s="59"/>
      <c r="D1291" s="59"/>
      <c r="E1291" s="59"/>
      <c r="F1291" s="59"/>
      <c r="G1291" s="59"/>
      <c r="H1291" s="59"/>
      <c r="I1291" s="59"/>
      <c r="J1291" s="59"/>
      <c r="K1291" s="59"/>
      <c r="L1291" s="59"/>
      <c r="M1291" s="59"/>
      <c r="N1291" s="59"/>
      <c r="O1291" s="59"/>
      <c r="P1291" s="59"/>
    </row>
    <row r="1292" spans="1:16" x14ac:dyDescent="0.65">
      <c r="A1292" s="59"/>
      <c r="B1292" s="59"/>
      <c r="C1292" s="59"/>
      <c r="D1292" s="59"/>
      <c r="E1292" s="59"/>
      <c r="F1292" s="59"/>
      <c r="G1292" s="59"/>
      <c r="H1292" s="59"/>
      <c r="I1292" s="59"/>
      <c r="J1292" s="59"/>
      <c r="K1292" s="59"/>
      <c r="L1292" s="59"/>
      <c r="M1292" s="59"/>
      <c r="N1292" s="59"/>
      <c r="O1292" s="59"/>
      <c r="P1292" s="60"/>
    </row>
    <row r="1293" spans="1:16" x14ac:dyDescent="0.65">
      <c r="A1293" s="59"/>
      <c r="B1293" s="59"/>
      <c r="C1293" s="59"/>
      <c r="D1293" s="59"/>
      <c r="E1293" s="59"/>
      <c r="F1293" s="59"/>
      <c r="G1293" s="59"/>
      <c r="H1293" s="59"/>
      <c r="I1293" s="59"/>
      <c r="J1293" s="59"/>
      <c r="K1293" s="59"/>
      <c r="L1293" s="59"/>
      <c r="M1293" s="59"/>
      <c r="N1293" s="59"/>
      <c r="O1293" s="59"/>
      <c r="P1293" s="59"/>
    </row>
    <row r="1294" spans="1:16" x14ac:dyDescent="0.65">
      <c r="A1294" s="59"/>
      <c r="B1294" s="59"/>
      <c r="C1294" s="59"/>
      <c r="D1294" s="59"/>
      <c r="E1294" s="59"/>
      <c r="F1294" s="59"/>
      <c r="G1294" s="59"/>
      <c r="H1294" s="59"/>
      <c r="I1294" s="59"/>
      <c r="J1294" s="59"/>
      <c r="K1294" s="59"/>
      <c r="L1294" s="59"/>
      <c r="M1294" s="59"/>
      <c r="N1294" s="59"/>
      <c r="O1294" s="59"/>
      <c r="P1294" s="59"/>
    </row>
    <row r="1295" spans="1:16" x14ac:dyDescent="0.65">
      <c r="A1295" s="59"/>
      <c r="B1295" s="59"/>
      <c r="C1295" s="59"/>
      <c r="D1295" s="59"/>
      <c r="E1295" s="59"/>
      <c r="F1295" s="59"/>
      <c r="G1295" s="59"/>
      <c r="H1295" s="59"/>
      <c r="I1295" s="59"/>
      <c r="J1295" s="59"/>
      <c r="K1295" s="59"/>
      <c r="L1295" s="59"/>
      <c r="M1295" s="59"/>
      <c r="N1295" s="59"/>
      <c r="O1295" s="59"/>
      <c r="P1295" s="59"/>
    </row>
    <row r="1296" spans="1:16" x14ac:dyDescent="0.65">
      <c r="A1296" s="59"/>
      <c r="B1296" s="59"/>
      <c r="C1296" s="59"/>
      <c r="D1296" s="59"/>
      <c r="E1296" s="59"/>
      <c r="F1296" s="59"/>
      <c r="G1296" s="59"/>
      <c r="H1296" s="59"/>
      <c r="I1296" s="59"/>
      <c r="J1296" s="59"/>
      <c r="K1296" s="59"/>
      <c r="L1296" s="59"/>
      <c r="M1296" s="59"/>
      <c r="N1296" s="59"/>
      <c r="O1296" s="59"/>
      <c r="P1296" s="59"/>
    </row>
    <row r="1297" spans="1:16" x14ac:dyDescent="0.65">
      <c r="A1297" s="59"/>
      <c r="B1297" s="59"/>
      <c r="C1297" s="59"/>
      <c r="D1297" s="59"/>
      <c r="E1297" s="59"/>
      <c r="F1297" s="59"/>
      <c r="G1297" s="59"/>
      <c r="H1297" s="59"/>
      <c r="I1297" s="59"/>
      <c r="J1297" s="59"/>
      <c r="K1297" s="59"/>
      <c r="L1297" s="59"/>
      <c r="M1297" s="59"/>
      <c r="N1297" s="59"/>
      <c r="O1297" s="59"/>
      <c r="P1297" s="60"/>
    </row>
    <row r="1298" spans="1:16" x14ac:dyDescent="0.65">
      <c r="A1298" s="59"/>
      <c r="B1298" s="59"/>
      <c r="C1298" s="59"/>
      <c r="D1298" s="59"/>
      <c r="E1298" s="59"/>
      <c r="F1298" s="59"/>
      <c r="G1298" s="59"/>
      <c r="H1298" s="59"/>
      <c r="I1298" s="59"/>
      <c r="J1298" s="59"/>
      <c r="K1298" s="59"/>
      <c r="L1298" s="59"/>
      <c r="M1298" s="59"/>
      <c r="N1298" s="59"/>
      <c r="O1298" s="59"/>
      <c r="P1298" s="60"/>
    </row>
    <row r="1299" spans="1:16" x14ac:dyDescent="0.65">
      <c r="A1299" s="59"/>
      <c r="B1299" s="59"/>
      <c r="C1299" s="59"/>
      <c r="D1299" s="59"/>
      <c r="E1299" s="59"/>
      <c r="F1299" s="59"/>
      <c r="G1299" s="59"/>
      <c r="H1299" s="59"/>
      <c r="I1299" s="59"/>
      <c r="J1299" s="59"/>
      <c r="K1299" s="59"/>
      <c r="L1299" s="59"/>
      <c r="M1299" s="59"/>
      <c r="N1299" s="59"/>
      <c r="O1299" s="59"/>
      <c r="P1299" s="59"/>
    </row>
    <row r="1300" spans="1:16" x14ac:dyDescent="0.65">
      <c r="A1300" s="59"/>
      <c r="B1300" s="59"/>
      <c r="C1300" s="59"/>
      <c r="D1300" s="59"/>
      <c r="E1300" s="59"/>
      <c r="F1300" s="59"/>
      <c r="G1300" s="59"/>
      <c r="H1300" s="59"/>
      <c r="I1300" s="59"/>
      <c r="J1300" s="59"/>
      <c r="K1300" s="59"/>
      <c r="L1300" s="59"/>
      <c r="M1300" s="59"/>
      <c r="N1300" s="59"/>
      <c r="O1300" s="59"/>
      <c r="P1300" s="59"/>
    </row>
    <row r="1301" spans="1:16" x14ac:dyDescent="0.65">
      <c r="A1301" s="59"/>
      <c r="B1301" s="59"/>
      <c r="C1301" s="59"/>
      <c r="D1301" s="59"/>
      <c r="E1301" s="59"/>
      <c r="F1301" s="59"/>
      <c r="G1301" s="59"/>
      <c r="H1301" s="59"/>
      <c r="I1301" s="59"/>
      <c r="J1301" s="59"/>
      <c r="K1301" s="59"/>
      <c r="L1301" s="59"/>
      <c r="M1301" s="59"/>
      <c r="N1301" s="59"/>
      <c r="O1301" s="59"/>
      <c r="P1301" s="60"/>
    </row>
    <row r="1302" spans="1:16" x14ac:dyDescent="0.65">
      <c r="A1302" s="59"/>
      <c r="B1302" s="59"/>
      <c r="C1302" s="59"/>
      <c r="D1302" s="59"/>
      <c r="E1302" s="59"/>
      <c r="F1302" s="59"/>
      <c r="G1302" s="59"/>
      <c r="H1302" s="59"/>
      <c r="I1302" s="59"/>
      <c r="J1302" s="59"/>
      <c r="K1302" s="59"/>
      <c r="L1302" s="59"/>
      <c r="M1302" s="59"/>
      <c r="N1302" s="59"/>
      <c r="O1302" s="59"/>
      <c r="P1302" s="59"/>
    </row>
    <row r="1303" spans="1:16" x14ac:dyDescent="0.65">
      <c r="A1303" s="59"/>
      <c r="B1303" s="59"/>
      <c r="C1303" s="59"/>
      <c r="D1303" s="59"/>
      <c r="E1303" s="59"/>
      <c r="F1303" s="59"/>
      <c r="G1303" s="59"/>
      <c r="H1303" s="59"/>
      <c r="I1303" s="59"/>
      <c r="J1303" s="59"/>
      <c r="K1303" s="59"/>
      <c r="L1303" s="59"/>
      <c r="M1303" s="59"/>
      <c r="N1303" s="59"/>
      <c r="O1303" s="59"/>
      <c r="P1303" s="59"/>
    </row>
    <row r="1304" spans="1:16" x14ac:dyDescent="0.65">
      <c r="A1304" s="59"/>
      <c r="B1304" s="59"/>
      <c r="C1304" s="59"/>
      <c r="D1304" s="59"/>
      <c r="E1304" s="59"/>
      <c r="F1304" s="59"/>
      <c r="G1304" s="59"/>
      <c r="H1304" s="59"/>
      <c r="I1304" s="59"/>
      <c r="J1304" s="59"/>
      <c r="K1304" s="59"/>
      <c r="L1304" s="59"/>
      <c r="M1304" s="59"/>
      <c r="N1304" s="59"/>
      <c r="O1304" s="59"/>
      <c r="P1304" s="59"/>
    </row>
    <row r="1305" spans="1:16" x14ac:dyDescent="0.65">
      <c r="A1305" s="59"/>
      <c r="B1305" s="59"/>
      <c r="C1305" s="59"/>
      <c r="D1305" s="59"/>
      <c r="E1305" s="59"/>
      <c r="F1305" s="59"/>
      <c r="G1305" s="59"/>
      <c r="H1305" s="59"/>
      <c r="I1305" s="59"/>
      <c r="J1305" s="59"/>
      <c r="K1305" s="59"/>
      <c r="L1305" s="59"/>
      <c r="M1305" s="59"/>
      <c r="N1305" s="59"/>
      <c r="O1305" s="59"/>
      <c r="P1305" s="60"/>
    </row>
    <row r="1306" spans="1:16" x14ac:dyDescent="0.65">
      <c r="A1306" s="59"/>
      <c r="B1306" s="59"/>
      <c r="C1306" s="59"/>
      <c r="D1306" s="59"/>
      <c r="E1306" s="59"/>
      <c r="F1306" s="59"/>
      <c r="G1306" s="59"/>
      <c r="H1306" s="59"/>
      <c r="I1306" s="59"/>
      <c r="J1306" s="59"/>
      <c r="K1306" s="59"/>
      <c r="L1306" s="59"/>
      <c r="M1306" s="59"/>
      <c r="N1306" s="59"/>
      <c r="O1306" s="59"/>
      <c r="P1306" s="59"/>
    </row>
    <row r="1307" spans="1:16" x14ac:dyDescent="0.65">
      <c r="A1307" s="59"/>
      <c r="B1307" s="59"/>
      <c r="C1307" s="59"/>
      <c r="D1307" s="59"/>
      <c r="E1307" s="59"/>
      <c r="F1307" s="59"/>
      <c r="G1307" s="59"/>
      <c r="H1307" s="59"/>
      <c r="I1307" s="59"/>
      <c r="J1307" s="59"/>
      <c r="K1307" s="59"/>
      <c r="L1307" s="59"/>
      <c r="M1307" s="59"/>
      <c r="N1307" s="59"/>
      <c r="O1307" s="59"/>
      <c r="P1307" s="59"/>
    </row>
    <row r="1308" spans="1:16" x14ac:dyDescent="0.65">
      <c r="A1308" s="59"/>
      <c r="B1308" s="59"/>
      <c r="C1308" s="59"/>
      <c r="D1308" s="59"/>
      <c r="E1308" s="59"/>
      <c r="F1308" s="59"/>
      <c r="G1308" s="59"/>
      <c r="H1308" s="59"/>
      <c r="I1308" s="59"/>
      <c r="J1308" s="59"/>
      <c r="K1308" s="59"/>
      <c r="L1308" s="59"/>
      <c r="M1308" s="59"/>
      <c r="N1308" s="59"/>
      <c r="O1308" s="59"/>
      <c r="P1308" s="59"/>
    </row>
    <row r="1309" spans="1:16" x14ac:dyDescent="0.65">
      <c r="A1309" s="59"/>
      <c r="B1309" s="59"/>
      <c r="C1309" s="59"/>
      <c r="D1309" s="59"/>
      <c r="E1309" s="59"/>
      <c r="F1309" s="59"/>
      <c r="G1309" s="59"/>
      <c r="H1309" s="59"/>
      <c r="I1309" s="59"/>
      <c r="J1309" s="59"/>
      <c r="K1309" s="59"/>
      <c r="L1309" s="59"/>
      <c r="M1309" s="59"/>
      <c r="N1309" s="59"/>
      <c r="O1309" s="59"/>
      <c r="P1309" s="60"/>
    </row>
    <row r="1310" spans="1:16" x14ac:dyDescent="0.65">
      <c r="A1310" s="59"/>
      <c r="B1310" s="59"/>
      <c r="C1310" s="59"/>
      <c r="D1310" s="59"/>
      <c r="E1310" s="59"/>
      <c r="F1310" s="59"/>
      <c r="G1310" s="59"/>
      <c r="H1310" s="59"/>
      <c r="I1310" s="59"/>
      <c r="J1310" s="59"/>
      <c r="K1310" s="59"/>
      <c r="L1310" s="59"/>
      <c r="M1310" s="59"/>
      <c r="N1310" s="59"/>
      <c r="O1310" s="59"/>
      <c r="P1310" s="60"/>
    </row>
    <row r="1311" spans="1:16" x14ac:dyDescent="0.65">
      <c r="A1311" s="59"/>
      <c r="B1311" s="59"/>
      <c r="C1311" s="59"/>
      <c r="D1311" s="59"/>
      <c r="E1311" s="59"/>
      <c r="F1311" s="59"/>
      <c r="G1311" s="59"/>
      <c r="H1311" s="59"/>
      <c r="I1311" s="59"/>
      <c r="J1311" s="59"/>
      <c r="K1311" s="59"/>
      <c r="L1311" s="59"/>
      <c r="M1311" s="59"/>
      <c r="N1311" s="59"/>
      <c r="O1311" s="59"/>
      <c r="P1311" s="60"/>
    </row>
    <row r="1312" spans="1:16" x14ac:dyDescent="0.65">
      <c r="A1312" s="59"/>
      <c r="B1312" s="59"/>
      <c r="C1312" s="59"/>
      <c r="D1312" s="59"/>
      <c r="E1312" s="59"/>
      <c r="F1312" s="59"/>
      <c r="G1312" s="59"/>
      <c r="H1312" s="59"/>
      <c r="I1312" s="59"/>
      <c r="J1312" s="59"/>
      <c r="K1312" s="59"/>
      <c r="L1312" s="59"/>
      <c r="M1312" s="59"/>
      <c r="N1312" s="59"/>
      <c r="O1312" s="59"/>
      <c r="P1312" s="59"/>
    </row>
    <row r="1313" spans="1:16" x14ac:dyDescent="0.65">
      <c r="A1313" s="59"/>
      <c r="B1313" s="59"/>
      <c r="C1313" s="59"/>
      <c r="D1313" s="59"/>
      <c r="E1313" s="59"/>
      <c r="F1313" s="59"/>
      <c r="G1313" s="59"/>
      <c r="H1313" s="59"/>
      <c r="I1313" s="59"/>
      <c r="J1313" s="59"/>
      <c r="K1313" s="59"/>
      <c r="L1313" s="59"/>
      <c r="M1313" s="59"/>
      <c r="N1313" s="59"/>
      <c r="O1313" s="59"/>
      <c r="P1313" s="60"/>
    </row>
    <row r="1314" spans="1:16" x14ac:dyDescent="0.65">
      <c r="A1314" s="59"/>
      <c r="B1314" s="59"/>
      <c r="C1314" s="59"/>
      <c r="D1314" s="59"/>
      <c r="E1314" s="59"/>
      <c r="F1314" s="59"/>
      <c r="G1314" s="59"/>
      <c r="H1314" s="59"/>
      <c r="I1314" s="59"/>
      <c r="J1314" s="59"/>
      <c r="K1314" s="59"/>
      <c r="L1314" s="59"/>
      <c r="M1314" s="59"/>
      <c r="N1314" s="59"/>
      <c r="O1314" s="59"/>
      <c r="P1314" s="60"/>
    </row>
    <row r="1315" spans="1:16" x14ac:dyDescent="0.65">
      <c r="A1315" s="59"/>
      <c r="B1315" s="59"/>
      <c r="C1315" s="59"/>
      <c r="D1315" s="59"/>
      <c r="E1315" s="59"/>
      <c r="F1315" s="59"/>
      <c r="G1315" s="59"/>
      <c r="H1315" s="59"/>
      <c r="I1315" s="59"/>
      <c r="J1315" s="59"/>
      <c r="K1315" s="59"/>
      <c r="L1315" s="59"/>
      <c r="M1315" s="59"/>
      <c r="N1315" s="59"/>
      <c r="O1315" s="59"/>
      <c r="P1315" s="60"/>
    </row>
    <row r="1316" spans="1:16" x14ac:dyDescent="0.65">
      <c r="A1316" s="59"/>
      <c r="B1316" s="59"/>
      <c r="C1316" s="59"/>
      <c r="D1316" s="59"/>
      <c r="E1316" s="59"/>
      <c r="F1316" s="59"/>
      <c r="G1316" s="59"/>
      <c r="H1316" s="59"/>
      <c r="I1316" s="59"/>
      <c r="J1316" s="59"/>
      <c r="K1316" s="59"/>
      <c r="L1316" s="59"/>
      <c r="M1316" s="59"/>
      <c r="N1316" s="59"/>
      <c r="O1316" s="59"/>
      <c r="P1316" s="60"/>
    </row>
    <row r="1317" spans="1:16" x14ac:dyDescent="0.65">
      <c r="A1317" s="59"/>
      <c r="B1317" s="59"/>
      <c r="C1317" s="59"/>
      <c r="D1317" s="59"/>
      <c r="E1317" s="59"/>
      <c r="F1317" s="59"/>
      <c r="G1317" s="59"/>
      <c r="H1317" s="59"/>
      <c r="I1317" s="59"/>
      <c r="J1317" s="59"/>
      <c r="K1317" s="59"/>
      <c r="L1317" s="59"/>
      <c r="M1317" s="59"/>
      <c r="N1317" s="59"/>
      <c r="O1317" s="59"/>
      <c r="P1317" s="59"/>
    </row>
    <row r="1318" spans="1:16" x14ac:dyDescent="0.65">
      <c r="A1318" s="59"/>
      <c r="B1318" s="59"/>
      <c r="C1318" s="59"/>
      <c r="D1318" s="59"/>
      <c r="E1318" s="59"/>
      <c r="F1318" s="59"/>
      <c r="G1318" s="59"/>
      <c r="H1318" s="59"/>
      <c r="I1318" s="59"/>
      <c r="J1318" s="59"/>
      <c r="K1318" s="59"/>
      <c r="L1318" s="59"/>
      <c r="M1318" s="59"/>
      <c r="N1318" s="59"/>
      <c r="O1318" s="59"/>
      <c r="P1318" s="60"/>
    </row>
    <row r="1319" spans="1:16" x14ac:dyDescent="0.65">
      <c r="A1319" s="59"/>
      <c r="B1319" s="59"/>
      <c r="C1319" s="59"/>
      <c r="D1319" s="59"/>
      <c r="E1319" s="59"/>
      <c r="F1319" s="59"/>
      <c r="G1319" s="59"/>
      <c r="H1319" s="59"/>
      <c r="I1319" s="59"/>
      <c r="J1319" s="59"/>
      <c r="K1319" s="59"/>
      <c r="L1319" s="59"/>
      <c r="M1319" s="59"/>
      <c r="N1319" s="59"/>
      <c r="O1319" s="59"/>
      <c r="P1319" s="60"/>
    </row>
    <row r="1320" spans="1:16" x14ac:dyDescent="0.65">
      <c r="A1320" s="59"/>
      <c r="B1320" s="59"/>
      <c r="C1320" s="59"/>
      <c r="D1320" s="59"/>
      <c r="E1320" s="59"/>
      <c r="F1320" s="59"/>
      <c r="G1320" s="59"/>
      <c r="H1320" s="59"/>
      <c r="I1320" s="59"/>
      <c r="J1320" s="59"/>
      <c r="K1320" s="59"/>
      <c r="L1320" s="59"/>
      <c r="M1320" s="59"/>
      <c r="N1320" s="59"/>
      <c r="O1320" s="59"/>
      <c r="P1320" s="60"/>
    </row>
    <row r="1321" spans="1:16" x14ac:dyDescent="0.65">
      <c r="A1321" s="59"/>
      <c r="B1321" s="59"/>
      <c r="C1321" s="59"/>
      <c r="D1321" s="59"/>
      <c r="E1321" s="59"/>
      <c r="F1321" s="59"/>
      <c r="G1321" s="59"/>
      <c r="H1321" s="59"/>
      <c r="I1321" s="59"/>
      <c r="J1321" s="59"/>
      <c r="K1321" s="59"/>
      <c r="L1321" s="59"/>
      <c r="M1321" s="59"/>
      <c r="N1321" s="59"/>
      <c r="O1321" s="59"/>
      <c r="P1321" s="60"/>
    </row>
    <row r="1322" spans="1:16" x14ac:dyDescent="0.65">
      <c r="A1322" s="59"/>
      <c r="B1322" s="59"/>
      <c r="C1322" s="59"/>
      <c r="D1322" s="59"/>
      <c r="E1322" s="59"/>
      <c r="F1322" s="59"/>
      <c r="G1322" s="59"/>
      <c r="H1322" s="59"/>
      <c r="I1322" s="59"/>
      <c r="J1322" s="59"/>
      <c r="K1322" s="59"/>
      <c r="L1322" s="59"/>
      <c r="M1322" s="59"/>
      <c r="N1322" s="59"/>
      <c r="O1322" s="59"/>
      <c r="P1322" s="60"/>
    </row>
    <row r="1323" spans="1:16" x14ac:dyDescent="0.65">
      <c r="A1323" s="59"/>
      <c r="B1323" s="59"/>
      <c r="C1323" s="59"/>
      <c r="D1323" s="59"/>
      <c r="E1323" s="59"/>
      <c r="F1323" s="59"/>
      <c r="G1323" s="59"/>
      <c r="H1323" s="59"/>
      <c r="I1323" s="59"/>
      <c r="J1323" s="59"/>
      <c r="K1323" s="59"/>
      <c r="L1323" s="59"/>
      <c r="M1323" s="59"/>
      <c r="N1323" s="59"/>
      <c r="O1323" s="59"/>
      <c r="P1323" s="59"/>
    </row>
    <row r="1324" spans="1:16" x14ac:dyDescent="0.65">
      <c r="A1324" s="59"/>
      <c r="B1324" s="59"/>
      <c r="C1324" s="59"/>
      <c r="D1324" s="59"/>
      <c r="E1324" s="59"/>
      <c r="F1324" s="59"/>
      <c r="G1324" s="59"/>
      <c r="H1324" s="59"/>
      <c r="I1324" s="59"/>
      <c r="J1324" s="59"/>
      <c r="K1324" s="59"/>
      <c r="L1324" s="59"/>
      <c r="M1324" s="59"/>
      <c r="N1324" s="59"/>
      <c r="O1324" s="59"/>
      <c r="P1324" s="60"/>
    </row>
    <row r="1325" spans="1:16" x14ac:dyDescent="0.65">
      <c r="A1325" s="59"/>
      <c r="B1325" s="59"/>
      <c r="C1325" s="59"/>
      <c r="D1325" s="59"/>
      <c r="E1325" s="59"/>
      <c r="F1325" s="59"/>
      <c r="G1325" s="59"/>
      <c r="H1325" s="59"/>
      <c r="I1325" s="59"/>
      <c r="J1325" s="59"/>
      <c r="K1325" s="59"/>
      <c r="L1325" s="59"/>
      <c r="M1325" s="59"/>
      <c r="N1325" s="59"/>
      <c r="O1325" s="59"/>
      <c r="P1325" s="59"/>
    </row>
    <row r="1326" spans="1:16" x14ac:dyDescent="0.65">
      <c r="A1326" s="59"/>
      <c r="B1326" s="59"/>
      <c r="C1326" s="59"/>
      <c r="D1326" s="59"/>
      <c r="E1326" s="59"/>
      <c r="F1326" s="59"/>
      <c r="G1326" s="59"/>
      <c r="H1326" s="59"/>
      <c r="I1326" s="59"/>
      <c r="J1326" s="59"/>
      <c r="K1326" s="59"/>
      <c r="L1326" s="59"/>
      <c r="M1326" s="59"/>
      <c r="N1326" s="59"/>
      <c r="O1326" s="59"/>
      <c r="P1326" s="60"/>
    </row>
    <row r="1327" spans="1:16" x14ac:dyDescent="0.65">
      <c r="A1327" s="59"/>
      <c r="B1327" s="59"/>
      <c r="C1327" s="59"/>
      <c r="D1327" s="59"/>
      <c r="E1327" s="59"/>
      <c r="F1327" s="59"/>
      <c r="G1327" s="59"/>
      <c r="H1327" s="59"/>
      <c r="I1327" s="59"/>
      <c r="J1327" s="59"/>
      <c r="K1327" s="59"/>
      <c r="L1327" s="59"/>
      <c r="M1327" s="59"/>
      <c r="N1327" s="59"/>
      <c r="O1327" s="59"/>
      <c r="P1327" s="60"/>
    </row>
    <row r="1328" spans="1:16" x14ac:dyDescent="0.65">
      <c r="A1328" s="59"/>
      <c r="B1328" s="59"/>
      <c r="C1328" s="59"/>
      <c r="D1328" s="59"/>
      <c r="E1328" s="59"/>
      <c r="F1328" s="59"/>
      <c r="G1328" s="59"/>
      <c r="H1328" s="59"/>
      <c r="I1328" s="59"/>
      <c r="J1328" s="59"/>
      <c r="K1328" s="59"/>
      <c r="L1328" s="59"/>
      <c r="M1328" s="59"/>
      <c r="N1328" s="59"/>
      <c r="O1328" s="59"/>
      <c r="P1328" s="59"/>
    </row>
    <row r="1329" spans="1:16" x14ac:dyDescent="0.65">
      <c r="A1329" s="59"/>
      <c r="B1329" s="59"/>
      <c r="C1329" s="59"/>
      <c r="D1329" s="59"/>
      <c r="E1329" s="59"/>
      <c r="F1329" s="59"/>
      <c r="G1329" s="59"/>
      <c r="H1329" s="59"/>
      <c r="I1329" s="59"/>
      <c r="J1329" s="59"/>
      <c r="K1329" s="59"/>
      <c r="L1329" s="59"/>
      <c r="M1329" s="59"/>
      <c r="N1329" s="59"/>
      <c r="O1329" s="59"/>
      <c r="P1329" s="60"/>
    </row>
    <row r="1330" spans="1:16" x14ac:dyDescent="0.65">
      <c r="A1330" s="59"/>
      <c r="B1330" s="59"/>
      <c r="C1330" s="59"/>
      <c r="D1330" s="59"/>
      <c r="E1330" s="59"/>
      <c r="F1330" s="59"/>
      <c r="G1330" s="59"/>
      <c r="H1330" s="59"/>
      <c r="I1330" s="59"/>
      <c r="J1330" s="59"/>
      <c r="K1330" s="59"/>
      <c r="L1330" s="59"/>
      <c r="M1330" s="59"/>
      <c r="N1330" s="59"/>
      <c r="O1330" s="59"/>
      <c r="P1330" s="60"/>
    </row>
    <row r="1331" spans="1:16" x14ac:dyDescent="0.65">
      <c r="A1331" s="59"/>
      <c r="B1331" s="59"/>
      <c r="C1331" s="59"/>
      <c r="D1331" s="59"/>
      <c r="E1331" s="59"/>
      <c r="F1331" s="59"/>
      <c r="G1331" s="59"/>
      <c r="H1331" s="59"/>
      <c r="I1331" s="59"/>
      <c r="J1331" s="59"/>
      <c r="K1331" s="59"/>
      <c r="L1331" s="59"/>
      <c r="M1331" s="59"/>
      <c r="N1331" s="59"/>
      <c r="O1331" s="59"/>
      <c r="P1331" s="59"/>
    </row>
    <row r="1332" spans="1:16" x14ac:dyDescent="0.65">
      <c r="A1332" s="59"/>
      <c r="B1332" s="59"/>
      <c r="C1332" s="59"/>
      <c r="D1332" s="59"/>
      <c r="E1332" s="59"/>
      <c r="F1332" s="59"/>
      <c r="G1332" s="59"/>
      <c r="H1332" s="59"/>
      <c r="I1332" s="59"/>
      <c r="J1332" s="59"/>
      <c r="K1332" s="59"/>
      <c r="L1332" s="59"/>
      <c r="M1332" s="59"/>
      <c r="N1332" s="59"/>
      <c r="O1332" s="59"/>
      <c r="P1332" s="60"/>
    </row>
    <row r="1333" spans="1:16" x14ac:dyDescent="0.65">
      <c r="A1333" s="59"/>
      <c r="B1333" s="59"/>
      <c r="C1333" s="59"/>
      <c r="D1333" s="59"/>
      <c r="E1333" s="59"/>
      <c r="F1333" s="59"/>
      <c r="G1333" s="59"/>
      <c r="H1333" s="59"/>
      <c r="I1333" s="59"/>
      <c r="J1333" s="59"/>
      <c r="K1333" s="59"/>
      <c r="L1333" s="59"/>
      <c r="M1333" s="59"/>
      <c r="N1333" s="59"/>
      <c r="O1333" s="59"/>
      <c r="P1333" s="59"/>
    </row>
    <row r="1334" spans="1:16" x14ac:dyDescent="0.65">
      <c r="A1334" s="59"/>
      <c r="B1334" s="59"/>
      <c r="C1334" s="59"/>
      <c r="D1334" s="59"/>
      <c r="E1334" s="59"/>
      <c r="F1334" s="59"/>
      <c r="G1334" s="59"/>
      <c r="H1334" s="59"/>
      <c r="I1334" s="59"/>
      <c r="J1334" s="59"/>
      <c r="K1334" s="59"/>
      <c r="L1334" s="59"/>
      <c r="M1334" s="59"/>
      <c r="N1334" s="59"/>
      <c r="O1334" s="59"/>
      <c r="P1334" s="59"/>
    </row>
    <row r="1335" spans="1:16" x14ac:dyDescent="0.65">
      <c r="A1335" s="59"/>
      <c r="B1335" s="59"/>
      <c r="C1335" s="59"/>
      <c r="D1335" s="59"/>
      <c r="E1335" s="59"/>
      <c r="F1335" s="59"/>
      <c r="G1335" s="59"/>
      <c r="H1335" s="59"/>
      <c r="I1335" s="59"/>
      <c r="J1335" s="59"/>
      <c r="K1335" s="59"/>
      <c r="L1335" s="59"/>
      <c r="M1335" s="59"/>
      <c r="N1335" s="59"/>
      <c r="O1335" s="59"/>
      <c r="P1335" s="59"/>
    </row>
    <row r="1336" spans="1:16" x14ac:dyDescent="0.65">
      <c r="A1336" s="59"/>
      <c r="B1336" s="59"/>
      <c r="C1336" s="59"/>
      <c r="D1336" s="59"/>
      <c r="E1336" s="59"/>
      <c r="F1336" s="59"/>
      <c r="G1336" s="59"/>
      <c r="H1336" s="59"/>
      <c r="I1336" s="59"/>
      <c r="J1336" s="59"/>
      <c r="K1336" s="59"/>
      <c r="L1336" s="59"/>
      <c r="M1336" s="59"/>
      <c r="N1336" s="59"/>
      <c r="O1336" s="59"/>
      <c r="P1336" s="59"/>
    </row>
    <row r="1337" spans="1:16" x14ac:dyDescent="0.65">
      <c r="A1337" s="59"/>
      <c r="B1337" s="59"/>
      <c r="C1337" s="59"/>
      <c r="D1337" s="59"/>
      <c r="E1337" s="59"/>
      <c r="F1337" s="59"/>
      <c r="G1337" s="59"/>
      <c r="H1337" s="59"/>
      <c r="I1337" s="59"/>
      <c r="J1337" s="59"/>
      <c r="K1337" s="59"/>
      <c r="L1337" s="59"/>
      <c r="M1337" s="59"/>
      <c r="N1337" s="59"/>
      <c r="O1337" s="59"/>
      <c r="P1337" s="60"/>
    </row>
    <row r="1338" spans="1:16" x14ac:dyDescent="0.65">
      <c r="A1338" s="59"/>
      <c r="B1338" s="59"/>
      <c r="C1338" s="59"/>
      <c r="D1338" s="59"/>
      <c r="E1338" s="59"/>
      <c r="F1338" s="59"/>
      <c r="G1338" s="59"/>
      <c r="H1338" s="59"/>
      <c r="I1338" s="59"/>
      <c r="J1338" s="59"/>
      <c r="K1338" s="59"/>
      <c r="L1338" s="59"/>
      <c r="M1338" s="59"/>
      <c r="N1338" s="59"/>
      <c r="O1338" s="59"/>
      <c r="P1338" s="59"/>
    </row>
    <row r="1339" spans="1:16" x14ac:dyDescent="0.65">
      <c r="A1339" s="59"/>
      <c r="B1339" s="59"/>
      <c r="C1339" s="59"/>
      <c r="D1339" s="59"/>
      <c r="E1339" s="59"/>
      <c r="F1339" s="59"/>
      <c r="G1339" s="59"/>
      <c r="H1339" s="59"/>
      <c r="I1339" s="59"/>
      <c r="J1339" s="59"/>
      <c r="K1339" s="59"/>
      <c r="L1339" s="59"/>
      <c r="M1339" s="59"/>
      <c r="N1339" s="59"/>
      <c r="O1339" s="59"/>
      <c r="P1339" s="59"/>
    </row>
    <row r="1340" spans="1:16" x14ac:dyDescent="0.65">
      <c r="A1340" s="59"/>
      <c r="B1340" s="59"/>
      <c r="C1340" s="59"/>
      <c r="D1340" s="59"/>
      <c r="E1340" s="59"/>
      <c r="F1340" s="59"/>
      <c r="G1340" s="59"/>
      <c r="H1340" s="59"/>
      <c r="I1340" s="59"/>
      <c r="J1340" s="59"/>
      <c r="K1340" s="59"/>
      <c r="L1340" s="59"/>
      <c r="M1340" s="59"/>
      <c r="N1340" s="59"/>
      <c r="O1340" s="59"/>
      <c r="P1340" s="60"/>
    </row>
    <row r="1341" spans="1:16" x14ac:dyDescent="0.65">
      <c r="A1341" s="59"/>
      <c r="B1341" s="59"/>
      <c r="C1341" s="59"/>
      <c r="D1341" s="59"/>
      <c r="E1341" s="59"/>
      <c r="F1341" s="59"/>
      <c r="G1341" s="59"/>
      <c r="H1341" s="59"/>
      <c r="I1341" s="59"/>
      <c r="J1341" s="59"/>
      <c r="K1341" s="59"/>
      <c r="L1341" s="59"/>
      <c r="M1341" s="59"/>
      <c r="N1341" s="59"/>
      <c r="O1341" s="59"/>
      <c r="P1341" s="60"/>
    </row>
    <row r="1342" spans="1:16" x14ac:dyDescent="0.65">
      <c r="A1342" s="59"/>
      <c r="B1342" s="59"/>
      <c r="C1342" s="59"/>
      <c r="D1342" s="59"/>
      <c r="E1342" s="59"/>
      <c r="F1342" s="59"/>
      <c r="G1342" s="59"/>
      <c r="H1342" s="59"/>
      <c r="I1342" s="59"/>
      <c r="J1342" s="59"/>
      <c r="K1342" s="59"/>
      <c r="L1342" s="59"/>
      <c r="M1342" s="59"/>
      <c r="N1342" s="59"/>
      <c r="O1342" s="59"/>
      <c r="P1342" s="60"/>
    </row>
    <row r="1343" spans="1:16" x14ac:dyDescent="0.65">
      <c r="A1343" s="59"/>
      <c r="B1343" s="59"/>
      <c r="C1343" s="59"/>
      <c r="D1343" s="59"/>
      <c r="E1343" s="59"/>
      <c r="F1343" s="59"/>
      <c r="G1343" s="59"/>
      <c r="H1343" s="59"/>
      <c r="I1343" s="59"/>
      <c r="J1343" s="59"/>
      <c r="K1343" s="59"/>
      <c r="L1343" s="59"/>
      <c r="M1343" s="59"/>
      <c r="N1343" s="59"/>
      <c r="O1343" s="59"/>
      <c r="P1343" s="59"/>
    </row>
    <row r="1344" spans="1:16" x14ac:dyDescent="0.65">
      <c r="A1344" s="59"/>
      <c r="B1344" s="59"/>
      <c r="C1344" s="59"/>
      <c r="D1344" s="59"/>
      <c r="E1344" s="59"/>
      <c r="F1344" s="59"/>
      <c r="G1344" s="59"/>
      <c r="H1344" s="59"/>
      <c r="I1344" s="59"/>
      <c r="J1344" s="59"/>
      <c r="K1344" s="59"/>
      <c r="L1344" s="59"/>
      <c r="M1344" s="59"/>
      <c r="N1344" s="59"/>
      <c r="O1344" s="59"/>
      <c r="P1344" s="60"/>
    </row>
    <row r="1345" spans="1:16" x14ac:dyDescent="0.65">
      <c r="A1345" s="59"/>
      <c r="B1345" s="59"/>
      <c r="C1345" s="59"/>
      <c r="D1345" s="59"/>
      <c r="E1345" s="59"/>
      <c r="F1345" s="59"/>
      <c r="G1345" s="59"/>
      <c r="H1345" s="59"/>
      <c r="I1345" s="59"/>
      <c r="J1345" s="59"/>
      <c r="K1345" s="59"/>
      <c r="L1345" s="59"/>
      <c r="M1345" s="59"/>
      <c r="N1345" s="59"/>
      <c r="O1345" s="59"/>
      <c r="P1345" s="59"/>
    </row>
    <row r="1346" spans="1:16" x14ac:dyDescent="0.65">
      <c r="A1346" s="59"/>
      <c r="B1346" s="59"/>
      <c r="C1346" s="59"/>
      <c r="D1346" s="59"/>
      <c r="E1346" s="59"/>
      <c r="F1346" s="59"/>
      <c r="G1346" s="59"/>
      <c r="H1346" s="59"/>
      <c r="I1346" s="59"/>
      <c r="J1346" s="59"/>
      <c r="K1346" s="59"/>
      <c r="L1346" s="59"/>
      <c r="M1346" s="59"/>
      <c r="N1346" s="59"/>
      <c r="O1346" s="59"/>
      <c r="P1346" s="60"/>
    </row>
    <row r="1347" spans="1:16" x14ac:dyDescent="0.65">
      <c r="A1347" s="59"/>
      <c r="B1347" s="59"/>
      <c r="C1347" s="59"/>
      <c r="D1347" s="59"/>
      <c r="E1347" s="59"/>
      <c r="F1347" s="59"/>
      <c r="G1347" s="59"/>
      <c r="H1347" s="59"/>
      <c r="I1347" s="59"/>
      <c r="J1347" s="59"/>
      <c r="K1347" s="59"/>
      <c r="L1347" s="59"/>
      <c r="M1347" s="59"/>
      <c r="N1347" s="59"/>
      <c r="O1347" s="59"/>
      <c r="P1347" s="60"/>
    </row>
    <row r="1348" spans="1:16" x14ac:dyDescent="0.65">
      <c r="A1348" s="59"/>
      <c r="B1348" s="59"/>
      <c r="C1348" s="59"/>
      <c r="D1348" s="59"/>
      <c r="E1348" s="59"/>
      <c r="F1348" s="59"/>
      <c r="G1348" s="59"/>
      <c r="H1348" s="59"/>
      <c r="I1348" s="59"/>
      <c r="J1348" s="59"/>
      <c r="K1348" s="59"/>
      <c r="L1348" s="59"/>
      <c r="M1348" s="59"/>
      <c r="N1348" s="59"/>
      <c r="O1348" s="59"/>
      <c r="P1348" s="60"/>
    </row>
    <row r="1349" spans="1:16" x14ac:dyDescent="0.65">
      <c r="A1349" s="59"/>
      <c r="B1349" s="59"/>
      <c r="C1349" s="59"/>
      <c r="D1349" s="59"/>
      <c r="E1349" s="59"/>
      <c r="F1349" s="59"/>
      <c r="G1349" s="59"/>
      <c r="H1349" s="59"/>
      <c r="I1349" s="59"/>
      <c r="J1349" s="59"/>
      <c r="K1349" s="59"/>
      <c r="L1349" s="59"/>
      <c r="M1349" s="59"/>
      <c r="N1349" s="59"/>
      <c r="O1349" s="59"/>
      <c r="P1349" s="59"/>
    </row>
    <row r="1350" spans="1:16" x14ac:dyDescent="0.65">
      <c r="A1350" s="59"/>
      <c r="B1350" s="59"/>
      <c r="C1350" s="59"/>
      <c r="D1350" s="59"/>
      <c r="E1350" s="59"/>
      <c r="F1350" s="59"/>
      <c r="G1350" s="59"/>
      <c r="H1350" s="59"/>
      <c r="I1350" s="59"/>
      <c r="J1350" s="59"/>
      <c r="K1350" s="59"/>
      <c r="L1350" s="59"/>
      <c r="M1350" s="59"/>
      <c r="N1350" s="59"/>
      <c r="O1350" s="59"/>
      <c r="P1350" s="60"/>
    </row>
    <row r="1351" spans="1:16" x14ac:dyDescent="0.65">
      <c r="A1351" s="59"/>
      <c r="B1351" s="59"/>
      <c r="C1351" s="59"/>
      <c r="D1351" s="59"/>
      <c r="E1351" s="59"/>
      <c r="F1351" s="59"/>
      <c r="G1351" s="59"/>
      <c r="H1351" s="61"/>
      <c r="I1351" s="59"/>
      <c r="J1351" s="59"/>
      <c r="K1351" s="59"/>
      <c r="L1351" s="59"/>
      <c r="M1351" s="59"/>
      <c r="N1351" s="59"/>
      <c r="O1351" s="59"/>
      <c r="P1351" s="60"/>
    </row>
    <row r="1352" spans="1:16" x14ac:dyDescent="0.65">
      <c r="A1352" s="59"/>
      <c r="B1352" s="59"/>
      <c r="C1352" s="59"/>
      <c r="D1352" s="59"/>
      <c r="E1352" s="59"/>
      <c r="F1352" s="59"/>
      <c r="G1352" s="59"/>
      <c r="H1352" s="59"/>
      <c r="I1352" s="59"/>
      <c r="J1352" s="59"/>
      <c r="K1352" s="59"/>
      <c r="L1352" s="59"/>
      <c r="M1352" s="59"/>
      <c r="N1352" s="59"/>
      <c r="O1352" s="59"/>
      <c r="P1352" s="59"/>
    </row>
    <row r="1353" spans="1:16" x14ac:dyDescent="0.65">
      <c r="A1353" s="59"/>
      <c r="B1353" s="59"/>
      <c r="C1353" s="59"/>
      <c r="D1353" s="59"/>
      <c r="E1353" s="59"/>
      <c r="F1353" s="59"/>
      <c r="G1353" s="59"/>
      <c r="H1353" s="59"/>
      <c r="I1353" s="59"/>
      <c r="J1353" s="59"/>
      <c r="K1353" s="59"/>
      <c r="L1353" s="59"/>
      <c r="M1353" s="59"/>
      <c r="N1353" s="59"/>
      <c r="O1353" s="59"/>
      <c r="P1353" s="59"/>
    </row>
    <row r="1354" spans="1:16" x14ac:dyDescent="0.65">
      <c r="A1354" s="59"/>
      <c r="B1354" s="59"/>
      <c r="C1354" s="59"/>
      <c r="D1354" s="59"/>
      <c r="E1354" s="59"/>
      <c r="F1354" s="59"/>
      <c r="G1354" s="59"/>
      <c r="H1354" s="59"/>
      <c r="I1354" s="59"/>
      <c r="J1354" s="59"/>
      <c r="K1354" s="59"/>
      <c r="L1354" s="59"/>
      <c r="M1354" s="59"/>
      <c r="N1354" s="59"/>
      <c r="O1354" s="59"/>
      <c r="P1354" s="60"/>
    </row>
    <row r="1355" spans="1:16" x14ac:dyDescent="0.65">
      <c r="A1355" s="59"/>
      <c r="B1355" s="59"/>
      <c r="C1355" s="59"/>
      <c r="D1355" s="59"/>
      <c r="E1355" s="59"/>
      <c r="F1355" s="59"/>
      <c r="G1355" s="59"/>
      <c r="H1355" s="59"/>
      <c r="I1355" s="59"/>
      <c r="J1355" s="59"/>
      <c r="K1355" s="59"/>
      <c r="L1355" s="59"/>
      <c r="M1355" s="59"/>
      <c r="N1355" s="59"/>
      <c r="O1355" s="59"/>
      <c r="P1355" s="59"/>
    </row>
    <row r="1356" spans="1:16" x14ac:dyDescent="0.65">
      <c r="A1356" s="59"/>
      <c r="B1356" s="59"/>
      <c r="C1356" s="59"/>
      <c r="D1356" s="59"/>
      <c r="E1356" s="59"/>
      <c r="F1356" s="59"/>
      <c r="G1356" s="59"/>
      <c r="H1356" s="59"/>
      <c r="I1356" s="59"/>
      <c r="J1356" s="59"/>
      <c r="K1356" s="59"/>
      <c r="L1356" s="59"/>
      <c r="M1356" s="59"/>
      <c r="N1356" s="59"/>
      <c r="O1356" s="59"/>
      <c r="P1356" s="59"/>
    </row>
    <row r="1357" spans="1:16" x14ac:dyDescent="0.65">
      <c r="A1357" s="59"/>
      <c r="B1357" s="59"/>
      <c r="C1357" s="59"/>
      <c r="D1357" s="59"/>
      <c r="E1357" s="59"/>
      <c r="F1357" s="59"/>
      <c r="G1357" s="59"/>
      <c r="H1357" s="61"/>
      <c r="I1357" s="59"/>
      <c r="J1357" s="59"/>
      <c r="K1357" s="59"/>
      <c r="L1357" s="59"/>
      <c r="M1357" s="59"/>
      <c r="N1357" s="59"/>
      <c r="O1357" s="59"/>
      <c r="P1357" s="60"/>
    </row>
    <row r="1358" spans="1:16" x14ac:dyDescent="0.65">
      <c r="A1358" s="59"/>
      <c r="B1358" s="59"/>
      <c r="C1358" s="59"/>
      <c r="D1358" s="59"/>
      <c r="E1358" s="59"/>
      <c r="F1358" s="59"/>
      <c r="G1358" s="59"/>
      <c r="H1358" s="59"/>
      <c r="I1358" s="59"/>
      <c r="J1358" s="59"/>
      <c r="K1358" s="59"/>
      <c r="L1358" s="59"/>
      <c r="M1358" s="59"/>
      <c r="N1358" s="59"/>
      <c r="O1358" s="59"/>
      <c r="P1358" s="59"/>
    </row>
    <row r="1359" spans="1:16" x14ac:dyDescent="0.65">
      <c r="A1359" s="59"/>
      <c r="B1359" s="59"/>
      <c r="C1359" s="59"/>
      <c r="D1359" s="59"/>
      <c r="E1359" s="59"/>
      <c r="F1359" s="59"/>
      <c r="G1359" s="59"/>
      <c r="H1359" s="59"/>
      <c r="I1359" s="59"/>
      <c r="J1359" s="59"/>
      <c r="K1359" s="59"/>
      <c r="L1359" s="59"/>
      <c r="M1359" s="59"/>
      <c r="N1359" s="59"/>
      <c r="O1359" s="59"/>
      <c r="P1359" s="60"/>
    </row>
    <row r="1360" spans="1:16" x14ac:dyDescent="0.65">
      <c r="A1360" s="59"/>
      <c r="B1360" s="59"/>
      <c r="C1360" s="59"/>
      <c r="D1360" s="59"/>
      <c r="E1360" s="59"/>
      <c r="F1360" s="59"/>
      <c r="G1360" s="59"/>
      <c r="H1360" s="59"/>
      <c r="I1360" s="59"/>
      <c r="J1360" s="59"/>
      <c r="K1360" s="59"/>
      <c r="L1360" s="59"/>
      <c r="M1360" s="59"/>
      <c r="N1360" s="59"/>
      <c r="O1360" s="59"/>
      <c r="P1360" s="60"/>
    </row>
    <row r="1361" spans="1:16" x14ac:dyDescent="0.65">
      <c r="A1361" s="59"/>
      <c r="B1361" s="59"/>
      <c r="C1361" s="59"/>
      <c r="D1361" s="59"/>
      <c r="E1361" s="59"/>
      <c r="F1361" s="59"/>
      <c r="G1361" s="59"/>
      <c r="H1361" s="59"/>
      <c r="I1361" s="59"/>
      <c r="J1361" s="59"/>
      <c r="K1361" s="59"/>
      <c r="L1361" s="59"/>
      <c r="M1361" s="59"/>
      <c r="N1361" s="59"/>
      <c r="O1361" s="59"/>
      <c r="P1361" s="59"/>
    </row>
    <row r="1362" spans="1:16" x14ac:dyDescent="0.65">
      <c r="A1362" s="59"/>
      <c r="B1362" s="59"/>
      <c r="C1362" s="59"/>
      <c r="D1362" s="59"/>
      <c r="E1362" s="59"/>
      <c r="F1362" s="59"/>
      <c r="G1362" s="59"/>
      <c r="H1362" s="59"/>
      <c r="I1362" s="59"/>
      <c r="J1362" s="59"/>
      <c r="K1362" s="59"/>
      <c r="L1362" s="59"/>
      <c r="M1362" s="59"/>
      <c r="N1362" s="59"/>
      <c r="O1362" s="59"/>
      <c r="P1362" s="59"/>
    </row>
    <row r="1363" spans="1:16" x14ac:dyDescent="0.65">
      <c r="A1363" s="59"/>
      <c r="B1363" s="59"/>
      <c r="C1363" s="59"/>
      <c r="D1363" s="59"/>
      <c r="E1363" s="59"/>
      <c r="F1363" s="59"/>
      <c r="G1363" s="59"/>
      <c r="H1363" s="59"/>
      <c r="I1363" s="59"/>
      <c r="J1363" s="59"/>
      <c r="K1363" s="59"/>
      <c r="L1363" s="59"/>
      <c r="M1363" s="59"/>
      <c r="N1363" s="59"/>
      <c r="O1363" s="59"/>
      <c r="P1363" s="59"/>
    </row>
    <row r="1364" spans="1:16" x14ac:dyDescent="0.65">
      <c r="A1364" s="59"/>
      <c r="B1364" s="59"/>
      <c r="C1364" s="59"/>
      <c r="D1364" s="59"/>
      <c r="E1364" s="59"/>
      <c r="F1364" s="59"/>
      <c r="G1364" s="59"/>
      <c r="H1364" s="61"/>
      <c r="I1364" s="59"/>
      <c r="J1364" s="59"/>
      <c r="K1364" s="59"/>
      <c r="L1364" s="59"/>
      <c r="M1364" s="59"/>
      <c r="N1364" s="59"/>
      <c r="O1364" s="59"/>
      <c r="P1364" s="60"/>
    </row>
    <row r="1365" spans="1:16" x14ac:dyDescent="0.65">
      <c r="A1365" s="59"/>
      <c r="B1365" s="59"/>
      <c r="C1365" s="59"/>
      <c r="D1365" s="59"/>
      <c r="E1365" s="59"/>
      <c r="F1365" s="59"/>
      <c r="G1365" s="59"/>
      <c r="H1365" s="61"/>
      <c r="I1365" s="59"/>
      <c r="J1365" s="59"/>
      <c r="K1365" s="59"/>
      <c r="L1365" s="59"/>
      <c r="M1365" s="59"/>
      <c r="N1365" s="59"/>
      <c r="O1365" s="59"/>
      <c r="P1365" s="60"/>
    </row>
    <row r="1366" spans="1:16" x14ac:dyDescent="0.65">
      <c r="A1366" s="59"/>
      <c r="B1366" s="59"/>
      <c r="C1366" s="59"/>
      <c r="D1366" s="59"/>
      <c r="E1366" s="59"/>
      <c r="F1366" s="59"/>
      <c r="G1366" s="59"/>
      <c r="H1366" s="59"/>
      <c r="I1366" s="59"/>
      <c r="J1366" s="59"/>
      <c r="K1366" s="59"/>
      <c r="L1366" s="59"/>
      <c r="M1366" s="59"/>
      <c r="N1366" s="59"/>
      <c r="O1366" s="59"/>
      <c r="P1366" s="59"/>
    </row>
    <row r="1367" spans="1:16" x14ac:dyDescent="0.65">
      <c r="A1367" s="59"/>
      <c r="B1367" s="59"/>
      <c r="C1367" s="59"/>
      <c r="D1367" s="59"/>
      <c r="E1367" s="59"/>
      <c r="F1367" s="59"/>
      <c r="G1367" s="59"/>
      <c r="H1367" s="59"/>
      <c r="I1367" s="59"/>
      <c r="J1367" s="59"/>
      <c r="K1367" s="59"/>
      <c r="L1367" s="59"/>
      <c r="M1367" s="59"/>
      <c r="N1367" s="59"/>
      <c r="O1367" s="59"/>
      <c r="P1367" s="59"/>
    </row>
    <row r="1368" spans="1:16" x14ac:dyDescent="0.65">
      <c r="A1368" s="59"/>
      <c r="B1368" s="59"/>
      <c r="C1368" s="59"/>
      <c r="D1368" s="59"/>
      <c r="E1368" s="59"/>
      <c r="F1368" s="59"/>
      <c r="G1368" s="59"/>
      <c r="H1368" s="59"/>
      <c r="I1368" s="59"/>
      <c r="J1368" s="59"/>
      <c r="K1368" s="59"/>
      <c r="L1368" s="59"/>
      <c r="M1368" s="59"/>
      <c r="N1368" s="59"/>
      <c r="O1368" s="59"/>
      <c r="P1368" s="59"/>
    </row>
    <row r="1369" spans="1:16" x14ac:dyDescent="0.65">
      <c r="A1369" s="59"/>
      <c r="B1369" s="59"/>
      <c r="C1369" s="59"/>
      <c r="D1369" s="59"/>
      <c r="E1369" s="59"/>
      <c r="F1369" s="59"/>
      <c r="G1369" s="59"/>
      <c r="H1369" s="59"/>
      <c r="I1369" s="59"/>
      <c r="J1369" s="59"/>
      <c r="K1369" s="59"/>
      <c r="L1369" s="59"/>
      <c r="M1369" s="59"/>
      <c r="N1369" s="59"/>
      <c r="O1369" s="59"/>
      <c r="P1369" s="59"/>
    </row>
    <row r="1370" spans="1:16" x14ac:dyDescent="0.65">
      <c r="A1370" s="59"/>
      <c r="B1370" s="59"/>
      <c r="C1370" s="59"/>
      <c r="D1370" s="59"/>
      <c r="E1370" s="59"/>
      <c r="F1370" s="59"/>
      <c r="G1370" s="59"/>
      <c r="H1370" s="59"/>
      <c r="I1370" s="59"/>
      <c r="J1370" s="59"/>
      <c r="K1370" s="59"/>
      <c r="L1370" s="59"/>
      <c r="M1370" s="59"/>
      <c r="N1370" s="59"/>
      <c r="O1370" s="59"/>
      <c r="P1370" s="60"/>
    </row>
    <row r="1371" spans="1:16" x14ac:dyDescent="0.65">
      <c r="A1371" s="59"/>
      <c r="B1371" s="59"/>
      <c r="C1371" s="59"/>
      <c r="D1371" s="59"/>
      <c r="E1371" s="59"/>
      <c r="F1371" s="59"/>
      <c r="G1371" s="59"/>
      <c r="H1371" s="59"/>
      <c r="I1371" s="59"/>
      <c r="J1371" s="59"/>
      <c r="K1371" s="59"/>
      <c r="L1371" s="59"/>
      <c r="M1371" s="59"/>
      <c r="N1371" s="59"/>
      <c r="O1371" s="59"/>
      <c r="P1371" s="60"/>
    </row>
    <row r="1372" spans="1:16" x14ac:dyDescent="0.65">
      <c r="A1372" s="59"/>
      <c r="B1372" s="59"/>
      <c r="C1372" s="59"/>
      <c r="D1372" s="59"/>
      <c r="E1372" s="59"/>
      <c r="F1372" s="59"/>
      <c r="G1372" s="59"/>
      <c r="H1372" s="59"/>
      <c r="I1372" s="59"/>
      <c r="J1372" s="59"/>
      <c r="K1372" s="59"/>
      <c r="L1372" s="59"/>
      <c r="M1372" s="59"/>
      <c r="N1372" s="59"/>
      <c r="O1372" s="59"/>
      <c r="P1372" s="59"/>
    </row>
    <row r="1373" spans="1:16" x14ac:dyDescent="0.65">
      <c r="A1373" s="59"/>
      <c r="B1373" s="59"/>
      <c r="C1373" s="59"/>
      <c r="D1373" s="59"/>
      <c r="E1373" s="59"/>
      <c r="F1373" s="59"/>
      <c r="G1373" s="59"/>
      <c r="H1373" s="59"/>
      <c r="I1373" s="59"/>
      <c r="J1373" s="59"/>
      <c r="K1373" s="59"/>
      <c r="L1373" s="59"/>
      <c r="M1373" s="59"/>
      <c r="N1373" s="59"/>
      <c r="O1373" s="59"/>
      <c r="P1373" s="60"/>
    </row>
    <row r="1374" spans="1:16" x14ac:dyDescent="0.65">
      <c r="A1374" s="59"/>
      <c r="B1374" s="59"/>
      <c r="C1374" s="59"/>
      <c r="D1374" s="59"/>
      <c r="E1374" s="59"/>
      <c r="F1374" s="59"/>
      <c r="G1374" s="59"/>
      <c r="H1374" s="59"/>
      <c r="I1374" s="59"/>
      <c r="J1374" s="59"/>
      <c r="K1374" s="59"/>
      <c r="L1374" s="59"/>
      <c r="M1374" s="59"/>
      <c r="N1374" s="59"/>
      <c r="O1374" s="59"/>
      <c r="P1374" s="60"/>
    </row>
    <row r="1375" spans="1:16" x14ac:dyDescent="0.65">
      <c r="A1375" s="59"/>
      <c r="B1375" s="59"/>
      <c r="C1375" s="59"/>
      <c r="D1375" s="59"/>
      <c r="E1375" s="59"/>
      <c r="F1375" s="59"/>
      <c r="G1375" s="59"/>
      <c r="H1375" s="59"/>
      <c r="I1375" s="59"/>
      <c r="J1375" s="59"/>
      <c r="K1375" s="59"/>
      <c r="L1375" s="59"/>
      <c r="M1375" s="59"/>
      <c r="N1375" s="59"/>
      <c r="O1375" s="59"/>
      <c r="P1375" s="59"/>
    </row>
    <row r="1376" spans="1:16" x14ac:dyDescent="0.65">
      <c r="A1376" s="59"/>
      <c r="B1376" s="59"/>
      <c r="C1376" s="59"/>
      <c r="D1376" s="59"/>
      <c r="E1376" s="59"/>
      <c r="F1376" s="59"/>
      <c r="G1376" s="59"/>
      <c r="H1376" s="59"/>
      <c r="I1376" s="59"/>
      <c r="J1376" s="59"/>
      <c r="K1376" s="59"/>
      <c r="L1376" s="59"/>
      <c r="M1376" s="59"/>
      <c r="N1376" s="59"/>
      <c r="O1376" s="59"/>
      <c r="P1376" s="60"/>
    </row>
    <row r="1377" spans="1:16" x14ac:dyDescent="0.65">
      <c r="A1377" s="59"/>
      <c r="B1377" s="59"/>
      <c r="C1377" s="59"/>
      <c r="D1377" s="59"/>
      <c r="E1377" s="59"/>
      <c r="F1377" s="59"/>
      <c r="G1377" s="59"/>
      <c r="H1377" s="59"/>
      <c r="I1377" s="59"/>
      <c r="J1377" s="59"/>
      <c r="K1377" s="59"/>
      <c r="L1377" s="59"/>
      <c r="M1377" s="59"/>
      <c r="N1377" s="59"/>
      <c r="O1377" s="59"/>
      <c r="P1377" s="60"/>
    </row>
    <row r="1378" spans="1:16" x14ac:dyDescent="0.65">
      <c r="A1378" s="59"/>
      <c r="B1378" s="59"/>
      <c r="C1378" s="59"/>
      <c r="D1378" s="59"/>
      <c r="E1378" s="59"/>
      <c r="F1378" s="59"/>
      <c r="G1378" s="59"/>
      <c r="H1378" s="59"/>
      <c r="I1378" s="59"/>
      <c r="J1378" s="59"/>
      <c r="K1378" s="59"/>
      <c r="L1378" s="59"/>
      <c r="M1378" s="59"/>
      <c r="N1378" s="59"/>
      <c r="O1378" s="59"/>
      <c r="P1378" s="59"/>
    </row>
    <row r="1379" spans="1:16" x14ac:dyDescent="0.65">
      <c r="A1379" s="59"/>
      <c r="B1379" s="59"/>
      <c r="C1379" s="59"/>
      <c r="D1379" s="59"/>
      <c r="E1379" s="59"/>
      <c r="F1379" s="59"/>
      <c r="G1379" s="59"/>
      <c r="H1379" s="59"/>
      <c r="I1379" s="59"/>
      <c r="J1379" s="59"/>
      <c r="K1379" s="59"/>
      <c r="L1379" s="59"/>
      <c r="M1379" s="59"/>
      <c r="N1379" s="59"/>
      <c r="O1379" s="59"/>
      <c r="P1379" s="60"/>
    </row>
    <row r="1380" spans="1:16" x14ac:dyDescent="0.65">
      <c r="A1380" s="59"/>
      <c r="B1380" s="59"/>
      <c r="C1380" s="59"/>
      <c r="D1380" s="59"/>
      <c r="E1380" s="59"/>
      <c r="F1380" s="59"/>
      <c r="G1380" s="59"/>
      <c r="H1380" s="59"/>
      <c r="I1380" s="59"/>
      <c r="J1380" s="59"/>
      <c r="K1380" s="59"/>
      <c r="L1380" s="59"/>
      <c r="M1380" s="59"/>
      <c r="N1380" s="59"/>
      <c r="O1380" s="59"/>
      <c r="P1380" s="60"/>
    </row>
    <row r="1381" spans="1:16" x14ac:dyDescent="0.65">
      <c r="A1381" s="59"/>
      <c r="B1381" s="59"/>
      <c r="C1381" s="59"/>
      <c r="D1381" s="59"/>
      <c r="E1381" s="59"/>
      <c r="F1381" s="59"/>
      <c r="G1381" s="59"/>
      <c r="H1381" s="59"/>
      <c r="I1381" s="59"/>
      <c r="J1381" s="59"/>
      <c r="K1381" s="59"/>
      <c r="L1381" s="59"/>
      <c r="M1381" s="59"/>
      <c r="N1381" s="59"/>
      <c r="O1381" s="59"/>
      <c r="P1381" s="60"/>
    </row>
    <row r="1382" spans="1:16" x14ac:dyDescent="0.65">
      <c r="A1382" s="59"/>
      <c r="B1382" s="59"/>
      <c r="C1382" s="59"/>
      <c r="D1382" s="59"/>
      <c r="E1382" s="59"/>
      <c r="F1382" s="59"/>
      <c r="G1382" s="59"/>
      <c r="H1382" s="59"/>
      <c r="I1382" s="59"/>
      <c r="J1382" s="59"/>
      <c r="K1382" s="59"/>
      <c r="L1382" s="59"/>
      <c r="M1382" s="59"/>
      <c r="N1382" s="59"/>
      <c r="O1382" s="59"/>
      <c r="P1382" s="60"/>
    </row>
    <row r="1383" spans="1:16" x14ac:dyDescent="0.65">
      <c r="A1383" s="59"/>
      <c r="B1383" s="59"/>
      <c r="C1383" s="59"/>
      <c r="D1383" s="59"/>
      <c r="E1383" s="59"/>
      <c r="F1383" s="59"/>
      <c r="G1383" s="59"/>
      <c r="H1383" s="59"/>
      <c r="I1383" s="59"/>
      <c r="J1383" s="59"/>
      <c r="K1383" s="59"/>
      <c r="L1383" s="59"/>
      <c r="M1383" s="59"/>
      <c r="N1383" s="59"/>
      <c r="O1383" s="59"/>
      <c r="P1383" s="60"/>
    </row>
    <row r="1384" spans="1:16" x14ac:dyDescent="0.65">
      <c r="A1384" s="59"/>
      <c r="B1384" s="59"/>
      <c r="C1384" s="59"/>
      <c r="D1384" s="59"/>
      <c r="E1384" s="59"/>
      <c r="F1384" s="59"/>
      <c r="G1384" s="59"/>
      <c r="H1384" s="59"/>
      <c r="I1384" s="59"/>
      <c r="J1384" s="59"/>
      <c r="K1384" s="59"/>
      <c r="L1384" s="59"/>
      <c r="M1384" s="59"/>
      <c r="N1384" s="59"/>
      <c r="O1384" s="59"/>
      <c r="P1384" s="60"/>
    </row>
    <row r="1385" spans="1:16" x14ac:dyDescent="0.65">
      <c r="A1385" s="59"/>
      <c r="B1385" s="59"/>
      <c r="C1385" s="59"/>
      <c r="D1385" s="59"/>
      <c r="E1385" s="59"/>
      <c r="F1385" s="59"/>
      <c r="G1385" s="59"/>
      <c r="H1385" s="59"/>
      <c r="I1385" s="59"/>
      <c r="J1385" s="59"/>
      <c r="K1385" s="59"/>
      <c r="L1385" s="59"/>
      <c r="M1385" s="59"/>
      <c r="N1385" s="59"/>
      <c r="O1385" s="59"/>
      <c r="P1385" s="60"/>
    </row>
    <row r="1386" spans="1:16" x14ac:dyDescent="0.65">
      <c r="A1386" s="59"/>
      <c r="B1386" s="59"/>
      <c r="C1386" s="59"/>
      <c r="D1386" s="59"/>
      <c r="E1386" s="59"/>
      <c r="F1386" s="59"/>
      <c r="G1386" s="59"/>
      <c r="H1386" s="59"/>
      <c r="I1386" s="59"/>
      <c r="J1386" s="59"/>
      <c r="K1386" s="59"/>
      <c r="L1386" s="59"/>
      <c r="M1386" s="59"/>
      <c r="N1386" s="59"/>
      <c r="O1386" s="59"/>
      <c r="P1386" s="60"/>
    </row>
    <row r="1387" spans="1:16" x14ac:dyDescent="0.65">
      <c r="A1387" s="59"/>
      <c r="B1387" s="59"/>
      <c r="C1387" s="59"/>
      <c r="D1387" s="59"/>
      <c r="E1387" s="59"/>
      <c r="F1387" s="59"/>
      <c r="G1387" s="59"/>
      <c r="H1387" s="59"/>
      <c r="I1387" s="59"/>
      <c r="J1387" s="59"/>
      <c r="K1387" s="59"/>
      <c r="L1387" s="59"/>
      <c r="M1387" s="59"/>
      <c r="N1387" s="59"/>
      <c r="O1387" s="59"/>
      <c r="P1387" s="59"/>
    </row>
    <row r="1388" spans="1:16" x14ac:dyDescent="0.65">
      <c r="A1388" s="59"/>
      <c r="B1388" s="59"/>
      <c r="C1388" s="59"/>
      <c r="D1388" s="59"/>
      <c r="E1388" s="59"/>
      <c r="F1388" s="59"/>
      <c r="G1388" s="59"/>
      <c r="H1388" s="59"/>
      <c r="I1388" s="59"/>
      <c r="J1388" s="59"/>
      <c r="K1388" s="59"/>
      <c r="L1388" s="59"/>
      <c r="M1388" s="59"/>
      <c r="N1388" s="59"/>
      <c r="O1388" s="59"/>
      <c r="P1388" s="60"/>
    </row>
    <row r="1389" spans="1:16" x14ac:dyDescent="0.65">
      <c r="A1389" s="59"/>
      <c r="B1389" s="59"/>
      <c r="C1389" s="59"/>
      <c r="D1389" s="59"/>
      <c r="E1389" s="59"/>
      <c r="F1389" s="59"/>
      <c r="G1389" s="59"/>
      <c r="H1389" s="59"/>
      <c r="I1389" s="59"/>
      <c r="J1389" s="59"/>
      <c r="K1389" s="59"/>
      <c r="L1389" s="59"/>
      <c r="M1389" s="59"/>
      <c r="N1389" s="59"/>
      <c r="O1389" s="59"/>
      <c r="P1389" s="59"/>
    </row>
    <row r="1390" spans="1:16" x14ac:dyDescent="0.65">
      <c r="A1390" s="59"/>
      <c r="B1390" s="59"/>
      <c r="C1390" s="59"/>
      <c r="D1390" s="59"/>
      <c r="E1390" s="59"/>
      <c r="F1390" s="59"/>
      <c r="G1390" s="59"/>
      <c r="H1390" s="59"/>
      <c r="I1390" s="59"/>
      <c r="J1390" s="59"/>
      <c r="K1390" s="59"/>
      <c r="L1390" s="59"/>
      <c r="M1390" s="59"/>
      <c r="N1390" s="59"/>
      <c r="O1390" s="59"/>
      <c r="P1390" s="59"/>
    </row>
    <row r="1391" spans="1:16" x14ac:dyDescent="0.65">
      <c r="A1391" s="59"/>
      <c r="B1391" s="59"/>
      <c r="C1391" s="59"/>
      <c r="D1391" s="59"/>
      <c r="E1391" s="59"/>
      <c r="F1391" s="59"/>
      <c r="G1391" s="59"/>
      <c r="H1391" s="59"/>
      <c r="I1391" s="59"/>
      <c r="J1391" s="59"/>
      <c r="K1391" s="59"/>
      <c r="L1391" s="59"/>
      <c r="M1391" s="59"/>
      <c r="N1391" s="59"/>
      <c r="O1391" s="59"/>
      <c r="P1391" s="59"/>
    </row>
    <row r="1392" spans="1:16" x14ac:dyDescent="0.65">
      <c r="A1392" s="59"/>
      <c r="B1392" s="59"/>
      <c r="C1392" s="59"/>
      <c r="D1392" s="59"/>
      <c r="E1392" s="59"/>
      <c r="F1392" s="59"/>
      <c r="G1392" s="59"/>
      <c r="H1392" s="59"/>
      <c r="I1392" s="59"/>
      <c r="J1392" s="59"/>
      <c r="K1392" s="59"/>
      <c r="L1392" s="59"/>
      <c r="M1392" s="59"/>
      <c r="N1392" s="59"/>
      <c r="O1392" s="59"/>
      <c r="P1392" s="59"/>
    </row>
    <row r="1393" spans="1:16" x14ac:dyDescent="0.65">
      <c r="A1393" s="59"/>
      <c r="B1393" s="59"/>
      <c r="C1393" s="59"/>
      <c r="D1393" s="59"/>
      <c r="E1393" s="59"/>
      <c r="F1393" s="59"/>
      <c r="G1393" s="59"/>
      <c r="H1393" s="59"/>
      <c r="I1393" s="59"/>
      <c r="J1393" s="59"/>
      <c r="K1393" s="59"/>
      <c r="L1393" s="59"/>
      <c r="M1393" s="59"/>
      <c r="N1393" s="59"/>
      <c r="O1393" s="59"/>
      <c r="P1393" s="59"/>
    </row>
    <row r="1394" spans="1:16" x14ac:dyDescent="0.65">
      <c r="A1394" s="59"/>
      <c r="B1394" s="59"/>
      <c r="C1394" s="59"/>
      <c r="D1394" s="59"/>
      <c r="E1394" s="59"/>
      <c r="F1394" s="59"/>
      <c r="G1394" s="59"/>
      <c r="H1394" s="61"/>
      <c r="I1394" s="59"/>
      <c r="J1394" s="59"/>
      <c r="K1394" s="59"/>
      <c r="L1394" s="59"/>
      <c r="M1394" s="59"/>
      <c r="N1394" s="59"/>
      <c r="O1394" s="59"/>
      <c r="P1394" s="60"/>
    </row>
    <row r="1395" spans="1:16" x14ac:dyDescent="0.65">
      <c r="A1395" s="59"/>
      <c r="B1395" s="59"/>
      <c r="C1395" s="59"/>
      <c r="D1395" s="59"/>
      <c r="E1395" s="59"/>
      <c r="F1395" s="59"/>
      <c r="G1395" s="59"/>
      <c r="H1395" s="59"/>
      <c r="I1395" s="59"/>
      <c r="J1395" s="59"/>
      <c r="K1395" s="59"/>
      <c r="L1395" s="59"/>
      <c r="M1395" s="59"/>
      <c r="N1395" s="59"/>
      <c r="O1395" s="59"/>
      <c r="P1395" s="59"/>
    </row>
    <row r="1396" spans="1:16" x14ac:dyDescent="0.65">
      <c r="A1396" s="59"/>
      <c r="B1396" s="59"/>
      <c r="C1396" s="59"/>
      <c r="D1396" s="59"/>
      <c r="E1396" s="59"/>
      <c r="F1396" s="59"/>
      <c r="G1396" s="59"/>
      <c r="H1396" s="59"/>
      <c r="I1396" s="59"/>
      <c r="J1396" s="59"/>
      <c r="K1396" s="59"/>
      <c r="L1396" s="59"/>
      <c r="M1396" s="59"/>
      <c r="N1396" s="59"/>
      <c r="O1396" s="59"/>
      <c r="P1396" s="59"/>
    </row>
    <row r="1397" spans="1:16" x14ac:dyDescent="0.65">
      <c r="A1397" s="59"/>
      <c r="B1397" s="59"/>
      <c r="C1397" s="59"/>
      <c r="D1397" s="59"/>
      <c r="E1397" s="59"/>
      <c r="F1397" s="59"/>
      <c r="G1397" s="59"/>
      <c r="H1397" s="59"/>
      <c r="I1397" s="59"/>
      <c r="J1397" s="59"/>
      <c r="K1397" s="59"/>
      <c r="L1397" s="59"/>
      <c r="M1397" s="59"/>
      <c r="N1397" s="59"/>
      <c r="O1397" s="59"/>
      <c r="P1397" s="59"/>
    </row>
    <row r="1398" spans="1:16" x14ac:dyDescent="0.65">
      <c r="A1398" s="59"/>
      <c r="B1398" s="59"/>
      <c r="C1398" s="59"/>
      <c r="D1398" s="59"/>
      <c r="E1398" s="59"/>
      <c r="F1398" s="59"/>
      <c r="G1398" s="59"/>
      <c r="H1398" s="59"/>
      <c r="I1398" s="59"/>
      <c r="J1398" s="59"/>
      <c r="K1398" s="59"/>
      <c r="L1398" s="59"/>
      <c r="M1398" s="59"/>
      <c r="N1398" s="59"/>
      <c r="O1398" s="59"/>
      <c r="P1398" s="59"/>
    </row>
    <row r="1399" spans="1:16" x14ac:dyDescent="0.65">
      <c r="A1399" s="59"/>
      <c r="B1399" s="59"/>
      <c r="C1399" s="59"/>
      <c r="D1399" s="59"/>
      <c r="E1399" s="59"/>
      <c r="F1399" s="59"/>
      <c r="G1399" s="59"/>
      <c r="H1399" s="59"/>
      <c r="I1399" s="59"/>
      <c r="J1399" s="59"/>
      <c r="K1399" s="59"/>
      <c r="L1399" s="59"/>
      <c r="M1399" s="59"/>
      <c r="N1399" s="59"/>
      <c r="O1399" s="59"/>
      <c r="P1399" s="59"/>
    </row>
    <row r="1400" spans="1:16" x14ac:dyDescent="0.65">
      <c r="A1400" s="59"/>
      <c r="B1400" s="59"/>
      <c r="C1400" s="59"/>
      <c r="D1400" s="59"/>
      <c r="E1400" s="59"/>
      <c r="F1400" s="59"/>
      <c r="G1400" s="59"/>
      <c r="H1400" s="59"/>
      <c r="I1400" s="59"/>
      <c r="J1400" s="59"/>
      <c r="K1400" s="59"/>
      <c r="L1400" s="59"/>
      <c r="M1400" s="59"/>
      <c r="N1400" s="59"/>
      <c r="O1400" s="59"/>
      <c r="P1400" s="59"/>
    </row>
    <row r="1401" spans="1:16" x14ac:dyDescent="0.65">
      <c r="A1401" s="59"/>
      <c r="B1401" s="59"/>
      <c r="C1401" s="59"/>
      <c r="D1401" s="59"/>
      <c r="E1401" s="59"/>
      <c r="F1401" s="59"/>
      <c r="G1401" s="59"/>
      <c r="H1401" s="59"/>
      <c r="I1401" s="59"/>
      <c r="J1401" s="59"/>
      <c r="K1401" s="59"/>
      <c r="L1401" s="59"/>
      <c r="M1401" s="59"/>
      <c r="N1401" s="59"/>
      <c r="O1401" s="59"/>
      <c r="P1401" s="60"/>
    </row>
    <row r="1402" spans="1:16" x14ac:dyDescent="0.65">
      <c r="A1402" s="59"/>
      <c r="B1402" s="59"/>
      <c r="C1402" s="59"/>
      <c r="D1402" s="59"/>
      <c r="E1402" s="59"/>
      <c r="F1402" s="59"/>
      <c r="G1402" s="59"/>
      <c r="H1402" s="59"/>
      <c r="I1402" s="59"/>
      <c r="J1402" s="59"/>
      <c r="K1402" s="59"/>
      <c r="L1402" s="59"/>
      <c r="M1402" s="59"/>
      <c r="N1402" s="59"/>
      <c r="O1402" s="59"/>
      <c r="P1402" s="59"/>
    </row>
    <row r="1403" spans="1:16" x14ac:dyDescent="0.65">
      <c r="A1403" s="59"/>
      <c r="B1403" s="59"/>
      <c r="C1403" s="59"/>
      <c r="D1403" s="59"/>
      <c r="E1403" s="59"/>
      <c r="F1403" s="59"/>
      <c r="G1403" s="59"/>
      <c r="H1403" s="59"/>
      <c r="I1403" s="59"/>
      <c r="J1403" s="59"/>
      <c r="K1403" s="59"/>
      <c r="L1403" s="59"/>
      <c r="M1403" s="59"/>
      <c r="N1403" s="59"/>
      <c r="O1403" s="59"/>
      <c r="P1403" s="60"/>
    </row>
    <row r="1404" spans="1:16" x14ac:dyDescent="0.65">
      <c r="A1404" s="59"/>
      <c r="B1404" s="59"/>
      <c r="C1404" s="59"/>
      <c r="D1404" s="59"/>
      <c r="E1404" s="59"/>
      <c r="F1404" s="59"/>
      <c r="G1404" s="59"/>
      <c r="H1404" s="59"/>
      <c r="I1404" s="59"/>
      <c r="J1404" s="59"/>
      <c r="K1404" s="59"/>
      <c r="L1404" s="59"/>
      <c r="M1404" s="59"/>
      <c r="N1404" s="59"/>
      <c r="O1404" s="59"/>
      <c r="P1404" s="60"/>
    </row>
    <row r="1405" spans="1:16" x14ac:dyDescent="0.65">
      <c r="A1405" s="59"/>
      <c r="B1405" s="59"/>
      <c r="C1405" s="59"/>
      <c r="D1405" s="59"/>
      <c r="E1405" s="59"/>
      <c r="F1405" s="59"/>
      <c r="G1405" s="59"/>
      <c r="H1405" s="59"/>
      <c r="I1405" s="59"/>
      <c r="J1405" s="59"/>
      <c r="K1405" s="59"/>
      <c r="L1405" s="59"/>
      <c r="M1405" s="59"/>
      <c r="N1405" s="59"/>
      <c r="O1405" s="59"/>
      <c r="P1405" s="60"/>
    </row>
    <row r="1406" spans="1:16" x14ac:dyDescent="0.65">
      <c r="A1406" s="59"/>
      <c r="B1406" s="59"/>
      <c r="C1406" s="59"/>
      <c r="D1406" s="59"/>
      <c r="E1406" s="59"/>
      <c r="F1406" s="59"/>
      <c r="G1406" s="59"/>
      <c r="H1406" s="59"/>
      <c r="I1406" s="59"/>
      <c r="J1406" s="59"/>
      <c r="K1406" s="59"/>
      <c r="L1406" s="59"/>
      <c r="M1406" s="59"/>
      <c r="N1406" s="59"/>
      <c r="O1406" s="59"/>
      <c r="P1406" s="60"/>
    </row>
    <row r="1407" spans="1:16" x14ac:dyDescent="0.65">
      <c r="A1407" s="59"/>
      <c r="B1407" s="59"/>
      <c r="C1407" s="59"/>
      <c r="D1407" s="59"/>
      <c r="E1407" s="59"/>
      <c r="F1407" s="59"/>
      <c r="G1407" s="59"/>
      <c r="H1407" s="59"/>
      <c r="I1407" s="59"/>
      <c r="J1407" s="59"/>
      <c r="K1407" s="59"/>
      <c r="L1407" s="59"/>
      <c r="M1407" s="59"/>
      <c r="N1407" s="59"/>
      <c r="O1407" s="59"/>
      <c r="P1407" s="60"/>
    </row>
    <row r="1408" spans="1:16" x14ac:dyDescent="0.65">
      <c r="A1408" s="59"/>
      <c r="B1408" s="59"/>
      <c r="C1408" s="59"/>
      <c r="D1408" s="59"/>
      <c r="E1408" s="59"/>
      <c r="F1408" s="59"/>
      <c r="G1408" s="59"/>
      <c r="H1408" s="59"/>
      <c r="I1408" s="59"/>
      <c r="J1408" s="59"/>
      <c r="K1408" s="59"/>
      <c r="L1408" s="59"/>
      <c r="M1408" s="59"/>
      <c r="N1408" s="59"/>
      <c r="O1408" s="59"/>
      <c r="P1408" s="60"/>
    </row>
    <row r="1409" spans="1:16" x14ac:dyDescent="0.65">
      <c r="A1409" s="59"/>
      <c r="B1409" s="59"/>
      <c r="C1409" s="59"/>
      <c r="D1409" s="59"/>
      <c r="E1409" s="59"/>
      <c r="F1409" s="59"/>
      <c r="G1409" s="59"/>
      <c r="H1409" s="59"/>
      <c r="I1409" s="59"/>
      <c r="J1409" s="59"/>
      <c r="K1409" s="59"/>
      <c r="L1409" s="59"/>
      <c r="M1409" s="59"/>
      <c r="N1409" s="59"/>
      <c r="O1409" s="59"/>
      <c r="P1409" s="60"/>
    </row>
    <row r="1410" spans="1:16" x14ac:dyDescent="0.65">
      <c r="A1410" s="59"/>
      <c r="B1410" s="59"/>
      <c r="C1410" s="59"/>
      <c r="D1410" s="59"/>
      <c r="E1410" s="59"/>
      <c r="F1410" s="59"/>
      <c r="G1410" s="59"/>
      <c r="H1410" s="59"/>
      <c r="I1410" s="59"/>
      <c r="J1410" s="59"/>
      <c r="K1410" s="59"/>
      <c r="L1410" s="59"/>
      <c r="M1410" s="59"/>
      <c r="N1410" s="59"/>
      <c r="O1410" s="59"/>
      <c r="P1410" s="60"/>
    </row>
    <row r="1411" spans="1:16" x14ac:dyDescent="0.65">
      <c r="A1411" s="59"/>
      <c r="B1411" s="59"/>
      <c r="C1411" s="59"/>
      <c r="D1411" s="59"/>
      <c r="E1411" s="59"/>
      <c r="F1411" s="59"/>
      <c r="G1411" s="59"/>
      <c r="H1411" s="59"/>
      <c r="I1411" s="59"/>
      <c r="J1411" s="59"/>
      <c r="K1411" s="59"/>
      <c r="L1411" s="59"/>
      <c r="M1411" s="59"/>
      <c r="N1411" s="59"/>
      <c r="O1411" s="59"/>
      <c r="P1411" s="59"/>
    </row>
    <row r="1412" spans="1:16" x14ac:dyDescent="0.65">
      <c r="A1412" s="59"/>
      <c r="B1412" s="59"/>
      <c r="C1412" s="59"/>
      <c r="D1412" s="59"/>
      <c r="E1412" s="59"/>
      <c r="F1412" s="59"/>
      <c r="G1412" s="59"/>
      <c r="H1412" s="59"/>
      <c r="I1412" s="59"/>
      <c r="J1412" s="59"/>
      <c r="K1412" s="59"/>
      <c r="L1412" s="59"/>
      <c r="M1412" s="59"/>
      <c r="N1412" s="59"/>
      <c r="O1412" s="59"/>
      <c r="P1412" s="59"/>
    </row>
    <row r="1413" spans="1:16" x14ac:dyDescent="0.65">
      <c r="A1413" s="59"/>
      <c r="B1413" s="59"/>
      <c r="C1413" s="59"/>
      <c r="D1413" s="59"/>
      <c r="E1413" s="59"/>
      <c r="F1413" s="59"/>
      <c r="G1413" s="59"/>
      <c r="H1413" s="59"/>
      <c r="I1413" s="59"/>
      <c r="J1413" s="59"/>
      <c r="K1413" s="59"/>
      <c r="L1413" s="59"/>
      <c r="M1413" s="59"/>
      <c r="N1413" s="59"/>
      <c r="O1413" s="59"/>
      <c r="P1413" s="60"/>
    </row>
    <row r="1414" spans="1:16" x14ac:dyDescent="0.65">
      <c r="A1414" s="59"/>
      <c r="B1414" s="59"/>
      <c r="C1414" s="59"/>
      <c r="D1414" s="59"/>
      <c r="E1414" s="59"/>
      <c r="F1414" s="59"/>
      <c r="G1414" s="59"/>
      <c r="H1414" s="59"/>
      <c r="I1414" s="59"/>
      <c r="J1414" s="59"/>
      <c r="K1414" s="59"/>
      <c r="L1414" s="59"/>
      <c r="M1414" s="59"/>
      <c r="N1414" s="59"/>
      <c r="O1414" s="59"/>
      <c r="P1414" s="60"/>
    </row>
    <row r="1415" spans="1:16" x14ac:dyDescent="0.65">
      <c r="A1415" s="59"/>
      <c r="B1415" s="59"/>
      <c r="C1415" s="59"/>
      <c r="D1415" s="59"/>
      <c r="E1415" s="59"/>
      <c r="F1415" s="59"/>
      <c r="G1415" s="59"/>
      <c r="H1415" s="59"/>
      <c r="I1415" s="59"/>
      <c r="J1415" s="59"/>
      <c r="K1415" s="59"/>
      <c r="L1415" s="59"/>
      <c r="M1415" s="59"/>
      <c r="N1415" s="59"/>
      <c r="O1415" s="59"/>
      <c r="P1415" s="60"/>
    </row>
    <row r="1416" spans="1:16" x14ac:dyDescent="0.65">
      <c r="A1416" s="59"/>
      <c r="B1416" s="59"/>
      <c r="C1416" s="59"/>
      <c r="D1416" s="59"/>
      <c r="E1416" s="59"/>
      <c r="F1416" s="59"/>
      <c r="G1416" s="59"/>
      <c r="H1416" s="59"/>
      <c r="I1416" s="59"/>
      <c r="J1416" s="59"/>
      <c r="K1416" s="59"/>
      <c r="L1416" s="59"/>
      <c r="M1416" s="59"/>
      <c r="N1416" s="59"/>
      <c r="O1416" s="59"/>
      <c r="P1416" s="60"/>
    </row>
    <row r="1417" spans="1:16" x14ac:dyDescent="0.65">
      <c r="A1417" s="59"/>
      <c r="B1417" s="59"/>
      <c r="C1417" s="59"/>
      <c r="D1417" s="59"/>
      <c r="E1417" s="59"/>
      <c r="F1417" s="59"/>
      <c r="G1417" s="59"/>
      <c r="H1417" s="59"/>
      <c r="I1417" s="59"/>
      <c r="J1417" s="59"/>
      <c r="K1417" s="59"/>
      <c r="L1417" s="59"/>
      <c r="M1417" s="59"/>
      <c r="N1417" s="59"/>
      <c r="O1417" s="59"/>
      <c r="P1417" s="59"/>
    </row>
    <row r="1418" spans="1:16" x14ac:dyDescent="0.65">
      <c r="A1418" s="59"/>
      <c r="B1418" s="59"/>
      <c r="C1418" s="59"/>
      <c r="D1418" s="59"/>
      <c r="E1418" s="59"/>
      <c r="F1418" s="59"/>
      <c r="G1418" s="59"/>
      <c r="H1418" s="59"/>
      <c r="I1418" s="59"/>
      <c r="J1418" s="59"/>
      <c r="K1418" s="59"/>
      <c r="L1418" s="59"/>
      <c r="M1418" s="59"/>
      <c r="N1418" s="59"/>
      <c r="O1418" s="59"/>
      <c r="P1418" s="60"/>
    </row>
    <row r="1419" spans="1:16" x14ac:dyDescent="0.65">
      <c r="A1419" s="59"/>
      <c r="B1419" s="59"/>
      <c r="C1419" s="59"/>
      <c r="D1419" s="59"/>
      <c r="E1419" s="59"/>
      <c r="F1419" s="59"/>
      <c r="G1419" s="59"/>
      <c r="H1419" s="59"/>
      <c r="I1419" s="59"/>
      <c r="J1419" s="59"/>
      <c r="K1419" s="59"/>
      <c r="L1419" s="59"/>
      <c r="M1419" s="59"/>
      <c r="N1419" s="59"/>
      <c r="O1419" s="59"/>
      <c r="P1419" s="60"/>
    </row>
    <row r="1420" spans="1:16" x14ac:dyDescent="0.65">
      <c r="A1420" s="59"/>
      <c r="B1420" s="59"/>
      <c r="C1420" s="59"/>
      <c r="D1420" s="59"/>
      <c r="E1420" s="59"/>
      <c r="F1420" s="59"/>
      <c r="G1420" s="59"/>
      <c r="H1420" s="59"/>
      <c r="I1420" s="59"/>
      <c r="J1420" s="59"/>
      <c r="K1420" s="59"/>
      <c r="L1420" s="59"/>
      <c r="M1420" s="59"/>
      <c r="N1420" s="59"/>
      <c r="O1420" s="59"/>
      <c r="P1420" s="60"/>
    </row>
    <row r="1421" spans="1:16" x14ac:dyDescent="0.65">
      <c r="A1421" s="59"/>
      <c r="B1421" s="59"/>
      <c r="C1421" s="59"/>
      <c r="D1421" s="59"/>
      <c r="E1421" s="59"/>
      <c r="F1421" s="59"/>
      <c r="G1421" s="59"/>
      <c r="H1421" s="61"/>
      <c r="I1421" s="59"/>
      <c r="J1421" s="59"/>
      <c r="K1421" s="59"/>
      <c r="L1421" s="59"/>
      <c r="M1421" s="59"/>
      <c r="N1421" s="59"/>
      <c r="O1421" s="59"/>
      <c r="P1421" s="60"/>
    </row>
    <row r="1422" spans="1:16" x14ac:dyDescent="0.65">
      <c r="A1422" s="59"/>
      <c r="B1422" s="59"/>
      <c r="C1422" s="59"/>
      <c r="D1422" s="59"/>
      <c r="E1422" s="59"/>
      <c r="F1422" s="59"/>
      <c r="G1422" s="59"/>
      <c r="H1422" s="59"/>
      <c r="I1422" s="59"/>
      <c r="J1422" s="59"/>
      <c r="K1422" s="59"/>
      <c r="L1422" s="59"/>
      <c r="M1422" s="59"/>
      <c r="N1422" s="59"/>
      <c r="O1422" s="59"/>
      <c r="P1422" s="60"/>
    </row>
    <row r="1423" spans="1:16" x14ac:dyDescent="0.65">
      <c r="A1423" s="59"/>
      <c r="B1423" s="59"/>
      <c r="C1423" s="59"/>
      <c r="D1423" s="59"/>
      <c r="E1423" s="59"/>
      <c r="F1423" s="59"/>
      <c r="G1423" s="59"/>
      <c r="H1423" s="59"/>
      <c r="I1423" s="59"/>
      <c r="J1423" s="59"/>
      <c r="K1423" s="59"/>
      <c r="L1423" s="59"/>
      <c r="M1423" s="59"/>
      <c r="N1423" s="59"/>
      <c r="O1423" s="59"/>
      <c r="P1423" s="60"/>
    </row>
    <row r="1424" spans="1:16" x14ac:dyDescent="0.65">
      <c r="A1424" s="59"/>
      <c r="B1424" s="59"/>
      <c r="C1424" s="59"/>
      <c r="D1424" s="59"/>
      <c r="E1424" s="59"/>
      <c r="F1424" s="59"/>
      <c r="G1424" s="59"/>
      <c r="H1424" s="59"/>
      <c r="I1424" s="59"/>
      <c r="J1424" s="59"/>
      <c r="K1424" s="59"/>
      <c r="L1424" s="59"/>
      <c r="M1424" s="59"/>
      <c r="N1424" s="59"/>
      <c r="O1424" s="59"/>
      <c r="P1424" s="59"/>
    </row>
    <row r="1425" spans="1:16" x14ac:dyDescent="0.65">
      <c r="A1425" s="59"/>
      <c r="B1425" s="59"/>
      <c r="C1425" s="59"/>
      <c r="D1425" s="59"/>
      <c r="E1425" s="59"/>
      <c r="F1425" s="59"/>
      <c r="G1425" s="59"/>
      <c r="H1425" s="59"/>
      <c r="I1425" s="59"/>
      <c r="J1425" s="59"/>
      <c r="K1425" s="59"/>
      <c r="L1425" s="59"/>
      <c r="M1425" s="59"/>
      <c r="N1425" s="59"/>
      <c r="O1425" s="59"/>
      <c r="P1425" s="59"/>
    </row>
    <row r="1426" spans="1:16" x14ac:dyDescent="0.65">
      <c r="A1426" s="59"/>
      <c r="B1426" s="59"/>
      <c r="C1426" s="59"/>
      <c r="D1426" s="59"/>
      <c r="E1426" s="59"/>
      <c r="F1426" s="59"/>
      <c r="G1426" s="59"/>
      <c r="H1426" s="59"/>
      <c r="I1426" s="59"/>
      <c r="J1426" s="59"/>
      <c r="K1426" s="59"/>
      <c r="L1426" s="59"/>
      <c r="M1426" s="59"/>
      <c r="N1426" s="59"/>
      <c r="O1426" s="59"/>
      <c r="P1426" s="60"/>
    </row>
    <row r="1427" spans="1:16" x14ac:dyDescent="0.65">
      <c r="A1427" s="59"/>
      <c r="B1427" s="59"/>
      <c r="C1427" s="59"/>
      <c r="D1427" s="59"/>
      <c r="E1427" s="59"/>
      <c r="F1427" s="59"/>
      <c r="G1427" s="59"/>
      <c r="H1427" s="59"/>
      <c r="I1427" s="59"/>
      <c r="J1427" s="59"/>
      <c r="K1427" s="59"/>
      <c r="L1427" s="59"/>
      <c r="M1427" s="59"/>
      <c r="N1427" s="59"/>
      <c r="O1427" s="59"/>
      <c r="P1427" s="60"/>
    </row>
    <row r="1428" spans="1:16" x14ac:dyDescent="0.65">
      <c r="A1428" s="59"/>
      <c r="B1428" s="59"/>
      <c r="C1428" s="59"/>
      <c r="D1428" s="59"/>
      <c r="E1428" s="59"/>
      <c r="F1428" s="59"/>
      <c r="G1428" s="59"/>
      <c r="H1428" s="59"/>
      <c r="I1428" s="59"/>
      <c r="J1428" s="59"/>
      <c r="K1428" s="59"/>
      <c r="L1428" s="59"/>
      <c r="M1428" s="59"/>
      <c r="N1428" s="59"/>
      <c r="O1428" s="59"/>
      <c r="P1428" s="60"/>
    </row>
    <row r="1429" spans="1:16" x14ac:dyDescent="0.65">
      <c r="A1429" s="59"/>
      <c r="B1429" s="59"/>
      <c r="C1429" s="59"/>
      <c r="D1429" s="59"/>
      <c r="E1429" s="59"/>
      <c r="F1429" s="59"/>
      <c r="G1429" s="59"/>
      <c r="H1429" s="59"/>
      <c r="I1429" s="59"/>
      <c r="J1429" s="59"/>
      <c r="K1429" s="59"/>
      <c r="L1429" s="59"/>
      <c r="M1429" s="59"/>
      <c r="N1429" s="59"/>
      <c r="O1429" s="59"/>
      <c r="P1429" s="59"/>
    </row>
    <row r="1430" spans="1:16" x14ac:dyDescent="0.65">
      <c r="A1430" s="59"/>
      <c r="B1430" s="59"/>
      <c r="C1430" s="59"/>
      <c r="D1430" s="59"/>
      <c r="E1430" s="59"/>
      <c r="F1430" s="59"/>
      <c r="G1430" s="59"/>
      <c r="H1430" s="59"/>
      <c r="I1430" s="59"/>
      <c r="J1430" s="59"/>
      <c r="K1430" s="59"/>
      <c r="L1430" s="59"/>
      <c r="M1430" s="59"/>
      <c r="N1430" s="59"/>
      <c r="O1430" s="59"/>
      <c r="P1430" s="60"/>
    </row>
    <row r="1431" spans="1:16" x14ac:dyDescent="0.65">
      <c r="A1431" s="59"/>
      <c r="B1431" s="59"/>
      <c r="C1431" s="59"/>
      <c r="D1431" s="59"/>
      <c r="E1431" s="59"/>
      <c r="F1431" s="59"/>
      <c r="G1431" s="59"/>
      <c r="H1431" s="59"/>
      <c r="I1431" s="59"/>
      <c r="J1431" s="59"/>
      <c r="K1431" s="59"/>
      <c r="L1431" s="59"/>
      <c r="M1431" s="59"/>
      <c r="N1431" s="59"/>
      <c r="O1431" s="59"/>
      <c r="P1431" s="59"/>
    </row>
    <row r="1432" spans="1:16" x14ac:dyDescent="0.65">
      <c r="A1432" s="59"/>
      <c r="B1432" s="59"/>
      <c r="C1432" s="59"/>
      <c r="D1432" s="59"/>
      <c r="E1432" s="59"/>
      <c r="F1432" s="59"/>
      <c r="G1432" s="59"/>
      <c r="H1432" s="59"/>
      <c r="I1432" s="59"/>
      <c r="J1432" s="59"/>
      <c r="K1432" s="59"/>
      <c r="L1432" s="59"/>
      <c r="M1432" s="59"/>
      <c r="N1432" s="59"/>
      <c r="O1432" s="59"/>
      <c r="P1432" s="60"/>
    </row>
    <row r="1433" spans="1:16" x14ac:dyDescent="0.65">
      <c r="A1433" s="59"/>
      <c r="B1433" s="59"/>
      <c r="C1433" s="59"/>
      <c r="D1433" s="59"/>
      <c r="E1433" s="59"/>
      <c r="F1433" s="59"/>
      <c r="G1433" s="59"/>
      <c r="H1433" s="59"/>
      <c r="I1433" s="59"/>
      <c r="J1433" s="59"/>
      <c r="K1433" s="59"/>
      <c r="L1433" s="59"/>
      <c r="M1433" s="59"/>
      <c r="N1433" s="59"/>
      <c r="O1433" s="59"/>
      <c r="P1433" s="60"/>
    </row>
    <row r="1434" spans="1:16" x14ac:dyDescent="0.65">
      <c r="A1434" s="59"/>
      <c r="B1434" s="59"/>
      <c r="C1434" s="59"/>
      <c r="D1434" s="59"/>
      <c r="E1434" s="59"/>
      <c r="F1434" s="59"/>
      <c r="G1434" s="59"/>
      <c r="H1434" s="59"/>
      <c r="I1434" s="59"/>
      <c r="J1434" s="59"/>
      <c r="K1434" s="59"/>
      <c r="L1434" s="59"/>
      <c r="M1434" s="59"/>
      <c r="N1434" s="59"/>
      <c r="O1434" s="59"/>
      <c r="P1434" s="60"/>
    </row>
    <row r="1435" spans="1:16" x14ac:dyDescent="0.65">
      <c r="A1435" s="59"/>
      <c r="B1435" s="59"/>
      <c r="C1435" s="59"/>
      <c r="D1435" s="59"/>
      <c r="E1435" s="59"/>
      <c r="F1435" s="59"/>
      <c r="G1435" s="59"/>
      <c r="H1435" s="59"/>
      <c r="I1435" s="59"/>
      <c r="J1435" s="59"/>
      <c r="K1435" s="59"/>
      <c r="L1435" s="59"/>
      <c r="M1435" s="59"/>
      <c r="N1435" s="59"/>
      <c r="O1435" s="59"/>
      <c r="P1435" s="59"/>
    </row>
    <row r="1436" spans="1:16" x14ac:dyDescent="0.65">
      <c r="A1436" s="59"/>
      <c r="B1436" s="59"/>
      <c r="C1436" s="59"/>
      <c r="D1436" s="59"/>
      <c r="E1436" s="59"/>
      <c r="F1436" s="59"/>
      <c r="G1436" s="59"/>
      <c r="H1436" s="61"/>
      <c r="I1436" s="59"/>
      <c r="J1436" s="59"/>
      <c r="K1436" s="59"/>
      <c r="L1436" s="59"/>
      <c r="M1436" s="59"/>
      <c r="N1436" s="59"/>
      <c r="O1436" s="59"/>
      <c r="P1436" s="59"/>
    </row>
    <row r="1437" spans="1:16" x14ac:dyDescent="0.65">
      <c r="A1437" s="59"/>
      <c r="B1437" s="59"/>
      <c r="C1437" s="59"/>
      <c r="D1437" s="59"/>
      <c r="E1437" s="59"/>
      <c r="F1437" s="59"/>
      <c r="G1437" s="59"/>
      <c r="H1437" s="59"/>
      <c r="I1437" s="59"/>
      <c r="J1437" s="59"/>
      <c r="K1437" s="59"/>
      <c r="L1437" s="59"/>
      <c r="M1437" s="59"/>
      <c r="N1437" s="59"/>
      <c r="O1437" s="59"/>
      <c r="P1437" s="59"/>
    </row>
    <row r="1438" spans="1:16" x14ac:dyDescent="0.65">
      <c r="A1438" s="59"/>
      <c r="B1438" s="59"/>
      <c r="C1438" s="59"/>
      <c r="D1438" s="59"/>
      <c r="E1438" s="59"/>
      <c r="F1438" s="59"/>
      <c r="G1438" s="59"/>
      <c r="H1438" s="59"/>
      <c r="I1438" s="59"/>
      <c r="J1438" s="59"/>
      <c r="K1438" s="59"/>
      <c r="L1438" s="59"/>
      <c r="M1438" s="59"/>
      <c r="N1438" s="59"/>
      <c r="O1438" s="59"/>
      <c r="P1438" s="60"/>
    </row>
    <row r="1439" spans="1:16" x14ac:dyDescent="0.65">
      <c r="A1439" s="59"/>
      <c r="B1439" s="59"/>
      <c r="C1439" s="59"/>
      <c r="D1439" s="59"/>
      <c r="E1439" s="59"/>
      <c r="F1439" s="59"/>
      <c r="G1439" s="59"/>
      <c r="H1439" s="59"/>
      <c r="I1439" s="59"/>
      <c r="J1439" s="59"/>
      <c r="K1439" s="59"/>
      <c r="L1439" s="59"/>
      <c r="M1439" s="59"/>
      <c r="N1439" s="59"/>
      <c r="O1439" s="59"/>
      <c r="P1439" s="59"/>
    </row>
    <row r="1440" spans="1:16" x14ac:dyDescent="0.65">
      <c r="A1440" s="59"/>
      <c r="B1440" s="59"/>
      <c r="C1440" s="59"/>
      <c r="D1440" s="59"/>
      <c r="E1440" s="59"/>
      <c r="F1440" s="59"/>
      <c r="G1440" s="59"/>
      <c r="H1440" s="59"/>
      <c r="I1440" s="59"/>
      <c r="J1440" s="59"/>
      <c r="K1440" s="59"/>
      <c r="L1440" s="59"/>
      <c r="M1440" s="59"/>
      <c r="N1440" s="59"/>
      <c r="O1440" s="59"/>
      <c r="P1440" s="59"/>
    </row>
    <row r="1441" spans="1:16" x14ac:dyDescent="0.65">
      <c r="A1441" s="59"/>
      <c r="B1441" s="59"/>
      <c r="C1441" s="59"/>
      <c r="D1441" s="59"/>
      <c r="E1441" s="59"/>
      <c r="F1441" s="59"/>
      <c r="G1441" s="59"/>
      <c r="H1441" s="59"/>
      <c r="I1441" s="59"/>
      <c r="J1441" s="59"/>
      <c r="K1441" s="59"/>
      <c r="L1441" s="59"/>
      <c r="M1441" s="59"/>
      <c r="N1441" s="59"/>
      <c r="O1441" s="59"/>
      <c r="P1441" s="60"/>
    </row>
    <row r="1442" spans="1:16" x14ac:dyDescent="0.65">
      <c r="A1442" s="59"/>
      <c r="B1442" s="59"/>
      <c r="C1442" s="59"/>
      <c r="D1442" s="59"/>
      <c r="E1442" s="59"/>
      <c r="F1442" s="59"/>
      <c r="G1442" s="59"/>
      <c r="H1442" s="59"/>
      <c r="I1442" s="59"/>
      <c r="J1442" s="59"/>
      <c r="K1442" s="59"/>
      <c r="L1442" s="59"/>
      <c r="M1442" s="59"/>
      <c r="N1442" s="59"/>
      <c r="O1442" s="59"/>
      <c r="P1442" s="59"/>
    </row>
    <row r="1443" spans="1:16" x14ac:dyDescent="0.65">
      <c r="A1443" s="59"/>
      <c r="B1443" s="59"/>
      <c r="C1443" s="59"/>
      <c r="D1443" s="59"/>
      <c r="E1443" s="59"/>
      <c r="F1443" s="59"/>
      <c r="G1443" s="59"/>
      <c r="H1443" s="59"/>
      <c r="I1443" s="59"/>
      <c r="J1443" s="59"/>
      <c r="K1443" s="59"/>
      <c r="L1443" s="59"/>
      <c r="M1443" s="59"/>
      <c r="N1443" s="59"/>
      <c r="O1443" s="59"/>
      <c r="P1443" s="59"/>
    </row>
    <row r="1444" spans="1:16" x14ac:dyDescent="0.65">
      <c r="A1444" s="59"/>
      <c r="B1444" s="59"/>
      <c r="C1444" s="59"/>
      <c r="D1444" s="59"/>
      <c r="E1444" s="59"/>
      <c r="F1444" s="59"/>
      <c r="G1444" s="59"/>
      <c r="H1444" s="59"/>
      <c r="I1444" s="59"/>
      <c r="J1444" s="59"/>
      <c r="K1444" s="59"/>
      <c r="L1444" s="59"/>
      <c r="M1444" s="59"/>
      <c r="N1444" s="59"/>
      <c r="O1444" s="59"/>
      <c r="P1444" s="60"/>
    </row>
    <row r="1445" spans="1:16" x14ac:dyDescent="0.65">
      <c r="A1445" s="59"/>
      <c r="B1445" s="59"/>
      <c r="C1445" s="59"/>
      <c r="D1445" s="59"/>
      <c r="E1445" s="59"/>
      <c r="F1445" s="59"/>
      <c r="G1445" s="59"/>
      <c r="H1445" s="59"/>
      <c r="I1445" s="59"/>
      <c r="J1445" s="59"/>
      <c r="K1445" s="59"/>
      <c r="L1445" s="59"/>
      <c r="M1445" s="59"/>
      <c r="N1445" s="59"/>
      <c r="O1445" s="59"/>
      <c r="P1445" s="60"/>
    </row>
    <row r="1446" spans="1:16" x14ac:dyDescent="0.65">
      <c r="A1446" s="59"/>
      <c r="B1446" s="59"/>
      <c r="C1446" s="59"/>
      <c r="D1446" s="59"/>
      <c r="E1446" s="59"/>
      <c r="F1446" s="59"/>
      <c r="G1446" s="59"/>
      <c r="H1446" s="59"/>
      <c r="I1446" s="59"/>
      <c r="J1446" s="59"/>
      <c r="K1446" s="59"/>
      <c r="L1446" s="59"/>
      <c r="M1446" s="59"/>
      <c r="N1446" s="59"/>
      <c r="O1446" s="59"/>
      <c r="P1446" s="60"/>
    </row>
    <row r="1447" spans="1:16" x14ac:dyDescent="0.65">
      <c r="A1447" s="59"/>
      <c r="B1447" s="59"/>
      <c r="C1447" s="59"/>
      <c r="D1447" s="59"/>
      <c r="E1447" s="59"/>
      <c r="F1447" s="59"/>
      <c r="G1447" s="59"/>
      <c r="H1447" s="59"/>
      <c r="I1447" s="59"/>
      <c r="J1447" s="59"/>
      <c r="K1447" s="59"/>
      <c r="L1447" s="59"/>
      <c r="M1447" s="59"/>
      <c r="N1447" s="59"/>
      <c r="O1447" s="59"/>
      <c r="P1447" s="60"/>
    </row>
    <row r="1448" spans="1:16" x14ac:dyDescent="0.65">
      <c r="A1448" s="59"/>
      <c r="B1448" s="59"/>
      <c r="C1448" s="59"/>
      <c r="D1448" s="59"/>
      <c r="E1448" s="59"/>
      <c r="F1448" s="59"/>
      <c r="G1448" s="59"/>
      <c r="H1448" s="59"/>
      <c r="I1448" s="59"/>
      <c r="J1448" s="59"/>
      <c r="K1448" s="59"/>
      <c r="L1448" s="59"/>
      <c r="M1448" s="59"/>
      <c r="N1448" s="59"/>
      <c r="O1448" s="59"/>
      <c r="P1448" s="60"/>
    </row>
    <row r="1449" spans="1:16" x14ac:dyDescent="0.65">
      <c r="A1449" s="59"/>
      <c r="B1449" s="59"/>
      <c r="C1449" s="59"/>
      <c r="D1449" s="59"/>
      <c r="E1449" s="59"/>
      <c r="F1449" s="59"/>
      <c r="G1449" s="59"/>
      <c r="H1449" s="59"/>
      <c r="I1449" s="59"/>
      <c r="J1449" s="59"/>
      <c r="K1449" s="59"/>
      <c r="L1449" s="59"/>
      <c r="M1449" s="59"/>
      <c r="N1449" s="59"/>
      <c r="O1449" s="59"/>
      <c r="P1449" s="60"/>
    </row>
    <row r="1450" spans="1:16" x14ac:dyDescent="0.65">
      <c r="A1450" s="59"/>
      <c r="B1450" s="59"/>
      <c r="C1450" s="59"/>
      <c r="D1450" s="59"/>
      <c r="E1450" s="59"/>
      <c r="F1450" s="59"/>
      <c r="G1450" s="59"/>
      <c r="H1450" s="59"/>
      <c r="I1450" s="59"/>
      <c r="J1450" s="59"/>
      <c r="K1450" s="59"/>
      <c r="L1450" s="59"/>
      <c r="M1450" s="59"/>
      <c r="N1450" s="59"/>
      <c r="O1450" s="59"/>
      <c r="P1450" s="60"/>
    </row>
    <row r="1451" spans="1:16" x14ac:dyDescent="0.65">
      <c r="A1451" s="59"/>
      <c r="B1451" s="59"/>
      <c r="C1451" s="59"/>
      <c r="D1451" s="59"/>
      <c r="E1451" s="59"/>
      <c r="F1451" s="59"/>
      <c r="G1451" s="59"/>
      <c r="H1451" s="59"/>
      <c r="I1451" s="59"/>
      <c r="J1451" s="59"/>
      <c r="K1451" s="59"/>
      <c r="L1451" s="59"/>
      <c r="M1451" s="59"/>
      <c r="N1451" s="59"/>
      <c r="O1451" s="59"/>
      <c r="P1451" s="60"/>
    </row>
    <row r="1452" spans="1:16" x14ac:dyDescent="0.65">
      <c r="A1452" s="59"/>
      <c r="B1452" s="59"/>
      <c r="C1452" s="59"/>
      <c r="D1452" s="59"/>
      <c r="E1452" s="59"/>
      <c r="F1452" s="59"/>
      <c r="G1452" s="59"/>
      <c r="H1452" s="59"/>
      <c r="I1452" s="59"/>
      <c r="J1452" s="59"/>
      <c r="K1452" s="59"/>
      <c r="L1452" s="59"/>
      <c r="M1452" s="59"/>
      <c r="N1452" s="59"/>
      <c r="O1452" s="59"/>
      <c r="P1452" s="60"/>
    </row>
    <row r="1453" spans="1:16" x14ac:dyDescent="0.65">
      <c r="A1453" s="59"/>
      <c r="B1453" s="59"/>
      <c r="C1453" s="59"/>
      <c r="D1453" s="59"/>
      <c r="E1453" s="59"/>
      <c r="F1453" s="59"/>
      <c r="G1453" s="59"/>
      <c r="H1453" s="59"/>
      <c r="I1453" s="59"/>
      <c r="J1453" s="59"/>
      <c r="K1453" s="59"/>
      <c r="L1453" s="59"/>
      <c r="M1453" s="59"/>
      <c r="N1453" s="59"/>
      <c r="O1453" s="59"/>
      <c r="P1453" s="60"/>
    </row>
    <row r="1454" spans="1:16" x14ac:dyDescent="0.65">
      <c r="A1454" s="59"/>
      <c r="B1454" s="59"/>
      <c r="C1454" s="59"/>
      <c r="D1454" s="59"/>
      <c r="E1454" s="59"/>
      <c r="F1454" s="59"/>
      <c r="G1454" s="59"/>
      <c r="H1454" s="59"/>
      <c r="I1454" s="59"/>
      <c r="J1454" s="59"/>
      <c r="K1454" s="59"/>
      <c r="L1454" s="59"/>
      <c r="M1454" s="59"/>
      <c r="N1454" s="59"/>
      <c r="O1454" s="59"/>
      <c r="P1454" s="60"/>
    </row>
    <row r="1455" spans="1:16" x14ac:dyDescent="0.65">
      <c r="A1455" s="59"/>
      <c r="B1455" s="59"/>
      <c r="C1455" s="59"/>
      <c r="D1455" s="59"/>
      <c r="E1455" s="59"/>
      <c r="F1455" s="59"/>
      <c r="G1455" s="59"/>
      <c r="H1455" s="59"/>
      <c r="I1455" s="59"/>
      <c r="J1455" s="59"/>
      <c r="K1455" s="59"/>
      <c r="L1455" s="59"/>
      <c r="M1455" s="59"/>
      <c r="N1455" s="59"/>
      <c r="O1455" s="59"/>
      <c r="P1455" s="60"/>
    </row>
    <row r="1456" spans="1:16" x14ac:dyDescent="0.65">
      <c r="A1456" s="59"/>
      <c r="B1456" s="59"/>
      <c r="C1456" s="59"/>
      <c r="D1456" s="59"/>
      <c r="E1456" s="59"/>
      <c r="F1456" s="59"/>
      <c r="G1456" s="59"/>
      <c r="H1456" s="59"/>
      <c r="I1456" s="59"/>
      <c r="J1456" s="59"/>
      <c r="K1456" s="59"/>
      <c r="L1456" s="59"/>
      <c r="M1456" s="59"/>
      <c r="N1456" s="59"/>
      <c r="O1456" s="59"/>
      <c r="P1456" s="59"/>
    </row>
    <row r="1457" spans="1:16" x14ac:dyDescent="0.65">
      <c r="A1457" s="59"/>
      <c r="B1457" s="59"/>
      <c r="C1457" s="59"/>
      <c r="D1457" s="59"/>
      <c r="E1457" s="59"/>
      <c r="F1457" s="59"/>
      <c r="G1457" s="59"/>
      <c r="H1457" s="59"/>
      <c r="I1457" s="59"/>
      <c r="J1457" s="59"/>
      <c r="K1457" s="59"/>
      <c r="L1457" s="59"/>
      <c r="M1457" s="59"/>
      <c r="N1457" s="59"/>
      <c r="O1457" s="59"/>
      <c r="P1457" s="60"/>
    </row>
    <row r="1458" spans="1:16" x14ac:dyDescent="0.65">
      <c r="A1458" s="59"/>
      <c r="B1458" s="59"/>
      <c r="C1458" s="59"/>
      <c r="D1458" s="59"/>
      <c r="E1458" s="59"/>
      <c r="F1458" s="59"/>
      <c r="G1458" s="59"/>
      <c r="H1458" s="59"/>
      <c r="I1458" s="59"/>
      <c r="J1458" s="59"/>
      <c r="K1458" s="59"/>
      <c r="L1458" s="59"/>
      <c r="M1458" s="59"/>
      <c r="N1458" s="59"/>
      <c r="O1458" s="59"/>
      <c r="P1458" s="60"/>
    </row>
    <row r="1459" spans="1:16" x14ac:dyDescent="0.65">
      <c r="A1459" s="59"/>
      <c r="B1459" s="59"/>
      <c r="C1459" s="59"/>
      <c r="D1459" s="59"/>
      <c r="E1459" s="59"/>
      <c r="F1459" s="59"/>
      <c r="G1459" s="59"/>
      <c r="H1459" s="59"/>
      <c r="I1459" s="59"/>
      <c r="J1459" s="59"/>
      <c r="K1459" s="59"/>
      <c r="L1459" s="59"/>
      <c r="M1459" s="59"/>
      <c r="N1459" s="59"/>
      <c r="O1459" s="59"/>
      <c r="P1459" s="60"/>
    </row>
    <row r="1460" spans="1:16" x14ac:dyDescent="0.65">
      <c r="A1460" s="59"/>
      <c r="B1460" s="59"/>
      <c r="C1460" s="59"/>
      <c r="D1460" s="59"/>
      <c r="E1460" s="59"/>
      <c r="F1460" s="59"/>
      <c r="G1460" s="59"/>
      <c r="H1460" s="59"/>
      <c r="I1460" s="59"/>
      <c r="J1460" s="59"/>
      <c r="K1460" s="59"/>
      <c r="L1460" s="59"/>
      <c r="M1460" s="59"/>
      <c r="N1460" s="59"/>
      <c r="O1460" s="59"/>
      <c r="P1460" s="60"/>
    </row>
    <row r="1461" spans="1:16" x14ac:dyDescent="0.65">
      <c r="A1461" s="59"/>
      <c r="B1461" s="59"/>
      <c r="C1461" s="59"/>
      <c r="D1461" s="59"/>
      <c r="E1461" s="59"/>
      <c r="F1461" s="59"/>
      <c r="G1461" s="59"/>
      <c r="H1461" s="59"/>
      <c r="I1461" s="59"/>
      <c r="J1461" s="59"/>
      <c r="K1461" s="59"/>
      <c r="L1461" s="59"/>
      <c r="M1461" s="59"/>
      <c r="N1461" s="59"/>
      <c r="O1461" s="59"/>
      <c r="P1461" s="60"/>
    </row>
    <row r="1462" spans="1:16" x14ac:dyDescent="0.65">
      <c r="A1462" s="59"/>
      <c r="B1462" s="59"/>
      <c r="C1462" s="59"/>
      <c r="D1462" s="59"/>
      <c r="E1462" s="59"/>
      <c r="F1462" s="59"/>
      <c r="G1462" s="59"/>
      <c r="H1462" s="59"/>
      <c r="I1462" s="59"/>
      <c r="J1462" s="59"/>
      <c r="K1462" s="59"/>
      <c r="L1462" s="59"/>
      <c r="M1462" s="59"/>
      <c r="N1462" s="59"/>
      <c r="O1462" s="59"/>
      <c r="P1462" s="59"/>
    </row>
    <row r="1463" spans="1:16" x14ac:dyDescent="0.65">
      <c r="A1463" s="59"/>
      <c r="B1463" s="59"/>
      <c r="C1463" s="59"/>
      <c r="D1463" s="59"/>
      <c r="E1463" s="59"/>
      <c r="F1463" s="59"/>
      <c r="G1463" s="59"/>
      <c r="H1463" s="59"/>
      <c r="I1463" s="59"/>
      <c r="J1463" s="59"/>
      <c r="K1463" s="59"/>
      <c r="L1463" s="59"/>
      <c r="M1463" s="59"/>
      <c r="N1463" s="59"/>
      <c r="O1463" s="59"/>
      <c r="P1463" s="60"/>
    </row>
    <row r="1464" spans="1:16" x14ac:dyDescent="0.65">
      <c r="A1464" s="59"/>
      <c r="B1464" s="59"/>
      <c r="C1464" s="59"/>
      <c r="D1464" s="59"/>
      <c r="E1464" s="59"/>
      <c r="F1464" s="59"/>
      <c r="G1464" s="59"/>
      <c r="H1464" s="59"/>
      <c r="I1464" s="59"/>
      <c r="J1464" s="59"/>
      <c r="K1464" s="59"/>
      <c r="L1464" s="59"/>
      <c r="M1464" s="59"/>
      <c r="N1464" s="59"/>
      <c r="O1464" s="59"/>
      <c r="P1464" s="60"/>
    </row>
    <row r="1465" spans="1:16" x14ac:dyDescent="0.65">
      <c r="A1465" s="59"/>
      <c r="B1465" s="59"/>
      <c r="C1465" s="59"/>
      <c r="D1465" s="59"/>
      <c r="E1465" s="59"/>
      <c r="F1465" s="59"/>
      <c r="G1465" s="59"/>
      <c r="H1465" s="59"/>
      <c r="I1465" s="59"/>
      <c r="J1465" s="59"/>
      <c r="K1465" s="59"/>
      <c r="L1465" s="59"/>
      <c r="M1465" s="59"/>
      <c r="N1465" s="59"/>
      <c r="O1465" s="59"/>
      <c r="P1465" s="60"/>
    </row>
    <row r="1466" spans="1:16" x14ac:dyDescent="0.65">
      <c r="A1466" s="59"/>
      <c r="B1466" s="59"/>
      <c r="C1466" s="59"/>
      <c r="D1466" s="59"/>
      <c r="E1466" s="59"/>
      <c r="F1466" s="59"/>
      <c r="G1466" s="59"/>
      <c r="H1466" s="59"/>
      <c r="I1466" s="59"/>
      <c r="J1466" s="59"/>
      <c r="K1466" s="59"/>
      <c r="L1466" s="59"/>
      <c r="M1466" s="59"/>
      <c r="N1466" s="59"/>
      <c r="O1466" s="59"/>
      <c r="P1466" s="60"/>
    </row>
    <row r="1467" spans="1:16" x14ac:dyDescent="0.65">
      <c r="A1467" s="59"/>
      <c r="B1467" s="59"/>
      <c r="C1467" s="59"/>
      <c r="D1467" s="59"/>
      <c r="E1467" s="59"/>
      <c r="F1467" s="59"/>
      <c r="G1467" s="59"/>
      <c r="H1467" s="59"/>
      <c r="I1467" s="59"/>
      <c r="J1467" s="59"/>
      <c r="K1467" s="59"/>
      <c r="L1467" s="59"/>
      <c r="M1467" s="59"/>
      <c r="N1467" s="59"/>
      <c r="O1467" s="59"/>
      <c r="P1467" s="60"/>
    </row>
    <row r="1468" spans="1:16" x14ac:dyDescent="0.65">
      <c r="A1468" s="59"/>
      <c r="B1468" s="59"/>
      <c r="C1468" s="59"/>
      <c r="D1468" s="59"/>
      <c r="E1468" s="59"/>
      <c r="F1468" s="59"/>
      <c r="G1468" s="59"/>
      <c r="H1468" s="59"/>
      <c r="I1468" s="59"/>
      <c r="J1468" s="59"/>
      <c r="K1468" s="59"/>
      <c r="L1468" s="59"/>
      <c r="M1468" s="59"/>
      <c r="N1468" s="59"/>
      <c r="O1468" s="59"/>
      <c r="P1468" s="60"/>
    </row>
    <row r="1469" spans="1:16" x14ac:dyDescent="0.65">
      <c r="A1469" s="59"/>
      <c r="B1469" s="59"/>
      <c r="C1469" s="59"/>
      <c r="D1469" s="59"/>
      <c r="E1469" s="59"/>
      <c r="F1469" s="59"/>
      <c r="G1469" s="59"/>
      <c r="H1469" s="59"/>
      <c r="I1469" s="59"/>
      <c r="J1469" s="59"/>
      <c r="K1469" s="59"/>
      <c r="L1469" s="59"/>
      <c r="M1469" s="59"/>
      <c r="N1469" s="59"/>
      <c r="O1469" s="59"/>
      <c r="P1469" s="59"/>
    </row>
    <row r="1470" spans="1:16" x14ac:dyDescent="0.65">
      <c r="A1470" s="59"/>
      <c r="B1470" s="59"/>
      <c r="C1470" s="59"/>
      <c r="D1470" s="59"/>
      <c r="E1470" s="59"/>
      <c r="F1470" s="59"/>
      <c r="G1470" s="59"/>
      <c r="H1470" s="59"/>
      <c r="I1470" s="59"/>
      <c r="J1470" s="59"/>
      <c r="K1470" s="59"/>
      <c r="L1470" s="59"/>
      <c r="M1470" s="59"/>
      <c r="N1470" s="59"/>
      <c r="O1470" s="59"/>
      <c r="P1470" s="60"/>
    </row>
    <row r="1471" spans="1:16" x14ac:dyDescent="0.65">
      <c r="A1471" s="59"/>
      <c r="B1471" s="59"/>
      <c r="C1471" s="59"/>
      <c r="D1471" s="59"/>
      <c r="E1471" s="59"/>
      <c r="F1471" s="59"/>
      <c r="G1471" s="59"/>
      <c r="H1471" s="59"/>
      <c r="I1471" s="59"/>
      <c r="J1471" s="59"/>
      <c r="K1471" s="59"/>
      <c r="L1471" s="59"/>
      <c r="M1471" s="59"/>
      <c r="N1471" s="59"/>
      <c r="O1471" s="59"/>
      <c r="P1471" s="60"/>
    </row>
    <row r="1472" spans="1:16" x14ac:dyDescent="0.65">
      <c r="A1472" s="59"/>
      <c r="B1472" s="59"/>
      <c r="C1472" s="59"/>
      <c r="D1472" s="59"/>
      <c r="E1472" s="59"/>
      <c r="F1472" s="59"/>
      <c r="G1472" s="59"/>
      <c r="H1472" s="59"/>
      <c r="I1472" s="59"/>
      <c r="J1472" s="59"/>
      <c r="K1472" s="59"/>
      <c r="L1472" s="59"/>
      <c r="M1472" s="59"/>
      <c r="N1472" s="59"/>
      <c r="O1472" s="59"/>
      <c r="P1472" s="60"/>
    </row>
    <row r="1473" spans="1:16" x14ac:dyDescent="0.65">
      <c r="A1473" s="59"/>
      <c r="B1473" s="59"/>
      <c r="C1473" s="59"/>
      <c r="D1473" s="59"/>
      <c r="E1473" s="59"/>
      <c r="F1473" s="59"/>
      <c r="G1473" s="59"/>
      <c r="H1473" s="59"/>
      <c r="I1473" s="59"/>
      <c r="J1473" s="59"/>
      <c r="K1473" s="59"/>
      <c r="L1473" s="59"/>
      <c r="M1473" s="59"/>
      <c r="N1473" s="59"/>
      <c r="O1473" s="59"/>
      <c r="P1473" s="59"/>
    </row>
    <row r="1474" spans="1:16" x14ac:dyDescent="0.65">
      <c r="A1474" s="59"/>
      <c r="B1474" s="59"/>
      <c r="C1474" s="59"/>
      <c r="D1474" s="59"/>
      <c r="E1474" s="59"/>
      <c r="F1474" s="59"/>
      <c r="G1474" s="59"/>
      <c r="H1474" s="59"/>
      <c r="I1474" s="59"/>
      <c r="J1474" s="59"/>
      <c r="K1474" s="59"/>
      <c r="L1474" s="59"/>
      <c r="M1474" s="59"/>
      <c r="N1474" s="59"/>
      <c r="O1474" s="59"/>
      <c r="P1474" s="60"/>
    </row>
    <row r="1475" spans="1:16" x14ac:dyDescent="0.65">
      <c r="A1475" s="59"/>
      <c r="B1475" s="59"/>
      <c r="C1475" s="59"/>
      <c r="D1475" s="59"/>
      <c r="E1475" s="59"/>
      <c r="F1475" s="59"/>
      <c r="G1475" s="59"/>
      <c r="H1475" s="59"/>
      <c r="I1475" s="59"/>
      <c r="J1475" s="59"/>
      <c r="K1475" s="59"/>
      <c r="L1475" s="59"/>
      <c r="M1475" s="59"/>
      <c r="N1475" s="59"/>
      <c r="O1475" s="59"/>
      <c r="P1475" s="60"/>
    </row>
    <row r="1476" spans="1:16" x14ac:dyDescent="0.65">
      <c r="A1476" s="59"/>
      <c r="B1476" s="59"/>
      <c r="C1476" s="59"/>
      <c r="D1476" s="59"/>
      <c r="E1476" s="59"/>
      <c r="F1476" s="59"/>
      <c r="G1476" s="59"/>
      <c r="H1476" s="59"/>
      <c r="I1476" s="59"/>
      <c r="J1476" s="59"/>
      <c r="K1476" s="59"/>
      <c r="L1476" s="59"/>
      <c r="M1476" s="59"/>
      <c r="N1476" s="59"/>
      <c r="O1476" s="59"/>
      <c r="P1476" s="60"/>
    </row>
    <row r="1477" spans="1:16" x14ac:dyDescent="0.65">
      <c r="A1477" s="59"/>
      <c r="B1477" s="59"/>
      <c r="C1477" s="59"/>
      <c r="D1477" s="59"/>
      <c r="E1477" s="59"/>
      <c r="F1477" s="59"/>
      <c r="G1477" s="59"/>
      <c r="H1477" s="59"/>
      <c r="I1477" s="59"/>
      <c r="J1477" s="59"/>
      <c r="K1477" s="59"/>
      <c r="L1477" s="59"/>
      <c r="M1477" s="59"/>
      <c r="N1477" s="59"/>
      <c r="O1477" s="59"/>
      <c r="P1477" s="60"/>
    </row>
    <row r="1478" spans="1:16" x14ac:dyDescent="0.65">
      <c r="A1478" s="59"/>
      <c r="B1478" s="59"/>
      <c r="C1478" s="59"/>
      <c r="D1478" s="59"/>
      <c r="E1478" s="59"/>
      <c r="F1478" s="59"/>
      <c r="G1478" s="59"/>
      <c r="H1478" s="59"/>
      <c r="I1478" s="59"/>
      <c r="J1478" s="59"/>
      <c r="K1478" s="59"/>
      <c r="L1478" s="59"/>
      <c r="M1478" s="59"/>
      <c r="N1478" s="59"/>
      <c r="O1478" s="59"/>
      <c r="P1478" s="60"/>
    </row>
    <row r="1479" spans="1:16" x14ac:dyDescent="0.65">
      <c r="A1479" s="59"/>
      <c r="B1479" s="59"/>
      <c r="C1479" s="59"/>
      <c r="D1479" s="59"/>
      <c r="E1479" s="59"/>
      <c r="F1479" s="59"/>
      <c r="G1479" s="59"/>
      <c r="H1479" s="59"/>
      <c r="I1479" s="59"/>
      <c r="J1479" s="59"/>
      <c r="K1479" s="59"/>
      <c r="L1479" s="59"/>
      <c r="M1479" s="59"/>
      <c r="N1479" s="59"/>
      <c r="O1479" s="59"/>
      <c r="P1479" s="60"/>
    </row>
    <row r="1480" spans="1:16" x14ac:dyDescent="0.65">
      <c r="A1480" s="59"/>
      <c r="B1480" s="59"/>
      <c r="C1480" s="59"/>
      <c r="D1480" s="59"/>
      <c r="E1480" s="59"/>
      <c r="F1480" s="59"/>
      <c r="G1480" s="59"/>
      <c r="H1480" s="59"/>
      <c r="I1480" s="59"/>
      <c r="J1480" s="59"/>
      <c r="K1480" s="59"/>
      <c r="L1480" s="59"/>
      <c r="M1480" s="59"/>
      <c r="N1480" s="59"/>
      <c r="O1480" s="59"/>
      <c r="P1480" s="60"/>
    </row>
    <row r="1481" spans="1:16" x14ac:dyDescent="0.65">
      <c r="A1481" s="59"/>
      <c r="B1481" s="59"/>
      <c r="C1481" s="59"/>
      <c r="D1481" s="59"/>
      <c r="E1481" s="59"/>
      <c r="F1481" s="59"/>
      <c r="G1481" s="59"/>
      <c r="H1481" s="59"/>
      <c r="I1481" s="59"/>
      <c r="J1481" s="59"/>
      <c r="K1481" s="59"/>
      <c r="L1481" s="59"/>
      <c r="M1481" s="59"/>
      <c r="N1481" s="59"/>
      <c r="O1481" s="59"/>
      <c r="P1481" s="60"/>
    </row>
    <row r="1482" spans="1:16" x14ac:dyDescent="0.65">
      <c r="A1482" s="59"/>
      <c r="B1482" s="59"/>
      <c r="C1482" s="59"/>
      <c r="D1482" s="59"/>
      <c r="E1482" s="59"/>
      <c r="F1482" s="59"/>
      <c r="G1482" s="59"/>
      <c r="H1482" s="59"/>
      <c r="I1482" s="59"/>
      <c r="J1482" s="59"/>
      <c r="K1482" s="59"/>
      <c r="L1482" s="59"/>
      <c r="M1482" s="59"/>
      <c r="N1482" s="59"/>
      <c r="O1482" s="59"/>
      <c r="P1482" s="60"/>
    </row>
    <row r="1483" spans="1:16" x14ac:dyDescent="0.65">
      <c r="A1483" s="59"/>
      <c r="B1483" s="59"/>
      <c r="C1483" s="59"/>
      <c r="D1483" s="59"/>
      <c r="E1483" s="59"/>
      <c r="F1483" s="59"/>
      <c r="G1483" s="59"/>
      <c r="H1483" s="59"/>
      <c r="I1483" s="59"/>
      <c r="J1483" s="59"/>
      <c r="K1483" s="59"/>
      <c r="L1483" s="59"/>
      <c r="M1483" s="59"/>
      <c r="N1483" s="59"/>
      <c r="O1483" s="59"/>
      <c r="P1483" s="60"/>
    </row>
    <row r="1484" spans="1:16" x14ac:dyDescent="0.65">
      <c r="A1484" s="59"/>
      <c r="B1484" s="59"/>
      <c r="C1484" s="59"/>
      <c r="D1484" s="59"/>
      <c r="E1484" s="59"/>
      <c r="F1484" s="59"/>
      <c r="G1484" s="59"/>
      <c r="H1484" s="59"/>
      <c r="I1484" s="59"/>
      <c r="J1484" s="59"/>
      <c r="K1484" s="59"/>
      <c r="L1484" s="59"/>
      <c r="M1484" s="59"/>
      <c r="N1484" s="59"/>
      <c r="O1484" s="59"/>
      <c r="P1484" s="60"/>
    </row>
    <row r="1485" spans="1:16" x14ac:dyDescent="0.65">
      <c r="A1485" s="59"/>
      <c r="B1485" s="59"/>
      <c r="C1485" s="59"/>
      <c r="D1485" s="59"/>
      <c r="E1485" s="59"/>
      <c r="F1485" s="59"/>
      <c r="G1485" s="59"/>
      <c r="H1485" s="59"/>
      <c r="I1485" s="59"/>
      <c r="J1485" s="59"/>
      <c r="K1485" s="59"/>
      <c r="L1485" s="59"/>
      <c r="M1485" s="59"/>
      <c r="N1485" s="59"/>
      <c r="O1485" s="59"/>
      <c r="P1485" s="60"/>
    </row>
    <row r="1486" spans="1:16" x14ac:dyDescent="0.65">
      <c r="A1486" s="59"/>
      <c r="B1486" s="59"/>
      <c r="C1486" s="59"/>
      <c r="D1486" s="59"/>
      <c r="E1486" s="59"/>
      <c r="F1486" s="59"/>
      <c r="G1486" s="59"/>
      <c r="H1486" s="59"/>
      <c r="I1486" s="59"/>
      <c r="J1486" s="59"/>
      <c r="K1486" s="59"/>
      <c r="L1486" s="59"/>
      <c r="M1486" s="59"/>
      <c r="N1486" s="59"/>
      <c r="O1486" s="59"/>
      <c r="P1486" s="60"/>
    </row>
    <row r="1487" spans="1:16" x14ac:dyDescent="0.65">
      <c r="A1487" s="59"/>
      <c r="B1487" s="59"/>
      <c r="C1487" s="59"/>
      <c r="D1487" s="59"/>
      <c r="E1487" s="59"/>
      <c r="F1487" s="59"/>
      <c r="G1487" s="59"/>
      <c r="H1487" s="59"/>
      <c r="I1487" s="59"/>
      <c r="J1487" s="59"/>
      <c r="K1487" s="59"/>
      <c r="L1487" s="59"/>
      <c r="M1487" s="59"/>
      <c r="N1487" s="59"/>
      <c r="O1487" s="59"/>
      <c r="P1487" s="60"/>
    </row>
    <row r="1488" spans="1:16" x14ac:dyDescent="0.65">
      <c r="A1488" s="59"/>
      <c r="B1488" s="59"/>
      <c r="C1488" s="59"/>
      <c r="D1488" s="59"/>
      <c r="E1488" s="59"/>
      <c r="F1488" s="59"/>
      <c r="G1488" s="59"/>
      <c r="H1488" s="59"/>
      <c r="I1488" s="59"/>
      <c r="J1488" s="59"/>
      <c r="K1488" s="59"/>
      <c r="L1488" s="59"/>
      <c r="M1488" s="59"/>
      <c r="N1488" s="59"/>
      <c r="O1488" s="59"/>
      <c r="P1488" s="60"/>
    </row>
    <row r="1489" spans="1:16" x14ac:dyDescent="0.65">
      <c r="A1489" s="59"/>
      <c r="B1489" s="59"/>
      <c r="C1489" s="59"/>
      <c r="D1489" s="59"/>
      <c r="E1489" s="59"/>
      <c r="F1489" s="59"/>
      <c r="G1489" s="59"/>
      <c r="H1489" s="59"/>
      <c r="I1489" s="59"/>
      <c r="J1489" s="59"/>
      <c r="K1489" s="59"/>
      <c r="L1489" s="59"/>
      <c r="M1489" s="59"/>
      <c r="N1489" s="59"/>
      <c r="O1489" s="59"/>
      <c r="P1489" s="60"/>
    </row>
    <row r="1490" spans="1:16" x14ac:dyDescent="0.65">
      <c r="A1490" s="59"/>
      <c r="B1490" s="59"/>
      <c r="C1490" s="59"/>
      <c r="D1490" s="59"/>
      <c r="E1490" s="59"/>
      <c r="F1490" s="59"/>
      <c r="G1490" s="59"/>
      <c r="H1490" s="59"/>
      <c r="I1490" s="59"/>
      <c r="J1490" s="59"/>
      <c r="K1490" s="59"/>
      <c r="L1490" s="59"/>
      <c r="M1490" s="59"/>
      <c r="N1490" s="59"/>
      <c r="O1490" s="59"/>
      <c r="P1490" s="60"/>
    </row>
    <row r="1491" spans="1:16" x14ac:dyDescent="0.65">
      <c r="A1491" s="59"/>
      <c r="B1491" s="59"/>
      <c r="C1491" s="59"/>
      <c r="D1491" s="59"/>
      <c r="E1491" s="59"/>
      <c r="F1491" s="59"/>
      <c r="G1491" s="59"/>
      <c r="H1491" s="59"/>
      <c r="I1491" s="59"/>
      <c r="J1491" s="59"/>
      <c r="K1491" s="59"/>
      <c r="L1491" s="59"/>
      <c r="M1491" s="59"/>
      <c r="N1491" s="59"/>
      <c r="O1491" s="59"/>
      <c r="P1491" s="59"/>
    </row>
    <row r="1492" spans="1:16" x14ac:dyDescent="0.65">
      <c r="A1492" s="59"/>
      <c r="B1492" s="59"/>
      <c r="C1492" s="59"/>
      <c r="D1492" s="59"/>
      <c r="E1492" s="59"/>
      <c r="F1492" s="59"/>
      <c r="G1492" s="59"/>
      <c r="H1492" s="59"/>
      <c r="I1492" s="59"/>
      <c r="J1492" s="59"/>
      <c r="K1492" s="59"/>
      <c r="L1492" s="59"/>
      <c r="M1492" s="59"/>
      <c r="N1492" s="59"/>
      <c r="O1492" s="59"/>
      <c r="P1492" s="59"/>
    </row>
    <row r="1493" spans="1:16" x14ac:dyDescent="0.65">
      <c r="A1493" s="59"/>
      <c r="B1493" s="59"/>
      <c r="C1493" s="59"/>
      <c r="D1493" s="59"/>
      <c r="E1493" s="59"/>
      <c r="F1493" s="59"/>
      <c r="G1493" s="59"/>
      <c r="H1493" s="59"/>
      <c r="I1493" s="59"/>
      <c r="J1493" s="59"/>
      <c r="K1493" s="59"/>
      <c r="L1493" s="59"/>
      <c r="M1493" s="59"/>
      <c r="N1493" s="59"/>
      <c r="O1493" s="59"/>
      <c r="P1493" s="59"/>
    </row>
    <row r="1494" spans="1:16" x14ac:dyDescent="0.65">
      <c r="A1494" s="59"/>
      <c r="B1494" s="59"/>
      <c r="C1494" s="59"/>
      <c r="D1494" s="59"/>
      <c r="E1494" s="59"/>
      <c r="F1494" s="59"/>
      <c r="G1494" s="59"/>
      <c r="H1494" s="59"/>
      <c r="I1494" s="59"/>
      <c r="J1494" s="59"/>
      <c r="K1494" s="59"/>
      <c r="L1494" s="59"/>
      <c r="M1494" s="59"/>
      <c r="N1494" s="59"/>
      <c r="O1494" s="59"/>
      <c r="P1494" s="60"/>
    </row>
    <row r="1495" spans="1:16" x14ac:dyDescent="0.65">
      <c r="A1495" s="59"/>
      <c r="B1495" s="59"/>
      <c r="C1495" s="59"/>
      <c r="D1495" s="59"/>
      <c r="E1495" s="59"/>
      <c r="F1495" s="59"/>
      <c r="G1495" s="59"/>
      <c r="H1495" s="59"/>
      <c r="I1495" s="59"/>
      <c r="J1495" s="59"/>
      <c r="K1495" s="59"/>
      <c r="L1495" s="59"/>
      <c r="M1495" s="59"/>
      <c r="N1495" s="59"/>
      <c r="O1495" s="59"/>
      <c r="P1495" s="60"/>
    </row>
    <row r="1496" spans="1:16" x14ac:dyDescent="0.65">
      <c r="A1496" s="59"/>
      <c r="B1496" s="59"/>
      <c r="C1496" s="59"/>
      <c r="D1496" s="59"/>
      <c r="E1496" s="59"/>
      <c r="F1496" s="59"/>
      <c r="G1496" s="59"/>
      <c r="H1496" s="59"/>
      <c r="I1496" s="59"/>
      <c r="J1496" s="59"/>
      <c r="K1496" s="59"/>
      <c r="L1496" s="59"/>
      <c r="M1496" s="59"/>
      <c r="N1496" s="59"/>
      <c r="O1496" s="59"/>
      <c r="P1496" s="59"/>
    </row>
    <row r="1497" spans="1:16" x14ac:dyDescent="0.65">
      <c r="A1497" s="59"/>
      <c r="B1497" s="59"/>
      <c r="C1497" s="59"/>
      <c r="D1497" s="59"/>
      <c r="E1497" s="59"/>
      <c r="F1497" s="59"/>
      <c r="G1497" s="59"/>
      <c r="H1497" s="59"/>
      <c r="I1497" s="59"/>
      <c r="J1497" s="59"/>
      <c r="K1497" s="59"/>
      <c r="L1497" s="59"/>
      <c r="M1497" s="59"/>
      <c r="N1497" s="59"/>
      <c r="O1497" s="59"/>
      <c r="P1497" s="60"/>
    </row>
    <row r="1498" spans="1:16" x14ac:dyDescent="0.65">
      <c r="A1498" s="59"/>
      <c r="B1498" s="59"/>
      <c r="C1498" s="59"/>
      <c r="D1498" s="59"/>
      <c r="E1498" s="59"/>
      <c r="F1498" s="59"/>
      <c r="G1498" s="59"/>
      <c r="H1498" s="59"/>
      <c r="I1498" s="59"/>
      <c r="J1498" s="59"/>
      <c r="K1498" s="59"/>
      <c r="L1498" s="59"/>
      <c r="M1498" s="59"/>
      <c r="N1498" s="59"/>
      <c r="O1498" s="59"/>
      <c r="P1498" s="59"/>
    </row>
    <row r="1499" spans="1:16" x14ac:dyDescent="0.65">
      <c r="A1499" s="59"/>
      <c r="B1499" s="59"/>
      <c r="C1499" s="59"/>
      <c r="D1499" s="59"/>
      <c r="E1499" s="59"/>
      <c r="F1499" s="59"/>
      <c r="G1499" s="59"/>
      <c r="H1499" s="59"/>
      <c r="I1499" s="59"/>
      <c r="J1499" s="59"/>
      <c r="K1499" s="59"/>
      <c r="L1499" s="59"/>
      <c r="M1499" s="59"/>
      <c r="N1499" s="59"/>
      <c r="O1499" s="59"/>
      <c r="P1499" s="60"/>
    </row>
    <row r="1500" spans="1:16" x14ac:dyDescent="0.65">
      <c r="A1500" s="59"/>
      <c r="B1500" s="59"/>
      <c r="C1500" s="59"/>
      <c r="D1500" s="59"/>
      <c r="E1500" s="59"/>
      <c r="F1500" s="59"/>
      <c r="G1500" s="59"/>
      <c r="H1500" s="59"/>
      <c r="I1500" s="59"/>
      <c r="J1500" s="59"/>
      <c r="K1500" s="59"/>
      <c r="L1500" s="59"/>
      <c r="M1500" s="59"/>
      <c r="N1500" s="59"/>
      <c r="O1500" s="59"/>
      <c r="P1500" s="60"/>
    </row>
    <row r="1501" spans="1:16" x14ac:dyDescent="0.65">
      <c r="A1501" s="59"/>
      <c r="B1501" s="59"/>
      <c r="C1501" s="59"/>
      <c r="D1501" s="59"/>
      <c r="E1501" s="59"/>
      <c r="F1501" s="59"/>
      <c r="G1501" s="59"/>
      <c r="H1501" s="59"/>
      <c r="I1501" s="59"/>
      <c r="J1501" s="59"/>
      <c r="K1501" s="59"/>
      <c r="L1501" s="59"/>
      <c r="M1501" s="59"/>
      <c r="N1501" s="59"/>
      <c r="O1501" s="59"/>
      <c r="P1501" s="59"/>
    </row>
    <row r="1502" spans="1:16" x14ac:dyDescent="0.65">
      <c r="A1502" s="59"/>
      <c r="B1502" s="59"/>
      <c r="C1502" s="59"/>
      <c r="D1502" s="59"/>
      <c r="E1502" s="59"/>
      <c r="F1502" s="59"/>
      <c r="G1502" s="59"/>
      <c r="H1502" s="59"/>
      <c r="I1502" s="59"/>
      <c r="J1502" s="59"/>
      <c r="K1502" s="59"/>
      <c r="L1502" s="59"/>
      <c r="M1502" s="59"/>
      <c r="N1502" s="59"/>
      <c r="O1502" s="59"/>
      <c r="P1502" s="59"/>
    </row>
    <row r="1503" spans="1:16" x14ac:dyDescent="0.65">
      <c r="A1503" s="59"/>
      <c r="B1503" s="59"/>
      <c r="C1503" s="59"/>
      <c r="D1503" s="59"/>
      <c r="E1503" s="59"/>
      <c r="F1503" s="59"/>
      <c r="G1503" s="59"/>
      <c r="H1503" s="59"/>
      <c r="I1503" s="59"/>
      <c r="J1503" s="59"/>
      <c r="K1503" s="59"/>
      <c r="L1503" s="59"/>
      <c r="M1503" s="59"/>
      <c r="N1503" s="59"/>
      <c r="O1503" s="59"/>
      <c r="P1503" s="60"/>
    </row>
    <row r="1504" spans="1:16" x14ac:dyDescent="0.65">
      <c r="A1504" s="59"/>
      <c r="B1504" s="59"/>
      <c r="C1504" s="59"/>
      <c r="D1504" s="59"/>
      <c r="E1504" s="59"/>
      <c r="F1504" s="59"/>
      <c r="G1504" s="59"/>
      <c r="H1504" s="59"/>
      <c r="I1504" s="59"/>
      <c r="J1504" s="59"/>
      <c r="K1504" s="59"/>
      <c r="L1504" s="59"/>
      <c r="M1504" s="59"/>
      <c r="N1504" s="59"/>
      <c r="O1504" s="59"/>
      <c r="P1504" s="60"/>
    </row>
    <row r="1505" spans="1:16" x14ac:dyDescent="0.65">
      <c r="A1505" s="59"/>
      <c r="B1505" s="59"/>
      <c r="C1505" s="59"/>
      <c r="D1505" s="59"/>
      <c r="E1505" s="59"/>
      <c r="F1505" s="59"/>
      <c r="G1505" s="59"/>
      <c r="H1505" s="59"/>
      <c r="I1505" s="59"/>
      <c r="J1505" s="59"/>
      <c r="K1505" s="59"/>
      <c r="L1505" s="59"/>
      <c r="M1505" s="59"/>
      <c r="N1505" s="59"/>
      <c r="O1505" s="59"/>
      <c r="P1505" s="59"/>
    </row>
    <row r="1506" spans="1:16" x14ac:dyDescent="0.65">
      <c r="A1506" s="59"/>
      <c r="B1506" s="59"/>
      <c r="C1506" s="59"/>
      <c r="D1506" s="59"/>
      <c r="E1506" s="59"/>
      <c r="F1506" s="59"/>
      <c r="G1506" s="59"/>
      <c r="H1506" s="59"/>
      <c r="I1506" s="59"/>
      <c r="J1506" s="59"/>
      <c r="K1506" s="59"/>
      <c r="L1506" s="59"/>
      <c r="M1506" s="59"/>
      <c r="N1506" s="59"/>
      <c r="O1506" s="59"/>
      <c r="P1506" s="60"/>
    </row>
    <row r="1507" spans="1:16" x14ac:dyDescent="0.65">
      <c r="A1507" s="59"/>
      <c r="B1507" s="59"/>
      <c r="C1507" s="59"/>
      <c r="D1507" s="59"/>
      <c r="E1507" s="59"/>
      <c r="F1507" s="59"/>
      <c r="G1507" s="59"/>
      <c r="H1507" s="59"/>
      <c r="I1507" s="59"/>
      <c r="J1507" s="59"/>
      <c r="K1507" s="59"/>
      <c r="L1507" s="59"/>
      <c r="M1507" s="59"/>
      <c r="N1507" s="59"/>
      <c r="O1507" s="59"/>
      <c r="P1507" s="60"/>
    </row>
    <row r="1508" spans="1:16" x14ac:dyDescent="0.65">
      <c r="A1508" s="59"/>
      <c r="B1508" s="59"/>
      <c r="C1508" s="59"/>
      <c r="D1508" s="59"/>
      <c r="E1508" s="59"/>
      <c r="F1508" s="59"/>
      <c r="G1508" s="59"/>
      <c r="H1508" s="59"/>
      <c r="I1508" s="59"/>
      <c r="J1508" s="59"/>
      <c r="K1508" s="59"/>
      <c r="L1508" s="59"/>
      <c r="M1508" s="59"/>
      <c r="N1508" s="59"/>
      <c r="O1508" s="59"/>
      <c r="P1508" s="59"/>
    </row>
    <row r="1509" spans="1:16" x14ac:dyDescent="0.65">
      <c r="A1509" s="59"/>
      <c r="B1509" s="59"/>
      <c r="C1509" s="59"/>
      <c r="D1509" s="59"/>
      <c r="E1509" s="59"/>
      <c r="F1509" s="59"/>
      <c r="G1509" s="59"/>
      <c r="H1509" s="59"/>
      <c r="I1509" s="59"/>
      <c r="J1509" s="59"/>
      <c r="K1509" s="59"/>
      <c r="L1509" s="59"/>
      <c r="M1509" s="59"/>
      <c r="N1509" s="59"/>
      <c r="O1509" s="59"/>
      <c r="P1509" s="60"/>
    </row>
    <row r="1510" spans="1:16" x14ac:dyDescent="0.65">
      <c r="A1510" s="59"/>
      <c r="B1510" s="59"/>
      <c r="C1510" s="59"/>
      <c r="D1510" s="59"/>
      <c r="E1510" s="59"/>
      <c r="F1510" s="59"/>
      <c r="G1510" s="59"/>
      <c r="H1510" s="59"/>
      <c r="I1510" s="59"/>
      <c r="J1510" s="59"/>
      <c r="K1510" s="59"/>
      <c r="L1510" s="59"/>
      <c r="M1510" s="59"/>
      <c r="N1510" s="59"/>
      <c r="O1510" s="59"/>
      <c r="P1510" s="60"/>
    </row>
    <row r="1511" spans="1:16" x14ac:dyDescent="0.65">
      <c r="A1511" s="59"/>
      <c r="B1511" s="59"/>
      <c r="C1511" s="59"/>
      <c r="D1511" s="59"/>
      <c r="E1511" s="59"/>
      <c r="F1511" s="59"/>
      <c r="G1511" s="59"/>
      <c r="H1511" s="59"/>
      <c r="I1511" s="59"/>
      <c r="J1511" s="59"/>
      <c r="K1511" s="59"/>
      <c r="L1511" s="59"/>
      <c r="M1511" s="59"/>
      <c r="N1511" s="59"/>
      <c r="O1511" s="59"/>
      <c r="P1511" s="60"/>
    </row>
    <row r="1512" spans="1:16" x14ac:dyDescent="0.65">
      <c r="A1512" s="59"/>
      <c r="B1512" s="59"/>
      <c r="C1512" s="59"/>
      <c r="D1512" s="59"/>
      <c r="E1512" s="59"/>
      <c r="F1512" s="59"/>
      <c r="G1512" s="59"/>
      <c r="H1512" s="59"/>
      <c r="I1512" s="59"/>
      <c r="J1512" s="59"/>
      <c r="K1512" s="59"/>
      <c r="L1512" s="59"/>
      <c r="M1512" s="59"/>
      <c r="N1512" s="59"/>
      <c r="O1512" s="59"/>
      <c r="P1512" s="60"/>
    </row>
    <row r="1513" spans="1:16" x14ac:dyDescent="0.65">
      <c r="A1513" s="59"/>
      <c r="B1513" s="59"/>
      <c r="C1513" s="59"/>
      <c r="D1513" s="59"/>
      <c r="E1513" s="59"/>
      <c r="F1513" s="59"/>
      <c r="G1513" s="59"/>
      <c r="H1513" s="59"/>
      <c r="I1513" s="59"/>
      <c r="J1513" s="59"/>
      <c r="K1513" s="59"/>
      <c r="L1513" s="59"/>
      <c r="M1513" s="59"/>
      <c r="N1513" s="59"/>
      <c r="O1513" s="59"/>
      <c r="P1513" s="59"/>
    </row>
    <row r="1514" spans="1:16" x14ac:dyDescent="0.65">
      <c r="A1514" s="59"/>
      <c r="B1514" s="59"/>
      <c r="C1514" s="59"/>
      <c r="D1514" s="59"/>
      <c r="E1514" s="59"/>
      <c r="F1514" s="59"/>
      <c r="G1514" s="59"/>
      <c r="H1514" s="59"/>
      <c r="I1514" s="59"/>
      <c r="J1514" s="59"/>
      <c r="K1514" s="59"/>
      <c r="L1514" s="59"/>
      <c r="M1514" s="59"/>
      <c r="N1514" s="59"/>
      <c r="O1514" s="59"/>
      <c r="P1514" s="60"/>
    </row>
    <row r="1515" spans="1:16" x14ac:dyDescent="0.65">
      <c r="A1515" s="59"/>
      <c r="B1515" s="59"/>
      <c r="C1515" s="59"/>
      <c r="D1515" s="59"/>
      <c r="E1515" s="59"/>
      <c r="F1515" s="59"/>
      <c r="G1515" s="59"/>
      <c r="H1515" s="59"/>
      <c r="I1515" s="59"/>
      <c r="J1515" s="59"/>
      <c r="K1515" s="59"/>
      <c r="L1515" s="59"/>
      <c r="M1515" s="59"/>
      <c r="N1515" s="59"/>
      <c r="O1515" s="59"/>
      <c r="P1515" s="60"/>
    </row>
    <row r="1516" spans="1:16" x14ac:dyDescent="0.65">
      <c r="A1516" s="59"/>
      <c r="B1516" s="59"/>
      <c r="C1516" s="59"/>
      <c r="D1516" s="59"/>
      <c r="E1516" s="59"/>
      <c r="F1516" s="59"/>
      <c r="G1516" s="59"/>
      <c r="H1516" s="59"/>
      <c r="I1516" s="59"/>
      <c r="J1516" s="59"/>
      <c r="K1516" s="59"/>
      <c r="L1516" s="59"/>
      <c r="M1516" s="59"/>
      <c r="N1516" s="59"/>
      <c r="O1516" s="59"/>
      <c r="P1516" s="60"/>
    </row>
    <row r="1517" spans="1:16" x14ac:dyDescent="0.65">
      <c r="A1517" s="59"/>
      <c r="B1517" s="59"/>
      <c r="C1517" s="59"/>
      <c r="D1517" s="59"/>
      <c r="E1517" s="59"/>
      <c r="F1517" s="59"/>
      <c r="G1517" s="59"/>
      <c r="H1517" s="59"/>
      <c r="I1517" s="59"/>
      <c r="J1517" s="59"/>
      <c r="K1517" s="59"/>
      <c r="L1517" s="59"/>
      <c r="M1517" s="59"/>
      <c r="N1517" s="59"/>
      <c r="O1517" s="59"/>
      <c r="P1517" s="60"/>
    </row>
    <row r="1518" spans="1:16" x14ac:dyDescent="0.65">
      <c r="A1518" s="59"/>
      <c r="B1518" s="59"/>
      <c r="C1518" s="59"/>
      <c r="D1518" s="59"/>
      <c r="E1518" s="59"/>
      <c r="F1518" s="59"/>
      <c r="G1518" s="59"/>
      <c r="H1518" s="59"/>
      <c r="I1518" s="59"/>
      <c r="J1518" s="59"/>
      <c r="K1518" s="59"/>
      <c r="L1518" s="59"/>
      <c r="M1518" s="59"/>
      <c r="N1518" s="59"/>
      <c r="O1518" s="59"/>
      <c r="P1518" s="60"/>
    </row>
    <row r="1519" spans="1:16" x14ac:dyDescent="0.65">
      <c r="A1519" s="59"/>
      <c r="B1519" s="59"/>
      <c r="C1519" s="59"/>
      <c r="D1519" s="59"/>
      <c r="E1519" s="59"/>
      <c r="F1519" s="59"/>
      <c r="G1519" s="59"/>
      <c r="H1519" s="59"/>
      <c r="I1519" s="59"/>
      <c r="J1519" s="59"/>
      <c r="K1519" s="59"/>
      <c r="L1519" s="59"/>
      <c r="M1519" s="59"/>
      <c r="N1519" s="59"/>
      <c r="O1519" s="59"/>
      <c r="P1519" s="59"/>
    </row>
    <row r="1520" spans="1:16" x14ac:dyDescent="0.65">
      <c r="A1520" s="59"/>
      <c r="B1520" s="59"/>
      <c r="C1520" s="59"/>
      <c r="D1520" s="59"/>
      <c r="E1520" s="59"/>
      <c r="F1520" s="59"/>
      <c r="G1520" s="59"/>
      <c r="H1520" s="59"/>
      <c r="I1520" s="59"/>
      <c r="J1520" s="59"/>
      <c r="K1520" s="59"/>
      <c r="L1520" s="59"/>
      <c r="M1520" s="59"/>
      <c r="N1520" s="59"/>
      <c r="O1520" s="59"/>
      <c r="P1520" s="60"/>
    </row>
    <row r="1521" spans="1:16" x14ac:dyDescent="0.65">
      <c r="A1521" s="59"/>
      <c r="B1521" s="59"/>
      <c r="C1521" s="59"/>
      <c r="D1521" s="59"/>
      <c r="E1521" s="59"/>
      <c r="F1521" s="59"/>
      <c r="G1521" s="59"/>
      <c r="H1521" s="59"/>
      <c r="I1521" s="59"/>
      <c r="J1521" s="59"/>
      <c r="K1521" s="59"/>
      <c r="L1521" s="59"/>
      <c r="M1521" s="59"/>
      <c r="N1521" s="59"/>
      <c r="O1521" s="59"/>
      <c r="P1521" s="60"/>
    </row>
    <row r="1522" spans="1:16" x14ac:dyDescent="0.65">
      <c r="A1522" s="59"/>
      <c r="B1522" s="59"/>
      <c r="C1522" s="59"/>
      <c r="D1522" s="59"/>
      <c r="E1522" s="59"/>
      <c r="F1522" s="59"/>
      <c r="G1522" s="59"/>
      <c r="H1522" s="59"/>
      <c r="I1522" s="59"/>
      <c r="J1522" s="59"/>
      <c r="K1522" s="59"/>
      <c r="L1522" s="59"/>
      <c r="M1522" s="59"/>
      <c r="N1522" s="59"/>
      <c r="O1522" s="59"/>
      <c r="P1522" s="60"/>
    </row>
    <row r="1523" spans="1:16" x14ac:dyDescent="0.65">
      <c r="A1523" s="59"/>
      <c r="B1523" s="59"/>
      <c r="C1523" s="59"/>
      <c r="D1523" s="59"/>
      <c r="E1523" s="59"/>
      <c r="F1523" s="59"/>
      <c r="G1523" s="59"/>
      <c r="H1523" s="59"/>
      <c r="I1523" s="59"/>
      <c r="J1523" s="59"/>
      <c r="K1523" s="59"/>
      <c r="L1523" s="59"/>
      <c r="M1523" s="59"/>
      <c r="N1523" s="59"/>
      <c r="O1523" s="59"/>
      <c r="P1523" s="60"/>
    </row>
    <row r="1524" spans="1:16" x14ac:dyDescent="0.65">
      <c r="A1524" s="59"/>
      <c r="B1524" s="59"/>
      <c r="C1524" s="59"/>
      <c r="D1524" s="59"/>
      <c r="E1524" s="59"/>
      <c r="F1524" s="59"/>
      <c r="G1524" s="59"/>
      <c r="H1524" s="59"/>
      <c r="I1524" s="59"/>
      <c r="J1524" s="59"/>
      <c r="K1524" s="59"/>
      <c r="L1524" s="59"/>
      <c r="M1524" s="59"/>
      <c r="N1524" s="59"/>
      <c r="O1524" s="59"/>
      <c r="P1524" s="60"/>
    </row>
    <row r="1525" spans="1:16" x14ac:dyDescent="0.65">
      <c r="A1525" s="59"/>
      <c r="B1525" s="59"/>
      <c r="C1525" s="59"/>
      <c r="D1525" s="59"/>
      <c r="E1525" s="59"/>
      <c r="F1525" s="59"/>
      <c r="G1525" s="59"/>
      <c r="H1525" s="59"/>
      <c r="I1525" s="59"/>
      <c r="J1525" s="59"/>
      <c r="K1525" s="59"/>
      <c r="L1525" s="59"/>
      <c r="M1525" s="59"/>
      <c r="N1525" s="59"/>
      <c r="O1525" s="59"/>
      <c r="P1525" s="60"/>
    </row>
    <row r="1526" spans="1:16" x14ac:dyDescent="0.65">
      <c r="A1526" s="59"/>
      <c r="B1526" s="59"/>
      <c r="C1526" s="59"/>
      <c r="D1526" s="59"/>
      <c r="E1526" s="59"/>
      <c r="F1526" s="59"/>
      <c r="G1526" s="59"/>
      <c r="H1526" s="59"/>
      <c r="I1526" s="59"/>
      <c r="J1526" s="59"/>
      <c r="K1526" s="59"/>
      <c r="L1526" s="59"/>
      <c r="M1526" s="59"/>
      <c r="N1526" s="59"/>
      <c r="O1526" s="59"/>
      <c r="P1526" s="60"/>
    </row>
    <row r="1527" spans="1:16" x14ac:dyDescent="0.65">
      <c r="A1527" s="59"/>
      <c r="B1527" s="59"/>
      <c r="C1527" s="59"/>
      <c r="D1527" s="59"/>
      <c r="E1527" s="59"/>
      <c r="F1527" s="59"/>
      <c r="G1527" s="59"/>
      <c r="H1527" s="59"/>
      <c r="I1527" s="59"/>
      <c r="J1527" s="59"/>
      <c r="K1527" s="59"/>
      <c r="L1527" s="59"/>
      <c r="M1527" s="59"/>
      <c r="N1527" s="59"/>
      <c r="O1527" s="59"/>
      <c r="P1527" s="59"/>
    </row>
    <row r="1528" spans="1:16" x14ac:dyDescent="0.65">
      <c r="A1528" s="59"/>
      <c r="B1528" s="59"/>
      <c r="C1528" s="59"/>
      <c r="D1528" s="59"/>
      <c r="E1528" s="59"/>
      <c r="F1528" s="59"/>
      <c r="G1528" s="59"/>
      <c r="H1528" s="59"/>
      <c r="I1528" s="59"/>
      <c r="J1528" s="59"/>
      <c r="K1528" s="59"/>
      <c r="L1528" s="59"/>
      <c r="M1528" s="59"/>
      <c r="N1528" s="59"/>
      <c r="O1528" s="59"/>
      <c r="P1528" s="60"/>
    </row>
    <row r="1529" spans="1:16" x14ac:dyDescent="0.65">
      <c r="A1529" s="59"/>
      <c r="B1529" s="59"/>
      <c r="C1529" s="59"/>
      <c r="D1529" s="59"/>
      <c r="E1529" s="59"/>
      <c r="F1529" s="59"/>
      <c r="G1529" s="59"/>
      <c r="H1529" s="59"/>
      <c r="I1529" s="59"/>
      <c r="J1529" s="59"/>
      <c r="K1529" s="59"/>
      <c r="L1529" s="59"/>
      <c r="M1529" s="59"/>
      <c r="N1529" s="59"/>
      <c r="O1529" s="59"/>
      <c r="P1529" s="59"/>
    </row>
    <row r="1530" spans="1:16" x14ac:dyDescent="0.65">
      <c r="A1530" s="59"/>
      <c r="B1530" s="59"/>
      <c r="C1530" s="59"/>
      <c r="D1530" s="59"/>
      <c r="E1530" s="59"/>
      <c r="F1530" s="59"/>
      <c r="G1530" s="59"/>
      <c r="H1530" s="59"/>
      <c r="I1530" s="59"/>
      <c r="J1530" s="59"/>
      <c r="K1530" s="59"/>
      <c r="L1530" s="59"/>
      <c r="M1530" s="59"/>
      <c r="N1530" s="59"/>
      <c r="O1530" s="59"/>
      <c r="P1530" s="60"/>
    </row>
    <row r="1531" spans="1:16" x14ac:dyDescent="0.65">
      <c r="A1531" s="59"/>
      <c r="B1531" s="59"/>
      <c r="C1531" s="59"/>
      <c r="D1531" s="59"/>
      <c r="E1531" s="59"/>
      <c r="F1531" s="59"/>
      <c r="G1531" s="59"/>
      <c r="H1531" s="59"/>
      <c r="I1531" s="59"/>
      <c r="J1531" s="59"/>
      <c r="K1531" s="59"/>
      <c r="L1531" s="59"/>
      <c r="M1531" s="59"/>
      <c r="N1531" s="59"/>
      <c r="O1531" s="59"/>
      <c r="P1531" s="60"/>
    </row>
    <row r="1532" spans="1:16" x14ac:dyDescent="0.65">
      <c r="A1532" s="59"/>
      <c r="B1532" s="59"/>
      <c r="C1532" s="59"/>
      <c r="D1532" s="59"/>
      <c r="E1532" s="59"/>
      <c r="F1532" s="59"/>
      <c r="G1532" s="59"/>
      <c r="H1532" s="59"/>
      <c r="I1532" s="59"/>
      <c r="J1532" s="59"/>
      <c r="K1532" s="59"/>
      <c r="L1532" s="59"/>
      <c r="M1532" s="59"/>
      <c r="N1532" s="59"/>
      <c r="O1532" s="59"/>
      <c r="P1532" s="60"/>
    </row>
    <row r="1533" spans="1:16" x14ac:dyDescent="0.65">
      <c r="A1533" s="59"/>
      <c r="B1533" s="59"/>
      <c r="C1533" s="59"/>
      <c r="D1533" s="59"/>
      <c r="E1533" s="59"/>
      <c r="F1533" s="59"/>
      <c r="G1533" s="59"/>
      <c r="H1533" s="59"/>
      <c r="I1533" s="59"/>
      <c r="J1533" s="59"/>
      <c r="K1533" s="59"/>
      <c r="L1533" s="59"/>
      <c r="M1533" s="59"/>
      <c r="N1533" s="59"/>
      <c r="O1533" s="59"/>
      <c r="P1533" s="60"/>
    </row>
    <row r="1534" spans="1:16" x14ac:dyDescent="0.65">
      <c r="A1534" s="59"/>
      <c r="B1534" s="59"/>
      <c r="C1534" s="59"/>
      <c r="D1534" s="59"/>
      <c r="E1534" s="59"/>
      <c r="F1534" s="59"/>
      <c r="G1534" s="59"/>
      <c r="H1534" s="59"/>
      <c r="I1534" s="59"/>
      <c r="J1534" s="59"/>
      <c r="K1534" s="59"/>
      <c r="L1534" s="59"/>
      <c r="M1534" s="59"/>
      <c r="N1534" s="59"/>
      <c r="O1534" s="59"/>
      <c r="P1534" s="59"/>
    </row>
    <row r="1535" spans="1:16" x14ac:dyDescent="0.65">
      <c r="A1535" s="59"/>
      <c r="B1535" s="59"/>
      <c r="C1535" s="59"/>
      <c r="D1535" s="59"/>
      <c r="E1535" s="59"/>
      <c r="F1535" s="59"/>
      <c r="G1535" s="59"/>
      <c r="H1535" s="59"/>
      <c r="I1535" s="59"/>
      <c r="J1535" s="59"/>
      <c r="K1535" s="59"/>
      <c r="L1535" s="59"/>
      <c r="M1535" s="59"/>
      <c r="N1535" s="59"/>
      <c r="O1535" s="59"/>
      <c r="P1535" s="60"/>
    </row>
    <row r="1536" spans="1:16" x14ac:dyDescent="0.65">
      <c r="A1536" s="59"/>
      <c r="B1536" s="59"/>
      <c r="C1536" s="59"/>
      <c r="D1536" s="59"/>
      <c r="E1536" s="59"/>
      <c r="F1536" s="59"/>
      <c r="G1536" s="59"/>
      <c r="H1536" s="59"/>
      <c r="I1536" s="59"/>
      <c r="J1536" s="59"/>
      <c r="K1536" s="59"/>
      <c r="L1536" s="59"/>
      <c r="M1536" s="59"/>
      <c r="N1536" s="59"/>
      <c r="O1536" s="59"/>
      <c r="P1536" s="60"/>
    </row>
    <row r="1537" spans="1:16" x14ac:dyDescent="0.65">
      <c r="A1537" s="59"/>
      <c r="B1537" s="59"/>
      <c r="C1537" s="59"/>
      <c r="D1537" s="59"/>
      <c r="E1537" s="59"/>
      <c r="F1537" s="59"/>
      <c r="G1537" s="59"/>
      <c r="H1537" s="59"/>
      <c r="I1537" s="59"/>
      <c r="J1537" s="59"/>
      <c r="K1537" s="59"/>
      <c r="L1537" s="59"/>
      <c r="M1537" s="59"/>
      <c r="N1537" s="59"/>
      <c r="O1537" s="59"/>
      <c r="P1537" s="59"/>
    </row>
    <row r="1538" spans="1:16" x14ac:dyDescent="0.65">
      <c r="A1538" s="59"/>
      <c r="B1538" s="59"/>
      <c r="C1538" s="59"/>
      <c r="D1538" s="59"/>
      <c r="E1538" s="59"/>
      <c r="F1538" s="59"/>
      <c r="G1538" s="59"/>
      <c r="H1538" s="59"/>
      <c r="I1538" s="59"/>
      <c r="J1538" s="59"/>
      <c r="K1538" s="59"/>
      <c r="L1538" s="59"/>
      <c r="M1538" s="59"/>
      <c r="N1538" s="59"/>
      <c r="O1538" s="59"/>
      <c r="P1538" s="59"/>
    </row>
    <row r="1539" spans="1:16" x14ac:dyDescent="0.65">
      <c r="A1539" s="59"/>
      <c r="B1539" s="59"/>
      <c r="C1539" s="59"/>
      <c r="D1539" s="59"/>
      <c r="E1539" s="59"/>
      <c r="F1539" s="59"/>
      <c r="G1539" s="59"/>
      <c r="H1539" s="59"/>
      <c r="I1539" s="59"/>
      <c r="J1539" s="59"/>
      <c r="K1539" s="59"/>
      <c r="L1539" s="59"/>
      <c r="M1539" s="59"/>
      <c r="N1539" s="59"/>
      <c r="O1539" s="59"/>
      <c r="P1539" s="60"/>
    </row>
    <row r="1540" spans="1:16" x14ac:dyDescent="0.65">
      <c r="A1540" s="59"/>
      <c r="B1540" s="59"/>
      <c r="C1540" s="59"/>
      <c r="D1540" s="59"/>
      <c r="E1540" s="59"/>
      <c r="F1540" s="59"/>
      <c r="G1540" s="59"/>
      <c r="H1540" s="66"/>
      <c r="I1540" s="59"/>
      <c r="J1540" s="59"/>
      <c r="K1540" s="59"/>
      <c r="L1540" s="59"/>
      <c r="M1540" s="59"/>
      <c r="N1540" s="59"/>
      <c r="O1540" s="59"/>
      <c r="P1540" s="60"/>
    </row>
    <row r="1541" spans="1:16" x14ac:dyDescent="0.65">
      <c r="A1541" s="59"/>
      <c r="B1541" s="59"/>
      <c r="C1541" s="59"/>
      <c r="D1541" s="59"/>
      <c r="E1541" s="59"/>
      <c r="F1541" s="59"/>
      <c r="G1541" s="59"/>
      <c r="H1541" s="59"/>
      <c r="I1541" s="59"/>
      <c r="J1541" s="59"/>
      <c r="K1541" s="59"/>
      <c r="L1541" s="59"/>
      <c r="M1541" s="59"/>
      <c r="N1541" s="59"/>
      <c r="O1541" s="59"/>
      <c r="P1541" s="60"/>
    </row>
    <row r="1542" spans="1:16" x14ac:dyDescent="0.65">
      <c r="A1542" s="59"/>
      <c r="B1542" s="59"/>
      <c r="C1542" s="59"/>
      <c r="D1542" s="59"/>
      <c r="E1542" s="59"/>
      <c r="F1542" s="59"/>
      <c r="G1542" s="59"/>
      <c r="H1542" s="59"/>
      <c r="I1542" s="59"/>
      <c r="J1542" s="59"/>
      <c r="K1542" s="59"/>
      <c r="L1542" s="59"/>
      <c r="M1542" s="59"/>
      <c r="N1542" s="59"/>
      <c r="O1542" s="59"/>
      <c r="P1542" s="60"/>
    </row>
    <row r="1543" spans="1:16" x14ac:dyDescent="0.65">
      <c r="A1543" s="59"/>
      <c r="B1543" s="59"/>
      <c r="C1543" s="59"/>
      <c r="D1543" s="59"/>
      <c r="E1543" s="59"/>
      <c r="F1543" s="59"/>
      <c r="G1543" s="59"/>
      <c r="H1543" s="59"/>
      <c r="I1543" s="59"/>
      <c r="J1543" s="59"/>
      <c r="K1543" s="59"/>
      <c r="L1543" s="59"/>
      <c r="M1543" s="59"/>
      <c r="N1543" s="59"/>
      <c r="O1543" s="59"/>
      <c r="P1543" s="60"/>
    </row>
    <row r="1544" spans="1:16" x14ac:dyDescent="0.65">
      <c r="A1544" s="59"/>
      <c r="B1544" s="59"/>
      <c r="C1544" s="59"/>
      <c r="D1544" s="59"/>
      <c r="E1544" s="59"/>
      <c r="F1544" s="59"/>
      <c r="G1544" s="59"/>
      <c r="H1544" s="59"/>
      <c r="I1544" s="59"/>
      <c r="J1544" s="59"/>
      <c r="K1544" s="59"/>
      <c r="L1544" s="59"/>
      <c r="M1544" s="59"/>
      <c r="N1544" s="59"/>
      <c r="O1544" s="59"/>
      <c r="P1544" s="60"/>
    </row>
    <row r="1545" spans="1:16" x14ac:dyDescent="0.65">
      <c r="A1545" s="59"/>
      <c r="B1545" s="59"/>
      <c r="C1545" s="59"/>
      <c r="D1545" s="59"/>
      <c r="E1545" s="59"/>
      <c r="F1545" s="59"/>
      <c r="G1545" s="59"/>
      <c r="H1545" s="59"/>
      <c r="I1545" s="59"/>
      <c r="J1545" s="59"/>
      <c r="K1545" s="59"/>
      <c r="L1545" s="59"/>
      <c r="M1545" s="59"/>
      <c r="N1545" s="59"/>
      <c r="O1545" s="59"/>
      <c r="P1545" s="59"/>
    </row>
    <row r="1546" spans="1:16" x14ac:dyDescent="0.65">
      <c r="A1546" s="59"/>
      <c r="B1546" s="59"/>
      <c r="C1546" s="59"/>
      <c r="D1546" s="59"/>
      <c r="E1546" s="59"/>
      <c r="F1546" s="59"/>
      <c r="G1546" s="59"/>
      <c r="H1546" s="59"/>
      <c r="I1546" s="59"/>
      <c r="J1546" s="59"/>
      <c r="K1546" s="59"/>
      <c r="L1546" s="59"/>
      <c r="M1546" s="59"/>
      <c r="N1546" s="59"/>
      <c r="O1546" s="59"/>
      <c r="P1546" s="59"/>
    </row>
    <row r="1547" spans="1:16" x14ac:dyDescent="0.65">
      <c r="A1547" s="59"/>
      <c r="B1547" s="59"/>
      <c r="C1547" s="59"/>
      <c r="D1547" s="59"/>
      <c r="E1547" s="59"/>
      <c r="F1547" s="59"/>
      <c r="G1547" s="59"/>
      <c r="H1547" s="59"/>
      <c r="I1547" s="59"/>
      <c r="J1547" s="59"/>
      <c r="K1547" s="59"/>
      <c r="L1547" s="59"/>
      <c r="M1547" s="59"/>
      <c r="N1547" s="59"/>
      <c r="O1547" s="59"/>
      <c r="P1547" s="60"/>
    </row>
    <row r="1548" spans="1:16" x14ac:dyDescent="0.65">
      <c r="A1548" s="59"/>
      <c r="B1548" s="59"/>
      <c r="C1548" s="59"/>
      <c r="D1548" s="59"/>
      <c r="E1548" s="59"/>
      <c r="F1548" s="59"/>
      <c r="G1548" s="59"/>
      <c r="H1548" s="59"/>
      <c r="I1548" s="59"/>
      <c r="J1548" s="59"/>
      <c r="K1548" s="59"/>
      <c r="L1548" s="59"/>
      <c r="M1548" s="59"/>
      <c r="N1548" s="59"/>
      <c r="O1548" s="59"/>
      <c r="P1548" s="60"/>
    </row>
    <row r="1549" spans="1:16" x14ac:dyDescent="0.65">
      <c r="A1549" s="59"/>
      <c r="B1549" s="59"/>
      <c r="C1549" s="59"/>
      <c r="D1549" s="59"/>
      <c r="E1549" s="59"/>
      <c r="F1549" s="59"/>
      <c r="G1549" s="59"/>
      <c r="H1549" s="59"/>
      <c r="I1549" s="59"/>
      <c r="J1549" s="59"/>
      <c r="K1549" s="59"/>
      <c r="L1549" s="59"/>
      <c r="M1549" s="59"/>
      <c r="N1549" s="59"/>
      <c r="O1549" s="59"/>
      <c r="P1549" s="60"/>
    </row>
    <row r="1550" spans="1:16" x14ac:dyDescent="0.65">
      <c r="A1550" s="59"/>
      <c r="B1550" s="59"/>
      <c r="C1550" s="59"/>
      <c r="D1550" s="59"/>
      <c r="E1550" s="59"/>
      <c r="F1550" s="59"/>
      <c r="G1550" s="59"/>
      <c r="H1550" s="59"/>
      <c r="I1550" s="59"/>
      <c r="J1550" s="59"/>
      <c r="K1550" s="59"/>
      <c r="L1550" s="59"/>
      <c r="M1550" s="59"/>
      <c r="N1550" s="59"/>
      <c r="O1550" s="59"/>
      <c r="P1550" s="60"/>
    </row>
    <row r="1551" spans="1:16" x14ac:dyDescent="0.65">
      <c r="A1551" s="59"/>
      <c r="B1551" s="59"/>
      <c r="C1551" s="59"/>
      <c r="D1551" s="59"/>
      <c r="E1551" s="59"/>
      <c r="F1551" s="59"/>
      <c r="G1551" s="59"/>
      <c r="H1551" s="59"/>
      <c r="I1551" s="59"/>
      <c r="J1551" s="59"/>
      <c r="K1551" s="59"/>
      <c r="L1551" s="59"/>
      <c r="M1551" s="59"/>
      <c r="N1551" s="59"/>
      <c r="O1551" s="59"/>
      <c r="P1551" s="59"/>
    </row>
    <row r="1552" spans="1:16" x14ac:dyDescent="0.65">
      <c r="A1552" s="59"/>
      <c r="B1552" s="59"/>
      <c r="C1552" s="59"/>
      <c r="D1552" s="59"/>
      <c r="E1552" s="59"/>
      <c r="F1552" s="59"/>
      <c r="G1552" s="59"/>
      <c r="H1552" s="59"/>
      <c r="I1552" s="59"/>
      <c r="J1552" s="59"/>
      <c r="K1552" s="59"/>
      <c r="L1552" s="59"/>
      <c r="M1552" s="59"/>
      <c r="N1552" s="59"/>
      <c r="O1552" s="59"/>
      <c r="P1552" s="59"/>
    </row>
    <row r="1553" spans="1:16" x14ac:dyDescent="0.65">
      <c r="A1553" s="59"/>
      <c r="B1553" s="59"/>
      <c r="C1553" s="59"/>
      <c r="D1553" s="59"/>
      <c r="E1553" s="59"/>
      <c r="F1553" s="59"/>
      <c r="G1553" s="59"/>
      <c r="H1553" s="59"/>
      <c r="I1553" s="59"/>
      <c r="J1553" s="59"/>
      <c r="K1553" s="59"/>
      <c r="L1553" s="59"/>
      <c r="M1553" s="59"/>
      <c r="N1553" s="59"/>
      <c r="O1553" s="59"/>
      <c r="P1553" s="60"/>
    </row>
    <row r="1554" spans="1:16" x14ac:dyDescent="0.65">
      <c r="A1554" s="59"/>
      <c r="B1554" s="59"/>
      <c r="C1554" s="59"/>
      <c r="D1554" s="59"/>
      <c r="E1554" s="59"/>
      <c r="F1554" s="59"/>
      <c r="G1554" s="59"/>
      <c r="H1554" s="59"/>
      <c r="I1554" s="59"/>
      <c r="J1554" s="59"/>
      <c r="K1554" s="59"/>
      <c r="L1554" s="59"/>
      <c r="M1554" s="59"/>
      <c r="N1554" s="59"/>
      <c r="O1554" s="59"/>
      <c r="P1554" s="59"/>
    </row>
    <row r="1555" spans="1:16" x14ac:dyDescent="0.65">
      <c r="A1555" s="59"/>
      <c r="B1555" s="59"/>
      <c r="C1555" s="59"/>
      <c r="D1555" s="59"/>
      <c r="E1555" s="59"/>
      <c r="F1555" s="59"/>
      <c r="G1555" s="59"/>
      <c r="H1555" s="59"/>
      <c r="I1555" s="59"/>
      <c r="J1555" s="59"/>
      <c r="K1555" s="59"/>
      <c r="L1555" s="59"/>
      <c r="M1555" s="59"/>
      <c r="N1555" s="59"/>
      <c r="O1555" s="59"/>
      <c r="P1555" s="60"/>
    </row>
    <row r="1556" spans="1:16" x14ac:dyDescent="0.65">
      <c r="A1556" s="59"/>
      <c r="B1556" s="59"/>
      <c r="C1556" s="59"/>
      <c r="D1556" s="59"/>
      <c r="E1556" s="59"/>
      <c r="F1556" s="59"/>
      <c r="G1556" s="59"/>
      <c r="H1556" s="59"/>
      <c r="I1556" s="59"/>
      <c r="J1556" s="59"/>
      <c r="K1556" s="59"/>
      <c r="L1556" s="59"/>
      <c r="M1556" s="59"/>
      <c r="N1556" s="59"/>
      <c r="O1556" s="59"/>
      <c r="P1556" s="60"/>
    </row>
    <row r="1557" spans="1:16" x14ac:dyDescent="0.65">
      <c r="A1557" s="59"/>
      <c r="B1557" s="59"/>
      <c r="C1557" s="59"/>
      <c r="D1557" s="59"/>
      <c r="E1557" s="59"/>
      <c r="F1557" s="59"/>
      <c r="G1557" s="59"/>
      <c r="H1557" s="59"/>
      <c r="I1557" s="59"/>
      <c r="J1557" s="59"/>
      <c r="K1557" s="59"/>
      <c r="L1557" s="59"/>
      <c r="M1557" s="59"/>
      <c r="N1557" s="59"/>
      <c r="O1557" s="59"/>
      <c r="P1557" s="60"/>
    </row>
    <row r="1558" spans="1:16" x14ac:dyDescent="0.65">
      <c r="A1558" s="59"/>
      <c r="B1558" s="59"/>
      <c r="C1558" s="59"/>
      <c r="D1558" s="59"/>
      <c r="E1558" s="59"/>
      <c r="F1558" s="59"/>
      <c r="G1558" s="59"/>
      <c r="H1558" s="59"/>
      <c r="I1558" s="59"/>
      <c r="J1558" s="59"/>
      <c r="K1558" s="59"/>
      <c r="L1558" s="59"/>
      <c r="M1558" s="59"/>
      <c r="N1558" s="59"/>
      <c r="O1558" s="59"/>
      <c r="P1558" s="59"/>
    </row>
    <row r="1559" spans="1:16" x14ac:dyDescent="0.65">
      <c r="A1559" s="59"/>
      <c r="B1559" s="59"/>
      <c r="C1559" s="59"/>
      <c r="D1559" s="59"/>
      <c r="E1559" s="59"/>
      <c r="F1559" s="59"/>
      <c r="G1559" s="59"/>
      <c r="H1559" s="59"/>
      <c r="I1559" s="59"/>
      <c r="J1559" s="59"/>
      <c r="K1559" s="59"/>
      <c r="L1559" s="59"/>
      <c r="M1559" s="59"/>
      <c r="N1559" s="59"/>
      <c r="O1559" s="59"/>
      <c r="P1559" s="59"/>
    </row>
    <row r="1560" spans="1:16" x14ac:dyDescent="0.65">
      <c r="A1560" s="59"/>
      <c r="B1560" s="59"/>
      <c r="C1560" s="59"/>
      <c r="D1560" s="59"/>
      <c r="E1560" s="59"/>
      <c r="F1560" s="59"/>
      <c r="G1560" s="59"/>
      <c r="H1560" s="59"/>
      <c r="I1560" s="59"/>
      <c r="J1560" s="59"/>
      <c r="K1560" s="59"/>
      <c r="L1560" s="59"/>
      <c r="M1560" s="59"/>
      <c r="N1560" s="59"/>
      <c r="O1560" s="59"/>
      <c r="P1560" s="60"/>
    </row>
    <row r="1561" spans="1:16" x14ac:dyDescent="0.65">
      <c r="A1561" s="59"/>
      <c r="B1561" s="59"/>
      <c r="C1561" s="59"/>
      <c r="D1561" s="59"/>
      <c r="E1561" s="59"/>
      <c r="F1561" s="59"/>
      <c r="G1561" s="59"/>
      <c r="H1561" s="59"/>
      <c r="I1561" s="59"/>
      <c r="J1561" s="59"/>
      <c r="K1561" s="59"/>
      <c r="L1561" s="59"/>
      <c r="M1561" s="59"/>
      <c r="N1561" s="59"/>
      <c r="O1561" s="59"/>
      <c r="P1561" s="59"/>
    </row>
    <row r="1562" spans="1:16" x14ac:dyDescent="0.65">
      <c r="A1562" s="59"/>
      <c r="B1562" s="59"/>
      <c r="C1562" s="59"/>
      <c r="D1562" s="59"/>
      <c r="E1562" s="59"/>
      <c r="F1562" s="59"/>
      <c r="G1562" s="59"/>
      <c r="H1562" s="59"/>
      <c r="I1562" s="59"/>
      <c r="J1562" s="59"/>
      <c r="K1562" s="59"/>
      <c r="L1562" s="59"/>
      <c r="M1562" s="59"/>
      <c r="N1562" s="59"/>
      <c r="O1562" s="59"/>
      <c r="P1562" s="60"/>
    </row>
    <row r="1563" spans="1:16" x14ac:dyDescent="0.65">
      <c r="A1563" s="59"/>
      <c r="B1563" s="59"/>
      <c r="C1563" s="59"/>
      <c r="D1563" s="59"/>
      <c r="E1563" s="59"/>
      <c r="F1563" s="59"/>
      <c r="G1563" s="59"/>
      <c r="H1563" s="59"/>
      <c r="I1563" s="59"/>
      <c r="J1563" s="59"/>
      <c r="K1563" s="59"/>
      <c r="L1563" s="59"/>
      <c r="M1563" s="59"/>
      <c r="N1563" s="59"/>
      <c r="O1563" s="59"/>
      <c r="P1563" s="59"/>
    </row>
    <row r="1564" spans="1:16" x14ac:dyDescent="0.65">
      <c r="A1564" s="59"/>
      <c r="B1564" s="59"/>
      <c r="C1564" s="59"/>
      <c r="D1564" s="59"/>
      <c r="E1564" s="59"/>
      <c r="F1564" s="59"/>
      <c r="G1564" s="59"/>
      <c r="H1564" s="59"/>
      <c r="I1564" s="59"/>
      <c r="J1564" s="59"/>
      <c r="K1564" s="59"/>
      <c r="L1564" s="59"/>
      <c r="M1564" s="59"/>
      <c r="N1564" s="59"/>
      <c r="O1564" s="59"/>
      <c r="P1564" s="60"/>
    </row>
    <row r="1565" spans="1:16" x14ac:dyDescent="0.65">
      <c r="A1565" s="59"/>
      <c r="B1565" s="59"/>
      <c r="C1565" s="59"/>
      <c r="D1565" s="59"/>
      <c r="E1565" s="59"/>
      <c r="F1565" s="59"/>
      <c r="G1565" s="59"/>
      <c r="H1565" s="61"/>
      <c r="I1565" s="59"/>
      <c r="J1565" s="59"/>
      <c r="K1565" s="59"/>
      <c r="L1565" s="59"/>
      <c r="M1565" s="59"/>
      <c r="N1565" s="59"/>
      <c r="O1565" s="59"/>
      <c r="P1565" s="60"/>
    </row>
    <row r="1566" spans="1:16" x14ac:dyDescent="0.65">
      <c r="A1566" s="59"/>
      <c r="B1566" s="59"/>
      <c r="C1566" s="59"/>
      <c r="D1566" s="59"/>
      <c r="E1566" s="59"/>
      <c r="F1566" s="59"/>
      <c r="G1566" s="59"/>
      <c r="H1566" s="59"/>
      <c r="I1566" s="59"/>
      <c r="J1566" s="59"/>
      <c r="K1566" s="59"/>
      <c r="L1566" s="59"/>
      <c r="M1566" s="59"/>
      <c r="N1566" s="59"/>
      <c r="O1566" s="59"/>
      <c r="P1566" s="60"/>
    </row>
    <row r="1567" spans="1:16" x14ac:dyDescent="0.65">
      <c r="A1567" s="59"/>
      <c r="B1567" s="59"/>
      <c r="C1567" s="59"/>
      <c r="D1567" s="59"/>
      <c r="E1567" s="59"/>
      <c r="F1567" s="59"/>
      <c r="G1567" s="59"/>
      <c r="H1567" s="59"/>
      <c r="I1567" s="59"/>
      <c r="J1567" s="59"/>
      <c r="K1567" s="59"/>
      <c r="L1567" s="59"/>
      <c r="M1567" s="59"/>
      <c r="N1567" s="59"/>
      <c r="O1567" s="59"/>
      <c r="P1567" s="59"/>
    </row>
    <row r="1568" spans="1:16" x14ac:dyDescent="0.65">
      <c r="A1568" s="59"/>
      <c r="B1568" s="59"/>
      <c r="C1568" s="59"/>
      <c r="D1568" s="59"/>
      <c r="E1568" s="59"/>
      <c r="F1568" s="59"/>
      <c r="G1568" s="59"/>
      <c r="H1568" s="59"/>
      <c r="I1568" s="59"/>
      <c r="J1568" s="59"/>
      <c r="K1568" s="59"/>
      <c r="L1568" s="59"/>
      <c r="M1568" s="59"/>
      <c r="N1568" s="59"/>
      <c r="O1568" s="59"/>
      <c r="P1568" s="60"/>
    </row>
    <row r="1569" spans="1:16" x14ac:dyDescent="0.65">
      <c r="A1569" s="59"/>
      <c r="B1569" s="59"/>
      <c r="C1569" s="59"/>
      <c r="D1569" s="59"/>
      <c r="E1569" s="59"/>
      <c r="F1569" s="59"/>
      <c r="G1569" s="59"/>
      <c r="H1569" s="59"/>
      <c r="I1569" s="59"/>
      <c r="J1569" s="59"/>
      <c r="K1569" s="59"/>
      <c r="L1569" s="59"/>
      <c r="M1569" s="59"/>
      <c r="N1569" s="59"/>
      <c r="O1569" s="59"/>
      <c r="P1569" s="59"/>
    </row>
    <row r="1570" spans="1:16" x14ac:dyDescent="0.65">
      <c r="A1570" s="59"/>
      <c r="B1570" s="59"/>
      <c r="C1570" s="59"/>
      <c r="D1570" s="59"/>
      <c r="E1570" s="59"/>
      <c r="F1570" s="59"/>
      <c r="G1570" s="59"/>
      <c r="H1570" s="61"/>
      <c r="I1570" s="59"/>
      <c r="J1570" s="59"/>
      <c r="K1570" s="59"/>
      <c r="L1570" s="59"/>
      <c r="M1570" s="59"/>
      <c r="N1570" s="59"/>
      <c r="O1570" s="59"/>
      <c r="P1570" s="59"/>
    </row>
    <row r="1571" spans="1:16" x14ac:dyDescent="0.65">
      <c r="A1571" s="59"/>
      <c r="B1571" s="59"/>
      <c r="C1571" s="59"/>
      <c r="D1571" s="59"/>
      <c r="E1571" s="59"/>
      <c r="F1571" s="59"/>
      <c r="G1571" s="59"/>
      <c r="H1571" s="59"/>
      <c r="I1571" s="59"/>
      <c r="J1571" s="59"/>
      <c r="K1571" s="59"/>
      <c r="L1571" s="59"/>
      <c r="M1571" s="59"/>
      <c r="N1571" s="59"/>
      <c r="O1571" s="59"/>
      <c r="P1571" s="60"/>
    </row>
    <row r="1572" spans="1:16" x14ac:dyDescent="0.65">
      <c r="A1572" s="59"/>
      <c r="B1572" s="59"/>
      <c r="C1572" s="59"/>
      <c r="D1572" s="59"/>
      <c r="E1572" s="59"/>
      <c r="F1572" s="59"/>
      <c r="G1572" s="59"/>
      <c r="H1572" s="59"/>
      <c r="I1572" s="59"/>
      <c r="J1572" s="59"/>
      <c r="K1572" s="59"/>
      <c r="L1572" s="59"/>
      <c r="M1572" s="59"/>
      <c r="N1572" s="59"/>
      <c r="O1572" s="59"/>
      <c r="P1572" s="59"/>
    </row>
    <row r="1573" spans="1:16" x14ac:dyDescent="0.65">
      <c r="A1573" s="59"/>
      <c r="B1573" s="59"/>
      <c r="C1573" s="59"/>
      <c r="D1573" s="59"/>
      <c r="E1573" s="59"/>
      <c r="F1573" s="59"/>
      <c r="G1573" s="59"/>
      <c r="H1573" s="59"/>
      <c r="I1573" s="59"/>
      <c r="J1573" s="59"/>
      <c r="K1573" s="59"/>
      <c r="L1573" s="59"/>
      <c r="M1573" s="59"/>
      <c r="N1573" s="59"/>
      <c r="O1573" s="59"/>
      <c r="P1573" s="60"/>
    </row>
    <row r="1574" spans="1:16" x14ac:dyDescent="0.65">
      <c r="A1574" s="59"/>
      <c r="B1574" s="59"/>
      <c r="C1574" s="59"/>
      <c r="D1574" s="59"/>
      <c r="E1574" s="59"/>
      <c r="F1574" s="59"/>
      <c r="G1574" s="59"/>
      <c r="H1574" s="59"/>
      <c r="I1574" s="59"/>
      <c r="J1574" s="59"/>
      <c r="K1574" s="59"/>
      <c r="L1574" s="59"/>
      <c r="M1574" s="59"/>
      <c r="N1574" s="59"/>
      <c r="O1574" s="59"/>
      <c r="P1574" s="60"/>
    </row>
    <row r="1575" spans="1:16" x14ac:dyDescent="0.65">
      <c r="A1575" s="59"/>
      <c r="B1575" s="59"/>
      <c r="C1575" s="59"/>
      <c r="D1575" s="59"/>
      <c r="E1575" s="59"/>
      <c r="F1575" s="59"/>
      <c r="G1575" s="59"/>
      <c r="H1575" s="59"/>
      <c r="I1575" s="59"/>
      <c r="J1575" s="59"/>
      <c r="K1575" s="59"/>
      <c r="L1575" s="59"/>
      <c r="M1575" s="59"/>
      <c r="N1575" s="59"/>
      <c r="O1575" s="59"/>
      <c r="P1575" s="59"/>
    </row>
    <row r="1576" spans="1:16" x14ac:dyDescent="0.65">
      <c r="A1576" s="59"/>
      <c r="B1576" s="59"/>
      <c r="C1576" s="59"/>
      <c r="D1576" s="59"/>
      <c r="E1576" s="59"/>
      <c r="F1576" s="59"/>
      <c r="G1576" s="59"/>
      <c r="H1576" s="59"/>
      <c r="I1576" s="59"/>
      <c r="J1576" s="59"/>
      <c r="K1576" s="59"/>
      <c r="L1576" s="59"/>
      <c r="M1576" s="59"/>
      <c r="N1576" s="59"/>
      <c r="O1576" s="59"/>
      <c r="P1576" s="59"/>
    </row>
    <row r="1577" spans="1:16" x14ac:dyDescent="0.65">
      <c r="A1577" s="59"/>
      <c r="B1577" s="59"/>
      <c r="C1577" s="59"/>
      <c r="D1577" s="59"/>
      <c r="E1577" s="59"/>
      <c r="F1577" s="59"/>
      <c r="G1577" s="59"/>
      <c r="H1577" s="59"/>
      <c r="I1577" s="59"/>
      <c r="J1577" s="59"/>
      <c r="K1577" s="59"/>
      <c r="L1577" s="59"/>
      <c r="M1577" s="59"/>
      <c r="N1577" s="59"/>
      <c r="O1577" s="59"/>
      <c r="P1577" s="59"/>
    </row>
    <row r="1578" spans="1:16" x14ac:dyDescent="0.65">
      <c r="A1578" s="59"/>
      <c r="B1578" s="59"/>
      <c r="C1578" s="59"/>
      <c r="D1578" s="59"/>
      <c r="E1578" s="59"/>
      <c r="F1578" s="59"/>
      <c r="G1578" s="59"/>
      <c r="H1578" s="59"/>
      <c r="I1578" s="59"/>
      <c r="J1578" s="59"/>
      <c r="K1578" s="59"/>
      <c r="L1578" s="59"/>
      <c r="M1578" s="59"/>
      <c r="N1578" s="59"/>
      <c r="O1578" s="59"/>
      <c r="P1578" s="59"/>
    </row>
    <row r="1579" spans="1:16" x14ac:dyDescent="0.65">
      <c r="A1579" s="59"/>
      <c r="B1579" s="59"/>
      <c r="C1579" s="59"/>
      <c r="D1579" s="59"/>
      <c r="E1579" s="59"/>
      <c r="F1579" s="59"/>
      <c r="G1579" s="59"/>
      <c r="H1579" s="59"/>
      <c r="I1579" s="59"/>
      <c r="J1579" s="59"/>
      <c r="K1579" s="59"/>
      <c r="L1579" s="59"/>
      <c r="M1579" s="59"/>
      <c r="N1579" s="59"/>
      <c r="O1579" s="59"/>
      <c r="P1579" s="59"/>
    </row>
    <row r="1580" spans="1:16" x14ac:dyDescent="0.65">
      <c r="A1580" s="59"/>
      <c r="B1580" s="59"/>
      <c r="C1580" s="59"/>
      <c r="D1580" s="59"/>
      <c r="E1580" s="59"/>
      <c r="F1580" s="59"/>
      <c r="G1580" s="59"/>
      <c r="H1580" s="59"/>
      <c r="I1580" s="59"/>
      <c r="J1580" s="59"/>
      <c r="K1580" s="59"/>
      <c r="L1580" s="59"/>
      <c r="M1580" s="59"/>
      <c r="N1580" s="59"/>
      <c r="O1580" s="59"/>
      <c r="P1580" s="59"/>
    </row>
    <row r="1581" spans="1:16" x14ac:dyDescent="0.65">
      <c r="A1581" s="59"/>
      <c r="B1581" s="59"/>
      <c r="C1581" s="59"/>
      <c r="D1581" s="59"/>
      <c r="E1581" s="59"/>
      <c r="F1581" s="59"/>
      <c r="G1581" s="59"/>
      <c r="H1581" s="59"/>
      <c r="I1581" s="59"/>
      <c r="J1581" s="59"/>
      <c r="K1581" s="59"/>
      <c r="L1581" s="59"/>
      <c r="M1581" s="59"/>
      <c r="N1581" s="59"/>
      <c r="O1581" s="59"/>
      <c r="P1581" s="59"/>
    </row>
    <row r="1582" spans="1:16" x14ac:dyDescent="0.65">
      <c r="A1582" s="59"/>
      <c r="B1582" s="59"/>
      <c r="C1582" s="59"/>
      <c r="D1582" s="59"/>
      <c r="E1582" s="59"/>
      <c r="F1582" s="59"/>
      <c r="G1582" s="59"/>
      <c r="H1582" s="59"/>
      <c r="I1582" s="59"/>
      <c r="J1582" s="59"/>
      <c r="K1582" s="59"/>
      <c r="L1582" s="59"/>
      <c r="M1582" s="59"/>
      <c r="N1582" s="59"/>
      <c r="O1582" s="59"/>
      <c r="P1582" s="59"/>
    </row>
    <row r="1583" spans="1:16" x14ac:dyDescent="0.65">
      <c r="A1583" s="59"/>
      <c r="B1583" s="59"/>
      <c r="C1583" s="59"/>
      <c r="D1583" s="59"/>
      <c r="E1583" s="59"/>
      <c r="F1583" s="59"/>
      <c r="G1583" s="59"/>
      <c r="H1583" s="59"/>
      <c r="I1583" s="59"/>
      <c r="J1583" s="59"/>
      <c r="K1583" s="59"/>
      <c r="L1583" s="59"/>
      <c r="M1583" s="59"/>
      <c r="N1583" s="59"/>
      <c r="O1583" s="59"/>
      <c r="P1583" s="60"/>
    </row>
    <row r="1584" spans="1:16" x14ac:dyDescent="0.65">
      <c r="A1584" s="59"/>
      <c r="B1584" s="59"/>
      <c r="C1584" s="59"/>
      <c r="D1584" s="59"/>
      <c r="E1584" s="59"/>
      <c r="F1584" s="59"/>
      <c r="G1584" s="59"/>
      <c r="H1584" s="59"/>
      <c r="I1584" s="59"/>
      <c r="J1584" s="59"/>
      <c r="K1584" s="59"/>
      <c r="L1584" s="59"/>
      <c r="M1584" s="59"/>
      <c r="N1584" s="59"/>
      <c r="O1584" s="59"/>
      <c r="P1584" s="60"/>
    </row>
    <row r="1585" spans="1:16" x14ac:dyDescent="0.65">
      <c r="A1585" s="59"/>
      <c r="B1585" s="59"/>
      <c r="C1585" s="59"/>
      <c r="D1585" s="59"/>
      <c r="E1585" s="59"/>
      <c r="F1585" s="59"/>
      <c r="G1585" s="59"/>
      <c r="H1585" s="59"/>
      <c r="I1585" s="59"/>
      <c r="J1585" s="59"/>
      <c r="K1585" s="59"/>
      <c r="L1585" s="59"/>
      <c r="M1585" s="59"/>
      <c r="N1585" s="59"/>
      <c r="O1585" s="59"/>
      <c r="P1585" s="59"/>
    </row>
    <row r="1586" spans="1:16" x14ac:dyDescent="0.65">
      <c r="A1586" s="59"/>
      <c r="B1586" s="59"/>
      <c r="C1586" s="59"/>
      <c r="D1586" s="59"/>
      <c r="E1586" s="59"/>
      <c r="F1586" s="59"/>
      <c r="G1586" s="59"/>
      <c r="H1586" s="59"/>
      <c r="I1586" s="59"/>
      <c r="J1586" s="59"/>
      <c r="K1586" s="59"/>
      <c r="L1586" s="59"/>
      <c r="M1586" s="59"/>
      <c r="N1586" s="59"/>
      <c r="O1586" s="59"/>
      <c r="P1586" s="60"/>
    </row>
    <row r="1587" spans="1:16" x14ac:dyDescent="0.65">
      <c r="A1587" s="59"/>
      <c r="B1587" s="59"/>
      <c r="C1587" s="59"/>
      <c r="D1587" s="59"/>
      <c r="E1587" s="59"/>
      <c r="F1587" s="59"/>
      <c r="G1587" s="59"/>
      <c r="H1587" s="59"/>
      <c r="I1587" s="59"/>
      <c r="J1587" s="59"/>
      <c r="K1587" s="59"/>
      <c r="L1587" s="59"/>
      <c r="M1587" s="59"/>
      <c r="N1587" s="59"/>
      <c r="O1587" s="59"/>
      <c r="P1587" s="60"/>
    </row>
    <row r="1588" spans="1:16" x14ac:dyDescent="0.65">
      <c r="A1588" s="59"/>
      <c r="B1588" s="59"/>
      <c r="C1588" s="59"/>
      <c r="D1588" s="59"/>
      <c r="E1588" s="59"/>
      <c r="F1588" s="59"/>
      <c r="G1588" s="59"/>
      <c r="H1588" s="59"/>
      <c r="I1588" s="59"/>
      <c r="J1588" s="59"/>
      <c r="K1588" s="59"/>
      <c r="L1588" s="59"/>
      <c r="M1588" s="59"/>
      <c r="N1588" s="59"/>
      <c r="O1588" s="59"/>
      <c r="P1588" s="60"/>
    </row>
    <row r="1589" spans="1:16" x14ac:dyDescent="0.65">
      <c r="A1589" s="59"/>
      <c r="B1589" s="59"/>
      <c r="C1589" s="59"/>
      <c r="D1589" s="59"/>
      <c r="E1589" s="59"/>
      <c r="F1589" s="59"/>
      <c r="G1589" s="59"/>
      <c r="H1589" s="61"/>
      <c r="I1589" s="59"/>
      <c r="J1589" s="59"/>
      <c r="K1589" s="59"/>
      <c r="L1589" s="59"/>
      <c r="M1589" s="59"/>
      <c r="N1589" s="59"/>
      <c r="O1589" s="59"/>
      <c r="P1589" s="60"/>
    </row>
    <row r="1590" spans="1:16" x14ac:dyDescent="0.65">
      <c r="A1590" s="59"/>
      <c r="B1590" s="59"/>
      <c r="C1590" s="59"/>
      <c r="D1590" s="59"/>
      <c r="E1590" s="59"/>
      <c r="F1590" s="59"/>
      <c r="G1590" s="59"/>
      <c r="H1590" s="59"/>
      <c r="I1590" s="59"/>
      <c r="J1590" s="59"/>
      <c r="K1590" s="59"/>
      <c r="L1590" s="59"/>
      <c r="M1590" s="59"/>
      <c r="N1590" s="59"/>
      <c r="O1590" s="59"/>
      <c r="P1590" s="60"/>
    </row>
    <row r="1591" spans="1:16" x14ac:dyDescent="0.65">
      <c r="A1591" s="59"/>
      <c r="B1591" s="59"/>
      <c r="C1591" s="59"/>
      <c r="D1591" s="59"/>
      <c r="E1591" s="59"/>
      <c r="F1591" s="59"/>
      <c r="G1591" s="59"/>
      <c r="H1591" s="59"/>
      <c r="I1591" s="59"/>
      <c r="J1591" s="59"/>
      <c r="K1591" s="59"/>
      <c r="L1591" s="59"/>
      <c r="M1591" s="59"/>
      <c r="N1591" s="59"/>
      <c r="O1591" s="59"/>
      <c r="P1591" s="60"/>
    </row>
    <row r="1592" spans="1:16" x14ac:dyDescent="0.65">
      <c r="A1592" s="59"/>
      <c r="B1592" s="59"/>
      <c r="C1592" s="59"/>
      <c r="D1592" s="59"/>
      <c r="E1592" s="59"/>
      <c r="F1592" s="59"/>
      <c r="G1592" s="59"/>
      <c r="H1592" s="59"/>
      <c r="I1592" s="59"/>
      <c r="J1592" s="59"/>
      <c r="K1592" s="59"/>
      <c r="L1592" s="59"/>
      <c r="M1592" s="59"/>
      <c r="N1592" s="59"/>
      <c r="O1592" s="59"/>
      <c r="P1592" s="60"/>
    </row>
    <row r="1593" spans="1:16" x14ac:dyDescent="0.65">
      <c r="A1593" s="59"/>
      <c r="B1593" s="59"/>
      <c r="C1593" s="59"/>
      <c r="D1593" s="59"/>
      <c r="E1593" s="59"/>
      <c r="F1593" s="59"/>
      <c r="G1593" s="59"/>
      <c r="H1593" s="59"/>
      <c r="I1593" s="59"/>
      <c r="J1593" s="59"/>
      <c r="K1593" s="59"/>
      <c r="L1593" s="59"/>
      <c r="M1593" s="59"/>
      <c r="N1593" s="59"/>
      <c r="O1593" s="59"/>
      <c r="P1593" s="60"/>
    </row>
    <row r="1594" spans="1:16" x14ac:dyDescent="0.65">
      <c r="A1594" s="59"/>
      <c r="B1594" s="59"/>
      <c r="C1594" s="59"/>
      <c r="D1594" s="59"/>
      <c r="E1594" s="59"/>
      <c r="F1594" s="59"/>
      <c r="G1594" s="59"/>
      <c r="H1594" s="59"/>
      <c r="I1594" s="59"/>
      <c r="J1594" s="59"/>
      <c r="K1594" s="59"/>
      <c r="L1594" s="59"/>
      <c r="M1594" s="59"/>
      <c r="N1594" s="59"/>
      <c r="O1594" s="59"/>
      <c r="P1594" s="60"/>
    </row>
    <row r="1595" spans="1:16" x14ac:dyDescent="0.65">
      <c r="A1595" s="59"/>
      <c r="B1595" s="59"/>
      <c r="C1595" s="59"/>
      <c r="D1595" s="59"/>
      <c r="E1595" s="59"/>
      <c r="F1595" s="59"/>
      <c r="G1595" s="59"/>
      <c r="H1595" s="59"/>
      <c r="I1595" s="59"/>
      <c r="J1595" s="59"/>
      <c r="K1595" s="59"/>
      <c r="L1595" s="59"/>
      <c r="M1595" s="59"/>
      <c r="N1595" s="59"/>
      <c r="O1595" s="59"/>
      <c r="P1595" s="60"/>
    </row>
    <row r="1596" spans="1:16" x14ac:dyDescent="0.65">
      <c r="A1596" s="59"/>
      <c r="B1596" s="59"/>
      <c r="C1596" s="59"/>
      <c r="D1596" s="59"/>
      <c r="E1596" s="59"/>
      <c r="F1596" s="59"/>
      <c r="G1596" s="59"/>
      <c r="H1596" s="59"/>
      <c r="I1596" s="59"/>
      <c r="J1596" s="59"/>
      <c r="K1596" s="59"/>
      <c r="L1596" s="59"/>
      <c r="M1596" s="59"/>
      <c r="N1596" s="59"/>
      <c r="O1596" s="59"/>
      <c r="P1596" s="60"/>
    </row>
    <row r="1597" spans="1:16" x14ac:dyDescent="0.65">
      <c r="A1597" s="59"/>
      <c r="B1597" s="59"/>
      <c r="C1597" s="59"/>
      <c r="D1597" s="59"/>
      <c r="E1597" s="59"/>
      <c r="F1597" s="59"/>
      <c r="G1597" s="59"/>
      <c r="H1597" s="59"/>
      <c r="I1597" s="59"/>
      <c r="J1597" s="59"/>
      <c r="K1597" s="59"/>
      <c r="L1597" s="59"/>
      <c r="M1597" s="59"/>
      <c r="N1597" s="59"/>
      <c r="O1597" s="59"/>
      <c r="P1597" s="60"/>
    </row>
    <row r="1598" spans="1:16" x14ac:dyDescent="0.65">
      <c r="A1598" s="59"/>
      <c r="B1598" s="59"/>
      <c r="C1598" s="59"/>
      <c r="D1598" s="59"/>
      <c r="E1598" s="59"/>
      <c r="F1598" s="59"/>
      <c r="G1598" s="59"/>
      <c r="H1598" s="59"/>
      <c r="I1598" s="59"/>
      <c r="J1598" s="59"/>
      <c r="K1598" s="59"/>
      <c r="L1598" s="59"/>
      <c r="M1598" s="59"/>
      <c r="N1598" s="59"/>
      <c r="O1598" s="59"/>
      <c r="P1598" s="60"/>
    </row>
    <row r="1599" spans="1:16" x14ac:dyDescent="0.65">
      <c r="A1599" s="59"/>
      <c r="B1599" s="59"/>
      <c r="C1599" s="59"/>
      <c r="D1599" s="59"/>
      <c r="E1599" s="59"/>
      <c r="F1599" s="59"/>
      <c r="G1599" s="59"/>
      <c r="H1599" s="59"/>
      <c r="I1599" s="59"/>
      <c r="J1599" s="59"/>
      <c r="K1599" s="59"/>
      <c r="L1599" s="59"/>
      <c r="M1599" s="59"/>
      <c r="N1599" s="59"/>
      <c r="O1599" s="59"/>
      <c r="P1599" s="60"/>
    </row>
    <row r="1600" spans="1:16" x14ac:dyDescent="0.65">
      <c r="A1600" s="59"/>
      <c r="B1600" s="59"/>
      <c r="C1600" s="59"/>
      <c r="D1600" s="59"/>
      <c r="E1600" s="59"/>
      <c r="F1600" s="59"/>
      <c r="G1600" s="59"/>
      <c r="H1600" s="59"/>
      <c r="I1600" s="59"/>
      <c r="J1600" s="59"/>
      <c r="K1600" s="59"/>
      <c r="L1600" s="59"/>
      <c r="M1600" s="59"/>
      <c r="N1600" s="59"/>
      <c r="O1600" s="59"/>
      <c r="P1600" s="60"/>
    </row>
    <row r="1601" spans="1:16" x14ac:dyDescent="0.65">
      <c r="A1601" s="59"/>
      <c r="B1601" s="59"/>
      <c r="C1601" s="59"/>
      <c r="D1601" s="59"/>
      <c r="E1601" s="59"/>
      <c r="F1601" s="59"/>
      <c r="G1601" s="59"/>
      <c r="H1601" s="59"/>
      <c r="I1601" s="59"/>
      <c r="J1601" s="59"/>
      <c r="K1601" s="59"/>
      <c r="L1601" s="59"/>
      <c r="M1601" s="59"/>
      <c r="N1601" s="59"/>
      <c r="O1601" s="59"/>
      <c r="P1601" s="59"/>
    </row>
    <row r="1602" spans="1:16" x14ac:dyDescent="0.65">
      <c r="A1602" s="59"/>
      <c r="B1602" s="59"/>
      <c r="C1602" s="59"/>
      <c r="D1602" s="59"/>
      <c r="E1602" s="59"/>
      <c r="F1602" s="59"/>
      <c r="G1602" s="59"/>
      <c r="H1602" s="59"/>
      <c r="I1602" s="59"/>
      <c r="J1602" s="59"/>
      <c r="K1602" s="59"/>
      <c r="L1602" s="59"/>
      <c r="M1602" s="59"/>
      <c r="N1602" s="59"/>
      <c r="O1602" s="59"/>
      <c r="P1602" s="60"/>
    </row>
    <row r="1603" spans="1:16" x14ac:dyDescent="0.65">
      <c r="A1603" s="59"/>
      <c r="B1603" s="59"/>
      <c r="C1603" s="59"/>
      <c r="D1603" s="59"/>
      <c r="E1603" s="59"/>
      <c r="F1603" s="59"/>
      <c r="G1603" s="59"/>
      <c r="H1603" s="59"/>
      <c r="I1603" s="59"/>
      <c r="J1603" s="59"/>
      <c r="K1603" s="59"/>
      <c r="L1603" s="59"/>
      <c r="M1603" s="59"/>
      <c r="N1603" s="59"/>
      <c r="O1603" s="59"/>
      <c r="P1603" s="60"/>
    </row>
    <row r="1604" spans="1:16" x14ac:dyDescent="0.65">
      <c r="A1604" s="59"/>
      <c r="B1604" s="59"/>
      <c r="C1604" s="59"/>
      <c r="D1604" s="59"/>
      <c r="E1604" s="59"/>
      <c r="F1604" s="59"/>
      <c r="G1604" s="59"/>
      <c r="H1604" s="59"/>
      <c r="I1604" s="59"/>
      <c r="J1604" s="59"/>
      <c r="K1604" s="59"/>
      <c r="L1604" s="59"/>
      <c r="M1604" s="59"/>
      <c r="N1604" s="59"/>
      <c r="O1604" s="59"/>
      <c r="P1604" s="59"/>
    </row>
    <row r="1605" spans="1:16" x14ac:dyDescent="0.65">
      <c r="A1605" s="59"/>
      <c r="B1605" s="59"/>
      <c r="C1605" s="59"/>
      <c r="D1605" s="59"/>
      <c r="E1605" s="59"/>
      <c r="F1605" s="59"/>
      <c r="G1605" s="59"/>
      <c r="H1605" s="59"/>
      <c r="I1605" s="59"/>
      <c r="J1605" s="59"/>
      <c r="K1605" s="59"/>
      <c r="L1605" s="59"/>
      <c r="M1605" s="59"/>
      <c r="N1605" s="59"/>
      <c r="O1605" s="59"/>
      <c r="P1605" s="60"/>
    </row>
    <row r="1606" spans="1:16" x14ac:dyDescent="0.65">
      <c r="A1606" s="59"/>
      <c r="B1606" s="59"/>
      <c r="C1606" s="59"/>
      <c r="D1606" s="59"/>
      <c r="E1606" s="59"/>
      <c r="F1606" s="59"/>
      <c r="G1606" s="59"/>
      <c r="H1606" s="59"/>
      <c r="I1606" s="59"/>
      <c r="J1606" s="59"/>
      <c r="K1606" s="59"/>
      <c r="L1606" s="59"/>
      <c r="M1606" s="59"/>
      <c r="N1606" s="59"/>
      <c r="O1606" s="59"/>
      <c r="P1606" s="59"/>
    </row>
    <row r="1607" spans="1:16" x14ac:dyDescent="0.65">
      <c r="A1607" s="59"/>
      <c r="B1607" s="59"/>
      <c r="C1607" s="59"/>
      <c r="D1607" s="59"/>
      <c r="E1607" s="59"/>
      <c r="F1607" s="59"/>
      <c r="G1607" s="59"/>
      <c r="H1607" s="59"/>
      <c r="I1607" s="59"/>
      <c r="J1607" s="59"/>
      <c r="K1607" s="59"/>
      <c r="L1607" s="59"/>
      <c r="M1607" s="59"/>
      <c r="N1607" s="59"/>
      <c r="O1607" s="59"/>
      <c r="P1607" s="60"/>
    </row>
    <row r="1608" spans="1:16" x14ac:dyDescent="0.65">
      <c r="A1608" s="59"/>
      <c r="B1608" s="59"/>
      <c r="C1608" s="59"/>
      <c r="D1608" s="59"/>
      <c r="E1608" s="59"/>
      <c r="F1608" s="59"/>
      <c r="G1608" s="59"/>
      <c r="H1608" s="59"/>
      <c r="I1608" s="59"/>
      <c r="J1608" s="59"/>
      <c r="K1608" s="59"/>
      <c r="L1608" s="59"/>
      <c r="M1608" s="59"/>
      <c r="N1608" s="59"/>
      <c r="O1608" s="59"/>
      <c r="P1608" s="60"/>
    </row>
    <row r="1609" spans="1:16" x14ac:dyDescent="0.65">
      <c r="A1609" s="59"/>
      <c r="B1609" s="59"/>
      <c r="C1609" s="59"/>
      <c r="D1609" s="59"/>
      <c r="E1609" s="59"/>
      <c r="F1609" s="59"/>
      <c r="G1609" s="59"/>
      <c r="H1609" s="59"/>
      <c r="I1609" s="59"/>
      <c r="J1609" s="59"/>
      <c r="K1609" s="59"/>
      <c r="L1609" s="59"/>
      <c r="M1609" s="59"/>
      <c r="N1609" s="59"/>
      <c r="O1609" s="59"/>
      <c r="P1609" s="60"/>
    </row>
    <row r="1610" spans="1:16" x14ac:dyDescent="0.65">
      <c r="A1610" s="59"/>
      <c r="B1610" s="59"/>
      <c r="C1610" s="59"/>
      <c r="D1610" s="59"/>
      <c r="E1610" s="59"/>
      <c r="F1610" s="59"/>
      <c r="G1610" s="59"/>
      <c r="H1610" s="59"/>
      <c r="I1610" s="59"/>
      <c r="J1610" s="59"/>
      <c r="K1610" s="59"/>
      <c r="L1610" s="59"/>
      <c r="M1610" s="59"/>
      <c r="N1610" s="59"/>
      <c r="O1610" s="59"/>
      <c r="P1610" s="59"/>
    </row>
    <row r="1611" spans="1:16" x14ac:dyDescent="0.65">
      <c r="A1611" s="59"/>
      <c r="B1611" s="59"/>
      <c r="C1611" s="59"/>
      <c r="D1611" s="59"/>
      <c r="E1611" s="59"/>
      <c r="F1611" s="59"/>
      <c r="G1611" s="59"/>
      <c r="H1611" s="59"/>
      <c r="I1611" s="59"/>
      <c r="J1611" s="59"/>
      <c r="K1611" s="59"/>
      <c r="L1611" s="59"/>
      <c r="M1611" s="59"/>
      <c r="N1611" s="59"/>
      <c r="O1611" s="59"/>
      <c r="P1611" s="60"/>
    </row>
    <row r="1612" spans="1:16" x14ac:dyDescent="0.65">
      <c r="A1612" s="59"/>
      <c r="B1612" s="59"/>
      <c r="C1612" s="59"/>
      <c r="D1612" s="59"/>
      <c r="E1612" s="59"/>
      <c r="F1612" s="59"/>
      <c r="G1612" s="59"/>
      <c r="H1612" s="59"/>
      <c r="I1612" s="59"/>
      <c r="J1612" s="59"/>
      <c r="K1612" s="59"/>
      <c r="L1612" s="59"/>
      <c r="M1612" s="59"/>
      <c r="N1612" s="59"/>
      <c r="O1612" s="59"/>
      <c r="P1612" s="60"/>
    </row>
    <row r="1613" spans="1:16" x14ac:dyDescent="0.65">
      <c r="A1613" s="59"/>
      <c r="B1613" s="59"/>
      <c r="C1613" s="59"/>
      <c r="D1613" s="59"/>
      <c r="E1613" s="59"/>
      <c r="F1613" s="59"/>
      <c r="G1613" s="59"/>
      <c r="H1613" s="59"/>
      <c r="I1613" s="59"/>
      <c r="J1613" s="59"/>
      <c r="K1613" s="59"/>
      <c r="L1613" s="59"/>
      <c r="M1613" s="59"/>
      <c r="N1613" s="59"/>
      <c r="O1613" s="59"/>
      <c r="P1613" s="60"/>
    </row>
    <row r="1614" spans="1:16" x14ac:dyDescent="0.65">
      <c r="A1614" s="59"/>
      <c r="B1614" s="59"/>
      <c r="C1614" s="59"/>
      <c r="D1614" s="59"/>
      <c r="E1614" s="59"/>
      <c r="F1614" s="59"/>
      <c r="G1614" s="59"/>
      <c r="H1614" s="59"/>
      <c r="I1614" s="59"/>
      <c r="J1614" s="59"/>
      <c r="K1614" s="59"/>
      <c r="L1614" s="59"/>
      <c r="M1614" s="59"/>
      <c r="N1614" s="59"/>
      <c r="O1614" s="59"/>
      <c r="P1614" s="59"/>
    </row>
    <row r="1615" spans="1:16" x14ac:dyDescent="0.65">
      <c r="A1615" s="59"/>
      <c r="B1615" s="59"/>
      <c r="C1615" s="59"/>
      <c r="D1615" s="59"/>
      <c r="E1615" s="59"/>
      <c r="F1615" s="59"/>
      <c r="G1615" s="59"/>
      <c r="H1615" s="59"/>
      <c r="I1615" s="59"/>
      <c r="J1615" s="59"/>
      <c r="K1615" s="59"/>
      <c r="L1615" s="59"/>
      <c r="M1615" s="59"/>
      <c r="N1615" s="59"/>
      <c r="O1615" s="59"/>
      <c r="P1615" s="60"/>
    </row>
    <row r="1616" spans="1:16" x14ac:dyDescent="0.65">
      <c r="A1616" s="59"/>
      <c r="B1616" s="59"/>
      <c r="C1616" s="59"/>
      <c r="D1616" s="59"/>
      <c r="E1616" s="59"/>
      <c r="F1616" s="59"/>
      <c r="G1616" s="59"/>
      <c r="H1616" s="59"/>
      <c r="I1616" s="59"/>
      <c r="J1616" s="59"/>
      <c r="K1616" s="59"/>
      <c r="L1616" s="59"/>
      <c r="M1616" s="59"/>
      <c r="N1616" s="59"/>
      <c r="O1616" s="59"/>
      <c r="P1616" s="60"/>
    </row>
    <row r="1617" spans="1:16" x14ac:dyDescent="0.65">
      <c r="A1617" s="59"/>
      <c r="B1617" s="59"/>
      <c r="C1617" s="59"/>
      <c r="D1617" s="59"/>
      <c r="E1617" s="59"/>
      <c r="F1617" s="59"/>
      <c r="G1617" s="59"/>
      <c r="H1617" s="59"/>
      <c r="I1617" s="59"/>
      <c r="J1617" s="59"/>
      <c r="K1617" s="59"/>
      <c r="L1617" s="59"/>
      <c r="M1617" s="59"/>
      <c r="N1617" s="59"/>
      <c r="O1617" s="59"/>
      <c r="P1617" s="60"/>
    </row>
    <row r="1618" spans="1:16" x14ac:dyDescent="0.65">
      <c r="A1618" s="59"/>
      <c r="B1618" s="59"/>
      <c r="C1618" s="59"/>
      <c r="D1618" s="59"/>
      <c r="E1618" s="59"/>
      <c r="F1618" s="59"/>
      <c r="G1618" s="59"/>
      <c r="H1618" s="59"/>
      <c r="I1618" s="59"/>
      <c r="J1618" s="59"/>
      <c r="K1618" s="59"/>
      <c r="L1618" s="59"/>
      <c r="M1618" s="59"/>
      <c r="N1618" s="59"/>
      <c r="O1618" s="59"/>
      <c r="P1618" s="60"/>
    </row>
    <row r="1619" spans="1:16" x14ac:dyDescent="0.65">
      <c r="A1619" s="59"/>
      <c r="B1619" s="59"/>
      <c r="C1619" s="59"/>
      <c r="D1619" s="59"/>
      <c r="E1619" s="59"/>
      <c r="F1619" s="59"/>
      <c r="G1619" s="59"/>
      <c r="H1619" s="59"/>
      <c r="I1619" s="59"/>
      <c r="J1619" s="59"/>
      <c r="K1619" s="59"/>
      <c r="L1619" s="59"/>
      <c r="M1619" s="59"/>
      <c r="N1619" s="59"/>
      <c r="O1619" s="59"/>
      <c r="P1619" s="60"/>
    </row>
    <row r="1620" spans="1:16" x14ac:dyDescent="0.65">
      <c r="A1620" s="59"/>
      <c r="B1620" s="59"/>
      <c r="C1620" s="59"/>
      <c r="D1620" s="59"/>
      <c r="E1620" s="59"/>
      <c r="F1620" s="59"/>
      <c r="G1620" s="59"/>
      <c r="H1620" s="59"/>
      <c r="I1620" s="59"/>
      <c r="J1620" s="59"/>
      <c r="K1620" s="59"/>
      <c r="L1620" s="59"/>
      <c r="M1620" s="59"/>
      <c r="N1620" s="59"/>
      <c r="O1620" s="59"/>
      <c r="P1620" s="60"/>
    </row>
    <row r="1621" spans="1:16" x14ac:dyDescent="0.65">
      <c r="A1621" s="59"/>
      <c r="B1621" s="59"/>
      <c r="C1621" s="59"/>
      <c r="D1621" s="59"/>
      <c r="E1621" s="59"/>
      <c r="F1621" s="59"/>
      <c r="G1621" s="59"/>
      <c r="H1621" s="59"/>
      <c r="I1621" s="59"/>
      <c r="J1621" s="59"/>
      <c r="K1621" s="59"/>
      <c r="L1621" s="59"/>
      <c r="M1621" s="59"/>
      <c r="N1621" s="59"/>
      <c r="O1621" s="59"/>
      <c r="P1621" s="59"/>
    </row>
    <row r="1622" spans="1:16" x14ac:dyDescent="0.65">
      <c r="A1622" s="59"/>
      <c r="B1622" s="59"/>
      <c r="C1622" s="59"/>
      <c r="D1622" s="59"/>
      <c r="E1622" s="59"/>
      <c r="F1622" s="59"/>
      <c r="G1622" s="59"/>
      <c r="H1622" s="59"/>
      <c r="I1622" s="59"/>
      <c r="J1622" s="59"/>
      <c r="K1622" s="59"/>
      <c r="L1622" s="59"/>
      <c r="M1622" s="59"/>
      <c r="N1622" s="59"/>
      <c r="O1622" s="59"/>
      <c r="P1622" s="60"/>
    </row>
    <row r="1623" spans="1:16" x14ac:dyDescent="0.65">
      <c r="A1623" s="59"/>
      <c r="B1623" s="59"/>
      <c r="C1623" s="59"/>
      <c r="D1623" s="59"/>
      <c r="E1623" s="59"/>
      <c r="F1623" s="59"/>
      <c r="G1623" s="59"/>
      <c r="H1623" s="59"/>
      <c r="I1623" s="59"/>
      <c r="J1623" s="59"/>
      <c r="K1623" s="59"/>
      <c r="L1623" s="59"/>
      <c r="M1623" s="59"/>
      <c r="N1623" s="59"/>
      <c r="O1623" s="59"/>
      <c r="P1623" s="59"/>
    </row>
    <row r="1624" spans="1:16" x14ac:dyDescent="0.65">
      <c r="A1624" s="59"/>
      <c r="B1624" s="59"/>
      <c r="C1624" s="59"/>
      <c r="D1624" s="59"/>
      <c r="E1624" s="59"/>
      <c r="F1624" s="59"/>
      <c r="G1624" s="59"/>
      <c r="H1624" s="59"/>
      <c r="I1624" s="59"/>
      <c r="J1624" s="59"/>
      <c r="K1624" s="59"/>
      <c r="L1624" s="59"/>
      <c r="M1624" s="59"/>
      <c r="N1624" s="59"/>
      <c r="O1624" s="59"/>
      <c r="P1624" s="59"/>
    </row>
    <row r="1625" spans="1:16" x14ac:dyDescent="0.65">
      <c r="A1625" s="59"/>
      <c r="B1625" s="59"/>
      <c r="C1625" s="59"/>
      <c r="D1625" s="59"/>
      <c r="E1625" s="59"/>
      <c r="F1625" s="59"/>
      <c r="G1625" s="59"/>
      <c r="H1625" s="59"/>
      <c r="I1625" s="59"/>
      <c r="J1625" s="59"/>
      <c r="K1625" s="59"/>
      <c r="L1625" s="59"/>
      <c r="M1625" s="59"/>
      <c r="N1625" s="59"/>
      <c r="O1625" s="59"/>
      <c r="P1625" s="60"/>
    </row>
    <row r="1626" spans="1:16" x14ac:dyDescent="0.65">
      <c r="A1626" s="59"/>
      <c r="B1626" s="59"/>
      <c r="C1626" s="59"/>
      <c r="D1626" s="59"/>
      <c r="E1626" s="59"/>
      <c r="F1626" s="59"/>
      <c r="G1626" s="59"/>
      <c r="H1626" s="59"/>
      <c r="I1626" s="59"/>
      <c r="J1626" s="59"/>
      <c r="K1626" s="59"/>
      <c r="L1626" s="59"/>
      <c r="M1626" s="59"/>
      <c r="N1626" s="59"/>
      <c r="O1626" s="59"/>
      <c r="P1626" s="60"/>
    </row>
    <row r="1627" spans="1:16" x14ac:dyDescent="0.65">
      <c r="A1627" s="59"/>
      <c r="B1627" s="59"/>
      <c r="C1627" s="59"/>
      <c r="D1627" s="59"/>
      <c r="E1627" s="59"/>
      <c r="F1627" s="59"/>
      <c r="G1627" s="59"/>
      <c r="H1627" s="59"/>
      <c r="I1627" s="59"/>
      <c r="J1627" s="59"/>
      <c r="K1627" s="59"/>
      <c r="L1627" s="59"/>
      <c r="M1627" s="59"/>
      <c r="N1627" s="59"/>
      <c r="O1627" s="59"/>
      <c r="P1627" s="60"/>
    </row>
    <row r="1628" spans="1:16" x14ac:dyDescent="0.65">
      <c r="A1628" s="59"/>
      <c r="B1628" s="59"/>
      <c r="C1628" s="59"/>
      <c r="D1628" s="59"/>
      <c r="E1628" s="59"/>
      <c r="F1628" s="59"/>
      <c r="G1628" s="59"/>
      <c r="H1628" s="59"/>
      <c r="I1628" s="59"/>
      <c r="J1628" s="59"/>
      <c r="K1628" s="59"/>
      <c r="L1628" s="59"/>
      <c r="M1628" s="59"/>
      <c r="N1628" s="59"/>
      <c r="O1628" s="59"/>
      <c r="P1628" s="59"/>
    </row>
    <row r="1629" spans="1:16" x14ac:dyDescent="0.65">
      <c r="A1629" s="59"/>
      <c r="B1629" s="59"/>
      <c r="C1629" s="59"/>
      <c r="D1629" s="59"/>
      <c r="E1629" s="59"/>
      <c r="F1629" s="59"/>
      <c r="G1629" s="59"/>
      <c r="H1629" s="59"/>
      <c r="I1629" s="59"/>
      <c r="J1629" s="59"/>
      <c r="K1629" s="59"/>
      <c r="L1629" s="59"/>
      <c r="M1629" s="59"/>
      <c r="N1629" s="59"/>
      <c r="O1629" s="59"/>
      <c r="P1629" s="60"/>
    </row>
    <row r="1630" spans="1:16" x14ac:dyDescent="0.65">
      <c r="A1630" s="59"/>
      <c r="B1630" s="59"/>
      <c r="C1630" s="59"/>
      <c r="D1630" s="59"/>
      <c r="E1630" s="59"/>
      <c r="F1630" s="59"/>
      <c r="G1630" s="59"/>
      <c r="H1630" s="59"/>
      <c r="I1630" s="59"/>
      <c r="J1630" s="59"/>
      <c r="K1630" s="59"/>
      <c r="L1630" s="59"/>
      <c r="M1630" s="59"/>
      <c r="N1630" s="59"/>
      <c r="O1630" s="59"/>
      <c r="P1630" s="60"/>
    </row>
    <row r="1631" spans="1:16" x14ac:dyDescent="0.65">
      <c r="A1631" s="59"/>
      <c r="B1631" s="59"/>
      <c r="C1631" s="59"/>
      <c r="D1631" s="59"/>
      <c r="E1631" s="59"/>
      <c r="F1631" s="59"/>
      <c r="G1631" s="59"/>
      <c r="H1631" s="59"/>
      <c r="I1631" s="59"/>
      <c r="J1631" s="59"/>
      <c r="K1631" s="59"/>
      <c r="L1631" s="59"/>
      <c r="M1631" s="59"/>
      <c r="N1631" s="59"/>
      <c r="O1631" s="59"/>
      <c r="P1631" s="59"/>
    </row>
    <row r="1632" spans="1:16" x14ac:dyDescent="0.65">
      <c r="A1632" s="59"/>
      <c r="B1632" s="59"/>
      <c r="C1632" s="59"/>
      <c r="D1632" s="59"/>
      <c r="E1632" s="59"/>
      <c r="F1632" s="59"/>
      <c r="G1632" s="59"/>
      <c r="H1632" s="59"/>
      <c r="I1632" s="59"/>
      <c r="J1632" s="59"/>
      <c r="K1632" s="59"/>
      <c r="L1632" s="59"/>
      <c r="M1632" s="59"/>
      <c r="N1632" s="59"/>
      <c r="O1632" s="59"/>
      <c r="P1632" s="60"/>
    </row>
    <row r="1633" spans="1:16" x14ac:dyDescent="0.65">
      <c r="A1633" s="59"/>
      <c r="B1633" s="59"/>
      <c r="C1633" s="59"/>
      <c r="D1633" s="59"/>
      <c r="E1633" s="59"/>
      <c r="F1633" s="59"/>
      <c r="G1633" s="59"/>
      <c r="H1633" s="59"/>
      <c r="I1633" s="59"/>
      <c r="J1633" s="59"/>
      <c r="K1633" s="59"/>
      <c r="L1633" s="59"/>
      <c r="M1633" s="59"/>
      <c r="N1633" s="59"/>
      <c r="O1633" s="59"/>
      <c r="P1633" s="60"/>
    </row>
    <row r="1634" spans="1:16" x14ac:dyDescent="0.65">
      <c r="A1634" s="59"/>
      <c r="B1634" s="59"/>
      <c r="C1634" s="59"/>
      <c r="D1634" s="59"/>
      <c r="E1634" s="59"/>
      <c r="F1634" s="59"/>
      <c r="G1634" s="59"/>
      <c r="H1634" s="59"/>
      <c r="I1634" s="59"/>
      <c r="J1634" s="59"/>
      <c r="K1634" s="59"/>
      <c r="L1634" s="59"/>
      <c r="M1634" s="59"/>
      <c r="N1634" s="59"/>
      <c r="O1634" s="59"/>
      <c r="P1634" s="60"/>
    </row>
    <row r="1635" spans="1:16" x14ac:dyDescent="0.65">
      <c r="A1635" s="59"/>
      <c r="B1635" s="59"/>
      <c r="C1635" s="59"/>
      <c r="D1635" s="59"/>
      <c r="E1635" s="59"/>
      <c r="F1635" s="59"/>
      <c r="G1635" s="59"/>
      <c r="H1635" s="59"/>
      <c r="I1635" s="59"/>
      <c r="J1635" s="59"/>
      <c r="K1635" s="59"/>
      <c r="L1635" s="59"/>
      <c r="M1635" s="59"/>
      <c r="N1635" s="59"/>
      <c r="O1635" s="59"/>
      <c r="P1635" s="59"/>
    </row>
    <row r="1636" spans="1:16" x14ac:dyDescent="0.65">
      <c r="A1636" s="59"/>
      <c r="B1636" s="59"/>
      <c r="C1636" s="59"/>
      <c r="D1636" s="59"/>
      <c r="E1636" s="59"/>
      <c r="F1636" s="59"/>
      <c r="G1636" s="59"/>
      <c r="H1636" s="59"/>
      <c r="I1636" s="59"/>
      <c r="J1636" s="59"/>
      <c r="K1636" s="59"/>
      <c r="L1636" s="59"/>
      <c r="M1636" s="59"/>
      <c r="N1636" s="59"/>
      <c r="O1636" s="59"/>
      <c r="P1636" s="60"/>
    </row>
    <row r="1637" spans="1:16" x14ac:dyDescent="0.65">
      <c r="A1637" s="59"/>
      <c r="B1637" s="59"/>
      <c r="C1637" s="59"/>
      <c r="D1637" s="59"/>
      <c r="E1637" s="59"/>
      <c r="F1637" s="59"/>
      <c r="G1637" s="59"/>
      <c r="H1637" s="59"/>
      <c r="I1637" s="59"/>
      <c r="J1637" s="59"/>
      <c r="K1637" s="59"/>
      <c r="L1637" s="59"/>
      <c r="M1637" s="59"/>
      <c r="N1637" s="59"/>
      <c r="O1637" s="59"/>
      <c r="P1637" s="59"/>
    </row>
    <row r="1638" spans="1:16" x14ac:dyDescent="0.65">
      <c r="A1638" s="59"/>
      <c r="B1638" s="59"/>
      <c r="C1638" s="59"/>
      <c r="D1638" s="59"/>
      <c r="E1638" s="59"/>
      <c r="F1638" s="59"/>
      <c r="G1638" s="59"/>
      <c r="H1638" s="59"/>
      <c r="I1638" s="59"/>
      <c r="J1638" s="59"/>
      <c r="K1638" s="59"/>
      <c r="L1638" s="59"/>
      <c r="M1638" s="59"/>
      <c r="N1638" s="59"/>
      <c r="O1638" s="59"/>
      <c r="P1638" s="60"/>
    </row>
    <row r="1639" spans="1:16" x14ac:dyDescent="0.65">
      <c r="A1639" s="59"/>
      <c r="B1639" s="59"/>
      <c r="C1639" s="59"/>
      <c r="D1639" s="59"/>
      <c r="E1639" s="59"/>
      <c r="F1639" s="59"/>
      <c r="G1639" s="59"/>
      <c r="H1639" s="59"/>
      <c r="I1639" s="59"/>
      <c r="J1639" s="59"/>
      <c r="K1639" s="59"/>
      <c r="L1639" s="59"/>
      <c r="M1639" s="59"/>
      <c r="N1639" s="59"/>
      <c r="O1639" s="59"/>
      <c r="P1639" s="60"/>
    </row>
    <row r="1640" spans="1:16" x14ac:dyDescent="0.65">
      <c r="A1640" s="59"/>
      <c r="B1640" s="59"/>
      <c r="C1640" s="59"/>
      <c r="D1640" s="59"/>
      <c r="E1640" s="59"/>
      <c r="F1640" s="59"/>
      <c r="G1640" s="59"/>
      <c r="H1640" s="59"/>
      <c r="I1640" s="59"/>
      <c r="J1640" s="59"/>
      <c r="K1640" s="59"/>
      <c r="L1640" s="59"/>
      <c r="M1640" s="59"/>
      <c r="N1640" s="59"/>
      <c r="O1640" s="59"/>
      <c r="P1640" s="59"/>
    </row>
    <row r="1641" spans="1:16" x14ac:dyDescent="0.65">
      <c r="A1641" s="59"/>
      <c r="B1641" s="59"/>
      <c r="C1641" s="59"/>
      <c r="D1641" s="59"/>
      <c r="E1641" s="59"/>
      <c r="F1641" s="59"/>
      <c r="G1641" s="59"/>
      <c r="H1641" s="59"/>
      <c r="I1641" s="59"/>
      <c r="J1641" s="59"/>
      <c r="K1641" s="59"/>
      <c r="L1641" s="59"/>
      <c r="M1641" s="59"/>
      <c r="N1641" s="59"/>
      <c r="O1641" s="59"/>
      <c r="P1641" s="60"/>
    </row>
    <row r="1642" spans="1:16" x14ac:dyDescent="0.65">
      <c r="A1642" s="59"/>
      <c r="B1642" s="59"/>
      <c r="C1642" s="59"/>
      <c r="D1642" s="59"/>
      <c r="E1642" s="59"/>
      <c r="F1642" s="59"/>
      <c r="G1642" s="59"/>
      <c r="H1642" s="59"/>
      <c r="I1642" s="59"/>
      <c r="J1642" s="59"/>
      <c r="K1642" s="59"/>
      <c r="L1642" s="59"/>
      <c r="M1642" s="59"/>
      <c r="N1642" s="59"/>
      <c r="O1642" s="59"/>
      <c r="P1642" s="60"/>
    </row>
    <row r="1643" spans="1:16" x14ac:dyDescent="0.65">
      <c r="A1643" s="59"/>
      <c r="B1643" s="59"/>
      <c r="C1643" s="59"/>
      <c r="D1643" s="59"/>
      <c r="E1643" s="59"/>
      <c r="F1643" s="59"/>
      <c r="G1643" s="59"/>
      <c r="H1643" s="59"/>
      <c r="I1643" s="59"/>
      <c r="J1643" s="59"/>
      <c r="K1643" s="59"/>
      <c r="L1643" s="59"/>
      <c r="M1643" s="59"/>
      <c r="N1643" s="59"/>
      <c r="O1643" s="59"/>
      <c r="P1643" s="59"/>
    </row>
    <row r="1644" spans="1:16" x14ac:dyDescent="0.65">
      <c r="A1644" s="59"/>
      <c r="B1644" s="59"/>
      <c r="C1644" s="59"/>
      <c r="D1644" s="59"/>
      <c r="E1644" s="59"/>
      <c r="F1644" s="59"/>
      <c r="G1644" s="59"/>
      <c r="H1644" s="61"/>
      <c r="I1644" s="59"/>
      <c r="J1644" s="59"/>
      <c r="K1644" s="59"/>
      <c r="L1644" s="59"/>
      <c r="M1644" s="59"/>
      <c r="N1644" s="59"/>
      <c r="O1644" s="59"/>
      <c r="P1644" s="60"/>
    </row>
    <row r="1645" spans="1:16" x14ac:dyDescent="0.65">
      <c r="A1645" s="59"/>
      <c r="B1645" s="59"/>
      <c r="C1645" s="59"/>
      <c r="D1645" s="59"/>
      <c r="E1645" s="59"/>
      <c r="F1645" s="59"/>
      <c r="G1645" s="59"/>
      <c r="H1645" s="59"/>
      <c r="I1645" s="59"/>
      <c r="J1645" s="59"/>
      <c r="K1645" s="59"/>
      <c r="L1645" s="59"/>
      <c r="M1645" s="59"/>
      <c r="N1645" s="59"/>
      <c r="O1645" s="59"/>
      <c r="P1645" s="59"/>
    </row>
    <row r="1646" spans="1:16" x14ac:dyDescent="0.65">
      <c r="A1646" s="59"/>
      <c r="B1646" s="59"/>
      <c r="C1646" s="59"/>
      <c r="D1646" s="59"/>
      <c r="E1646" s="59"/>
      <c r="F1646" s="59"/>
      <c r="G1646" s="59"/>
      <c r="H1646" s="59"/>
      <c r="I1646" s="59"/>
      <c r="J1646" s="59"/>
      <c r="K1646" s="59"/>
      <c r="L1646" s="59"/>
      <c r="M1646" s="59"/>
      <c r="N1646" s="59"/>
      <c r="O1646" s="59"/>
      <c r="P1646" s="60"/>
    </row>
    <row r="1647" spans="1:16" x14ac:dyDescent="0.65">
      <c r="A1647" s="59"/>
      <c r="B1647" s="59"/>
      <c r="C1647" s="59"/>
      <c r="D1647" s="59"/>
      <c r="E1647" s="59"/>
      <c r="F1647" s="59"/>
      <c r="G1647" s="59"/>
      <c r="H1647" s="59"/>
      <c r="I1647" s="59"/>
      <c r="J1647" s="59"/>
      <c r="K1647" s="59"/>
      <c r="L1647" s="59"/>
      <c r="M1647" s="59"/>
      <c r="N1647" s="59"/>
      <c r="O1647" s="59"/>
      <c r="P1647" s="59"/>
    </row>
    <row r="1648" spans="1:16" x14ac:dyDescent="0.65">
      <c r="A1648" s="59"/>
      <c r="B1648" s="59"/>
      <c r="C1648" s="59"/>
      <c r="D1648" s="59"/>
      <c r="E1648" s="59"/>
      <c r="F1648" s="59"/>
      <c r="G1648" s="59"/>
      <c r="H1648" s="59"/>
      <c r="I1648" s="59"/>
      <c r="J1648" s="59"/>
      <c r="K1648" s="59"/>
      <c r="L1648" s="59"/>
      <c r="M1648" s="59"/>
      <c r="N1648" s="59"/>
      <c r="O1648" s="59"/>
      <c r="P1648" s="60"/>
    </row>
    <row r="1649" spans="1:16" x14ac:dyDescent="0.65">
      <c r="A1649" s="59"/>
      <c r="B1649" s="59"/>
      <c r="C1649" s="59"/>
      <c r="D1649" s="59"/>
      <c r="E1649" s="59"/>
      <c r="F1649" s="59"/>
      <c r="G1649" s="59"/>
      <c r="H1649" s="59"/>
      <c r="I1649" s="59"/>
      <c r="J1649" s="59"/>
      <c r="K1649" s="59"/>
      <c r="L1649" s="59"/>
      <c r="M1649" s="59"/>
      <c r="N1649" s="59"/>
      <c r="O1649" s="59"/>
      <c r="P1649" s="60"/>
    </row>
    <row r="1650" spans="1:16" x14ac:dyDescent="0.65">
      <c r="A1650" s="59"/>
      <c r="B1650" s="59"/>
      <c r="C1650" s="59"/>
      <c r="D1650" s="59"/>
      <c r="E1650" s="59"/>
      <c r="F1650" s="59"/>
      <c r="G1650" s="59"/>
      <c r="H1650" s="59"/>
      <c r="I1650" s="59"/>
      <c r="J1650" s="59"/>
      <c r="K1650" s="59"/>
      <c r="L1650" s="59"/>
      <c r="M1650" s="59"/>
      <c r="N1650" s="59"/>
      <c r="O1650" s="59"/>
      <c r="P1650" s="59"/>
    </row>
    <row r="1651" spans="1:16" x14ac:dyDescent="0.65">
      <c r="A1651" s="59"/>
      <c r="B1651" s="59"/>
      <c r="C1651" s="59"/>
      <c r="D1651" s="59"/>
      <c r="E1651" s="59"/>
      <c r="F1651" s="59"/>
      <c r="G1651" s="59"/>
      <c r="H1651" s="61"/>
      <c r="I1651" s="59"/>
      <c r="J1651" s="59"/>
      <c r="K1651" s="59"/>
      <c r="L1651" s="59"/>
      <c r="M1651" s="59"/>
      <c r="N1651" s="59"/>
      <c r="O1651" s="59"/>
      <c r="P1651" s="60"/>
    </row>
    <row r="1652" spans="1:16" x14ac:dyDescent="0.65">
      <c r="A1652" s="59"/>
      <c r="B1652" s="59"/>
      <c r="C1652" s="59"/>
      <c r="D1652" s="59"/>
      <c r="E1652" s="59"/>
      <c r="F1652" s="59"/>
      <c r="G1652" s="59"/>
      <c r="H1652" s="59"/>
      <c r="I1652" s="59"/>
      <c r="J1652" s="59"/>
      <c r="K1652" s="59"/>
      <c r="L1652" s="59"/>
      <c r="M1652" s="59"/>
      <c r="N1652" s="59"/>
      <c r="O1652" s="59"/>
      <c r="P1652" s="59"/>
    </row>
    <row r="1653" spans="1:16" x14ac:dyDescent="0.65">
      <c r="A1653" s="59"/>
      <c r="B1653" s="59"/>
      <c r="C1653" s="59"/>
      <c r="D1653" s="59"/>
      <c r="E1653" s="59"/>
      <c r="F1653" s="59"/>
      <c r="G1653" s="59"/>
      <c r="H1653" s="59"/>
      <c r="I1653" s="59"/>
      <c r="J1653" s="59"/>
      <c r="K1653" s="59"/>
      <c r="L1653" s="59"/>
      <c r="M1653" s="59"/>
      <c r="N1653" s="59"/>
      <c r="O1653" s="59"/>
      <c r="P1653" s="60"/>
    </row>
    <row r="1654" spans="1:16" x14ac:dyDescent="0.65">
      <c r="A1654" s="59"/>
      <c r="B1654" s="59"/>
      <c r="C1654" s="59"/>
      <c r="D1654" s="59"/>
      <c r="E1654" s="59"/>
      <c r="F1654" s="59"/>
      <c r="G1654" s="59"/>
      <c r="H1654" s="59"/>
      <c r="I1654" s="59"/>
      <c r="J1654" s="59"/>
      <c r="K1654" s="59"/>
      <c r="L1654" s="59"/>
      <c r="M1654" s="59"/>
      <c r="N1654" s="59"/>
      <c r="O1654" s="59"/>
      <c r="P1654" s="59"/>
    </row>
    <row r="1655" spans="1:16" x14ac:dyDescent="0.65">
      <c r="A1655" s="59"/>
      <c r="B1655" s="59"/>
      <c r="C1655" s="59"/>
      <c r="D1655" s="59"/>
      <c r="E1655" s="59"/>
      <c r="F1655" s="59"/>
      <c r="G1655" s="59"/>
      <c r="H1655" s="59"/>
      <c r="I1655" s="59"/>
      <c r="J1655" s="59"/>
      <c r="K1655" s="59"/>
      <c r="L1655" s="59"/>
      <c r="M1655" s="59"/>
      <c r="N1655" s="59"/>
      <c r="O1655" s="59"/>
      <c r="P1655" s="59"/>
    </row>
    <row r="1656" spans="1:16" x14ac:dyDescent="0.65">
      <c r="A1656" s="59"/>
      <c r="B1656" s="59"/>
      <c r="C1656" s="59"/>
      <c r="D1656" s="59"/>
      <c r="E1656" s="59"/>
      <c r="F1656" s="59"/>
      <c r="G1656" s="59"/>
      <c r="H1656" s="59"/>
      <c r="I1656" s="59"/>
      <c r="J1656" s="59"/>
      <c r="K1656" s="59"/>
      <c r="L1656" s="59"/>
      <c r="M1656" s="59"/>
      <c r="N1656" s="59"/>
      <c r="O1656" s="59"/>
      <c r="P1656" s="60"/>
    </row>
    <row r="1657" spans="1:16" x14ac:dyDescent="0.65">
      <c r="A1657" s="59"/>
      <c r="B1657" s="59"/>
      <c r="C1657" s="59"/>
      <c r="D1657" s="59"/>
      <c r="E1657" s="59"/>
      <c r="F1657" s="59"/>
      <c r="G1657" s="59"/>
      <c r="H1657" s="59"/>
      <c r="I1657" s="59"/>
      <c r="J1657" s="59"/>
      <c r="K1657" s="59"/>
      <c r="L1657" s="59"/>
      <c r="M1657" s="59"/>
      <c r="N1657" s="59"/>
      <c r="O1657" s="59"/>
      <c r="P1657" s="59"/>
    </row>
    <row r="1658" spans="1:16" x14ac:dyDescent="0.65">
      <c r="A1658" s="59"/>
      <c r="B1658" s="59"/>
      <c r="C1658" s="59"/>
      <c r="D1658" s="59"/>
      <c r="E1658" s="59"/>
      <c r="F1658" s="59"/>
      <c r="G1658" s="59"/>
      <c r="H1658" s="59"/>
      <c r="I1658" s="59"/>
      <c r="J1658" s="59"/>
      <c r="K1658" s="59"/>
      <c r="L1658" s="59"/>
      <c r="M1658" s="59"/>
      <c r="N1658" s="59"/>
      <c r="O1658" s="59"/>
      <c r="P1658" s="59"/>
    </row>
    <row r="1659" spans="1:16" x14ac:dyDescent="0.65">
      <c r="A1659" s="59"/>
      <c r="B1659" s="59"/>
      <c r="C1659" s="59"/>
      <c r="D1659" s="59"/>
      <c r="E1659" s="59"/>
      <c r="F1659" s="59"/>
      <c r="G1659" s="59"/>
      <c r="H1659" s="59"/>
      <c r="I1659" s="59"/>
      <c r="J1659" s="59"/>
      <c r="K1659" s="59"/>
      <c r="L1659" s="59"/>
      <c r="M1659" s="59"/>
      <c r="N1659" s="59"/>
      <c r="O1659" s="59"/>
      <c r="P1659" s="59"/>
    </row>
    <row r="1660" spans="1:16" x14ac:dyDescent="0.65">
      <c r="A1660" s="59"/>
      <c r="B1660" s="59"/>
      <c r="C1660" s="59"/>
      <c r="D1660" s="59"/>
      <c r="E1660" s="59"/>
      <c r="F1660" s="59"/>
      <c r="G1660" s="59"/>
      <c r="H1660" s="59"/>
      <c r="I1660" s="59"/>
      <c r="J1660" s="59"/>
      <c r="K1660" s="59"/>
      <c r="L1660" s="59"/>
      <c r="M1660" s="59"/>
      <c r="N1660" s="59"/>
      <c r="O1660" s="59"/>
      <c r="P1660" s="59"/>
    </row>
    <row r="1661" spans="1:16" x14ac:dyDescent="0.65">
      <c r="A1661" s="59"/>
      <c r="B1661" s="59"/>
      <c r="C1661" s="59"/>
      <c r="D1661" s="59"/>
      <c r="E1661" s="59"/>
      <c r="F1661" s="59"/>
      <c r="G1661" s="59"/>
      <c r="H1661" s="59"/>
      <c r="I1661" s="59"/>
      <c r="J1661" s="59"/>
      <c r="K1661" s="59"/>
      <c r="L1661" s="59"/>
      <c r="M1661" s="59"/>
      <c r="N1661" s="59"/>
      <c r="O1661" s="59"/>
      <c r="P1661" s="59"/>
    </row>
    <row r="1662" spans="1:16" x14ac:dyDescent="0.65">
      <c r="A1662" s="59"/>
      <c r="B1662" s="59"/>
      <c r="C1662" s="59"/>
      <c r="D1662" s="59"/>
      <c r="E1662" s="59"/>
      <c r="F1662" s="59"/>
      <c r="G1662" s="59"/>
      <c r="H1662" s="59"/>
      <c r="I1662" s="59"/>
      <c r="J1662" s="59"/>
      <c r="K1662" s="59"/>
      <c r="L1662" s="59"/>
      <c r="M1662" s="59"/>
      <c r="N1662" s="59"/>
      <c r="O1662" s="59"/>
      <c r="P1662" s="59"/>
    </row>
    <row r="1663" spans="1:16" x14ac:dyDescent="0.65">
      <c r="A1663" s="59"/>
      <c r="B1663" s="59"/>
      <c r="C1663" s="59"/>
      <c r="D1663" s="59"/>
      <c r="E1663" s="59"/>
      <c r="F1663" s="59"/>
      <c r="G1663" s="59"/>
      <c r="H1663" s="59"/>
      <c r="I1663" s="59"/>
      <c r="J1663" s="59"/>
      <c r="K1663" s="59"/>
      <c r="L1663" s="59"/>
      <c r="M1663" s="59"/>
      <c r="N1663" s="59"/>
      <c r="O1663" s="59"/>
      <c r="P1663" s="59"/>
    </row>
    <row r="1664" spans="1:16" x14ac:dyDescent="0.65">
      <c r="A1664" s="59"/>
      <c r="B1664" s="59"/>
      <c r="C1664" s="59"/>
      <c r="D1664" s="59"/>
      <c r="E1664" s="59"/>
      <c r="F1664" s="59"/>
      <c r="G1664" s="59"/>
      <c r="H1664" s="59"/>
      <c r="I1664" s="59"/>
      <c r="J1664" s="59"/>
      <c r="K1664" s="59"/>
      <c r="L1664" s="59"/>
      <c r="M1664" s="59"/>
      <c r="N1664" s="59"/>
      <c r="O1664" s="59"/>
      <c r="P1664" s="60"/>
    </row>
    <row r="1665" spans="1:16" x14ac:dyDescent="0.65">
      <c r="A1665" s="59"/>
      <c r="B1665" s="59"/>
      <c r="C1665" s="59"/>
      <c r="D1665" s="59"/>
      <c r="E1665" s="59"/>
      <c r="F1665" s="59"/>
      <c r="G1665" s="59"/>
      <c r="H1665" s="59"/>
      <c r="I1665" s="59"/>
      <c r="J1665" s="59"/>
      <c r="K1665" s="59"/>
      <c r="L1665" s="59"/>
      <c r="M1665" s="59"/>
      <c r="N1665" s="59"/>
      <c r="O1665" s="59"/>
      <c r="P1665" s="59"/>
    </row>
    <row r="1666" spans="1:16" x14ac:dyDescent="0.65">
      <c r="A1666" s="59"/>
      <c r="B1666" s="59"/>
      <c r="C1666" s="59"/>
      <c r="D1666" s="59"/>
      <c r="E1666" s="59"/>
      <c r="F1666" s="59"/>
      <c r="G1666" s="59"/>
      <c r="H1666" s="59"/>
      <c r="I1666" s="59"/>
      <c r="J1666" s="59"/>
      <c r="K1666" s="59"/>
      <c r="L1666" s="59"/>
      <c r="M1666" s="59"/>
      <c r="N1666" s="59"/>
      <c r="O1666" s="59"/>
      <c r="P1666" s="60"/>
    </row>
    <row r="1667" spans="1:16" x14ac:dyDescent="0.65">
      <c r="A1667" s="59"/>
      <c r="B1667" s="59"/>
      <c r="C1667" s="59"/>
      <c r="D1667" s="59"/>
      <c r="E1667" s="59"/>
      <c r="F1667" s="59"/>
      <c r="G1667" s="59"/>
      <c r="H1667" s="59"/>
      <c r="I1667" s="59"/>
      <c r="J1667" s="59"/>
      <c r="K1667" s="59"/>
      <c r="L1667" s="59"/>
      <c r="M1667" s="59"/>
      <c r="N1667" s="59"/>
      <c r="O1667" s="59"/>
      <c r="P1667" s="60"/>
    </row>
    <row r="1668" spans="1:16" x14ac:dyDescent="0.65">
      <c r="A1668" s="59"/>
      <c r="B1668" s="59"/>
      <c r="C1668" s="59"/>
      <c r="D1668" s="59"/>
      <c r="E1668" s="59"/>
      <c r="F1668" s="59"/>
      <c r="G1668" s="59"/>
      <c r="H1668" s="59"/>
      <c r="I1668" s="59"/>
      <c r="J1668" s="59"/>
      <c r="K1668" s="59"/>
      <c r="L1668" s="59"/>
      <c r="M1668" s="59"/>
      <c r="N1668" s="59"/>
      <c r="O1668" s="59"/>
      <c r="P1668" s="60"/>
    </row>
    <row r="1669" spans="1:16" x14ac:dyDescent="0.65">
      <c r="A1669" s="59"/>
      <c r="B1669" s="59"/>
      <c r="C1669" s="59"/>
      <c r="D1669" s="59"/>
      <c r="E1669" s="59"/>
      <c r="F1669" s="59"/>
      <c r="G1669" s="59"/>
      <c r="H1669" s="59"/>
      <c r="I1669" s="59"/>
      <c r="J1669" s="59"/>
      <c r="K1669" s="59"/>
      <c r="L1669" s="59"/>
      <c r="M1669" s="59"/>
      <c r="N1669" s="59"/>
      <c r="O1669" s="59"/>
      <c r="P1669" s="60"/>
    </row>
    <row r="1670" spans="1:16" x14ac:dyDescent="0.65">
      <c r="A1670" s="59"/>
      <c r="B1670" s="59"/>
      <c r="C1670" s="59"/>
      <c r="D1670" s="59"/>
      <c r="E1670" s="59"/>
      <c r="F1670" s="59"/>
      <c r="G1670" s="59"/>
      <c r="H1670" s="59"/>
      <c r="I1670" s="59"/>
      <c r="J1670" s="59"/>
      <c r="K1670" s="59"/>
      <c r="L1670" s="59"/>
      <c r="M1670" s="59"/>
      <c r="N1670" s="59"/>
      <c r="O1670" s="59"/>
      <c r="P1670" s="60"/>
    </row>
    <row r="1671" spans="1:16" x14ac:dyDescent="0.65">
      <c r="A1671" s="59"/>
      <c r="B1671" s="59"/>
      <c r="C1671" s="59"/>
      <c r="D1671" s="59"/>
      <c r="E1671" s="59"/>
      <c r="F1671" s="59"/>
      <c r="G1671" s="59"/>
      <c r="H1671" s="59"/>
      <c r="I1671" s="59"/>
      <c r="J1671" s="59"/>
      <c r="K1671" s="59"/>
      <c r="L1671" s="59"/>
      <c r="M1671" s="59"/>
      <c r="N1671" s="59"/>
      <c r="O1671" s="59"/>
      <c r="P1671" s="59"/>
    </row>
    <row r="1672" spans="1:16" x14ac:dyDescent="0.65">
      <c r="A1672" s="59"/>
      <c r="B1672" s="59"/>
      <c r="C1672" s="59"/>
      <c r="D1672" s="59"/>
      <c r="E1672" s="59"/>
      <c r="F1672" s="59"/>
      <c r="G1672" s="59"/>
      <c r="H1672" s="59"/>
      <c r="I1672" s="59"/>
      <c r="J1672" s="59"/>
      <c r="K1672" s="59"/>
      <c r="L1672" s="59"/>
      <c r="M1672" s="59"/>
      <c r="N1672" s="59"/>
      <c r="O1672" s="59"/>
      <c r="P1672" s="60"/>
    </row>
    <row r="1673" spans="1:16" x14ac:dyDescent="0.65">
      <c r="A1673" s="59"/>
      <c r="B1673" s="59"/>
      <c r="C1673" s="59"/>
      <c r="D1673" s="59"/>
      <c r="E1673" s="59"/>
      <c r="F1673" s="59"/>
      <c r="G1673" s="59"/>
      <c r="H1673" s="59"/>
      <c r="I1673" s="59"/>
      <c r="J1673" s="59"/>
      <c r="K1673" s="59"/>
      <c r="L1673" s="59"/>
      <c r="M1673" s="59"/>
      <c r="N1673" s="59"/>
      <c r="O1673" s="59"/>
      <c r="P1673" s="59"/>
    </row>
    <row r="1674" spans="1:16" x14ac:dyDescent="0.65">
      <c r="A1674" s="59"/>
      <c r="B1674" s="59"/>
      <c r="C1674" s="59"/>
      <c r="D1674" s="59"/>
      <c r="E1674" s="59"/>
      <c r="F1674" s="59"/>
      <c r="G1674" s="59"/>
      <c r="H1674" s="59"/>
      <c r="I1674" s="59"/>
      <c r="J1674" s="59"/>
      <c r="K1674" s="59"/>
      <c r="L1674" s="59"/>
      <c r="M1674" s="59"/>
      <c r="N1674" s="59"/>
      <c r="O1674" s="59"/>
      <c r="P1674" s="59"/>
    </row>
  </sheetData>
  <hyperlinks>
    <hyperlink ref="P198" r:id="rId1" display="http://diseaseproject.impactsofclimatechange.org/uploads/PDF/ehp_109-1240669.pdf" xr:uid="{9B981383-B435-48EE-8085-B11853CA6751}"/>
    <hyperlink ref="P2" r:id="rId2" display="http://diseaseproject.impactsofclimatechange.org/uploads/PDF/10_1_1_319_1843(1).pdf" xr:uid="{68FB3C58-391C-4B76-AD53-60705A1E0649}"/>
    <hyperlink ref="P3" r:id="rId3" display="http://diseaseproject.impactsofclimatechange.org/uploads/PDF/ehp_0800084.pdf" xr:uid="{28370243-013B-4B68-A9E2-4DCAF701F1B2}"/>
    <hyperlink ref="P4" r:id="rId4" display="http://diseaseproject.impactsofclimatechange.org/uploads/PDF/ijerph-12-08359.pdf" xr:uid="{D4C4FB0A-A4A3-454C-A1BB-BC8619F5336D}"/>
    <hyperlink ref="P5" r:id="rId5" display="http://diseaseproject.impactsofclimatechange.org/uploads/PDF/Anyamba2006_Article_DevelopingGlobalClimateAnomali.pdf" xr:uid="{325856D4-0F27-4CEF-8655-D8B58CC2AC5A}"/>
    <hyperlink ref="P6" r:id="rId6" display="http://diseaseproject.impactsofclimatechange.org/uploads/PDF/tropmed-84-285.pdf" xr:uid="{A3C2CE7E-9B51-4FF2-9558-1D8438A45345}"/>
    <hyperlink ref="P7" r:id="rId7" display="http://diseaseproject.impactsofclimatechange.org/uploads/PDF/1-s2_0-S0301479718303359-main.pdf" xr:uid="{19857617-1B9E-461A-9913-C03372723C94}"/>
    <hyperlink ref="P8" r:id="rId8" display="http://diseaseproject.impactsofclimatechange.org/uploads/PDF/Leptospirosis_A_re-emerging_zoonosis.pdf" xr:uid="{27A9EAF3-77C4-49E2-AD32-9946215E486C}"/>
    <hyperlink ref="P9" r:id="rId9" display="http://diseaseproject.impactsofclimatechange.org/uploads/PDF/ehp0112-001092.pdf" xr:uid="{335B4AA3-B8E8-4A66-919F-A256C872C45E}"/>
    <hyperlink ref="P10" r:id="rId10" display="http://diseaseproject.impactsofclimatechange.org/uploads/PDF/Climate_Change_Sea_Level_Rise_Health_Impacts_in_Bangladesh.pdf" xr:uid="{33C01D70-845F-46F5-AB04-7B5176881FA1}"/>
    <hyperlink ref="P11" r:id="rId11" display="http://diseaseproject.impactsofclimatechange.org/uploads/PDF/1-s2_0-S0048969719308745-main_(1).pdf" xr:uid="{FABD312F-EE26-410D-AF08-10D8C8CDE496}"/>
    <hyperlink ref="P12" r:id="rId12" display="http://diseaseproject.impactsofclimatechange.org/uploads/PDF/PIIS0163445316301207.pdf" xr:uid="{EF5549B2-5A78-497D-B98A-E186EF61FC8F}"/>
    <hyperlink ref="P13" r:id="rId13" display="http://diseaseproject.impactsofclimatechange.org/uploads/PDF/journal_pone_0031883.PDF" xr:uid="{D467DDF5-6B20-452D-97C0-49A6D2A2B35C}"/>
    <hyperlink ref="P14" r:id="rId14" display="http://diseaseproject.impactsofclimatechange.org/uploads/PDF/ijerph-16-01393.pdf" xr:uid="{8C14B7EF-5313-452B-90E6-18834621B147}"/>
    <hyperlink ref="P15" r:id="rId15" display="http://diseaseproject.impactsofclimatechange.org/uploads/PDF/Potential_impacts_of_climate_change_on_infectious_diseases_in_the_Arctic.pdf" xr:uid="{73793263-D8F7-40C2-995B-C6F69D08768B}"/>
    <hyperlink ref="P16" r:id="rId16" display="http://diseaseproject.impactsofclimatechange.org/uploads/PDF/1fd02fd3-9c58-41e4-8b3e-a92d6248f9e3.pdf" xr:uid="{20063F58-2CC0-47C0-912C-EA2726E7BE05}"/>
    <hyperlink ref="P17" r:id="rId17" display="http://diseaseproject.impactsofclimatechange.org/uploads/PDF/Ghio2014_Article_ParticleExposuresAndInfections.pdf" xr:uid="{36DA213C-3C10-4E2C-A667-654420E6A81E}"/>
    <hyperlink ref="P18" r:id="rId18" display="http://diseaseproject.impactsofclimatechange.org/uploads/PDF/Extreme_weather_events_and_infectious_disease_outbreaks.pdf" xr:uid="{23F2E060-53D5-4256-A1AB-9272C75B05D6}"/>
    <hyperlink ref="P19" r:id="rId19" display="http://diseaseproject.impactsofclimatechange.org/uploads/PDF/s10113-006-0015-z.pdf" xr:uid="{843FB449-571E-4751-8012-C9069EE9DC0C}"/>
    <hyperlink ref="P20" r:id="rId20" display="http://diseaseproject.impactsofclimatechange.org/uploads/PDF/The-Impact-of-Global-Environmental-Changes.pdf" xr:uid="{14C9B214-5A9D-45A0-B671-AF64BB8E1ADB}"/>
    <hyperlink ref="P21" r:id="rId21" display="http://diseaseproject.impactsofclimatechange.org/uploads/PDF/tpmd170778.pdf" xr:uid="{766F1061-2A1C-4457-A82F-E879CCF5BDD6}"/>
    <hyperlink ref="P57" r:id="rId22" display="http://diseaseproject.impactsofclimatechange.org/uploads/PDF/PIIS1198743X15003043.pdf" xr:uid="{41E1720A-6475-4F77-9F5A-8736842678B0}"/>
    <hyperlink ref="P58" r:id="rId23" display="http://diseaseproject.impactsofclimatechange.org/uploads/PDF/10_263.pdf" xr:uid="{9AB32A51-6BF0-4502-B522-A535B23CC7AD}"/>
    <hyperlink ref="P59" r:id="rId24" display="http://diseaseproject.impactsofclimatechange.org/uploads/PDF/Lobitz_etal_PNAS_2000.pdf" xr:uid="{9B8D4782-B989-4FAA-9CE1-8A1BC9D42A35}"/>
    <hyperlink ref="P60" r:id="rId25" display="http://diseaseproject.impactsofclimatechange.org/uploads/PDF/climatechangezoonosesindia.pdf" xr:uid="{C227FB87-5A9B-49A3-8801-D9BBE1EB7405}"/>
    <hyperlink ref="P61" r:id="rId26" display="http://diseaseproject.impactsofclimatechange.org/uploads/PDF/Herradoetal_WaterborneOBandheavyrain_4Nordiccountries_JWaterHealth_2016.pdf" xr:uid="{0CDEA2F5-4232-4DB3-A812-6699D691079A}"/>
    <hyperlink ref="P62" r:id="rId27" display="http://diseaseproject.impactsofclimatechange.org/uploads/PDF/DroughtandWestNileVirus.pdf" xr:uid="{91E7D0D2-9F17-47C7-8FAC-2515A3E3398D}"/>
    <hyperlink ref="P63" r:id="rId28" display="http://diseaseproject.impactsofclimatechange.org/uploads/PDF/s12940-015-0014-y.pdf" xr:uid="{CE8F632D-DB20-4163-97B7-37E62031CF3C}"/>
    <hyperlink ref="P64" r:id="rId29" display="http://diseaseproject.impactsofclimatechange.org/uploads/PDF/00002341-201705001-00071.pdf" xr:uid="{DC44BA3F-1FC3-40DA-811C-887E9775A87E}"/>
    <hyperlink ref="P92" r:id="rId30" display="http://diseaseproject.impactsofclimatechange.org/uploads/PDF/annurev-marine-010213-135029.pdf" xr:uid="{CC09AF03-6793-4B6E-AE51-42D6029DB9B9}"/>
    <hyperlink ref="P95" r:id="rId31" display="http://diseaseproject.impactsofclimatechange.org/uploads/PDF/1-s2_0-S0160412018307268-main.pdf" xr:uid="{247C8C05-599E-454D-ADD5-030535943D66}"/>
    <hyperlink ref="P96" r:id="rId32" display="http://diseaseproject.impactsofclimatechange.org/uploads/PDF/Lejeusne_etal_TREE_2010.pdf" xr:uid="{A62CB1C7-7361-476C-8495-1AE1BCE674F7}"/>
    <hyperlink ref="P97" r:id="rId33" display="http://diseaseproject.impactsofclimatechange.org/uploads/PDF/Liu_Climate_Leafy_Green_Vegetable_Safety_IntJFoodMicrobiology_2013.pdf" xr:uid="{150ADE60-D484-4608-BEA7-CADE78308CE2}"/>
    <hyperlink ref="P98" r:id="rId34" display="http://diseaseproject.impactsofclimatechange.org/uploads/PDF/16747221.pdf" xr:uid="{420F0318-28B7-4A41-9077-F75A8C5678FE}"/>
    <hyperlink ref="P99" r:id="rId35" display="http://diseaseproject.impactsofclimatechange.org/uploads/PDF/66PlanningEnvtlL8.pdf" xr:uid="{9EA8B332-205B-47BC-B571-8193D1B2504E}"/>
    <hyperlink ref="P100" r:id="rId36" display="http://diseaseproject.impactsofclimatechange.org/uploads/PDF/1-s2_0-S0035920310001513-main.pdf" xr:uid="{137DD073-BE7E-4FD8-8536-ED13B05D30F2}"/>
    <hyperlink ref="P101" r:id="rId37" display="http://diseaseproject.impactsofclimatechange.org/uploads/PDF/pntd_0004405.pdf" xr:uid="{A04C7ACE-A3FE-4BFB-9A2B-51C7F9F248AC}"/>
    <hyperlink ref="P102" r:id="rId38" display="http://diseaseproject.impactsofclimatechange.org/uploads/PDF/Impact_of_environmental_factors_on_the_emergence_t.pdf" xr:uid="{B054D362-AD09-4EB9-A9C7-8682B7E44A6D}"/>
    <hyperlink ref="P105" r:id="rId39" display="http://diseaseproject.impactsofclimatechange.org/uploads/PDF/45866321.pdf" xr:uid="{F89E39B9-2CDC-4FC5-8536-A8F55D5EDE4D}"/>
    <hyperlink ref="P106" r:id="rId40" display="http://diseaseproject.impactsofclimatechange.org/uploads/PDF/journal_pone_0217643.pdf" xr:uid="{5C4C0881-70F1-4623-B44A-B3A74A686BA0}"/>
    <hyperlink ref="P108" r:id="rId41" display="http://diseaseproject.impactsofclimatechange.org/uploads/PDF/nclimate1628.pdf" xr:uid="{15D1A343-1249-47D9-944F-7672DB279A30}"/>
    <hyperlink ref="P109" r:id="rId42" display="http://diseaseproject.impactsofclimatechange.org/uploads/PDF/Non-CholeraVibrios.pdf" xr:uid="{1259AA8A-A832-4721-B873-AB0693023779}"/>
    <hyperlink ref="P154" r:id="rId43" display="http://diseaseproject.impactsofclimatechange.org/uploads/PDF/1-s2_0-S0048969716327127-main2.pdf" xr:uid="{AE2BD3DC-7218-4D9F-B87E-927ED784EC25}"/>
    <hyperlink ref="P155" r:id="rId44" display="http://diseaseproject.impactsofclimatechange.org/uploads/PDF/16-828-1-PB.pdf" xr:uid="{F6E7DAFA-AB9C-4359-8C50-1B8B13E643B7}"/>
    <hyperlink ref="P156" r:id="rId45" display="http://diseaseproject.impactsofclimatechange.org/uploads/PDF/SaulnierDDetalEffectofseasonalfloodsonhealth.pdf" xr:uid="{1D1F9CF8-6DDF-4A77-838F-670FE96153D8}"/>
    <hyperlink ref="P157" r:id="rId46" display="http://diseaseproject.impactsofclimatechange.org/uploads/PDF/SaulnierDDetalA_systematic_review_of_human_health_following_flood_and_storm_disasters.pdf" xr:uid="{44D9491E-FB6E-4B4A-98CF-F8E287B631CC}"/>
    <hyperlink ref="P158" r:id="rId47" display="http://diseaseproject.impactsofclimatechange.org/uploads/PDF/VulnerabilityofWaterborneDiseases.pdf" xr:uid="{63401E10-56AE-4B9A-B078-821C241DD099}"/>
    <hyperlink ref="P159" r:id="rId48" display="http://diseaseproject.impactsofclimatechange.org/uploads/PDF/rainfall.pdf" xr:uid="{FEF78968-5388-4881-BCEF-509B7572F20F}"/>
    <hyperlink ref="P160" r:id="rId49" display="http://diseaseproject.impactsofclimatechange.org/uploads/PDF/1-s2_0-S1877343511001187-main.pdf" xr:uid="{1955B9BA-F810-4E14-9051-A51972E9C4D7}"/>
    <hyperlink ref="P161" r:id="rId50" display="http://diseaseproject.impactsofclimatechange.org/uploads/PDF/nature15744.pdf" xr:uid="{4795FEE5-C333-47F1-82BD-1B29D49CB58F}"/>
    <hyperlink ref="P162" r:id="rId51" display="http://diseaseproject.impactsofclimatechange.org/uploads/PDF/Aula9B,_temas_associados.pdf" xr:uid="{DE7DE411-A89E-4E99-A77F-9FA5DC01F7C3}"/>
    <hyperlink ref="P163" r:id="rId52" display="http://diseaseproject.impactsofclimatechange.org/uploads/PDF/jamadermatology_padmanabhan_2018_nn_170055.pdf" xr:uid="{FF1592E3-06DB-41AB-8D71-C2FBFC55F7AD}"/>
    <hyperlink ref="P164" r:id="rId53" display="http://diseaseproject.impactsofclimatechange.org/uploads/PDF/ciy227.pdf" xr:uid="{3DD634AF-4F78-471D-BCE0-86C8BB0161F2}"/>
    <hyperlink ref="P165" r:id="rId54" display="http://diseaseproject.impactsofclimatechange.org/uploads/PDF/s12889-019-7268-1.pdf" xr:uid="{90C7A86E-73B9-458C-8580-FBDA53636D41}"/>
    <hyperlink ref="P166" r:id="rId55" display="http://diseaseproject.impactsofclimatechange.org/uploads/PDF/14589_full.pdf" xr:uid="{902ADEF7-FF6A-49E0-8F3B-3016999324FF}"/>
    <hyperlink ref="P167" r:id="rId56" display="http://diseaseproject.impactsofclimatechange.org/uploads/PDF/2017GL073524.pdf" xr:uid="{582A7A24-034A-48A4-827F-8684C778F2A2}"/>
    <hyperlink ref="P168" r:id="rId57" display="http://diseaseproject.impactsofclimatechange.org/uploads/PDF/ForecastedimpactofclimatechangeonIDandhealthsecurityinHawaiiby2050.pdf" xr:uid="{1BE1017E-A09F-43AA-9653-3ADFAA86204D}"/>
    <hyperlink ref="P169" r:id="rId58" display="http://diseaseproject.impactsofclimatechange.org/uploads/PDF/Griffin-Kellogg2004_Article_DustStormsAndTheirImpactOnOcea.pdf" xr:uid="{63ED9590-CF87-4C71-9C50-FF61B5F82DB4}"/>
    <hyperlink ref="P203" r:id="rId59" display="http://diseaseproject.impactsofclimatechange.org/uploads/PDF/1-s2_0-S0025326X15300357-main.pdf" xr:uid="{57D84FBD-1E45-4F3D-9DCF-4750C8B7098E}"/>
    <hyperlink ref="P204" r:id="rId60" display="http://diseaseproject.impactsofclimatechange.org/uploads/PDF/Monitoring_EU_Emerging_Infectious_Diseas.pdf" xr:uid="{75A0388F-EF38-44C8-80C4-1D8D1C01C17E}"/>
    <hyperlink ref="P103" r:id="rId61" display="http://diseaseproject.impactsofclimatechange.org/uploads/PDF/labeille-poizat2013.pdf" xr:uid="{127410E9-AC76-4B4C-8477-74BADC840F50}"/>
    <hyperlink ref="P205" r:id="rId62" display="http://diseaseproject.impactsofclimatechange.org/uploads/PDF/srep29252.pdf" xr:uid="{2F292981-B49A-4A0D-9EA5-D918FC3C06F0}"/>
    <hyperlink ref="P206" r:id="rId63" display="http://diseaseproject.impactsofclimatechange.org/uploads/PDF/10_1177_1178633617732296.pdf" xr:uid="{8C533259-8FE5-4300-B561-A7BDE419714D}"/>
    <hyperlink ref="P207" r:id="rId64" display="http://diseaseproject.impactsofclimatechange.org/uploads/PDF/Clinical_Microbiology_Reviews-2002-Lipp-757_full.pdf" xr:uid="{6A01C1AB-C977-410E-BE29-4D5742EA76A6}"/>
    <hyperlink ref="P208" r:id="rId65" display="http://diseaseproject.impactsofclimatechange.org/uploads/PDF/tpmd180335.pdf" xr:uid="{05AA78E8-C981-40CA-BD62-1FA3D9A691FA}"/>
    <hyperlink ref="P209" r:id="rId66" display="http://diseaseproject.impactsofclimatechange.org/uploads/PDF/art_253A10_1186_252Fs12985-016-0542-2.pdf" xr:uid="{E29D1EEC-AE98-4BFB-8740-93F76DFD5E36}"/>
    <hyperlink ref="P232" r:id="rId67" display="http://diseaseproject.impactsofclimatechange.org/uploads/PDF/2016EmergInfectDisJonesIncreasedRotavirusPrevalenceinDiarrhealOutbreakPrecipitatedbyLocalizedFloodingSolomonIslands2014.pdf" xr:uid="{C14DBF49-A861-42B0-AA22-2ADA148C8F07}"/>
    <hyperlink ref="P233" r:id="rId68" display="http://diseaseproject.impactsofclimatechange.org/uploads/PDF/SocioculturalDeterminantsofHumanBatInteractionsinRuralGhana.pdf" xr:uid="{79B64910-35C4-40BE-BDD5-9B6F24C54712}"/>
    <hyperlink ref="P234" r:id="rId69" display="http://diseaseproject.impactsofclimatechange.org/uploads/PDF/8135750f36f96cbabe0afcb4d248f452303d.pdf" xr:uid="{E04021E3-2CA5-4B30-B765-4097BF91757A}"/>
    <hyperlink ref="P235" r:id="rId70" display="http://diseaseproject.impactsofclimatechange.org/uploads/PDF/1-s2_0-S0048969716310920-main.pdf" xr:uid="{79E51064-DE28-4511-8618-19926E1A6AE4}"/>
    <hyperlink ref="P236" r:id="rId71" display="http://diseaseproject.impactsofclimatechange.org/uploads/PDF/ece3_5688.pdf" xr:uid="{C42714D2-3091-462A-979A-70F450625F85}"/>
    <hyperlink ref="P237" r:id="rId72" display="http://diseaseproject.impactsofclimatechange.org/uploads/PDF/5452938.pdf" xr:uid="{FEDEBC5D-7F92-40B8-B9D7-93F4E8605B2E}"/>
    <hyperlink ref="P238" r:id="rId73" display="http://diseaseproject.impactsofclimatechange.org/uploads/PDF/978-3-030-22669-5_Chapter_6.pdf" xr:uid="{EC03C86A-3B60-41E8-A3A9-2095BA7C8F60}"/>
    <hyperlink ref="P256" r:id="rId74" display="http://diseaseproject.impactsofclimatechange.org/uploads/PDF/161_full.pdf" xr:uid="{4DA66DAB-C385-4A39-BAEB-A170A91EF205}"/>
    <hyperlink ref="P257" r:id="rId75" display="http://diseaseproject.impactsofclimatechange.org/uploads/PDF/OjehnAworindechapt11.pdf" xr:uid="{1285584D-B470-4A82-A3B9-A6F626A54E10}"/>
    <hyperlink ref="P258" r:id="rId76" display="http://diseaseproject.impactsofclimatechange.org/uploads/PDF/main.pdf" xr:uid="{167F1C10-7F6F-4041-9EA7-682CEA9D4772}"/>
    <hyperlink ref="P259" r:id="rId77" display="http://diseaseproject.impactsofclimatechange.org/uploads/PDF/Ocean_Climate_Change_Phytoplankton_Commu.pdf" xr:uid="{6698B8FB-2664-4BBF-A47F-E67B96908C9F}"/>
    <hyperlink ref="P260" r:id="rId78" display="http://diseaseproject.impactsofclimatechange.org/uploads/PDF/Sea_Level_Rise_A_Threat_to_the_Coast_of.pdf" xr:uid="{DA38794F-25BF-459F-8E06-C46898CAC32F}"/>
    <hyperlink ref="P291" r:id="rId79" display="http://diseaseproject.impactsofclimatechange.org/uploads/PDF/OjehnAworindechapt111.pdf" xr:uid="{05873B59-8D29-4831-B28D-4F94599361B4}"/>
    <hyperlink ref="P292" r:id="rId80" display="http://diseaseproject.impactsofclimatechange.org/uploads/PDF/De_Man_et_al_EpiInf_flooding.pdf" xr:uid="{D6069CE9-642F-45D6-9051-C1D1789AF786}"/>
    <hyperlink ref="P294" r:id="rId81" display="http://diseaseproject.impactsofclimatechange.org/uploads/PDF/journal_pntd_0006857.pdf" xr:uid="{3EB3793D-4DAD-4B3A-B801-A17860E50521}"/>
    <hyperlink ref="P295" r:id="rId82" display="http://diseaseproject.impactsofclimatechange.org/uploads/PDF/ijerph-14-01485-v2.pdf" xr:uid="{CB8153D7-B326-4D2A-8B64-843980E6D087}"/>
    <hyperlink ref="P296" r:id="rId83" display="http://diseaseproject.impactsofclimatechange.org/uploads/PDF/pone_0191726.pdf" xr:uid="{3203AA6C-ABD4-4B6A-B180-B9B520E05C3C}"/>
    <hyperlink ref="P297" r:id="rId84" display="http://diseaseproject.impactsofclimatechange.org/uploads/PDF/journal_pmed_1002614.pdf" xr:uid="{F51951B2-0195-4FD3-9AF9-FE2741A8ADB6}"/>
    <hyperlink ref="P298" r:id="rId85" display="http://diseaseproject.impactsofclimatechange.org/uploads/PDF/ContentServer.pdf" xr:uid="{68E1E8C8-B00A-48C8-9578-C976A8437EC7}"/>
    <hyperlink ref="P327" r:id="rId86" display="http://diseaseproject.impactsofclimatechange.org/uploads/PDF/5719081.pdf" xr:uid="{8A039777-2806-4450-AB1F-B7C88EC7A805}"/>
    <hyperlink ref="P339" r:id="rId87" display="http://diseaseproject.impactsofclimatechange.org/uploads/PDF/annurev_publhealth_21_1_271.pdf" xr:uid="{FFE05586-ED34-41EE-AFD5-284FEEA13CA3}"/>
    <hyperlink ref="P340" r:id="rId88" display="http://diseaseproject.impactsofclimatechange.org/uploads/PDF/1-s2_0-S0020751900001417-main1.pdf" xr:uid="{F8C4C9B2-5265-4CE9-96FD-A2FEE7C884CB}"/>
    <hyperlink ref="P341" r:id="rId89" display="http://diseaseproject.impactsofclimatechange.org/uploads/PDF/tjz120.pdf" xr:uid="{2964CEC9-E721-4A58-B3A7-923C71069A49}"/>
    <hyperlink ref="P342" r:id="rId90" display="http://diseaseproject.impactsofclimatechange.org/uploads/PDF/nabc23_15_Bender.pdf" xr:uid="{F1DF1A07-72F1-450A-84C3-824191A87073}"/>
    <hyperlink ref="P343" r:id="rId91" display="http://diseaseproject.impactsofclimatechange.org/uploads/PDF/j_1469-0691_2009_02847_x.pdf" xr:uid="{6E139765-E677-4CE0-B260-F09B4793566E}"/>
    <hyperlink ref="P344" r:id="rId92" display="http://diseaseproject.impactsofclimatechange.org/uploads/PDF/Climate_Change_Impact_Assessment_of_Food_and_Waterborne_Diseases.pdf" xr:uid="{00C04BA9-4C45-4385-A8F6-49DF14C1D581}"/>
    <hyperlink ref="P345" r:id="rId93" display="http://diseaseproject.impactsofclimatechange.org/uploads/PDF/1-s2_0-S1473309909701045-main.pdf" xr:uid="{B8053DF7-8732-40DA-B75C-1273C809C33F}"/>
    <hyperlink ref="P346" r:id="rId94" display="http://diseaseproject.impactsofclimatechange.org/uploads/PDF/Burtis2016_Article_TheImpactOfTemperatureAndPreci.pdf" xr:uid="{3016B35E-6066-4F8A-B2ED-79D365DFA499}"/>
    <hyperlink ref="P392" r:id="rId95" display="http://diseaseproject.impactsofclimatechange.org/uploads/PDF/nihms861210(1).pdf" xr:uid="{61791416-400F-4562-8E9A-02810D3CD9C7}"/>
    <hyperlink ref="P347" r:id="rId96" display="http://diseaseproject.impactsofclimatechange.org/uploads/PDF/1-s2_0-S0048969715312419-main.pdf" xr:uid="{348A2393-5A74-45D3-B8AE-C65F2F6F1399}"/>
    <hyperlink ref="P348" r:id="rId97" display="http://diseaseproject.impactsofclimatechange.org/uploads/PDF/ijd_13901.pdf" xr:uid="{451C46A3-FB75-429E-96C5-3920EDFC7AFB}"/>
    <hyperlink ref="P349" r:id="rId98" display="http://diseaseproject.impactsofclimatechange.org/uploads/PDF/MMJ,_30(2)_-_Edi.pdf" xr:uid="{9D8F2604-ADC0-4E10-88D6-FD2E4A919770}"/>
    <hyperlink ref="P350" r:id="rId99" display="http://diseaseproject.impactsofclimatechange.org/uploads/PDF/295_full.pdf" xr:uid="{91AFE463-E227-4D46-A4B3-653487A112B0}"/>
    <hyperlink ref="P351" r:id="rId100" display="http://diseaseproject.impactsofclimatechange.org/uploads/PDF/sal083e.pdf" xr:uid="{EE361C69-BDC7-4481-852E-AA5D87FBD7DF}"/>
    <hyperlink ref="P352" r:id="rId101" display="http://diseaseproject.impactsofclimatechange.org/uploads/PDF/Kontra_Zombie-Infections-web_12_1.pdf" xr:uid="{1F4F617E-2FC4-4D97-B6FD-6C47DA6EFE65}"/>
    <hyperlink ref="P353" r:id="rId102" display="http://diseaseproject.impactsofclimatechange.org/uploads/PDF/2015_Lancet_VBD_CC.pdf" xr:uid="{C5CB6ED5-3FDB-4F8C-9460-E1C166CCAE2D}"/>
    <hyperlink ref="P354" r:id="rId103" display="http://diseaseproject.impactsofclimatechange.org/uploads/PDF/ehp_0901389.pdf" xr:uid="{9048DDDD-5848-4AE3-9512-7F1A88ED73BA}"/>
    <hyperlink ref="P355" r:id="rId104" display="http://diseaseproject.impactsofclimatechange.org/uploads/PDF/JME2011.pdf" xr:uid="{EB29AC43-4AD0-44D7-985A-9D967F156D36}"/>
    <hyperlink ref="P356" r:id="rId105" display="http://diseaseproject.impactsofclimatechange.org/uploads/PDF/ijerph-17-00487.pdf" xr:uid="{2FC82B2C-60AF-45DE-BEE1-9575CC624635}"/>
    <hyperlink ref="P357" r:id="rId106" display="http://diseaseproject.impactsofclimatechange.org/uploads/PDF/mm6507a4.pdf" xr:uid="{0F9F0F6B-C48E-4260-95BF-D1A102594DB7}"/>
    <hyperlink ref="P359" r:id="rId107" display="http://diseaseproject.impactsofclimatechange.org/uploads/PDF/f0eb75fe87382c25da8a14396ce794358f94.pdf" xr:uid="{4036A77C-B14B-4024-996E-3C97350AABA9}"/>
    <hyperlink ref="P360" r:id="rId108" display="http://diseaseproject.impactsofclimatechange.org/uploads/PDF/chretienetal2015.pdf" xr:uid="{79EDD669-6045-4780-BF10-39FC4AE214E4}"/>
    <hyperlink ref="P381" r:id="rId109" display="http://diseaseproject.impactsofclimatechange.org/uploads/PDF/CORNELL_MAESTHESIS_Edited.pdf" xr:uid="{2CB03842-CC5E-48BA-81C9-98132A66892A}"/>
    <hyperlink ref="P382" r:id="rId110" display="http://diseaseproject.impactsofclimatechange.org/uploads/PDF/div-class-title-extreme-water-related-weather-events-and-waterborne-disease-div.pdf" xr:uid="{F4923F88-9ADA-40BD-91C9-890395FBE86E}"/>
    <hyperlink ref="P383" r:id="rId111" display="http://diseaseproject.impactsofclimatechange.org/uploads/PDF/annurev-ento-010715-023819.pdf" xr:uid="{0812D9FC-F833-416C-B249-4F305D42A6CA}"/>
    <hyperlink ref="P385" r:id="rId112" display="http://diseaseproject.impactsofclimatechange.org/uploads/PDF/infectious_disease_en.pdf" xr:uid="{46FA2EEE-49EE-4F43-B050-F2427D1BB92D}"/>
    <hyperlink ref="P386" r:id="rId113" display="http://diseaseproject.impactsofclimatechange.org/uploads/PDF/Zoonotic_infections_in_Alaska_disease_prevalence_potential_impact_of_climate_change_and_recommended_actions_for_earlier_disease_detection_research.pdf" xr:uid="{0F0AD2E4-6740-4197-B848-8CBACAB317CD}"/>
    <hyperlink ref="P387" r:id="rId114" display="http://diseaseproject.impactsofclimatechange.org/uploads/PDF/19-0102.pdf" xr:uid="{68A8B0C8-5B39-4685-AE20-4397BD95C008}"/>
    <hyperlink ref="P388" r:id="rId115" display="http://diseaseproject.impactsofclimatechange.org/uploads/PDF/Relationships_among_hygiene_indicators_and_enteric_pathogens_in_irrigation_water,_soil_and_lettuce_and_the_impact_of_climatic_conditions_on_contamination_in_the_lettuce_primary_production.pdf" xr:uid="{FA12C34D-128B-4A2A-BBE1-102B60F4EF99}"/>
    <hyperlink ref="P415" r:id="rId116" display="http://diseaseproject.impactsofclimatechange.org/uploads/PDF/0002716205284920.pdf" xr:uid="{79EB888C-1762-4280-B087-A9E53A409B2A}"/>
    <hyperlink ref="P418" r:id="rId117" display="http://diseaseproject.impactsofclimatechange.org/uploads/PDF/Vezzulli2013_Article_OceanWarmingAndSpreadOfPathoge.pdf" xr:uid="{06DC469D-B97E-47CB-89F2-6926ED7CCAD8}"/>
    <hyperlink ref="P419" r:id="rId118" display="http://diseaseproject.impactsofclimatechange.org/uploads/PDF/LiangEI2017.pdf" xr:uid="{46869BFD-9107-44B1-8A5E-21C9D3294773}"/>
    <hyperlink ref="P420" r:id="rId119" display="http://diseaseproject.impactsofclimatechange.org/uploads/PDF/E5062_full.pdf" xr:uid="{04204D1E-4861-4367-9A99-5BECC54A4ACD}"/>
    <hyperlink ref="P421" r:id="rId120" display="http://diseaseproject.impactsofclimatechange.org/uploads/PDF/1-s2_0-S0048969719317772-main.pdf" xr:uid="{8D56FA0A-1EB8-4E5B-9135-780AA2A4071F}"/>
    <hyperlink ref="P422" r:id="rId121" display="http://diseaseproject.impactsofclimatechange.org/uploads/PDF/document1.pdf" xr:uid="{0EF7C10A-4A4E-433A-B7C4-BF2AFBF961CE}"/>
    <hyperlink ref="P423" r:id="rId122" display="http://diseaseproject.impactsofclimatechange.org/uploads/PDF/ijerph-15-00709.pdf" xr:uid="{FF096E52-E483-4867-BA2C-4DA0D9E602C6}"/>
    <hyperlink ref="P424" r:id="rId123" display="http://diseaseproject.impactsofclimatechange.org/uploads/PDF/1-s2_0-S0269749117349515-main.pdf" xr:uid="{92DF7E69-211E-419C-B8D3-1E536A882BE9}"/>
    <hyperlink ref="P425" r:id="rId124" display="http://diseaseproject.impactsofclimatechange.org/uploads/PDF/1-s2_0-S0048969719328220-main.pdf" xr:uid="{EDF87FD2-38A0-46A6-8C41-5280482F580C}"/>
    <hyperlink ref="P426" r:id="rId125" display="http://diseaseproject.impactsofclimatechange.org/uploads/PDF/fmars-03-00048.pdf" xr:uid="{EF792A97-5E6D-4C7E-97BC-664758A8E156}"/>
    <hyperlink ref="P471" r:id="rId126" display="http://diseaseproject.impactsofclimatechange.org/uploads/PDF/Abedin2019_Article_ClimateChangeWaterScarcityAndH.pdf" xr:uid="{C667AF08-9AB5-4677-84A7-BE946B901C31}"/>
    <hyperlink ref="P474" r:id="rId127" display="http://diseaseproject.impactsofclimatechange.org/uploads/PDF/tpm11089_1013__1022.pdf" xr:uid="{9A096555-E08C-4027-A3D9-C2D74A081804}"/>
    <hyperlink ref="P475" r:id="rId128" display="http://diseaseproject.impactsofclimatechange.org/uploads/PDF/1-s2_0-S0065308X18300046-main.pdf" xr:uid="{8F4ECE60-7F63-4482-8D4F-897E3D42EEC3}"/>
    <hyperlink ref="P476" r:id="rId129" display="http://diseaseproject.impactsofclimatechange.org/uploads/PDF/ijerph-15-02830.pdf" xr:uid="{05937F33-9AAC-48A6-AB55-4047506739D5}"/>
    <hyperlink ref="P477" r:id="rId130" display="http://diseaseproject.impactsofclimatechange.org/uploads/PDF/Climateandinf_DiseaseinWA.pdf" xr:uid="{46D16DF3-F037-4130-A26C-AABB6A5B971A}"/>
    <hyperlink ref="P479" r:id="rId131" display="http://diseaseproject.impactsofclimatechange.org/uploads/PDF/1-s2_0-S0013935118300598-main.pdf" xr:uid="{9E854156-C5BF-415A-8111-6D981A08733D}"/>
    <hyperlink ref="P480" r:id="rId132" display="http://diseaseproject.impactsofclimatechange.org/uploads/PDF/fpubh-02-00177.pdf" xr:uid="{0C9A8C4C-A12B-41A9-89F4-9A6D7F9BEE52}"/>
    <hyperlink ref="P481" r:id="rId133" display="http://diseaseproject.impactsofclimatechange.org/uploads/PDF/greene1974.pdf" xr:uid="{D0AF9A34-12EC-4478-B584-855DBF9A0B4E}"/>
    <hyperlink ref="P482" r:id="rId134" display="http://diseaseproject.impactsofclimatechange.org/uploads/PDF/Leptospirosis_An_Infectious_Emerging_Wat.pdf" xr:uid="{3DF843A8-B351-4533-9076-142113107C11}"/>
    <hyperlink ref="P483" r:id="rId135" display="http://diseaseproject.impactsofclimatechange.org/uploads/PDF/CLIMATE_CHANGE_SEA_LEVEL_RISE_AND_COASTA.pdf" xr:uid="{EA6DA5EB-8E7C-4614-BE3C-74A6608D9652}"/>
    <hyperlink ref="P486" r:id="rId136" display="http://diseaseproject.impactsofclimatechange.org/uploads/PDF/j_1365-3156_2007_01930_x.pdf" xr:uid="{A75E528F-81DC-4B27-852B-B7328AAFB94C}"/>
    <hyperlink ref="P487" r:id="rId137" display="http://diseaseproject.impactsofclimatechange.org/uploads/PDF/nino_paper_v22_ForEJ_long.pdf" xr:uid="{907E6626-8D67-4908-9374-142F04E75A3D}"/>
    <hyperlink ref="P488" r:id="rId138" display="http://diseaseproject.impactsofclimatechange.org/uploads/PDF/ContentServer1.pdf" xr:uid="{1232E163-A439-4E57-8C19-AD49F7E794F6}"/>
    <hyperlink ref="P489" r:id="rId139" display="http://diseaseproject.impactsofclimatechange.org/uploads/PDF/div-class-title-food-and-waterborne-disease-in-the-greater-new-york-city-area-following-hurricane-sandy-in-2012-div.pdf" xr:uid="{EAC2ED2A-5AFF-4A48-8DD1-C83E13332484}"/>
    <hyperlink ref="P538" r:id="rId140" display="http://diseaseproject.impactsofclimatechange.org/uploads/PDF/journal_pone_0114337.PDF" xr:uid="{644C7979-3646-4D61-B946-F5AB81D1B83E}"/>
    <hyperlink ref="P571" r:id="rId141" display="http://diseaseproject.impactsofclimatechange.org/uploads/PDF/water_vectorborne_diseases_and_CC.pdf" xr:uid="{30E13038-E788-416A-A5A3-A41C734D965C}"/>
    <hyperlink ref="P617" r:id="rId142" display="http://diseaseproject.impactsofclimatechange.org/uploads/PDF/ehp0109-000155.pdf" xr:uid="{B8F12F97-C9A7-40ED-8205-229771227554}"/>
    <hyperlink ref="P619" r:id="rId143" display="http://diseaseproject.impactsofclimatechange.org/uploads/PDF/9051_full.pdf" xr:uid="{8748EA96-B248-4973-B10E-46452A6C1EFF}"/>
    <hyperlink ref="P621" r:id="rId144" display="http://diseaseproject.impactsofclimatechange.org/uploads/PDF/1-s2_0-S0958166908001389-main.pdf" xr:uid="{84133CD7-0502-46A6-84F3-E9B6BFDDEE0B}"/>
    <hyperlink ref="P142" r:id="rId145" display="http://diseaseproject.impactsofclimatechange.org/uploads/PDF/2891341.pdf" xr:uid="{28307192-9E6C-4660-9DE9-3ED10849076B}"/>
    <hyperlink ref="P622" r:id="rId146" display="http://diseaseproject.impactsofclimatechange.org/uploads/PDF/Cholera_Outbreaks_and_Ocean_Cl.pdf" xr:uid="{B6BAD8A3-8479-4E3A-A78E-FF218F3232D3}"/>
    <hyperlink ref="P623" r:id="rId147" display="http://diseaseproject.impactsofclimatechange.org/uploads/PDF/Effects_of_climate_change_on_the_persistence_and_dispersal_of_foodborne_bacterial_pathogens_in_the_outdoor_environment_A_review.pdf" xr:uid="{659BAA27-C73E-4719-8394-0835A0EA169F}"/>
    <hyperlink ref="P625" r:id="rId148" display="http://diseaseproject.impactsofclimatechange.org/uploads/PDF/Zoonoses_and_Climate_Variability.pdf" xr:uid="{098B08F8-9E60-4522-ACB3-AEC909D056C1}"/>
    <hyperlink ref="P635" r:id="rId149" display="http://diseaseproject.impactsofclimatechange.org/uploads/PDF/1471-2334-11-18.pdf" xr:uid="{92888EEF-53BB-4213-877C-F974946DE57B}"/>
    <hyperlink ref="P658" r:id="rId150" display="http://diseaseproject.impactsofclimatechange.org/uploads/PDF/nematollahi_mahani_seyed_alireza_160307_(1).pdf" xr:uid="{A6DB2134-0D04-4C03-9CE4-12EF42EEA3FF}"/>
    <hyperlink ref="P659" r:id="rId151" display="http://diseaseproject.impactsofclimatechange.org/uploads/PDF/1-s2_0-S0020751905002109-main.pdf" xr:uid="{D0DFF855-8930-47C5-8C1B-DB63865F7FFC}"/>
    <hyperlink ref="P660" r:id="rId152" display="http://diseaseproject.impactsofclimatechange.org/uploads/PDF/159_ICCVBHD.pdf" xr:uid="{7343CEB8-1168-4F8C-BA6A-4C2E371B3718}"/>
    <hyperlink ref="P661" r:id="rId153" display="http://diseaseproject.impactsofclimatechange.org/uploads/PDF/1-s2_0-S0160412015300507-main.pdf" xr:uid="{886DF2F9-87D3-430A-8214-F0DB08E60084}"/>
    <hyperlink ref="P662" r:id="rId154" display="http://diseaseproject.impactsofclimatechange.org/uploads/PDF/10_1_1_471_1934.pdf" xr:uid="{A267F50A-8941-4D80-BDB4-0BF41CEB11D5}"/>
    <hyperlink ref="P663" r:id="rId155" display="http://diseaseproject.impactsofclimatechange.org/uploads/PDF/10_1_1_940_2485.pdf" xr:uid="{DC8DF208-EC76-4D70-A9D6-C5C1CCFE559C}"/>
    <hyperlink ref="P664" r:id="rId156" display="http://diseaseproject.impactsofclimatechange.org/uploads/PDF/Randolph_PhilTrans_BiolSci_2001.pdf" xr:uid="{C1326289-6D83-4094-9C97-6CA7033D01B4}"/>
    <hyperlink ref="P665" r:id="rId157" display="http://diseaseproject.impactsofclimatechange.org/uploads/PDF/1-s2_0-S003335061400136X-main.pdf" xr:uid="{0A1183B6-ACAD-4E26-82A4-6AD9F6B2E41B}"/>
    <hyperlink ref="P666" r:id="rId158" display="http://diseaseproject.impactsofclimatechange.org/uploads/PDF/climatechangeanditsimpactonhumanhealth.pdf" xr:uid="{5ED55518-1C65-46B0-A077-0149073348CF}"/>
    <hyperlink ref="P667" r:id="rId159" display="http://diseaseproject.impactsofclimatechange.org/uploads/PDF/787337579.pdf" xr:uid="{EC6E78AB-4CBE-43E6-A261-F041A703B680}"/>
    <hyperlink ref="P668" r:id="rId160" display="http://diseaseproject.impactsofclimatechange.org/uploads/PDF/Shrestha2017_Article_StatisticalModelingOfHealthEff.pdf" xr:uid="{6E027F20-FE51-4C25-997F-0EF878B82B73}"/>
    <hyperlink ref="P669" r:id="rId161" display="http://diseaseproject.impactsofclimatechange.org/uploads/PDF/impact_of_climate_on_japanese_encephalitis.pdf" xr:uid="{A114404C-EB1C-4C9A-A69F-D8007991B8F4}"/>
    <hyperlink ref="P670" r:id="rId162" display="http://diseaseproject.impactsofclimatechange.org/uploads/PDF/AltizeretalScience2013climatediseasereprint.pdf" xr:uid="{CEAC26D8-B7CF-4875-A446-0D5433D707BB}"/>
    <hyperlink ref="P671" r:id="rId163" display="http://diseaseproject.impactsofclimatechange.org/uploads/PDF/ehp_1002233.pdf" xr:uid="{A2ABC32C-385B-4D21-82C3-5208DC7EBD28}"/>
    <hyperlink ref="P673" r:id="rId164" display="http://diseaseproject.impactsofclimatechange.org/uploads/PDF/WNV20ISR20CClimat.pdf" xr:uid="{14050238-1D94-413D-AE72-CC144A6CDF28}"/>
    <hyperlink ref="P674" r:id="rId165" display="http://diseaseproject.impactsofclimatechange.org/uploads/PDF/18753_full.pdf" xr:uid="{73EDF402-8BEA-4BB7-8E0B-5FA1613E0151}"/>
    <hyperlink ref="P675" r:id="rId166" display="http://diseaseproject.impactsofclimatechange.org/uploads/PDF/envhper00507-0045.pdf" xr:uid="{75E4A851-07CB-4C27-9B3B-EBE46CAEE1BB}"/>
    <hyperlink ref="P676" r:id="rId167" display="http://diseaseproject.impactsofclimatechange.org/uploads/PDF/Liang_and_Messenger_2018.pdf" xr:uid="{835C3D3D-6932-49C1-AD24-0895E8E94B87}"/>
    <hyperlink ref="P720" r:id="rId168" display="http://diseaseproject.impactsofclimatechange.org/uploads/PDF/08-1334.pdf" xr:uid="{E53254A2-A796-4C87-81D4-7A09B364D59A}"/>
    <hyperlink ref="P721" r:id="rId169" display="http://diseaseproject.impactsofclimatechange.org/uploads/PDF/BenAri_etal_AJTMH_2010.pdf" xr:uid="{48B35B58-406D-47B8-95B7-03B6046EC2BF}"/>
    <hyperlink ref="P722" r:id="rId170" display="http://diseaseproject.impactsofclimatechange.org/uploads/PDF/jnu_12328.pdf" xr:uid="{43353E5F-E5BC-4B64-954C-25E502407542}"/>
    <hyperlink ref="P723" r:id="rId171" display="http://diseaseproject.impactsofclimatechange.org/uploads/PDF/52-11-989.pdf" xr:uid="{1A3D931C-0CF2-4157-AAE0-D154266ED56E}"/>
    <hyperlink ref="P724" r:id="rId172" display="http://diseaseproject.impactsofclimatechange.org/uploads/PDF/Reading_2.pdf" xr:uid="{3D1AE5DC-37F7-4489-AB15-232BC27301EC}"/>
    <hyperlink ref="P725" r:id="rId173" display="http://diseaseproject.impactsofclimatechange.org/uploads/PDF/9Myaing.pdf" xr:uid="{07571BBF-F913-412D-AB6B-2A8BBCDF04FB}"/>
    <hyperlink ref="P743" r:id="rId174" display="http://diseaseproject.impactsofclimatechange.org/uploads/PDF/ZoonoticdiseaseswhogetssickandwhyExplorationsfromAfrica.pdf" xr:uid="{EF5879C8-D6D1-4E82-9F2F-7B88C25CEC5D}"/>
    <hyperlink ref="P753" r:id="rId175" display="http://diseaseproject.impactsofclimatechange.org/uploads/PDF/tropicalmed-03-00114.pdf" xr:uid="{E3FA8C5A-2FC0-4F98-B042-B78D9ED858CD}"/>
    <hyperlink ref="P754" r:id="rId176" display="http://diseaseproject.impactsofclimatechange.org/uploads/PDF/Karesh_etal_Lancet_2012.pdf" xr:uid="{A861E700-2A86-42FC-96B7-44E3E189E388}"/>
    <hyperlink ref="P755" r:id="rId177" display="http://diseaseproject.impactsofclimatechange.org/uploads/PDF/f969363d816c1dcbc0edb290a7c565b740da.pdf" xr:uid="{7E9AD0DD-F765-4792-B94B-9913951A54E0}"/>
    <hyperlink ref="P756" r:id="rId178" display="http://diseaseproject.impactsofclimatechange.org/uploads/PDF/thongtaeparak2016.pdf" xr:uid="{A603EBDD-E880-49C5-9911-34EBBFD2C992}"/>
    <hyperlink ref="P789" r:id="rId179" display="http://diseaseproject.impactsofclimatechange.org/uploads/PDF/1-s2_0-S1876034117302769-main.pdf" xr:uid="{10F10461-D68E-4E76-B076-783EC72E38F6}"/>
    <hyperlink ref="P792" r:id="rId180" display="http://diseaseproject.impactsofclimatechange.org/uploads/PDF/1-s2_0-S0048969715313152-main1.pdf" xr:uid="{1B4645BE-9348-4D8C-BAF8-FA1AF57BAA2C}"/>
    <hyperlink ref="P793" r:id="rId181" display="http://diseaseproject.impactsofclimatechange.org/uploads/PDF/ijerph-14-00179.pdf" xr:uid="{FC639821-139F-4477-9C80-2312234820EC}"/>
    <hyperlink ref="P794" r:id="rId182" display="http://diseaseproject.impactsofclimatechange.org/uploads/PDF/1-s2_0-S0160412015300489-main1.pdf" xr:uid="{21A39049-4C43-4E3E-8DBB-71371C84B984}"/>
    <hyperlink ref="P795" r:id="rId183" display="http://diseaseproject.impactsofclimatechange.org/uploads/PDF/12901_full.pdf" xr:uid="{619B0660-47E1-4D8A-A725-3C0516B5D0AC}"/>
    <hyperlink ref="P796" r:id="rId184" display="http://diseaseproject.impactsofclimatechange.org/uploads/PDF/WxxChinaScience2013.pdf" xr:uid="{76EF2618-3D24-4C52-876B-3BF62621C3FD}"/>
    <hyperlink ref="P806" r:id="rId185" display="http://diseaseproject.impactsofclimatechange.org/uploads/PDF/ijerph-14-00986.pdf" xr:uid="{7D80C225-3B45-4962-9194-0FA46ACFC065}"/>
    <hyperlink ref="P807" r:id="rId186" display="http://diseaseproject.impactsofclimatechange.org/uploads/PDF/1-s2_0-S1352231015306191-main.pdf" xr:uid="{6C7D5342-1392-4862-9DDC-57EB513A3C88}"/>
    <hyperlink ref="P816" r:id="rId187" display="http://diseaseproject.impactsofclimatechange.org/uploads/PDF/1-s2_0-S0013935118307023-main1.pdf" xr:uid="{600BF721-7D9B-4302-B76D-37ADBC1944B3}"/>
    <hyperlink ref="P818" r:id="rId188" display="http://diseaseproject.impactsofclimatechange.org/uploads/PDF/1-s2_0-S0013935118304857-main.pdf" xr:uid="{F7BF5501-23BE-4372-8F56-37A82842CA45}"/>
    <hyperlink ref="P819" r:id="rId189" display="http://diseaseproject.impactsofclimatechange.org/uploads/PDF/1-s2_0-S0048969718301529-main1.pdf" xr:uid="{D07944BB-0BB0-45E5-847B-02B657CBBAF8}"/>
    <hyperlink ref="P820" r:id="rId190" display="http://diseaseproject.impactsofclimatechange.org/uploads/PDF/srep294561.pdf" xr:uid="{87D8D68C-C465-4C59-BAB2-28F320379192}"/>
    <hyperlink ref="P76" r:id="rId191" display="http://diseaseproject.impactsofclimatechange.org/uploads/PDF/bell2017.pdf" xr:uid="{76BFEC13-F61C-4C99-B3EF-793FF79AE308}"/>
    <hyperlink ref="P77" r:id="rId192" display="http://diseaseproject.impactsofclimatechange.org/uploads/PDF/bell2016.pdf" xr:uid="{1B41FAB3-A04D-417F-A5E9-A2447F366E2B}"/>
    <hyperlink ref="P600" r:id="rId193" display="http://diseaseproject.impactsofclimatechange.org/uploads/PDF/philipsborn2018.pdf" xr:uid="{22C65A32-FC24-4637-BBA8-1404F89D5E2A}"/>
    <hyperlink ref="P39" r:id="rId194" display="http://diseaseproject.impactsofclimatechange.org/uploads/PDF/alhoot2016.pdf" xr:uid="{C7FC33C6-852E-4021-B2EC-A4528D5F922D}"/>
    <hyperlink ref="P465" r:id="rId195" display="http://diseaseproject.impactsofclimatechange.org/uploads/PDF/LiangEI20171.pdf" xr:uid="{618CA566-E34A-433F-9830-7F11A30B72AF}"/>
    <hyperlink ref="P551" r:id="rId196" display="http://diseaseproject.impactsofclimatechange.org/uploads/PDF/ogden2017.pdf" xr:uid="{EDA57788-2302-4581-9043-EA76ECACB0D6}"/>
    <hyperlink ref="P276" r:id="rId197" display="http://diseaseproject.impactsofclimatechange.org/uploads/PDF/atmosphere-09-00385-v2.pdf" xr:uid="{051DB6D4-6C17-40C3-A72C-64C4A7B0FF0E}"/>
    <hyperlink ref="P707" r:id="rId198" display="http://diseaseproject.impactsofclimatechange.org/uploads/PDF/view.pdf" xr:uid="{DA6C99BF-DFB7-4385-8477-BAE7DA9FE516}"/>
    <hyperlink ref="P443" r:id="rId199" display="http://diseaseproject.impactsofclimatechange.org/uploads/PDF/levy2018.pdf" xr:uid="{92C56164-43FD-48D1-9854-5D2B88056747}"/>
    <hyperlink ref="P592" r:id="rId200" display="http://diseaseproject.impactsofclimatechange.org/uploads/PDF/Paull_etal_2017_rspb20162078.pdf" xr:uid="{273D2348-A586-422F-8218-B90BC6596DD3}"/>
    <hyperlink ref="P657" r:id="rId201" display="http://diseaseproject.impactsofclimatechange.org/uploads/PDF/etls-2018-0124c.pdf" xr:uid="{74D77DE5-CC9E-4721-990F-7AFA99FF1439}"/>
    <hyperlink ref="P144" r:id="rId202" display="http://diseaseproject.impactsofclimatechange.org/uploads/PDF/1-s2_0-S0048969719349046-main.pdf" xr:uid="{45EB1639-A309-4B4A-867B-E583D26A0C21}"/>
    <hyperlink ref="P733" r:id="rId203" display="http://diseaseproject.impactsofclimatechange.org/uploads/PDF/erickson2019.pdf" xr:uid="{129ED39F-5D9F-47E3-BE5D-43FE8AB41548}"/>
    <hyperlink ref="P376" r:id="rId204" display="http://diseaseproject.impactsofclimatechange.org/uploads/PDF/576.pdf" xr:uid="{E767A2A4-C37F-47D3-A3A1-031F75BA8F9F}"/>
    <hyperlink ref="P212" r:id="rId205" display="http://diseaseproject.impactsofclimatechange.org/uploads/PDF/1-s2_0-S221209471530030X-main.pdf" xr:uid="{FB4FF8CD-0AC5-410D-B67D-0456BE697C71}"/>
    <hyperlink ref="P38" r:id="rId206" display="http://diseaseproject.impactsofclimatechange.org/uploads/PDF/journal_pntd_0006370.pdf" xr:uid="{F8A2AC24-C828-4739-894F-1A7565316995}"/>
    <hyperlink ref="P540" r:id="rId207" display="http://diseaseproject.impactsofclimatechange.org/uploads/PDF/NASEM2016.pdf" xr:uid="{38D256C4-1FC9-4CDC-BE09-6178E87D9069}"/>
    <hyperlink ref="P554" r:id="rId208" display="http://diseaseproject.impactsofclimatechange.org/uploads/PDF/10-1108_IJCCSM-03-2018-0026.pdf" xr:uid="{C9AD9C1B-AFC1-4E78-9751-4F6B47233F2B}"/>
    <hyperlink ref="P787" r:id="rId209" display="http://diseaseproject.impactsofclimatechange.org/uploads/PDF/1-s2_0-S0160412015300489-main.pdf" xr:uid="{B6B1F971-A331-4C02-AD05-503EB318EA04}"/>
    <hyperlink ref="P122" r:id="rId210" display="http://diseaseproject.impactsofclimatechange.org/uploads/PDF/Barnes2018_Article_ImpactOfClimateChangeOnPollenA.pdf" xr:uid="{B7CD2161-5526-41A8-88BE-F5CA6EA71DBB}"/>
    <hyperlink ref="P541" r:id="rId211" display="http://diseaseproject.impactsofclimatechange.org/uploads/PDF/ilx034.pdf" xr:uid="{21F0A0D5-6D83-460A-B037-C0C162ADE9EE}"/>
    <hyperlink ref="P335" r:id="rId212" display="http://diseaseproject.impactsofclimatechange.org/uploads/PDF/1-s2_0-S0264275118311934-main.pdf" xr:uid="{7C36E6A6-DC9A-4F81-A40B-B4F5D0DADF83}"/>
    <hyperlink ref="P813" r:id="rId213" display="http://diseaseproject.impactsofclimatechange.org/uploads/PDF/nakazawa20071.pdf" xr:uid="{D6988A76-3348-406E-A643-F69C124AA2F1}"/>
    <hyperlink ref="P429" r:id="rId214" display="http://diseaseproject.impactsofclimatechange.org/uploads/PDF/1010539514558059.pdf" xr:uid="{BAFD6DA1-48F2-42F0-9C1D-D95257F2982A}"/>
    <hyperlink ref="P645" r:id="rId215" display="http://diseaseproject.impactsofclimatechange.org/uploads/PDF/01-0175_FinalHR(1).pdf" xr:uid="{0CC784FD-5A72-49E3-A5B4-91D278F45E70}"/>
    <hyperlink ref="P597" r:id="rId216" display="http://diseaseproject.impactsofclimatechange.org/uploads/PDF/gross2019.pdf" xr:uid="{DE5C0823-289A-4BCA-928C-0E52444FE3E3}"/>
    <hyperlink ref="P112" r:id="rId217" display="http://diseaseproject.impactsofclimatechange.org/uploads/PDF/journal_pntd_0004968.PDF" xr:uid="{66FDA891-7356-4AB9-93B2-F6133708A0D1}"/>
    <hyperlink ref="P84" r:id="rId218" display="http://diseaseproject.impactsofclimatechange.org/uploads/PDF/Climate_change_and_zoonotic_infections_in_the_Russian_Arctic.pdf" xr:uid="{641A9DED-9A9E-4094-995F-8A32431CDDE1}"/>
    <hyperlink ref="P495" r:id="rId219" display="http://diseaseproject.impactsofclimatechange.org/uploads/PDF/d2c65e27caf6d72864c76eb7e04226ef5b7d(1).pdf" xr:uid="{A8756ACE-1A93-4A76-935C-53F3BEFE75BD}"/>
    <hyperlink ref="P127" r:id="rId220" display="http://diseaseproject.impactsofclimatechange.org/uploads/PDF/cvj49pg235.pdf" xr:uid="{BDF7CBA6-0A75-4F64-BE41-E90AA7C87C7D}"/>
    <hyperlink ref="P313" r:id="rId221" display="http://diseaseproject.impactsofclimatechange.org/uploads/PDF/jvs-13-293.pdf" xr:uid="{981042C6-9CFB-497E-A8BB-2C449896BFE1}"/>
    <hyperlink ref="P230" r:id="rId222" display="http://diseaseproject.impactsofclimatechange.org/uploads/PDF/cest2019_00826_oral_paper.pdf" xr:uid="{5EC09CC0-6F3F-4D97-88F4-3556310FD28D}"/>
    <hyperlink ref="P217" r:id="rId223" display="http://diseaseproject.impactsofclimatechange.org/uploads/PDF/Tick-borne_encephalitis_in_Sweden_and_climate_change.pdf" xr:uid="{B91773BA-7EE0-45D6-89F7-40F033F0ACFA}"/>
    <hyperlink ref="P28" r:id="rId224" display="http://diseaseproject.impactsofclimatechange.org/uploads/PDF/kjp-44-67.pdf" xr:uid="{7F81A52F-E830-4AC1-B107-9AA53E8B17C0}"/>
    <hyperlink ref="P395" r:id="rId225" display="http://diseaseproject.impactsofclimatechange.org/uploads/PDF/PIIS074937970800706X.pdf" xr:uid="{B3D3FD45-C6E9-4E78-968C-A76076FE3085}"/>
    <hyperlink ref="P35" r:id="rId226" display="http://diseaseproject.impactsofclimatechange.org/uploads/PDF/Potential_impacts_of_climate_change_on_infectious_diseases_in_the_Arctic1.pdf" xr:uid="{034A4164-C431-44D1-B7AD-023DB3AA9EA0}"/>
    <hyperlink ref="P606" r:id="rId227" display="http://diseaseproject.impactsofclimatechange.org/uploads/PDF/rspb20142124.pdf" xr:uid="{C1A42C0F-AE07-4169-A403-CCB01C8925B8}"/>
    <hyperlink ref="P654" r:id="rId228" display="http://diseaseproject.impactsofclimatechange.org/uploads/PDF/Spatiotemporal_environmental_triggers_of.pdf" xr:uid="{DF8AA9F4-E52C-4D0F-8BF7-D28B27013BC8}"/>
    <hyperlink ref="P224" r:id="rId229" display="http://diseaseproject.impactsofclimatechange.org/uploads/PDF/1-s2_0-S1286457905003187-main.pdf" xr:uid="{EEEFA66B-A9D2-481C-AF84-165C4E85F627}"/>
    <hyperlink ref="P139" r:id="rId230" display="http://diseaseproject.impactsofclimatechange.org/uploads/PDF/emerging-virus-diseases-can-we-ever-expect-the-unexpected.pdf" xr:uid="{D724D8B9-751F-4748-BF8D-CB8D2A8CEA7B}"/>
    <hyperlink ref="P498" r:id="rId231" display="http://diseaseproject.impactsofclimatechange.org/uploads/PDF/marcheggiani2010.pdf" xr:uid="{1737D0E5-B318-45A7-B1BD-A145D1D31709}"/>
    <hyperlink ref="P328" r:id="rId232" display="http://diseaseproject.impactsofclimatechange.org/uploads/PDF/1-s2_0-S2210909910000056-main2.pdf" xr:uid="{E2559C23-E203-40B6-8404-56DA254FBB1A}"/>
    <hyperlink ref="P146" r:id="rId233" display="http://diseaseproject.impactsofclimatechange.org/uploads/PDF/15-1996.pdf" xr:uid="{28FD2CE2-4037-41D9-B3C3-DBC4749DF756}"/>
    <hyperlink ref="P759" r:id="rId234" display="http://diseaseproject.impactsofclimatechange.org/uploads/PDF/EnvironmentInternational1212018703-713.pdf" xr:uid="{907159FC-11D9-4BBE-AEE0-FF35787DE1BF}"/>
    <hyperlink ref="P130" r:id="rId235" display="http://diseaseproject.impactsofclimatechange.org/uploads/PDF/0760405.pdf" xr:uid="{F3B4499C-28CF-49F9-B80C-2569461F1F87}"/>
    <hyperlink ref="P369" r:id="rId236" display="http://diseaseproject.impactsofclimatechange.org/uploads/PDF/2019Rohretal_NatureSustainability.pdf" xr:uid="{6DFB5BF4-E96C-4F71-ADE4-02793B584578}"/>
    <hyperlink ref="P370" r:id="rId237" display="http://diseaseproject.impactsofclimatechange.org/uploads/PDF/thespreadTM0540030289.pdf" xr:uid="{2EE462D7-9EF1-456D-A702-2CAA5CFAC333}"/>
    <hyperlink ref="P587" r:id="rId238" display="http://diseaseproject.impactsofclimatechange.org/uploads/PDF/patz20081.pdf" xr:uid="{AEB9B260-96BA-4657-9003-EE54E914846D}"/>
    <hyperlink ref="P338" r:id="rId239" display="http://diseaseproject.impactsofclimatechange.org/uploads/PDF/Climate_change_and_health_global_to_local_influences_on_disease_risk.pdf" xr:uid="{EDC1BE98-F696-486D-ADD1-DD875CDBA509}"/>
    <hyperlink ref="P649" r:id="rId240" display="http://diseaseproject.impactsofclimatechange.org/uploads/PDF/Nasci_and_Moore_1998.pdf" xr:uid="{B92181D9-64BF-44B7-955D-641680634302}"/>
    <hyperlink ref="P132" r:id="rId241" display="http://diseaseproject.impactsofclimatechange.org/uploads/PDF/Climate_changes_environment_and_infectio.pdf" xr:uid="{A7CE8AB8-23F8-4CE7-992A-16AF0F00134C}"/>
    <hyperlink ref="P29" r:id="rId242" display="http://diseaseproject.impactsofclimatechange.org/uploads/PDF/ahern20051.pdf" xr:uid="{50504C62-2610-480A-8761-A41E12511A3D}"/>
    <hyperlink ref="P626" r:id="rId243" display="http://diseaseproject.impactsofclimatechange.org/uploads/PDF/Kovats2001.pdf" xr:uid="{F65776C0-4A18-42E7-A957-FC4B8BECD686}"/>
    <hyperlink ref="P384" r:id="rId244" display="http://diseaseproject.impactsofclimatechange.org/uploads/PDF/397_full.pdf" xr:uid="{625BD317-3A8D-4E5C-98FB-5E0AEEFE1A79}"/>
    <hyperlink ref="P380" r:id="rId245" display="http://diseaseproject.impactsofclimatechange.org/uploads/PDF/koelle2009.pdf" xr:uid="{A4D4EC75-182B-40B9-A2B8-F334E4B1518F}"/>
    <hyperlink ref="P563" r:id="rId246" display="http://diseaseproject.impactsofclimatechange.org/uploads/PDF/j_1365-2672_2008_04036_x.pdf" xr:uid="{3CC57052-E298-4052-B22F-99F1D95A0B70}"/>
    <hyperlink ref="P736" r:id="rId247" display="http://diseaseproject.impactsofclimatechange.org/uploads/PDF/01_McMichael_Health_risks,_present_and_2012.pdf" xr:uid="{5F7CEBF8-5379-479C-812F-A13596683213}"/>
    <hyperlink ref="P221" r:id="rId248" display="http://diseaseproject.impactsofclimatechange.org/uploads/PDF/nejmp0912931.pdf" xr:uid="{AEEBBF15-BBE3-4CF5-8848-9B2646615283}"/>
    <hyperlink ref="P378" r:id="rId249" display="http://diseaseproject.impactsofclimatechange.org/uploads/PDF/Rosenthal2009_Article_ClimateChangeAndTheGeographicD.pdf" xr:uid="{A8416A98-2895-4F9E-811C-2FBE568BE482}"/>
    <hyperlink ref="P202" r:id="rId250" display="http://diseaseproject.impactsofclimatechange.org/uploads/PDF/gould2009.pdf" xr:uid="{C86CEB97-91D6-4FA1-9474-5E3B0878EC99}"/>
    <hyperlink ref="P499" r:id="rId251" display="http://diseaseproject.impactsofclimatechange.org/uploads/PDF/document.pdf" xr:uid="{1C8DCB35-EE7D-4E02-A560-BC57F92C072E}"/>
    <hyperlink ref="P304" r:id="rId252" display="http://diseaseproject.impactsofclimatechange.org/uploads/PDF/1-s2_0-S016817021500177X-main.pdf" xr:uid="{A46151BB-35DB-4B7B-AE71-DD89A2417C0E}"/>
    <hyperlink ref="P510" r:id="rId253" display="http://diseaseproject.impactsofclimatechange.org/uploads/PDF/CC_and_infectious_diseases1.pdf" xr:uid="{567280E2-2545-4EF1-99D5-9E49398FB370}"/>
    <hyperlink ref="P85" r:id="rId254" display="http://diseaseproject.impactsofclimatechange.org/uploads/PDF/falciparumTM0550020131.pdf" xr:uid="{95D9BF23-BE05-4719-A87F-8F97EAE26C19}"/>
    <hyperlink ref="P460" r:id="rId255" display="http://diseaseproject.impactsofclimatechange.org/uploads/PDF/loevinsohn1994.pdf" xr:uid="{469BF08C-135A-4888-9B96-AC84078E53BE}"/>
    <hyperlink ref="P520" r:id="rId256" display="http://diseaseproject.impactsofclimatechange.org/uploads/PDF/Mogi1983.pdf" xr:uid="{4EE817FB-D181-400F-82E2-DECCF43D08D8}"/>
    <hyperlink ref="P588" r:id="rId257" display="http://diseaseproject.impactsofclimatechange.org/uploads/PDF/ehp_98106147.pdf" xr:uid="{8642A3E1-D577-4C6B-A815-4F8C4FA97D14}"/>
    <hyperlink ref="P30" r:id="rId258" display="http://diseaseproject.impactsofclimatechange.org/uploads/PDF/10_1007_s10661-015-4779-9.pdf" xr:uid="{E570B103-41F0-47A9-BA65-6E84BC18B794}"/>
    <hyperlink ref="P34" r:id="rId259" display="http://diseaseproject.impactsofclimatechange.org/uploads/PDF/2010WR009914.pdf" xr:uid="{A340E5F1-F224-4EAB-9606-8240A459178A}"/>
    <hyperlink ref="P40" r:id="rId260" display="http://diseaseproject.impactsofclimatechange.org/uploads/PDF/jhpn0031-0011.pdf" xr:uid="{481B21B6-71BD-486D-94E0-79874F2A743E}"/>
    <hyperlink ref="P43" r:id="rId261" display="http://diseaseproject.impactsofclimatechange.org/uploads/PDF/epidemicrspb20102020.pdf" xr:uid="{3A68E54D-A347-462A-94AB-6C9936E7BE1D}"/>
    <hyperlink ref="P44" r:id="rId262" display="http://diseaseproject.impactsofclimatechange.org/uploads/PDF/spatial1756-3305-5-86.pdf" xr:uid="{B42512AB-8386-4035-A2E7-2076E79D8F3D}"/>
    <hyperlink ref="P47" r:id="rId263" display="http://diseaseproject.impactsofclimatechange.org/uploads/PDF/anyamba2012.pdf" xr:uid="{51BE3C69-E2B5-4812-B701-8C90646FAEBC}"/>
    <hyperlink ref="P50" r:id="rId264" display="http://diseaseproject.impactsofclimatechange.org/uploads/PDF/1-s2_0-S1413867014002074-main.pdf" xr:uid="{84A0D29F-929F-4B96-9C9F-196CFE3833E1}"/>
    <hyperlink ref="P52" r:id="rId265" display="http://diseaseproject.impactsofclimatechange.org/uploads/PDF/10_1_1_401_4463.pdf" xr:uid="{B7E6F246-A0A9-48CC-8FDE-29F4F3B50544}"/>
    <hyperlink ref="P53" r:id="rId266" display="http://diseaseproject.impactsofclimatechange.org/uploads/PDF/624.pdf" xr:uid="{27B2DF5D-29B1-401C-ACEC-CEF49116462A}"/>
    <hyperlink ref="P67" r:id="rId267" display="http://diseaseproject.impactsofclimatechange.org/uploads/PDF/nclimate16281.pdf" xr:uid="{95EAE6FD-1BD2-46F1-A340-670BBBB12675}"/>
    <hyperlink ref="P70" r:id="rId268" display="http://diseaseproject.impactsofclimatechange.org/uploads/PDF/banu2014.pdf" xr:uid="{18A39D39-64CB-4B67-AB82-ECE7E5040240}"/>
    <hyperlink ref="P79" r:id="rId269" display="http://diseaseproject.impactsofclimatechange.org/uploads/PDF/148-3-276.pdf" xr:uid="{32AD1979-77EB-45E3-A431-8D798ED05D89}"/>
    <hyperlink ref="P111" r:id="rId270" display="http://diseaseproject.impactsofclimatechange.org/uploads/PDF/0750273.pdf" xr:uid="{0D5BB836-C9E6-4A7D-B030-2D8D149CD710}"/>
    <hyperlink ref="P114" r:id="rId271" display="http://diseaseproject.impactsofclimatechange.org/uploads/PDF/biv047.pdf" xr:uid="{3D3796CA-70D2-4B5D-A325-4B40DB750D6A}"/>
    <hyperlink ref="P116" r:id="rId272" display="http://diseaseproject.impactsofclimatechange.org/uploads/PDF/journal_pone_0107223.PDF" xr:uid="{9881545D-7D7C-4677-891C-19BB50E9BFBC}"/>
    <hyperlink ref="P125" r:id="rId273" display="http://diseaseproject.impactsofclimatechange.org/uploads/PDF/journal_pntd_0000176.PDF" xr:uid="{DD5D2AD4-42AD-461E-A7CA-F61E16E73AC8}"/>
    <hyperlink ref="P128" r:id="rId274" display="http://diseaseproject.impactsofclimatechange.org/uploads/PDF/12879_2015_Article_1233.pdf" xr:uid="{CC44D673-92DA-41C4-86EF-EAE92D679CBA}"/>
    <hyperlink ref="P129" r:id="rId275" display="http://diseaseproject.impactsofclimatechange.org/uploads/PDF/1-s2_0-S0160412014002025-main.pdf" xr:uid="{145ACAF2-608C-4DB2-BD3E-DB1604B75B97}"/>
    <hyperlink ref="P131" r:id="rId276" display="http://diseaseproject.impactsofclimatechange.org/uploads/PDF/temp13071_2014_Article_489.pdf" xr:uid="{9604B5E7-6CF2-475B-B407-252FD6335137}"/>
    <hyperlink ref="P133" r:id="rId277" display="http://diseaseproject.impactsofclimatechange.org/uploads/PDF/1-s2_0-S2210909911000129-main.pdf" xr:uid="{E8F63811-B0A0-43B2-A4EB-61454356D7CD}"/>
    <hyperlink ref="P140" r:id="rId278" display="http://diseaseproject.impactsofclimatechange.org/uploads/PDF/pntd_0002503.pdf" xr:uid="{7C3693B9-F400-47D1-B7B9-EB0E9AEEC3E7}"/>
    <hyperlink ref="P141" r:id="rId279" display="http://diseaseproject.impactsofclimatechange.org/uploads/PDF/tropmed-84-757.pdf" xr:uid="{714E22F8-6FAA-43A5-9143-046AA845C585}"/>
    <hyperlink ref="P152" r:id="rId280" display="http://diseaseproject.impactsofclimatechange.org/uploads/PDF/association0911194.pdf" xr:uid="{F9CC5A02-6B70-4E2D-ACBA-0E7759C88D19}"/>
    <hyperlink ref="P171" r:id="rId281" display="http://diseaseproject.impactsofclimatechange.org/uploads/PDF/tickborne1-s2_0-S1438422108000398.pdf" xr:uid="{A49DC527-5A4B-425E-A1BC-FC7BF87F50C9}"/>
    <hyperlink ref="P172" r:id="rId282" display="http://diseaseproject.impactsofclimatechange.org/uploads/PDF/lindgren2001.pdf" xr:uid="{6BBDB02F-3527-4038-A8C0-297741D9F140}"/>
    <hyperlink ref="P180" r:id="rId283" display="http://diseaseproject.impactsofclimatechange.org/uploads/PDF/Cholera_Threat_to_Humans_in_Ghana_Is_Inf.pdf" xr:uid="{A7B75F7B-CB1A-461A-A411-FCC761708D4B}"/>
    <hyperlink ref="P181" r:id="rId284" display="http://diseaseproject.impactsofclimatechange.org/uploads/PDF/17676_full.pdf" xr:uid="{871381C5-B89A-4AE5-9689-7201C0F443B4}"/>
    <hyperlink ref="P185" r:id="rId285" display="http://diseaseproject.impactsofclimatechange.org/uploads/PDF/WTMTularmie-Klimawandel.pdf" xr:uid="{15F43624-89C3-422C-9637-F1123D55FCD5}"/>
    <hyperlink ref="P187" r:id="rId286" display="http://diseaseproject.impactsofclimatechange.org/uploads/PDF/baysian13071_2015_Article_679.pdf" xr:uid="{202C4890-8A8A-4614-AAAF-32F2E73EFAE3}"/>
    <hyperlink ref="P188" r:id="rId287" display="http://diseaseproject.impactsofclimatechange.org/uploads/PDF/climate_and_health1-s2_0-S1631069113000735-main.pdf" xr:uid="{6F565DCD-C88C-45F2-8BBE-CB64EC8FEAA3}"/>
    <hyperlink ref="P189" r:id="rId288" display="http://diseaseproject.impactsofclimatechange.org/uploads/PDF/1-s2_0-S1047279710004552-main.pdf" xr:uid="{783E752F-EFD3-47A0-B75F-7ED42F54D306}"/>
    <hyperlink ref="P192" r:id="rId289" display="http://diseaseproject.impactsofclimatechange.org/uploads/PDF/CC_and_end.pdf" xr:uid="{28CC9F51-3174-491B-AFEC-75EC928F481D}"/>
    <hyperlink ref="P194" r:id="rId290" display="http://diseaseproject.impactsofclimatechange.org/uploads/PDF/Drake-Beier2014_Article_EcologicalNicheAndPotentialDis.pdf" xr:uid="{79709C76-E0B1-4671-84D0-28248E045643}"/>
    <hyperlink ref="P195" r:id="rId291" display="http://diseaseproject.impactsofclimatechange.org/uploads/PDF/49-6-861.pdf" xr:uid="{34E36910-09C9-4285-804A-F20F35DD3F28}"/>
    <hyperlink ref="P211" r:id="rId292" display="http://diseaseproject.impactsofclimatechange.org/uploads/PDF/8608a246fbe438c16d824677212a6bf01d47.pdf" xr:uid="{030F2242-E72E-4650-B0F0-C9ED65722262}"/>
    <hyperlink ref="P213" r:id="rId293" display="http://diseaseproject.impactsofclimatechange.org/uploads/PDF/Ebi2005_Article_ClimateSuitabilityForStableMal.pdf" xr:uid="{2EBAC02E-7E4B-4D78-AACC-FD4153613553}"/>
    <hyperlink ref="P220" r:id="rId294" display="http://diseaseproject.impactsofclimatechange.org/uploads/PDF/seasonality1476-072X-7-31.pdf" xr:uid="{AEC81D97-5875-4B5B-915E-CF6CEC0DA993}"/>
    <hyperlink ref="P225" r:id="rId295" display="http://diseaseproject.impactsofclimatechange.org/uploads/PDF/impactehp_1103681.pdf" xr:uid="{6D0FB0CE-3FEC-4180-BBA7-84BE8D1E2835}"/>
    <hyperlink ref="P226" r:id="rId296" display="http://diseaseproject.impactsofclimatechange.org/uploads/PDF/1-s2_0-S0001706X15300218-main.pdf" xr:uid="{86BD458C-141A-41B8-BCB2-1564530B0928}"/>
    <hyperlink ref="P227" r:id="rId297" display="http://diseaseproject.impactsofclimatechange.org/uploads/PDF/jam_12039.pdf" xr:uid="{63053960-2FDA-44E7-B12B-6BE1E3D3C2DF}"/>
    <hyperlink ref="P229" r:id="rId298" display="http://diseaseproject.impactsofclimatechange.org/uploads/PDF/dd87b6c771c051b37f2d067d1bd7d9042bb7.pdf" xr:uid="{44DD017B-7B2A-4A2C-B6E4-03034B2AE0DE}"/>
    <hyperlink ref="P242" r:id="rId299" display="http://diseaseproject.impactsofclimatechange.org/uploads/PDF/trv012.pdf" xr:uid="{DCDF65DC-64C7-4BA6-BE38-1F7EA3CB9DEF}"/>
    <hyperlink ref="P247" r:id="rId300" display="http://diseaseproject.impactsofclimatechange.org/uploads/PDF/187-Article_Text-373-1-10-20141219.pdf" xr:uid="{3D52C678-BEE0-4206-8816-D68D6C6B88AB}"/>
    <hyperlink ref="P249" r:id="rId301" display="http://diseaseproject.impactsofclimatechange.org/uploads/PDF/Viboud2004_Article_AssociationOfInfluenzaEpidemic.pdf" xr:uid="{1EDEA1AE-DE0F-45E5-B2A1-FF5934BEB9AE}"/>
    <hyperlink ref="P264" r:id="rId302" display="http://diseaseproject.impactsofclimatechange.org/uploads/PDF/strathprints013313.pdf" xr:uid="{B275FF49-13C5-472C-965F-FFE48764A2BC}"/>
    <hyperlink ref="P266" r:id="rId303" display="http://diseaseproject.impactsofclimatechange.org/uploads/PDF/1-s2_0-S1876034114000987-main.pdf" xr:uid="{E03B8EC7-DE21-4425-A5A4-0757C5371206}"/>
    <hyperlink ref="P275" r:id="rId304" display="http://diseaseproject.impactsofclimatechange.org/uploads/PDF/CC_andpntd_0000585.pdf" xr:uid="{5D0404FE-4783-4034-AF5A-73FF8D440217}"/>
    <hyperlink ref="P277" r:id="rId305" display="http://diseaseproject.impactsofclimatechange.org/uploads/PDF/relativerolespone_0099867.pdf" xr:uid="{BEA302D1-58BA-4BB2-9840-3786B3BD196A}"/>
    <hyperlink ref="P280" r:id="rId306" display="http://diseaseproject.impactsofclimatechange.org/uploads/PDF/j_1365-3156_2007_01993_x.pdf" xr:uid="{C7F3E4A4-4CD7-4E0B-A011-625BA98A9861}"/>
    <hyperlink ref="P300" r:id="rId307" display="http://diseaseproject.impactsofclimatechange.org/uploads/PDF/Potential_effect_of_population_and_clima.pdf" xr:uid="{0E2E6C99-72EF-4402-8F51-93A82BFC2FCB}"/>
    <hyperlink ref="P303" r:id="rId308" display="http://diseaseproject.impactsofclimatechange.org/uploads/PDF/theinfluence27975675.pdf" xr:uid="{017A44E6-BB50-4B51-869B-BB5F71A16DF1}"/>
    <hyperlink ref="P305" r:id="rId309" display="http://diseaseproject.impactsofclimatechange.org/uploads/PDF/zph_12021.pdf" xr:uid="{7F07FD09-E54D-406B-9161-D42292CDF771}"/>
    <hyperlink ref="P307" r:id="rId310" display="http://diseaseproject.impactsofclimatechange.org/uploads/PDF/gcb_12534.pdf" xr:uid="{DBA88846-4B21-4410-BC93-C84E1EE49AC9}"/>
    <hyperlink ref="P312" r:id="rId311" display="http://diseaseproject.impactsofclimatechange.org/uploads/PDF/280_-_286_Aura_D.pdf" xr:uid="{4B6D6849-FB5E-4689-948A-1BA4EC05B73E}"/>
    <hyperlink ref="P318" r:id="rId312" display="http://diseaseproject.impactsofclimatechange.org/uploads/PDF/associationkhvi-11-06-1029687.pdf" xr:uid="{B71CA29D-B3FC-44B0-902E-49A9FB320738}"/>
    <hyperlink ref="P319" r:id="rId313" display="http://diseaseproject.impactsofclimatechange.org/uploads/PDF/Global-scale_relationships_bet.pdf" xr:uid="{C1A6D6F9-F4B4-435B-A9F2-56A06F2D024E}"/>
    <hyperlink ref="P323" r:id="rId314" display="http://diseaseproject.impactsofclimatechange.org/uploads/PDF/j_1365-3156_2009_02277_x.pdf" xr:uid="{A35379EB-D944-4A09-B2C0-F03CC5CE4797}"/>
    <hyperlink ref="P324" r:id="rId315" display="http://diseaseproject.impactsofclimatechange.org/uploads/PDF/Hubálek2005_Article_NorthAtlanticWeatherOscillatio.pdf" xr:uid="{074DDC64-FD48-42CC-80FC-252ABB7578A0}"/>
    <hyperlink ref="P329" r:id="rId316" display="http://diseaseproject.impactsofclimatechange.org/uploads/PDF/theeffectpntd_0002334.pdf" xr:uid="{39D60D6E-F242-4F2A-A6FB-8FB70283BB33}"/>
    <hyperlink ref="P334" r:id="rId317" display="http://diseaseproject.impactsofclimatechange.org/uploads/PDF/effects103-11-1165.pdf" xr:uid="{E971F605-3907-432D-AAAB-212B1E1E0AE7}"/>
    <hyperlink ref="P362" r:id="rId318" display="http://diseaseproject.impactsofclimatechange.org/uploads/PDF/Modelling_the_effect_of_climate_change_o.pdf" xr:uid="{D87CBAFE-C0F8-47DA-A9FB-19A820478A0C}"/>
    <hyperlink ref="P364" r:id="rId319" display="http://diseaseproject.impactsofclimatechange.org/uploads/PDF/jacups2008.pdf" xr:uid="{B19F8A24-53BC-4E4C-9EBC-42EE7881C956}"/>
    <hyperlink ref="P367" r:id="rId320" display="http://diseaseproject.impactsofclimatechange.org/uploads/PDF/Jang2015.pdf" xr:uid="{E1999DB3-1DAF-4B32-AD59-EFE3B94CFFC9}"/>
    <hyperlink ref="P373" r:id="rId321" display="http://diseaseproject.impactsofclimatechange.org/uploads/PDF/localpntd_0000382.pdf" xr:uid="{C13FB292-D6DD-45AA-988F-6D7B8CC5AA92}"/>
    <hyperlink ref="P394" r:id="rId322" display="http://diseaseproject.impactsofclimatechange.org/uploads/PDF/Kausrud2007.pdf" xr:uid="{4F678E2E-1CC3-4C80-B64B-930EA834AD25}"/>
    <hyperlink ref="P398" r:id="rId323" display="http://diseaseproject.impactsofclimatechange.org/uploads/PDF/26614-Article_Text-96059-1-10-20160127.pdf" xr:uid="{ECA55A66-FE9F-433F-8B5B-94104B189817}"/>
    <hyperlink ref="P402" r:id="rId324" display="http://diseaseproject.impactsofclimatechange.org/uploads/PDF/Khatchikian2012.pdf" xr:uid="{668F87FF-7031-42D5-A403-8955165DD26E}"/>
    <hyperlink ref="P403" r:id="rId325" display="http://diseaseproject.impactsofclimatechange.org/uploads/PDF/sookim_2014.pdf" xr:uid="{2942C21B-EEED-4B41-8925-7FC633EF69A4}"/>
    <hyperlink ref="P405" r:id="rId326" display="http://diseaseproject.impactsofclimatechange.org/uploads/PDF/journal_pntd_0004153.PDF" xr:uid="{A67B9F51-E59C-4F90-ABEC-A4B3DE00B0C3}"/>
    <hyperlink ref="P407" r:id="rId327" display="http://diseaseproject.impactsofclimatechange.org/uploads/PDF/nature03820.pdf" xr:uid="{2B3357CA-4D56-46DF-B4D4-1EA7DD1B689A}"/>
    <hyperlink ref="P409" r:id="rId328" display="http://diseaseproject.impactsofclimatechange.org/uploads/PDF/c042p001.pdf" xr:uid="{CABAE316-7CA9-4B71-87D5-4D122CDF299E}"/>
    <hyperlink ref="P680" r:id="rId329" display="http://diseaseproject.impactsofclimatechange.org/uploads/PDF/sarikovats2004.pdf" xr:uid="{413F7E33-E360-4416-A7E0-6BD8437EF56C}"/>
    <hyperlink ref="P411" r:id="rId330" display="http://diseaseproject.impactsofclimatechange.org/uploads/PDF/kreppel2014.pdf" xr:uid="{D80CDCAD-EB7C-4E08-9C97-CAE7C10B01BD}"/>
    <hyperlink ref="P413" r:id="rId331" display="http://diseaseproject.impactsofclimatechange.org/uploads/PDF/journal_pone_0009396.PDF" xr:uid="{36E8B720-1893-4D4D-B131-EAB86BA43E44}"/>
    <hyperlink ref="P430" r:id="rId332" display="http://diseaseproject.impactsofclimatechange.org/uploads/PDF/NZP_Marra_2011-West_Nile_virus_impacts_in_American_crow_populations_are_associated_with_human_land_use_and_climate.pdf" xr:uid="{2C09C647-667D-4066-BE5F-F54B73D0F7FE}"/>
    <hyperlink ref="P433" r:id="rId333" display="http://diseaseproject.impactsofclimatechange.org/uploads/PDF/journal_pone_0083484.PDF" xr:uid="{0A8D8935-21C1-4903-9640-B985EA4E43FA}"/>
    <hyperlink ref="P435" r:id="rId334" display="http://diseaseproject.impactsofclimatechange.org/uploads/PDF/Lara2009_Article_InfluenceOfCatastrophicClimati.pdf" xr:uid="{E8514076-DF00-46A9-9857-B2C3FDBAB21C}"/>
    <hyperlink ref="P438" r:id="rId335" display="http://diseaseproject.impactsofclimatechange.org/uploads/PDF/1-s2_0-S1353829215000660-main.pdf" xr:uid="{799464A9-5911-4185-9CB4-BD562644BCB7}"/>
    <hyperlink ref="P445" r:id="rId336" display="http://diseaseproject.impactsofclimatechange.org/uploads/PDF/journal_pone_0124478.PDF" xr:uid="{FE40C45D-F8CF-4F74-AD01-BAEC052C6807}"/>
    <hyperlink ref="P446" r:id="rId337" display="http://diseaseproject.impactsofclimatechange.org/uploads/PDF/nonlinear_and_threshold_of_the_association_between_meteorological_factors_and_bacillary_dysentery_in_beijing_china1.pdf" xr:uid="{386F604E-9180-4CF4-96E5-A5D0D7363B85}"/>
    <hyperlink ref="P450" r:id="rId338" display="http://diseaseproject.impactsofclimatechange.org/uploads/PDF/bmjopen-2014-007008.pdf" xr:uid="{461C4D6E-9085-432B-9B90-F192B32E9D8C}"/>
    <hyperlink ref="P452" r:id="rId339" display="http://diseaseproject.impactsofclimatechange.org/uploads/PDF/lindblade1999.pdf" xr:uid="{FDBB0D4D-4526-4B52-A891-C0ECCA9854AC}"/>
    <hyperlink ref="P455" r:id="rId340" display="http://diseaseproject.impactsofclimatechange.org/uploads/PDF/23360750.pdf" xr:uid="{5F184C80-B9E1-4940-B9DC-1158760ACD08}"/>
    <hyperlink ref="P456" r:id="rId341" display="http://diseaseproject.impactsofclimatechange.org/uploads/PDF/srep09679.pdf" xr:uid="{691E66D8-27DD-4E15-884C-54F8EBDE8729}"/>
    <hyperlink ref="P457" r:id="rId342" display="http://diseaseproject.impactsofclimatechange.org/uploads/PDF/temporaltrend1471-2334-11-331.pdf" xr:uid="{64489879-7997-489F-8663-82BB55220C76}"/>
    <hyperlink ref="P458" r:id="rId343" display="http://diseaseproject.impactsofclimatechange.org/uploads/PDF/journal_pone_0089783.PDF" xr:uid="{85E195A2-1C33-468B-8516-83EE3CD97A5A}"/>
    <hyperlink ref="P463" r:id="rId344" display="http://diseaseproject.impactsofclimatechange.org/uploads/PDF/Applied_and_Environmental_Microbiology-2003-Louis-2773_full.pdf" xr:uid="{C2DE61A7-881E-4B17-93D8-60B339669F7C}"/>
    <hyperlink ref="P468" r:id="rId345" display="http://diseaseproject.impactsofclimatechange.org/uploads/PDF/10_1016@j_trstmh_2008_07_017.pdf" xr:uid="{5187528A-5E6B-431E-BCC9-B6512F476E3A}"/>
    <hyperlink ref="P469" r:id="rId346" display="http://diseaseproject.impactsofclimatechange.org/uploads/PDF/j_1365-2427_2011_02579_x.pdf" xr:uid="{FDD72FF7-F91E-4FBC-A6A6-AB791E568673}"/>
    <hyperlink ref="P492" r:id="rId347" display="http://diseaseproject.impactsofclimatechange.org/uploads/PDF/ma2010.pdf" xr:uid="{DCBE232D-3E85-4D3B-9D66-F32E0C176CF5}"/>
    <hyperlink ref="P508" r:id="rId348" display="http://diseaseproject.impactsofclimatechange.org/uploads/PDF/journal_pone_0028374.PDF" xr:uid="{BB2B407F-0105-4639-A1FB-43B43CF1E939}"/>
    <hyperlink ref="P509" r:id="rId349" display="http://diseaseproject.impactsofclimatechange.org/uploads/PDF/mciver2015.pdf" xr:uid="{13332E99-8962-4511-9D54-5D44C56174E1}"/>
    <hyperlink ref="P521" r:id="rId350" display="http://diseaseproject.impactsofclimatechange.org/uploads/PDF/moore2012.pdf" xr:uid="{462E1913-AD8E-4620-A21E-278C512393C5}"/>
    <hyperlink ref="P522" r:id="rId351" display="http://diseaseproject.impactsofclimatechange.org/uploads/PDF/rsif20110654.pdf" xr:uid="{73940094-5F48-4F4C-ABB3-B30C960550A1}"/>
    <hyperlink ref="P525" r:id="rId352" display="http://diseaseproject.impactsofclimatechange.org/uploads/PDF/emi201456a.pdf" xr:uid="{DA5C1EDD-9E3D-45C1-87CB-7DFA7019BE53}"/>
    <hyperlink ref="P552" r:id="rId353" display="http://diseaseproject.impactsofclimatechange.org/uploads/PDF/ehp_1307799.pdf" xr:uid="{F1393B96-7077-4A2C-9DEF-A48BA86A7E04}"/>
    <hyperlink ref="P553" r:id="rId354" display="http://diseaseproject.impactsofclimatechange.org/uploads/PDF/Ohtomo2010.pdf" xr:uid="{DB35D0B1-9352-4092-9638-435DB14A27F0}"/>
    <hyperlink ref="P555" r:id="rId355" display="http://diseaseproject.impactsofclimatechange.org/uploads/PDF/olago_2007_climateCholera.pdf" xr:uid="{337629FC-180E-4A21-A7CA-5D0F44B3620F}"/>
    <hyperlink ref="P557" r:id="rId356" display="http://diseaseproject.impactsofclimatechange.org/uploads/PDF/olson2009.pdf" xr:uid="{B00229EC-B1B8-4BD7-B983-5626B65D311F}"/>
    <hyperlink ref="P558" r:id="rId357" display="http://diseaseproject.impactsofclimatechange.org/uploads/PDF/1475-2875-10-12.pdf" xr:uid="{4D8AB4D1-FBE4-4E03-A0F5-E020E2B39CAD}"/>
    <hyperlink ref="P560" r:id="rId358" display="http://diseaseproject.impactsofclimatechange.org/uploads/PDF/1-s2_0-S0048969711010898-main.pdf" xr:uid="{6410A715-D871-4752-A9C8-1F00C8F6EEAF}"/>
    <hyperlink ref="P561" r:id="rId359" display="http://diseaseproject.impactsofclimatechange.org/uploads/PDF/journal_pone_0136254.PDF" xr:uid="{4EEA7C09-38AB-4494-9746-F386F576D859}"/>
    <hyperlink ref="P574" r:id="rId360" display="http://diseaseproject.impactsofclimatechange.org/uploads/PDF/13844_full.pdf" xr:uid="{5E900CFE-ABA6-40A6-9162-18A7674BB1B6}"/>
    <hyperlink ref="P578" r:id="rId361" display="http://diseaseproject.impactsofclimatechange.org/uploads/PDF/ehp_0901256.pdf" xr:uid="{E3A307C1-499E-45BA-B09F-52EF83E850CF}"/>
    <hyperlink ref="P580" r:id="rId362" display="http://diseaseproject.impactsofclimatechange.org/uploads/PDF/191-11-1981.pdf" xr:uid="{5E39A4C7-1163-4313-8BBD-85D7D196F576}"/>
    <hyperlink ref="P585" r:id="rId363" display="http://diseaseproject.impactsofclimatechange.org/uploads/PDF/pntd_0000338.pdf" xr:uid="{2F2CF4BC-04AD-467D-AF70-500C5F388701}"/>
    <hyperlink ref="P593" r:id="rId364" display="http://diseaseproject.impactsofclimatechange.org/uploads/PDF/1-s2_0-S0013935106001526-main.pdf" xr:uid="{FB3D7440-5AB4-4A68-8A10-3F4BBB30E1A6}"/>
    <hyperlink ref="P602" r:id="rId365" display="http://diseaseproject.impactsofclimatechange.org/uploads/PDF/1878877.pdf" xr:uid="{E1A38AF3-F601-4CE8-A3DF-F5D4C0908CDF}"/>
    <hyperlink ref="P603" r:id="rId366" display="http://diseaseproject.impactsofclimatechange.org/uploads/PDF/temporal_and_spatial_patterns_of_diarrhoea_in_the_mekong_delta_area_vietnam.pdf" xr:uid="{810732C0-FFC1-49AB-9CEF-8857FC27FFAD}"/>
    <hyperlink ref="P604" r:id="rId367" display="http://diseaseproject.impactsofclimatechange.org/uploads/PDF/Pinto_IJHR_2011.pdf" xr:uid="{0CCB59D8-F282-4057-934F-ABA1D4D771C2}"/>
    <hyperlink ref="P605" r:id="rId368" display="http://diseaseproject.impactsofclimatechange.org/uploads/PDF/Platonov2008_Article_EpidemiologyOfWestNileInfectio.pdf" xr:uid="{C044CA98-335A-4973-86C7-F11680CCBDE8}"/>
    <hyperlink ref="P633" r:id="rId369" display="http://diseaseproject.impactsofclimatechange.org/uploads/PDF/Ramírez2015_Article_CholeraResurgenceInPiuraPeruEx.pdf" xr:uid="{4646C295-EA1E-4837-88F8-2975A5A0E264}"/>
    <hyperlink ref="P637" r:id="rId370" display="http://diseaseproject.impactsofclimatechange.org/uploads/PDF/1-s2_0-S1353829215000660-main1.pdf" xr:uid="{DBB8A4F1-EC09-431C-9E1A-4FCA7109A71C}"/>
    <hyperlink ref="P644" r:id="rId371" display="http://diseaseproject.impactsofclimatechange.org/uploads/PDF/Rodo_etal_PNAS_2002.pdf" xr:uid="{D371AE7E-CA19-4F36-B5B6-FB3F8531BB77}"/>
    <hyperlink ref="P655" r:id="rId372" display="http://diseaseproject.impactsofclimatechange.org/uploads/PDF/mappingvbz_2015_1822.pdf" xr:uid="{5AF8CAEB-272D-40DB-A2EF-B25FB866B88E}"/>
    <hyperlink ref="P696" r:id="rId373" display="http://diseaseproject.impactsofclimatechange.org/uploads/PDF/CC_andeva0007-0750.pdf" xr:uid="{3EAC2CDA-4965-4D9B-9988-A943DEBA337F}"/>
    <hyperlink ref="P697" r:id="rId374" display="http://diseaseproject.impactsofclimatechange.org/uploads/PDF/j_1469-0691_2009_02804_x.pdf" xr:uid="{A7853028-29A3-4C09-96AD-CFC03B32CA21}"/>
    <hyperlink ref="P699" r:id="rId375" display="http://diseaseproject.impactsofclimatechange.org/uploads/PDF/Altitudinal24743333.pdf" xr:uid="{84D441EE-686A-483D-84B8-D42A5A1A4AF8}"/>
    <hyperlink ref="P702" r:id="rId376" display="http://diseaseproject.impactsofclimatechange.org/uploads/PDF/pone_0032202.pdf" xr:uid="{79008192-6441-4FE4-A8F5-543B3C89A5E1}"/>
    <hyperlink ref="P708" r:id="rId377" display="http://diseaseproject.impactsofclimatechange.org/uploads/PDF/1-s2_0-S0048969710008570-main.pdf" xr:uid="{B1414B6A-6D99-4226-8E89-978D0088ACA3}"/>
    <hyperlink ref="P710" r:id="rId378" display="http://diseaseproject.impactsofclimatechange.org/uploads/PDF/13110_full.pdf" xr:uid="{DBD1B206-7284-437B-8BEF-D2A2B88E03E2}"/>
    <hyperlink ref="P713" r:id="rId379" display="http://diseaseproject.impactsofclimatechange.org/uploads/PDF/s12879-014-0610-4.pdf" xr:uid="{7C623783-FE68-4FA8-B182-A03D98869620}"/>
    <hyperlink ref="P718" r:id="rId380" display="http://diseaseproject.impactsofclimatechange.org/uploads/PDF/ambi-37-4-292_SiaSu.pdf" xr:uid="{287D8705-C68A-4F41-BA99-34560555A1FD}"/>
    <hyperlink ref="P719" r:id="rId381" display="http://diseaseproject.impactsofclimatechange.org/uploads/PDF/Mapping_Environmental_Suitability_for_Malaria_Tran.pdf" xr:uid="{2F84E04C-8165-4804-9D92-0199359881EA}"/>
    <hyperlink ref="P727" r:id="rId382" display="http://diseaseproject.impactsofclimatechange.org/uploads/PDF/journal_pntd_0004211.PDF" xr:uid="{C5F4CB28-49A2-45D2-9201-894ABC4A477C}"/>
    <hyperlink ref="P732" r:id="rId383" display="http://diseaseproject.impactsofclimatechange.org/uploads/PDF/pntd_0003530.pdf" xr:uid="{236EE98F-3214-4CAC-8F71-C32BD679BEF1}"/>
    <hyperlink ref="P734" r:id="rId384" display="http://diseaseproject.impactsofclimatechange.org/uploads/PDF/1-s2_0-S0304401713004986-main.pdf" xr:uid="{A1D898B5-CF9A-4F6B-AFCE-016FDE293528}"/>
    <hyperlink ref="P735" r:id="rId385" display="http://diseaseproject.impactsofclimatechange.org/uploads/PDF/j_1365-3156_2003_01175_x.pdf" xr:uid="{F8F1127D-EC6C-4171-8F1C-70164D9D0B42}"/>
    <hyperlink ref="P738" r:id="rId386" display="http://diseaseproject.impactsofclimatechange.org/uploads/PDF/Tseng2009_Article_EstimatingTheEconomicImpactsOf.pdf" xr:uid="{3F0D5CB4-8A19-4E4D-A2BB-17A6710CC2F5}"/>
    <hyperlink ref="P740" r:id="rId387" display="http://diseaseproject.impactsofclimatechange.org/uploads/PDF/j_1469-0691_2008_02114_x.pdf" xr:uid="{E5EE386D-4F72-4992-A2B0-9C060BDCE8A8}"/>
    <hyperlink ref="P741" r:id="rId388" display="http://diseaseproject.impactsofclimatechange.org/uploads/PDF/uejio2012.pdf" xr:uid="{C8BA853B-E20D-4A8E-9972-F6F4890F6830}"/>
    <hyperlink ref="P746" r:id="rId389" display="http://diseaseproject.impactsofclimatechange.org/uploads/PDF/243.pdf" xr:uid="{B80F238E-258B-4357-A190-E9C79E43D932}"/>
    <hyperlink ref="P750" r:id="rId390" display="http://diseaseproject.impactsofclimatechange.org/uploads/PDF/10654_2004_Article_DO00002450.pdf" xr:uid="{F837484C-42A6-49DF-B388-2F90A08224D7}"/>
    <hyperlink ref="P757" r:id="rId391" display="http://diseaseproject.impactsofclimatechange.org/uploads/PDF/journal_pone_0110474.PDF" xr:uid="{AA284A9F-A6DE-4054-831F-720A4B2A27E7}"/>
    <hyperlink ref="P758" r:id="rId392" display="http://diseaseproject.impactsofclimatechange.org/uploads/PDF/didaseverekwh050.pdf" xr:uid="{FD250023-25FB-4F6E-99A7-F0E91D40AC68}"/>
    <hyperlink ref="P761" r:id="rId393" display="http://diseaseproject.impactsofclimatechange.org/uploads/PDF/Wandiga2010_Article_VulnerabilityToEpidemicMalaria.pdf" xr:uid="{A8F19E0F-828D-404D-A106-8AAD180D958A}"/>
    <hyperlink ref="P763" r:id="rId394" display="http://diseaseproject.impactsofclimatechange.org/uploads/PDF/astudy1010539513490195.pdf" xr:uid="{6102EA0D-43C7-4468-A48E-081FC27417C8}"/>
    <hyperlink ref="P765" r:id="rId395" display="http://diseaseproject.impactsofclimatechange.org/uploads/PDF/detecting-the-association-between-meteorological-factors-and-hand-foot-and-mouth-disease-using-spatial-panel-data-models.pdf" xr:uid="{CFCF5383-9F30-47CF-96BE-E110E9B0575F}"/>
    <hyperlink ref="P766" r:id="rId396" display="http://diseaseproject.impactsofclimatechange.org/uploads/PDF/1864981a4529af9ee15756c8a34e9255cbdb.pdf" xr:uid="{44C3F945-0B53-437B-B6DE-60AD396F7D25}"/>
    <hyperlink ref="P767" r:id="rId397" display="http://diseaseproject.impactsofclimatechange.org/uploads/PDF/ijerph-12-00767(1).pdf" xr:uid="{56FB635C-409D-4931-AB46-41C1C0B9DF64}"/>
    <hyperlink ref="P774" r:id="rId398" display="http://diseaseproject.impactsofclimatechange.org/uploads/PDF/pntd_0003572.pdf" xr:uid="{A307FE2E-0797-4796-B14E-251E79BAC8EA}"/>
    <hyperlink ref="P776" r:id="rId399" display="http://diseaseproject.impactsofclimatechange.org/uploads/PDF/Environmental_drivers_of_Ross_River_virus_in_south-east_Tasmania(1).pdf" xr:uid="{8DFA9041-89D0-4038-A33E-A79118BE9283}"/>
    <hyperlink ref="P798" r:id="rId400" display="http://diseaseproject.impactsofclimatechange.org/uploads/PDF/environmental_variability_and_the_transmission_of_haemorrhagic_fever_with_renal_syndrome_in_changsha_peoples_republic_of_china.pdf" xr:uid="{0497684A-3468-4CEC-A0A5-32CBD4193333}"/>
    <hyperlink ref="P800" r:id="rId401" display="http://diseaseproject.impactsofclimatechange.org/uploads/PDF/pnas_201019486.pdf" xr:uid="{E1C7ECC7-D846-463A-A0EB-34E3477DC8CF}"/>
    <hyperlink ref="P801" r:id="rId402" display="http://diseaseproject.impactsofclimatechange.org/uploads/PDF/rspb_2014_1846.pdf" xr:uid="{7180A5CE-C4B7-4679-A096-DF551F59EA35}"/>
    <hyperlink ref="P811" r:id="rId403" display="http://diseaseproject.impactsofclimatechange.org/uploads/PDF/effects_of_meteorological_factors_on_scrub_typhus_in_a_temperate_region_of_china.pdf" xr:uid="{D86C5DF7-4C1B-447E-9D08-D8E89D70D357}"/>
    <hyperlink ref="P827" r:id="rId404" display="http://diseaseproject.impactsofclimatechange.org/uploads/PDF/2375_full.pdf" xr:uid="{DC7E23A2-7924-4F67-ADA1-603B98B2F232}"/>
    <hyperlink ref="P828" r:id="rId405" display="http://diseaseproject.impactsofclimatechange.org/uploads/PDF/0780188.pdf" xr:uid="{5C0C9D08-6EFC-413D-A19F-44A1E570D5B2}"/>
    <hyperlink ref="P545" r:id="rId406" display="http://diseaseproject.impactsofclimatechange.org/uploads/PDF/16419.pdf" xr:uid="{C108BD52-1B41-4FC6-9998-AEFB905E847E}"/>
    <hyperlink ref="P153" r:id="rId407" display="http://diseaseproject.impactsofclimatechange.org/uploads/PDF/NYAS-1436-157.pdf" xr:uid="{835EC617-5EF5-4EBF-9F45-ED25169A6717}"/>
    <hyperlink ref="P66" r:id="rId408" display="http://diseaseproject.impactsofclimatechange.org/uploads/PDF/noaa_18033_DS1.pdf" xr:uid="{02B36C52-CA24-4846-95C8-9A4319233AD6}"/>
    <hyperlink ref="P500" r:id="rId409" display="http://diseaseproject.impactsofclimatechange.org/uploads/PDF/dimensions-of-effects-of-climate-change-on-water-transmitted-infectiousdiseases-2167-7719_1000109.pdf" xr:uid="{0B49CBEA-6B4E-4471-BCF8-87B085BAFF2D}"/>
    <hyperlink ref="P262" r:id="rId410" display="http://diseaseproject.impactsofclimatechange.org/uploads/PDF/Gage_et_al_2008.pdf" xr:uid="{EFD43C22-4037-41C6-9BF8-4BABB9EB2B04}"/>
    <hyperlink ref="P687" r:id="rId411" display="http://diseaseproject.impactsofclimatechange.org/uploads/PDF/TOEPIJ-1-53.pdf" xr:uid="{6927147F-FF0F-4180-8F43-89934B88FDF7}"/>
    <hyperlink ref="P594" r:id="rId412" display="http://diseaseproject.impactsofclimatechange.org/uploads/PDF/pone_0065655.pdf" xr:uid="{1494DA16-0682-425B-B17F-5193B2ADD778}"/>
    <hyperlink ref="P629" r:id="rId413" display="http://diseaseproject.impactsofclimatechange.org/uploads/PDF/1878877_(1).pdf" xr:uid="{6BFC25F8-FE73-4E31-9518-FD157D4F3A99}"/>
    <hyperlink ref="P231" r:id="rId414" display="http://diseaseproject.impactsofclimatechange.org/uploads/PDF/175-4-828.pdf" xr:uid="{478CC5EA-1AB3-495A-9D82-BBF875F4F29E}"/>
    <hyperlink ref="P682" r:id="rId415" display="http://diseaseproject.impactsofclimatechange.org/uploads/PDF/Scasta2015EcoHealthart3A10_10072Fs10393-015-1024-5.pdf" xr:uid="{C4A2D9BE-89CF-4B95-8966-43018E39964D}"/>
    <hyperlink ref="P760" r:id="rId416" display="http://diseaseproject.impactsofclimatechange.org/uploads/PDF/tropmed_22_1_007.pdf" xr:uid="{143DF24C-69CA-457A-B4D9-84E3EE7B485B}"/>
    <hyperlink ref="P615" r:id="rId417" display="http://diseaseproject.impactsofclimatechange.org/uploads/PDF/jmedent42-0882.pdf" xr:uid="{FF584F92-DB09-4979-9D4A-A1EAA4871375}"/>
    <hyperlink ref="P444" r:id="rId418" display="http://diseaseproject.impactsofclimatechange.org/uploads/PDF/Li2014.pdf" xr:uid="{4C9E775F-1270-4375-B92B-150E096D395D}"/>
    <hyperlink ref="P332" r:id="rId419" display="http://diseaseproject.impactsofclimatechange.org/uploads/PDF/ANOPHELES_MACULIPENNIS_COMPLEX_DIPTERA_C.pdf" xr:uid="{8D96EE66-04C3-4559-863B-CBEFF1861812}"/>
    <hyperlink ref="P22" r:id="rId420" display="http://diseaseproject.impactsofclimatechange.org/uploads/PDF/Abou-El-Naga_-_2015_-_Demographic,_socioeconomic_and_environmental_chang.pdf" xr:uid="{C4F175CA-17E0-41A2-B93D-0376B8B88EC1}"/>
    <hyperlink ref="P23" r:id="rId421" display="http://diseaseproject.impactsofclimatechange.org/uploads/PDF/00006454-201806000-00007.pdf" xr:uid="{D717362B-51FF-403F-9934-BB91E5583755}"/>
    <hyperlink ref="P24" r:id="rId422" display="http://diseaseproject.impactsofclimatechange.org/uploads/PDF/ijerph-17-00181.pdf" xr:uid="{EE25FEE5-3242-4A68-AB2E-BF61FAD01743}"/>
    <hyperlink ref="P26" r:id="rId423" display="http://diseaseproject.impactsofclimatechange.org/uploads/PDF/WSN-130-2019-286-296.pdf" xr:uid="{42130298-D17A-4A97-80FE-5D6469DD3400}"/>
    <hyperlink ref="P33" r:id="rId424" display="http://diseaseproject.impactsofclimatechange.org/uploads/PDF/document(3).pdf" xr:uid="{5D6B05D2-5C88-449A-89F8-C58F7E21C511}"/>
    <hyperlink ref="P41" r:id="rId425" display="http://diseaseproject.impactsofclimatechange.org/uploads/PDF/climate-change-a-review-of-potential-health-consequences-2167-1079-1000183.pdf" xr:uid="{2BD099DF-D7B6-4069-A0C5-8A3F097B0079}"/>
    <hyperlink ref="P42" r:id="rId426" display="http://diseaseproject.impactsofclimatechange.org/uploads/PDF/ContentServer_(2).pdf" xr:uid="{6F176B5B-658F-4EC0-81E1-111EC76A878A}"/>
    <hyperlink ref="P45" r:id="rId427" display="http://diseaseproject.impactsofclimatechange.org/uploads/PDF/ijd_12941.pdf" xr:uid="{71191907-D6CC-4C35-ABC8-A84FCD632053}"/>
    <hyperlink ref="P46" r:id="rId428" display="http://diseaseproject.impactsofclimatechange.org/uploads/PDF/andersen2016.pdf" xr:uid="{427E3D41-343B-482C-AB2B-97D55E11186A}"/>
    <hyperlink ref="P51" r:id="rId429" display="http://diseaseproject.impactsofclimatechange.org/uploads/PDF/27626725.pdf" xr:uid="{2B75C6B4-29B0-415C-848D-5820495ED949}"/>
    <hyperlink ref="P54" r:id="rId430" display="http://diseaseproject.impactsofclimatechange.org/uploads/PDF/10.pdf" xr:uid="{325A9574-B2EC-4B60-B43F-100029CCB54F}"/>
    <hyperlink ref="P65" r:id="rId431" display="http://diseaseproject.impactsofclimatechange.org/uploads/PDF/AIA-RG-1.pdf" xr:uid="{966416BE-9CA1-4D59-BC25-0E96892244D8}"/>
    <hyperlink ref="P68" r:id="rId432" display="http://diseaseproject.impactsofclimatechange.org/uploads/PDF/grl_50388.pdf" xr:uid="{54DDA296-F35E-4326-984F-8CCF96EC9189}"/>
    <hyperlink ref="P69" r:id="rId433" display="http://diseaseproject.impactsofclimatechange.org/uploads/PDF/bandino2015.pdf" xr:uid="{11018FC3-367C-46F2-BDAB-4C8547F4C0AD}"/>
    <hyperlink ref="P71" r:id="rId434" display="http://diseaseproject.impactsofclimatechange.org/uploads/PDF/Infectious_diseases_in_the_aftermath_of_monsoon_fl.pdf" xr:uid="{297A9039-8282-4068-ACAE-8B036CA7125D}"/>
    <hyperlink ref="P72" r:id="rId435" display="http://diseaseproject.impactsofclimatechange.org/uploads/PDF/barnes2013.pdf" xr:uid="{EEDCF24D-5210-4521-8A5A-01603F807967}"/>
    <hyperlink ref="P73" r:id="rId436" display="http://diseaseproject.impactsofclimatechange.org/uploads/PDF/vetsci-06-00040.pdf" xr:uid="{70707D0C-897A-45CF-BBE0-DA04E4F8650F}"/>
    <hyperlink ref="P74" r:id="rId437" display="http://diseaseproject.impactsofclimatechange.org/uploads/PDF/GlobalWarmingandDiseaseDynamics.pdf" xr:uid="{768FBBDD-B1F4-4A66-BC36-705A0F496930}"/>
    <hyperlink ref="P75" r:id="rId438" display="http://diseaseproject.impactsofclimatechange.org/uploads/PDF/Dr__med__Lazar_Beinin_(auth_)_-_Medical_Consequences_of_Natural_Disasters-Springer-Verlag_Berlin_Heidelberg_(1985).pdf" xr:uid="{90EBBC00-028B-48BF-BCF2-9BD46DA19D81}"/>
    <hyperlink ref="P80" r:id="rId439" display="http://diseaseproject.impactsofclimatechange.org/uploads/PDF/bielory2012.pdf" xr:uid="{622EA0BC-6AB3-4936-8D24-7DA6C362855A}"/>
    <hyperlink ref="P81" r:id="rId440" display="http://diseaseproject.impactsofclimatechange.org/uploads/PDF/journal_pntd_0003017.PDF" xr:uid="{FC39E156-D474-4FC6-B057-865FE5F31B9A}"/>
    <hyperlink ref="P82" r:id="rId441" display="http://diseaseproject.impactsofclimatechange.org/uploads/PDF/FAOFisheriesTechnicalPaper627_Impactsofclimatechangeonsheriesandaquaculture.pdf" xr:uid="{7209F485-852E-4ACA-9363-A0C3F496ED18}"/>
    <hyperlink ref="P83" r:id="rId442" display="http://diseaseproject.impactsofclimatechange.org/uploads/PDF/booth2018.pdf" xr:uid="{D6836918-1F16-4CAF-92C5-74EA0E7CBFE3}"/>
    <hyperlink ref="P86" r:id="rId443" display="http://diseaseproject.impactsofclimatechange.org/uploads/PDF/1-s2_0-S0304401711004808-main.pdf" xr:uid="{D791C36B-9BF6-49D1-8C4E-03259577AAE1}"/>
    <hyperlink ref="P89" r:id="rId444" display="http://diseaseproject.impactsofclimatechange.org/uploads/PDF/brown1935.pdf" xr:uid="{A4987AFB-EF43-4744-8E90-917C0510CB13}"/>
    <hyperlink ref="P90" r:id="rId445" display="http://diseaseproject.impactsofclimatechange.org/uploads/PDF/12403109.pdf" xr:uid="{3E2910AE-9416-43C2-9795-5D8217E3022A}"/>
    <hyperlink ref="P119" r:id="rId446" display="http://diseaseproject.impactsofclimatechange.org/uploads/PDF/historical.pdf" xr:uid="{ACF63187-C7B2-4ABF-BD44-8B678DC851BD}"/>
    <hyperlink ref="P123" r:id="rId447" display="http://diseaseproject.impactsofclimatechange.org/uploads/PDF/The_Impacts_of_Climate_Change_on_Water_Food_Vector.pdf" xr:uid="{BEBD207D-B504-4F8D-AE9A-77665D7CFFCB}"/>
    <hyperlink ref="P126" r:id="rId448" display="http://diseaseproject.impactsofclimatechange.org/uploads/PDF/00001648-200903000-00009.pdf" xr:uid="{93CBE80E-67C6-47B7-955F-0F38E5DB495B}"/>
    <hyperlink ref="P135" r:id="rId449" display="http://diseaseproject.impactsofclimatechange.org/uploads/PDF/Viral_Infections_and_Global_Change_----_(Part_II_Specific_Infections).pdf" xr:uid="{944FE0B1-4A9F-405B-A5D5-41E6362EEAC2}"/>
    <hyperlink ref="P137" r:id="rId450" display="http://diseaseproject.impactsofclimatechange.org/uploads/PDF/5Africa_Climatechange(1).pdf" xr:uid="{226C829E-9A84-4D1D-AC78-3077CB67FBBD}"/>
    <hyperlink ref="P149" r:id="rId451" display="http://diseaseproject.impactsofclimatechange.org/uploads/PDF/brjvendis00156-0039.pdf" xr:uid="{C1ED007F-0B96-4155-B454-93348594173A}"/>
    <hyperlink ref="P150" r:id="rId452" display="http://diseaseproject.impactsofclimatechange.org/uploads/PDF/j_1440-1754_2001_00661_x.pdf" xr:uid="{9583C6A7-5F76-4CB2-9107-2B2B060BDC79}"/>
    <hyperlink ref="P151" r:id="rId453" display="http://diseaseproject.impactsofclimatechange.org/uploads/PDF/Environmental_change,_global_warming_and_infectious_diseases_in_Northern_Australia_Impact_of_global_warming_on_the_spread_of_infectious_diseases.pdf" xr:uid="{7D40AD98-9B9C-4840-84DD-EB090A51087E}"/>
    <hyperlink ref="P170" r:id="rId454" display="http://diseaseproject.impactsofclimatechange.org/uploads/PDF/tick.pdf" xr:uid="{543B23D3-CEA0-4FA2-8FF6-7EFF81AE23E0}"/>
    <hyperlink ref="P174" r:id="rId455" display="http://diseaseproject.impactsofclimatechange.org/uploads/PDF/176532.pdf" xr:uid="{B80D3018-1271-4169-9120-199F6FB50458}"/>
    <hyperlink ref="P178" r:id="rId456" display="http://diseaseproject.impactsofclimatechange.org/uploads/PDF/bullwho00624-0224.pdf" xr:uid="{6A8F2883-740D-492D-B0C8-594893ECCB13}"/>
    <hyperlink ref="P183" r:id="rId457" display="http://diseaseproject.impactsofclimatechange.org/uploads/PDF/desousa2006.pdf" xr:uid="{090A736F-31E8-4276-8D1E-F16223648522}"/>
    <hyperlink ref="P184" r:id="rId458" display="http://diseaseproject.impactsofclimatechange.org/uploads/PDF/delord2014.pdf" xr:uid="{8E112CA3-79E5-45F7-810D-0AF96C926866}"/>
    <hyperlink ref="P186" r:id="rId459" display="http://diseaseproject.impactsofclimatechange.org/uploads/PDF/Global_warming_and_emerging_infectious_diseases_of_animals_and_humans-_Current_scenario,_challenges,_solutions_and_future_perspectives-_a_review1.pdf" xr:uid="{B3957038-BC68-414B-B747-9C82B88D4C2A}"/>
    <hyperlink ref="P190" r:id="rId460" display="http://diseaseproject.impactsofclimatechange.org/uploads/PDF/parasite2009164p259.pdf" xr:uid="{773C5203-EDE0-4967-9866-A06C2D6A773D}"/>
    <hyperlink ref="P193" r:id="rId461" display="http://diseaseproject.impactsofclimatechange.org/uploads/PDF/77-3-372.pdf" xr:uid="{B2C816FB-B5F0-4C3B-8B29-C76AA62DA1E1}"/>
    <hyperlink ref="P196" r:id="rId462" display="http://diseaseproject.impactsofclimatechange.org/uploads/PDF/du2010.pdf" xr:uid="{6B3059ED-C7CD-458A-AF31-4A8CDD1017E0}"/>
    <hyperlink ref="P197" r:id="rId463" display="http://diseaseproject.impactsofclimatechange.org/uploads/PDF/duan2016.pdf" xr:uid="{0A9F7D1D-5AD8-47D3-BF24-5722EDF7BF0F}"/>
    <hyperlink ref="P214" r:id="rId464" display="http://diseaseproject.impactsofclimatechange.org/uploads/PDF/283-1105-1-PB.pdf" xr:uid="{392459DF-40BA-4EA5-ACB2-DE08E4B46573}"/>
    <hyperlink ref="P215" r:id="rId465" display="http://diseaseproject.impactsofclimatechange.org/uploads/PDF/Drought,_Famine_and_Disease.pdf" xr:uid="{E3A7DB38-EB57-47CD-94D2-D306D7BFECD8}"/>
    <hyperlink ref="P216" r:id="rId466" display="http://diseaseproject.impactsofclimatechange.org/uploads/PDF/1-s2_0-S0048969712009862-main.pdf" xr:uid="{E6CA2420-8578-45E0-B414-B0606817EC1C}"/>
    <hyperlink ref="P219" r:id="rId467" display="http://diseaseproject.impactsofclimatechange.org/uploads/PDF/El-Sayed-Kamel2020_Article_ClimaticChangesAndTheirRoleInE.pdf" xr:uid="{76803BE6-9809-456A-95C6-B2AC4E77D097}"/>
    <hyperlink ref="P228" r:id="rId468" display="http://diseaseproject.impactsofclimatechange.org/uploads/PDF/IntestinalNematodesBushmenNamibiaAJTMH1990.pdf" xr:uid="{F3FC4B33-D305-4E25-823F-4E14E06A7AEE}"/>
    <hyperlink ref="P239" r:id="rId469" display="http://diseaseproject.impactsofclimatechange.org/uploads/PDF/The_case_for_a_one_health_approach_to_combating_vector_borne_diseases.pdf" xr:uid="{2C83EA84-CB65-47E1-A027-067A49E2ACF7}"/>
    <hyperlink ref="P240" r:id="rId470" display="http://diseaseproject.impactsofclimatechange.org/uploads/PDF/fpubh-05-00342.pdf" xr:uid="{0136F90E-2403-4B78-9038-F7BE7D11FF39}"/>
    <hyperlink ref="P241" r:id="rId471" display="http://diseaseproject.impactsofclimatechange.org/uploads/PDF/jackson2006.pdf" xr:uid="{A3C1EED0-2902-4BA5-A741-7B7DFF9FE62D}"/>
    <hyperlink ref="P243" r:id="rId472" display="http://diseaseproject.impactsofclimatechange.org/uploads/PDF/tropmed-93-601.pdf" xr:uid="{023F683B-3F9C-4C2D-A619-6408674178F8}"/>
    <hyperlink ref="P245" r:id="rId473" display="http://diseaseproject.impactsofclimatechange.org/uploads/PDF/Fernandes_salas.pdf" xr:uid="{44A7468C-E022-4FDE-BA72-ECD89B925520}"/>
    <hyperlink ref="P246" r:id="rId474" display="http://diseaseproject.impactsofclimatechange.org/uploads/PDF/Floods_Health_and_Climate_Change_A_Strategic_Revie.pdf" xr:uid="{263358C6-3A9D-48D2-AF8A-49161A224496}"/>
    <hyperlink ref="P248" r:id="rId475" display="http://diseaseproject.impactsofclimatechange.org/uploads/PDF/annurev_publhealth_28_021406_144128.pdf" xr:uid="{01F81BD4-73BA-4C03-A4F5-1A82650DEB4D}"/>
    <hyperlink ref="P250" r:id="rId476" display="http://diseaseproject.impactsofclimatechange.org/uploads/PDF/flick2005.pdf" xr:uid="{BC6C2146-5DDA-4C13-9A6B-4B129D4F80D4}"/>
    <hyperlink ref="P251" r:id="rId477" display="http://diseaseproject.impactsofclimatechange.org/uploads/PDF/2d3eaa6eecc66b1a05898d4c53abeebdfa92.pdf" xr:uid="{69C16543-976B-4CCD-AF9A-0BA8F98F5B9C}"/>
    <hyperlink ref="P252" r:id="rId478" display="http://diseaseproject.impactsofclimatechange.org/uploads/PDF/10_1007@978-3-030-36966-8.pdf" xr:uid="{61618BCC-E114-43A3-AB5C-41F73195986D}"/>
    <hyperlink ref="P253" r:id="rId479" display="http://diseaseproject.impactsofclimatechange.org/uploads/PDF/9621201.pdf" xr:uid="{9701DB05-493B-4B01-B425-2F85FA847A7C}"/>
    <hyperlink ref="P254" r:id="rId480" display="http://diseaseproject.impactsofclimatechange.org/uploads/PDF/3-s2_0-B9780323555128000697.pdf" xr:uid="{25A69293-5521-4688-A114-E04FAE4559D2}"/>
    <hyperlink ref="P263" r:id="rId481" display="http://diseaseproject.impactsofclimatechange.org/uploads/PDF/_Climate_and_vectorborne_diseases.pdf" xr:uid="{5221A80F-046D-4C46-AFCE-C70A0236BCD5}"/>
    <hyperlink ref="P265" r:id="rId482" display="http://diseaseproject.impactsofclimatechange.org/uploads/PDF/czoolo59-0427.pdf" xr:uid="{BB705138-8B23-4218-9D7A-1AF968EA5FCE}"/>
    <hyperlink ref="P267" r:id="rId483" display="http://diseaseproject.impactsofclimatechange.org/uploads/PDF/WNOFNS_14_(2017)_47-71(1).pdf" xr:uid="{719DF300-F464-4E67-BEFC-49E228E1F17E}"/>
    <hyperlink ref="P268" r:id="rId484" display="http://diseaseproject.impactsofclimatechange.org/uploads/PDF/garbarino_etal_VetPar2017trichinella_wildboar.pdf" xr:uid="{ECCAC9FC-5090-4B50-A987-8F7B2BE4DB5A}"/>
    <hyperlink ref="P271" r:id="rId485" display="http://diseaseproject.impactsofclimatechange.org/uploads/PDF/tpmd170110.pdf" xr:uid="{7A7CD2A5-3592-4295-BEB3-A63B09AD99E9}"/>
    <hyperlink ref="P272" r:id="rId486" display="http://diseaseproject.impactsofclimatechange.org/uploads/PDF/277-Article_Text-581-1-10-20090713(1).pdf" xr:uid="{030B2AC0-B80F-4C6E-A8D9-19BE44BCCBDB}"/>
    <hyperlink ref="P569" r:id="rId487" display="http://diseaseproject.impactsofclimatechange.org/uploads/PDF/paloma_pegoetal_IOC_2014.pdf" xr:uid="{E0FA55E8-DD3F-4A50-9765-313EB428A625}"/>
    <hyperlink ref="P273" r:id="rId488" display="http://diseaseproject.impactsofclimatechange.org/uploads/PDF/en.pdf" xr:uid="{8329864C-CD67-4393-BCF8-3A5BF29F1863}"/>
    <hyperlink ref="P261" r:id="rId489" display="http://diseaseproject.impactsofclimatechange.org/uploads/PDF/parasite2000072p71.pdf" xr:uid="{C8CBD34B-B9ED-433D-954B-2FFDEBABEB7F}"/>
    <hyperlink ref="P278" r:id="rId490" display="http://diseaseproject.impactsofclimatechange.org/uploads/PDF/sdata2017135.pdf" xr:uid="{EB3CDE6E-277B-4B25-8D06-FAD46EFBC42D}"/>
    <hyperlink ref="P279" r:id="rId491" display="http://diseaseproject.impactsofclimatechange.org/uploads/PDF/458960.pdf" xr:uid="{27B0F05E-8E76-49A1-B4FF-19FC033057C5}"/>
    <hyperlink ref="P281" r:id="rId492" display="http://diseaseproject.impactsofclimatechange.org/uploads/PDF/Rickettsioses_in_Australia_.pdf" xr:uid="{231BAACB-D815-4816-81C0-7344FC656014}"/>
    <hyperlink ref="P282" r:id="rId493" display="http://diseaseproject.impactsofclimatechange.org/uploads/PDF/ticksp.pdf" xr:uid="{AD1F7AEF-BE12-4C07-9221-EB82D43DCECF}"/>
    <hyperlink ref="P283" r:id="rId494" display="http://diseaseproject.impactsofclimatechange.org/uploads/PDF/greene19741.pdf" xr:uid="{34530A4B-79AD-4691-9D51-750A0DF1303F}"/>
    <hyperlink ref="P284" r:id="rId495" display="http://diseaseproject.impactsofclimatechange.org/uploads/PDF/Greene2005_Article_Spatio-temporalPatternOfViralM.pdf" xr:uid="{B9C23986-C37B-4A44-A5A5-B0EDFB801712}"/>
    <hyperlink ref="P285" r:id="rId496" display="http://diseaseproject.impactsofclimatechange.org/uploads/PDF/Griffin_GCHH.pdf" xr:uid="{4808B556-D516-4E12-B432-415DF1EFBC67}"/>
    <hyperlink ref="P287" r:id="rId497" display="http://diseaseproject.impactsofclimatechange.org/uploads/PDF/Pyomyositis_in_children.pdf" xr:uid="{16AA3805-AB40-4045-BCE2-323C499513D5}"/>
    <hyperlink ref="P288" r:id="rId498" display="http://diseaseproject.impactsofclimatechange.org/uploads/PDF/ehp_109-12406691.pdf" xr:uid="{1C041050-3FC9-49D0-B4C7-C1903A6EDBF9}"/>
    <hyperlink ref="P290" r:id="rId499" display="http://diseaseproject.impactsofclimatechange.org/uploads/PDF/107564.pdf" xr:uid="{DA56015A-F61C-4852-89C2-458D49D083FF}"/>
    <hyperlink ref="P299" r:id="rId500" display="http://diseaseproject.impactsofclimatechange.org/uploads/PDF/1-s2_0-S1477893909001604-main.pdf" xr:uid="{F9A15332-7FE8-4FD9-8B8A-DA96CA21B1DB}"/>
    <hyperlink ref="P301" r:id="rId501" display="http://diseaseproject.impactsofclimatechange.org/uploads/PDF/82398988.pdf" xr:uid="{DC534783-FE96-469A-B764-78EB968C66E5}"/>
    <hyperlink ref="P306" r:id="rId502" display="http://diseaseproject.impactsofclimatechange.org/uploads/PDF/Infectious_Diseases_A_Geographic_Guide_----_(Chapter_31_Climate_change_and the geographical_distribution_of infecti___)(1).pdf" xr:uid="{9D054507-3D64-4C00-A786-924059EE40CB}"/>
    <hyperlink ref="P308" r:id="rId503" display="http://diseaseproject.impactsofclimatechange.org/uploads/PDF/Hartelt2008_Article_SpreadOfTicksAndTick-borneDise(1).pdf" xr:uid="{D5609E68-59B7-4EAE-860D-B44E27DAD360}"/>
    <hyperlink ref="P309" r:id="rId504" display="http://diseaseproject.impactsofclimatechange.org/uploads/PDF/Global_Health_Action_Association_of_climatic_factors_with_infectious_diseases_in_the_.pdf" xr:uid="{B1263E97-C5CE-445E-A3E0-685407EC43CE}"/>
    <hyperlink ref="P310" r:id="rId505" display="http://diseaseproject.impactsofclimatechange.org/uploads/PDF/Heinrichrickettsiafever2015.pdf" xr:uid="{3C23AB25-0E0A-4F12-936F-750D8849DD5F}"/>
    <hyperlink ref="P311" r:id="rId506" display="http://diseaseproject.impactsofclimatechange.org/uploads/PDF/cdc94f9307c7fcbf25ee0e74efdacb9cc069.pdf" xr:uid="{4A43F86A-09C8-407F-9F51-A6B2FC7C3821}"/>
    <hyperlink ref="P316" r:id="rId507" display="http://diseaseproject.impactsofclimatechange.org/uploads/PDF/2007JIDC-tungiasisFelizDeserto.pdf" xr:uid="{05296DF3-C0BC-48D7-BF2C-D2D50603978E}"/>
    <hyperlink ref="P315" r:id="rId508" display="http://diseaseproject.impactsofclimatechange.org/uploads/PDF/1-s2_0-S1477893903000966-main.pdf" xr:uid="{55F01240-D3BE-4C28-A7FB-6EDF2088FEC9}"/>
    <hyperlink ref="P314" r:id="rId509" display="http://diseaseproject.impactsofclimatechange.org/uploads/PDF/Seasonal_variation_of_Tungiasis_in_an_endemic_comm.pdf" xr:uid="{6AF7BA75-9D9F-419D-8C7A-40B1DA38888E}"/>
    <hyperlink ref="P317" r:id="rId510" display="http://diseaseproject.impactsofclimatechange.org/uploads/PDF/bullwho00624-0025.pdf" xr:uid="{18A735AC-2602-4603-B048-9F611155CB05}"/>
    <hyperlink ref="P321" r:id="rId511" display="http://diseaseproject.impactsofclimatechange.org/uploads/PDF/c2e5975e-7d0e-4de2-b245-97240059aa98.pdf" xr:uid="{E38C8B83-9EA2-4D10-AA19-DD58FCADE225}"/>
    <hyperlink ref="P322" r:id="rId512" display="http://diseaseproject.impactsofclimatechange.org/uploads/PDF/1-s2_0-S221155871200060X-main.pdf" xr:uid="{5BAD906F-0C59-4A55-8BCC-5A3149DE9C5F}"/>
    <hyperlink ref="P326" r:id="rId513" display="http://diseaseproject.impactsofclimatechange.org/uploads/PDF/water_vectorborne_diseases_and_CC2.pdf" xr:uid="{7D33B818-2FE6-4EF1-B8EC-7B62E42752EA}"/>
    <hyperlink ref="P331" r:id="rId514" display="http://diseaseproject.impactsofclimatechange.org/uploads/PDF/23-4705.pdf" xr:uid="{BCF1E4A0-D594-4DA0-946C-0A3BDD2473E5}"/>
    <hyperlink ref="P333" r:id="rId515" display="http://diseaseproject.impactsofclimatechange.org/uploads/PDF/hepe.pdf" xr:uid="{BE903BAC-60BF-4B36-BB12-A206468C6426}"/>
    <hyperlink ref="P336" r:id="rId516" display="http://diseaseproject.impactsofclimatechange.org/uploads/PDF/Schistosomiasis_The_Aftermath_of_2012_Fl.pdf" xr:uid="{B5DE72C0-ACDE-43E3-B935-17F8661CF88E}"/>
    <hyperlink ref="P337" r:id="rId517" display="http://diseaseproject.impactsofclimatechange.org/uploads/PDF/ivers2006.pdf" xr:uid="{A9993E65-5352-4BC1-8415-733D2FAED320}"/>
    <hyperlink ref="P361" r:id="rId518" display="http://diseaseproject.impactsofclimatechange.org/uploads/PDF/jackson1995.pdf" xr:uid="{E1DE45A9-7E6D-4D17-A4FD-BAB0A4C3DC7E}"/>
    <hyperlink ref="P363" r:id="rId519" display="http://diseaseproject.impactsofclimatechange.org/uploads/PDF/jtm11-0225.pdf" xr:uid="{58144FF4-F66D-4D95-93BD-468D6124A185}"/>
    <hyperlink ref="P365" r:id="rId520" display="http://diseaseproject.impactsofclimatechange.org/uploads/PDF/jaensonetal2012_whyistbeincreasing_areviewofthekeyfactorscausingtheincreasingincidenceofhumantbeinsweden.pdf" xr:uid="{B53985FE-27D6-43EB-ABBB-23C3608193D8}"/>
    <hyperlink ref="P366" r:id="rId521" display="http://diseaseproject.impactsofclimatechange.org/uploads/PDF/climatic_ecological_and_socioeconomic_factors_as_predictors_of_sindbis_virus_infections_in_finland.pdf" xr:uid="{49318E57-676C-417C-84A0-FBA47B3A7ABA}"/>
    <hyperlink ref="P374" r:id="rId522" display="http://diseaseproject.impactsofclimatechange.org/uploads/PDF/prev.pdf" xr:uid="{1777658F-07BC-4E78-B0E6-E975FA01C9FB}"/>
    <hyperlink ref="P375" r:id="rId523" display="http://diseaseproject.impactsofclimatechange.org/uploads/PDF/1-s2_0-S1522840112000730-main.pdf" xr:uid="{1F659264-3C20-4752-AD01-3B17487983E9}"/>
    <hyperlink ref="P377" r:id="rId524" display="http://diseaseproject.impactsofclimatechange.org/uploads/PDF/ijerph-13-01193.pdf" xr:uid="{8C620405-5495-4EC1-B62A-7A6AEB45DDA5}"/>
    <hyperlink ref="P389" r:id="rId525" display="http://diseaseproject.impactsofclimatechange.org/uploads/PDF/1-s2_0-S0190962216306338-main.pdf" xr:uid="{F2CA38CE-D568-4DBF-A13E-8270ED15673D}"/>
    <hyperlink ref="P391" r:id="rId526" display="http://diseaseproject.impactsofclimatechange.org/uploads/PDF/covid_permlink.pdf" xr:uid="{78772DB5-2155-4FC7-8D14-29C1985C8BE9}"/>
    <hyperlink ref="P393" r:id="rId527" display="http://diseaseproject.impactsofclimatechange.org/uploads/PDF/imj_13699.pdf" xr:uid="{6BF227BA-3071-420B-B32B-3D2841DBAF78}"/>
    <hyperlink ref="P396" r:id="rId528" display="http://diseaseproject.impactsofclimatechange.org/uploads/PDF/spotted_fever_group_rickettsioses_sfgr_weather_and_incidence_in_illinois.pdf" xr:uid="{43870C59-F8C8-416F-A37E-418FB4BE727F}"/>
    <hyperlink ref="P399" r:id="rId529" display="http://diseaseproject.impactsofclimatechange.org/uploads/PDF/Khan_Sami.pdf" xr:uid="{CA74289A-5668-431F-B3B1-FBDED47C6F7C}"/>
    <hyperlink ref="P400" r:id="rId530" display="http://diseaseproject.impactsofclimatechange.org/uploads/PDF/khan2015.pdf" xr:uid="{07A709D1-52AA-4758-9E12-06D1DF0ACAA8}"/>
    <hyperlink ref="P404" r:id="rId531" display="http://diseaseproject.impactsofclimatechange.org/uploads/PDF/Prevalence_of_bovine_cysticercosis,_taeniasis_and_associated.pdf" xr:uid="{CBE63F38-ADDE-4D99-8D85-AB5342E9EC79}"/>
    <hyperlink ref="P408" r:id="rId532" display="http://diseaseproject.impactsofclimatechange.org/uploads/PDF/Ticks_and_Tick-borne_Diseases_Geographical_Distrib____----_(4_Tick-borne_Infections_(Including_Zoonoses)_in_Europe_and_the_Mediter___).pdf" xr:uid="{50165043-39B6-484D-82B5-BD70A3B58795}"/>
    <hyperlink ref="P412" r:id="rId533" display="http://diseaseproject.impactsofclimatechange.org/uploads/PDF/Wildlife_as_source_of_zoonotic_infections.pdf" xr:uid="{3E80309E-FCE9-4472-8BD9-9EB9BA04622D}"/>
    <hyperlink ref="P431" r:id="rId534" display="http://diseaseproject.impactsofclimatechange.org/uploads/PDF/lafferty2009.pdf" xr:uid="{6DBB6FB7-703C-412A-911F-6831A5858B5E}"/>
    <hyperlink ref="P436" r:id="rId535" display="http://diseaseproject.impactsofclimatechange.org/uploads/PDF/Emerging_Infectious_Diseases_Trends_and_Issues_Sec____----_(3__Categories_and_Highlights_of_Significant_Current_Emerging_Infectiou___).pdf" xr:uid="{8DBB0037-B56F-42DC-9D77-E22E31727813}"/>
    <hyperlink ref="P437" r:id="rId536" display="http://diseaseproject.impactsofclimatechange.org/uploads/PDF/lashley2003.pdf" xr:uid="{03783314-4206-4A8C-BD17-D026511A20B1}"/>
    <hyperlink ref="P439" r:id="rId537" display="http://diseaseproject.impactsofclimatechange.org/uploads/PDF/leder2017.pdf" xr:uid="{53622447-EDB2-47EE-9637-D2572FDE81AD}"/>
    <hyperlink ref="P428" r:id="rId538" display="http://diseaseproject.impactsofclimatechange.org/uploads/PDF/Changing_distributions_of_ticks-_causes_and_consequences.pdf" xr:uid="{1A60991E-2880-405B-8256-A74846C693FA}"/>
    <hyperlink ref="P440" r:id="rId539" display="http://diseaseproject.impactsofclimatechange.org/uploads/PDF/epidemic_diseases.pdf" xr:uid="{BC3756CB-5F47-44EE-B575-4A094A1EFF8C}"/>
    <hyperlink ref="P441" r:id="rId540" display="http://diseaseproject.impactsofclimatechange.org/uploads/PDF/levine2011.pdf" xr:uid="{27CB866B-6AE0-40A6-B66F-59BDDBF104FA}"/>
    <hyperlink ref="P442" r:id="rId541" display="http://diseaseproject.impactsofclimatechange.org/uploads/PDF/meningitis.pdf" xr:uid="{697C3E06-D2D1-4DAC-87AC-8CDE6912561A}"/>
    <hyperlink ref="P447" r:id="rId542" display="http://diseaseproject.impactsofclimatechange.org/uploads/PDF/PDF_datastream.pdf" xr:uid="{3C8970A1-9F63-48FB-B2BE-0C5252182E7D}"/>
    <hyperlink ref="P451" r:id="rId543" display="http://diseaseproject.impactsofclimatechange.org/uploads/PDF/1-s2_0-S0045653517312766-main.pdf" xr:uid="{BC3AD7D2-9B92-440F-88F5-01F21F3D6C7F}"/>
    <hyperlink ref="P459" r:id="rId544" display="http://diseaseproject.impactsofclimatechange.org/uploads/PDF/llorenteotones2007.pdf" xr:uid="{DEDCFA79-C3E1-4632-865D-448B86444477}"/>
    <hyperlink ref="P461" r:id="rId545" display="http://diseaseproject.impactsofclimatechange.org/uploads/PDF/Variations_in_manifestations_of_rheumatic_fever_in_relation_to_climate.pdf" xr:uid="{50C5184E-F079-419F-B692-618CFB4D86DA}"/>
    <hyperlink ref="P462" r:id="rId546" display="http://diseaseproject.impactsofclimatechange.org/uploads/PDF/000661.pdf" xr:uid="{E1E345B1-2F2A-42D9-B1EF-8A981E7A3646}"/>
    <hyperlink ref="P464" r:id="rId547" display="http://diseaseproject.impactsofclimatechange.org/uploads/PDF/lowe2013.pdf" xr:uid="{58D74A50-2536-4BFC-8C2C-F2CC5AB7486B}"/>
    <hyperlink ref="P466" r:id="rId548" display="http://diseaseproject.impactsofclimatechange.org/uploads/PDF/10_1_1_499_87681.pdf" xr:uid="{F4B3295E-52B7-4EF0-915B-CFA828B39C21}"/>
    <hyperlink ref="P467" r:id="rId549" display="http://diseaseproject.impactsofclimatechange.org/uploads/PDF/Ludwig-Iacono-Connors1993_Article_Insect-transmittedVertebrateVi.pdf" xr:uid="{3FBFA5B2-CF70-4440-A5EE-EB6C1D1AB5C0}"/>
    <hyperlink ref="P490" r:id="rId550" display="http://diseaseproject.impactsofclimatechange.org/uploads/PDF/ehp_119-a394.pdf" xr:uid="{ABBE8CE7-AA70-4C46-93AA-8B5A9551932D}"/>
    <hyperlink ref="P493" r:id="rId551" display="http://diseaseproject.impactsofclimatechange.org/uploads/PDF/ambient-temperature-and-health-in-china-20191.pdf" xr:uid="{116646AC-930B-4E51-AF9F-2648470E370B}"/>
    <hyperlink ref="P497" r:id="rId552" display="http://diseaseproject.impactsofclimatechange.org/uploads/PDF/26-2-308.pdf" xr:uid="{90B6705D-0D4B-4B99-A8CA-B9DD4D38ECA5}"/>
    <hyperlink ref="P502" r:id="rId553" display="http://diseaseproject.impactsofclimatechange.org/uploads/PDF/How_Will_Climate_Change_Affect_Human_Health_The_question_poses_a_huge_challenge_to_scientists__Yet_the_consequences_of_global_warming_of_public_health_remain_largely_unexplored.pdf" xr:uid="{09F66B41-4B65-4A48-B24D-6448F8D6E9CD}"/>
    <hyperlink ref="P503" r:id="rId554" display="http://diseaseproject.impactsofclimatechange.org/uploads/PDF/1-s2_0-S004896971930590X-main(1).pdf" xr:uid="{FCE26126-97DE-4E93-94FE-8C03F603059B}"/>
    <hyperlink ref="P504" r:id="rId555" display="http://diseaseproject.impactsofclimatechange.org/uploads/PDF/Climate_Change_Helminthiases_OIE1.pdf" xr:uid="{EEBB4CA9-615A-4CCC-95E5-1340BADCA8BA}"/>
    <hyperlink ref="P505" r:id="rId556" display="http://diseaseproject.impactsofclimatechange.org/uploads/PDF/Climate_Change_Helminthiases_OIE2.pdf" xr:uid="{6F180815-D89C-42EA-819B-8DA573688161}"/>
    <hyperlink ref="P506" r:id="rId557" display="http://diseaseproject.impactsofclimatechange.org/uploads/PDF/Modeling_the_impact_of_global_warming_on.pdf" xr:uid="{3055535D-73EB-4E7F-ACC3-EBDD1127DC99}"/>
    <hyperlink ref="P507" r:id="rId558" display="http://diseaseproject.impactsofclimatechange.org/uploads/PDF/Land-Use_Change_and_Emerging_Infectious_Disease_on_an_Island_Continent.pdf" xr:uid="{EE8BAEB3-9FE0-42B9-BE47-DB255F337E70}"/>
    <hyperlink ref="P511" r:id="rId559" display="http://diseaseproject.impactsofclimatechange.org/uploads/PDF/v34n2a07.pdf" xr:uid="{F587CF47-346B-4844-8E5A-93B445786B63}"/>
    <hyperlink ref="P512" r:id="rId560" display="http://diseaseproject.impactsofclimatechange.org/uploads/PDF/Rodent-borne_diseases_and_their_risks_for_public_health_(2).pdf" xr:uid="{98C89EF6-7684-463C-8DFB-C63F705BC875}"/>
    <hyperlink ref="P513" r:id="rId561" display="http://diseaseproject.impactsofclimatechange.org/uploads/PDF/eeb8089.pdf" xr:uid="{D28F0CE0-8707-4DD0-A668-D33B3CF81B3E}"/>
    <hyperlink ref="P514" r:id="rId562" display="http://diseaseproject.impactsofclimatechange.org/uploads/PDF/1-s2_0-S0738081X03000646-main.pdf" xr:uid="{A054459F-EF8C-409A-8D71-C4B68FFB98B3}"/>
    <hyperlink ref="P517" r:id="rId563" display="http://diseaseproject.impactsofclimatechange.org/uploads/PDF/annalsats_201511-729ps.pdf" xr:uid="{C1460ED1-E961-4948-B130-DBB8C4BED9BD}"/>
    <hyperlink ref="P518" r:id="rId564" display="http://diseaseproject.impactsofclimatechange.org/uploads/PDF/Climate_change_and_its_impacts_on_global_health-_A_review.pdf" xr:uid="{B3A571DD-4DAB-40C8-A509-0DA742835A7B}"/>
    <hyperlink ref="P519" r:id="rId565" display="http://diseaseproject.impactsofclimatechange.org/uploads/PDF/New,_Emerging,_and_Reemerging_Respiratory_Viruses.pdf" xr:uid="{90A37700-FACE-452E-BD69-56A2236A2B5E}"/>
    <hyperlink ref="P523" r:id="rId566" display="http://diseaseproject.impactsofclimatechange.org/uploads/PDF/srep01774.pdf" xr:uid="{14D696B2-A234-467D-8ED5-4F74646BFAE7}"/>
    <hyperlink ref="P524" r:id="rId567" display="http://diseaseproject.impactsofclimatechange.org/uploads/PDF/morrill1996.pdf" xr:uid="{A20DFF5B-A81F-4B25-9FD7-C65D8AF6E78B}"/>
    <hyperlink ref="P527" r:id="rId568" display="http://diseaseproject.impactsofclimatechange.org/uploads/PDF/moses1990.pdf" xr:uid="{44EE1366-3F34-4534-A3E6-79EF41910CCE}"/>
    <hyperlink ref="P528" r:id="rId569" display="http://diseaseproject.impactsofclimatechange.org/uploads/PDF/Distribution_and_risk_factors_of_Ascarididae_and_other_geohelminths_in_the_soil_of_Uberlandia,_Minas_Gerais,_Brazil.pdf" xr:uid="{AC41D5A3-89DF-4EF5-96C3-1AA3EF2242D1}"/>
    <hyperlink ref="P529" r:id="rId570" display="http://diseaseproject.impactsofclimatechange.org/uploads/PDF/Amuakwa-Mensah_Marbuah_Mubanga_FAERE_WP2016_02.pdf" xr:uid="{D31497C5-8053-4E13-B11D-588E5C98E33A}"/>
    <hyperlink ref="P539" r:id="rId571" display="http://diseaseproject.impactsofclimatechange.org/uploads/PDF/Potential_climate-change_impacts_on_the_Chesapeake_Bay.pdf" xr:uid="{10F8E13E-BED2-452B-8D46-BD82AA070A43}"/>
    <hyperlink ref="P542" r:id="rId572" display="http://diseaseproject.impactsofclimatechange.org/uploads/PDF/1-s2_0-S0001706X12003415-main.pdf" xr:uid="{D01B7E6E-FCA2-4279-A3B9-B8D145CF0103}"/>
    <hyperlink ref="P544" r:id="rId573" display="http://diseaseproject.impactsofclimatechange.org/uploads/PDF/TOPARAJ-5-1.pdf" xr:uid="{4600DCD0-FF48-47AB-998F-180B6C8D3822}"/>
    <hyperlink ref="P546" r:id="rId574" display="http://diseaseproject.impactsofclimatechange.org/uploads/PDF/Niyyati2009_Article_IsolationOfBalamuthiaMandrilla.pdf" xr:uid="{A6B45B57-7A31-4A05-9F59-52A6565A54D9}"/>
    <hyperlink ref="P547" r:id="rId575" display="http://diseaseproject.impactsofclimatechange.org/uploads/PDF/_Extreme_water-related_weather_events_and_waterborne_disease.pdf" xr:uid="{3A990C7A-5A1D-4C5B-B3EE-EF92343850DB}"/>
    <hyperlink ref="P548" r:id="rId576" display="http://diseaseproject.impactsofclimatechange.org/uploads/PDF/nsuami2008.pdf" xr:uid="{621E9DBA-675D-4671-9F80-202D5202C6F6}"/>
    <hyperlink ref="P556" r:id="rId577" display="http://diseaseproject.impactsofclimatechange.org/uploads/PDF/main2.pdf" xr:uid="{FDC72AC9-6B5D-4130-AEF5-13D65EE46E4D}"/>
    <hyperlink ref="P559" r:id="rId578" display="http://diseaseproject.impactsofclimatechange.org/uploads/PDF/longitudinal-analysis-of-the-epidemiological-situation-of-zoonotic-infectious-diseases-in-the-flood-affected-territories-of-siberia.pdf" xr:uid="{51408959-8B5B-470F-8057-B86C222DB2CC}"/>
    <hyperlink ref="P562" r:id="rId579" display="http://diseaseproject.impactsofclimatechange.org/uploads/PDF/Journal_of_Clinical_Microbiology-1986-Opal-373_full.pdf" xr:uid="{9C05D472-7E82-46DC-8D17-CEB86EF13067}"/>
    <hyperlink ref="P575" r:id="rId580" display="http://diseaseproject.impactsofclimatechange.org/uploads/PDF/JACM-ScrubTyphus.pdf" xr:uid="{09FEA3AB-43B3-452A-95D3-83BA2FB99E1D}"/>
    <hyperlink ref="P576" r:id="rId581" display="http://diseaseproject.impactsofclimatechange.org/uploads/PDF/10_1016@j_adengl_2016_03_004.pdf" xr:uid="{339A5AC7-548C-40BE-B3A8-4B67C3335558}"/>
    <hyperlink ref="P577" r:id="rId582" display="http://diseaseproject.impactsofclimatechange.org/uploads/PDF/1-s2_0-S1386653219300629-main.pdf" xr:uid="{BE50F062-8C7C-4AFB-9E1C-25710C0E8660}"/>
    <hyperlink ref="P579" r:id="rId583" display="http://diseaseproject.impactsofclimatechange.org/uploads/PDF/b29d8c5b-ad18-4f81-8f71-a5430a4a47fd.pdf" xr:uid="{36AABF88-B1A9-4C01-A46D-A679E9C82479}"/>
    <hyperlink ref="P583" r:id="rId584" display="http://diseaseproject.impactsofclimatechange.org/uploads/PDF/Climate_change_its_impact_on_human_health_in_the_Arctic_and_the_public_health_response_to_threats_of_emerging_infectious_diseases.pdf" xr:uid="{DBD94E5B-92EC-4871-B64C-2191A8014A15}"/>
    <hyperlink ref="P586" r:id="rId585" display="http://diseaseproject.impactsofclimatechange.org/uploads/PDF/journal_pntd_0000338.PDF" xr:uid="{8B3B06A8-65A8-4EB1-A6A1-A9FB2D144E6F}"/>
    <hyperlink ref="P589" r:id="rId586" display="http://diseaseproject.impactsofclimatechange.org/uploads/PDF/1-s2_0-S0020751900001417-main2.pdf" xr:uid="{3B3F8D2B-542A-4ABC-8324-9BA0D2986474}"/>
    <hyperlink ref="P595" r:id="rId587" display="http://diseaseproject.impactsofclimatechange.org/uploads/PDF/095624789700900116.pdf" xr:uid="{64FC2676-9B24-4ACE-8EBA-9A9EF4449256}"/>
    <hyperlink ref="P599" r:id="rId588" display="http://diseaseproject.impactsofclimatechange.org/uploads/PDF/443157.pdf" xr:uid="{2FDCE99F-F510-401A-9090-D253B2A47E87}"/>
    <hyperlink ref="P607" r:id="rId589" display="http://diseaseproject.impactsofclimatechange.org/uploads/PDF/polley2009.pdf" xr:uid="{F6C9BDD5-B03B-4492-AC18-E6BBE0DB9CA5}"/>
    <hyperlink ref="P608" r:id="rId590" display="http://diseaseproject.impactsofclimatechange.org/uploads/PDF/How_globalization_and_climate_change_could_affect_foodborne_parasites.pdf" xr:uid="{5245113F-5945-489C-A2A6-40F64D4A975C}"/>
    <hyperlink ref="P610" r:id="rId591" display="http://diseaseproject.impactsofclimatechange.org/uploads/PDF/predict.pdf" xr:uid="{64542D9C-DE59-4D0C-99E0-C71489E7B6CC}"/>
    <hyperlink ref="P611" r:id="rId592" display="http://diseaseproject.impactsofclimatechange.org/uploads/PDF/ArtikelHSJITika2014.pdf" xr:uid="{B1994A48-2FA2-4DB3-9BF0-29CE01640F7F}"/>
    <hyperlink ref="P613" r:id="rId593" display="http://diseaseproject.impactsofclimatechange.org/uploads/PDF/SepOct2007.pdf" xr:uid="{731F07EE-1AF3-488F-A9C2-55FC5DAD2C19}"/>
    <hyperlink ref="P614" r:id="rId594" display="http://diseaseproject.impactsofclimatechange.org/uploads/PDF/JanIPMP.pdf" xr:uid="{80B8E004-C7DD-4AAA-82DE-CAF7E1B7C35E}"/>
    <hyperlink ref="P631" r:id="rId595" display="http://diseaseproject.impactsofclimatechange.org/uploads/PDF/11.pdf" xr:uid="{BCB3E3EB-DA5A-4EDA-9BCC-6ECD205FACE4}"/>
    <hyperlink ref="P634" r:id="rId596" display="http://diseaseproject.impactsofclimatechange.org/uploads/PDF/randolph2001.pdf" xr:uid="{A2AFFA1A-9541-43A8-9B1E-DAD8941D911E}"/>
    <hyperlink ref="P636" r:id="rId597" display="http://diseaseproject.impactsofclimatechange.org/uploads/PDF/Ebidimeology_and_Morbidity.pdf" xr:uid="{E4B1657B-CDC5-4860-9140-0DDBDB411C89}"/>
    <hyperlink ref="P638" r:id="rId598" display="http://diseaseproject.impactsofclimatechange.org/uploads/PDF/Climatic_Factors_Under_the_Tropics_(1)1.pdf" xr:uid="{72A79228-5FFB-4967-B766-9E7E50F589B7}"/>
    <hyperlink ref="P639" r:id="rId599" display="http://diseaseproject.impactsofclimatechange.org/uploads/PDF/Climate_change_and_zoonotic_infections_in_the_Russian_Arctic1.pdf" xr:uid="{14E6B30B-0CE9-4030-9726-754655AF3869}"/>
    <hyperlink ref="P124" r:id="rId600" display="http://diseaseproject.impactsofclimatechange.org/uploads/PDF/out(1).pdf" xr:uid="{D01EC9DA-5409-41FB-8104-B5A58425D584}"/>
    <hyperlink ref="P640" r:id="rId601" display="http://diseaseproject.impactsofclimatechange.org/uploads/PDF/j_1751-2824_2009_01216_x.pdf" xr:uid="{00257F04-AAF3-4E14-9DA7-172DF8546339}"/>
    <hyperlink ref="P642" r:id="rId602" display="http://diseaseproject.impactsofclimatechange.org/uploads/PDF/srep00152.pdf" xr:uid="{FA36CAE3-284B-4B79-99D7-38FF96B7225B}"/>
    <hyperlink ref="P643" r:id="rId603" display="http://diseaseproject.impactsofclimatechange.org/uploads/PDF/nyas_13201.pdf" xr:uid="{66673CB4-30ED-4420-837F-EF9D8E8E7684}"/>
    <hyperlink ref="P647" r:id="rId604" display="http://diseaseproject.impactsofclimatechange.org/uploads/PDF/10_5772@50605.pdf" xr:uid="{F66BC4A1-6899-4E82-85DF-E9C4DBCA9039}"/>
    <hyperlink ref="P646" r:id="rId605" display="http://diseaseproject.impactsofclimatechange.org/uploads/PDF/Impact_of_Climate_Change_on_Zoonotic_Diseases_in_Latin_America.pdf" xr:uid="{E51BFFFD-598E-4D12-8D77-91D64378C049}"/>
    <hyperlink ref="P648" r:id="rId606" display="http://diseaseproject.impactsofclimatechange.org/uploads/PDF/40826.pdf" xr:uid="{588350C2-16B6-4AFA-B347-4C295779AB6E}"/>
    <hyperlink ref="P651" r:id="rId607" display="http://diseaseproject.impactsofclimatechange.org/uploads/PDF/1-s2_0-S1477893919301589-main_(1).pdf" xr:uid="{70883A8B-A67F-400A-A884-5BE8EB013EDA}"/>
    <hyperlink ref="P652" r:id="rId608" display="http://diseaseproject.impactsofclimatechange.org/uploads/PDF/1-s2_0-S0013935119304347-main.pdf" xr:uid="{ECC9C8DA-706E-4202-8167-275F08475A46}"/>
    <hyperlink ref="P678" r:id="rId609" display="http://diseaseproject.impactsofclimatechange.org/uploads/PDF/24252152.pdf" xr:uid="{85378977-41D4-44A4-8EB7-AF1B175623C5}"/>
    <hyperlink ref="P683" r:id="rId610" display="http://diseaseproject.impactsofclimatechange.org/uploads/PDF/Climate_Trends_in_the_Casco_Bay_Region.pdf" xr:uid="{F5B14BC5-B646-4140-8B1F-D5349D06D7AE}"/>
    <hyperlink ref="P684" r:id="rId611" display="http://diseaseproject.impactsofclimatechange.org/uploads/PDF/cabi-health-ias.pdf" xr:uid="{B13D8314-37C7-419B-A002-0A10306DE679}"/>
    <hyperlink ref="P689" r:id="rId612" display="http://diseaseproject.impactsofclimatechange.org/uploads/PDF/epidem.pdf" xr:uid="{24430B88-791D-440E-8A39-33289A4A5E30}"/>
    <hyperlink ref="P693" r:id="rId613" display="http://diseaseproject.impactsofclimatechange.org/uploads/PDF/shokri2020.pdf" xr:uid="{54D7CD5E-06E7-4CFE-B740-31A26439B0B7}"/>
    <hyperlink ref="P694" r:id="rId614" display="http://diseaseproject.impactsofclimatechange.org/uploads/PDF/Aquatic_Birds_an_evolutionary_responsitory.pdf" xr:uid="{F521A897-FDC0-44E9-9675-26DEBD11E020}"/>
    <hyperlink ref="P698" r:id="rId615" display="http://diseaseproject.impactsofclimatechange.org/uploads/PDF/12singhbb779788.pdf" xr:uid="{B1C96546-D3EC-4E82-A7DA-4DD76C9B5127}"/>
    <hyperlink ref="P703" r:id="rId616" display="http://diseaseproject.impactsofclimatechange.org/uploads/PDF/snier2019.pdf" xr:uid="{A6A487B8-6096-4BA7-BB92-A33DA3662E03}"/>
    <hyperlink ref="P705" r:id="rId617" display="http://diseaseproject.impactsofclimatechange.org/uploads/PDF/eid2004_130575(1).pdf" xr:uid="{8247ABEE-F7E8-4168-88A3-1CEF0DD94173}"/>
    <hyperlink ref="P706" r:id="rId618" display="http://diseaseproject.impactsofclimatechange.org/uploads/PDF/Soldan-González-Scarano2005_Article_EmergingInfectiousDiseasesTheB.pdf" xr:uid="{53BAC487-F46A-4BCB-A1AF-4A5FD6EACF6B}"/>
    <hyperlink ref="P709" r:id="rId619" display="http://diseaseproject.impactsofclimatechange.org/uploads/PDF/Health_Effects_of_Drought__a_Systematic_Review_of_the_Evidence1.pdf" xr:uid="{35FB24AA-6E36-48ED-86C5-EF3631690190}"/>
    <hyperlink ref="P714" r:id="rId620" display="http://diseaseproject.impactsofclimatechange.org/uploads/PDF/Pathologic_quiz_case.pdf" xr:uid="{DEC86317-A3AD-47C1-8EBE-B53D69B5B12F}"/>
    <hyperlink ref="P677" r:id="rId621" display="http://diseaseproject.impactsofclimatechange.org/uploads/PDF/jtm15-0039.pdf" xr:uid="{34EE87BE-0BD2-4649-9BC7-87B253CBBC20}"/>
    <hyperlink ref="P730" r:id="rId622" display="http://diseaseproject.impactsofclimatechange.org/uploads/PDF/Thomas2014_Chapter_FlavivirusesYellowFeverJapanes.pdf" xr:uid="{E6D4CB05-5CAE-4FFE-827B-FF3308E8AA05}"/>
    <hyperlink ref="P731" r:id="rId623" display="http://diseaseproject.impactsofclimatechange.org/uploads/PDF/10_1007@822019161.pdf" xr:uid="{3C95408F-138C-4182-BC8F-B1E40D7B0DFB}"/>
    <hyperlink ref="P739" r:id="rId624" display="http://diseaseproject.impactsofclimatechange.org/uploads/PDF/2010_Book_CurrentConceptsInForensicEntom.pdf" xr:uid="{8C25BEF6-A35A-4604-8187-1B4CDD5ED005}"/>
    <hyperlink ref="P742" r:id="rId625" display="http://diseaseproject.impactsofclimatechange.org/uploads/PDF/1-s2_0-S0963996914004566-main.pdf" xr:uid="{A3BC6933-30B4-4D2F-8874-1D44A62E8B05}"/>
    <hyperlink ref="P744" r:id="rId626" display="http://diseaseproject.impactsofclimatechange.org/uploads/PDF/1340-5558-2-PB.pdf" xr:uid="{6312174B-5311-4B19-8138-1793536134D7}"/>
    <hyperlink ref="P745" r:id="rId627" display="http://diseaseproject.impactsofclimatechange.org/uploads/PDF/Global_Warming_and_Climate_Change_Health.pdf" xr:uid="{16ABA86A-4D1D-45AF-913F-5D11196D27C9}"/>
    <hyperlink ref="P747" r:id="rId628" display="http://diseaseproject.impactsofclimatechange.org/uploads/PDF/1-s2_0-S0168822713002726-main.pdf" xr:uid="{3BDD1CC3-2FA6-40B9-8920-593EBB98090F}"/>
    <hyperlink ref="P748" r:id="rId629" display="http://diseaseproject.impactsofclimatechange.org/uploads/PDF/vanderhoek2011.pdf" xr:uid="{F17E0208-4139-49EB-84D9-C16CC89DED29}"/>
    <hyperlink ref="P749" r:id="rId630" display="http://diseaseproject.impactsofclimatechange.org/uploads/PDF/103224.pdf" xr:uid="{90B4937F-E4EE-4F06-A451-666B049F584F}"/>
    <hyperlink ref="P751" r:id="rId631" display="http://diseaseproject.impactsofclimatechange.org/uploads/PDF/vogl2010.pdf" xr:uid="{A5BD1964-1C14-4121-8539-0A5A3E042908}"/>
    <hyperlink ref="P768" r:id="rId632" display="http://diseaseproject.impactsofclimatechange.org/uploads/PDF/0036-4665-rimtsp-55-06-0411.pdf" xr:uid="{BAF72F3B-DFCF-4A7A-A5C8-014A8CECFACC}"/>
    <hyperlink ref="P769" r:id="rId633" display="http://diseaseproject.impactsofclimatechange.org/uploads/PDF/10_1_1_176_557.pdf" xr:uid="{725D0D66-93AA-4B58-BFD1-6EAEC3A643AB}"/>
    <hyperlink ref="P770" r:id="rId634" display="http://diseaseproject.impactsofclimatechange.org/uploads/PDF/Seroprevalence_of.pdf" xr:uid="{B91CB7B4-6071-4F44-8FA5-86B4DADD24E4}"/>
    <hyperlink ref="P771" r:id="rId635" display="http://diseaseproject.impactsofclimatechange.org/uploads/PDF/Our_telephone_survey_showed_that_30%25_of_asthma_patients_had_worsening_upper_andor_lower_respiratory,_ocular,_or_cutaneous_symptoms_during_ADS_events,_with_worsening_being_higher_during_a_simultaneous_increase_in_Japanese_cedar_pollen_dispersion.pdf" xr:uid="{9A772369-2233-4107-95C9-0FF071E6A01B}"/>
    <hyperlink ref="P773" r:id="rId636" display="http://diseaseproject.impactsofclimatechange.org/uploads/PDF/fulltext.pdf" xr:uid="{5358080F-F795-4368-959E-ACB410C562C0}"/>
    <hyperlink ref="P777" r:id="rId637" display="http://diseaseproject.impactsofclimatechange.org/uploads/PDF/weyer2013.pdf" xr:uid="{0221695D-BB10-44CA-8239-F03EAC5951AC}"/>
    <hyperlink ref="P778" r:id="rId638" display="http://diseaseproject.impactsofclimatechange.org/uploads/PDF/Emerging_zoonotic_diseases_originating_in_mammals-_a_systematic_review_of_effects_of_anthropogenic_land-use_change.pdf" xr:uid="{19777357-B2A9-4909-A44E-0D6A9F0D65CD}"/>
    <hyperlink ref="P779" r:id="rId639" display="http://diseaseproject.impactsofclimatechange.org/uploads/PDF/1-s2_0-S014067360207681X-main.pdf" xr:uid="{1343125C-7E68-4165-8456-1DC2A4C413B8}"/>
    <hyperlink ref="P782" r:id="rId640" display="http://diseaseproject.impactsofclimatechange.org/uploads/PDF/BF02897701.pdf" xr:uid="{E1C7A2B3-80C9-4F38-95BC-B58A61BDE203}"/>
    <hyperlink ref="P784" r:id="rId641" display="http://diseaseproject.impactsofclimatechange.org/uploads/PDF/bmj00624-0035.pdf" xr:uid="{817EF079-B3F0-4A34-B377-CC0CBF90CB00}"/>
    <hyperlink ref="P788" r:id="rId642" display="http://diseaseproject.impactsofclimatechange.org/uploads/PDF/Wu2014_Article_ImpactOfGlobalChangeOnTransmis.pdf" xr:uid="{CDA2CD21-CEA4-4EBA-8A47-21D118A72E1F}"/>
    <hyperlink ref="P809" r:id="rId643" display="http://diseaseproject.impactsofclimatechange.org/uploads/PDF/yagupsky1989.pdf" xr:uid="{52D214D0-9CAA-4115-9B4E-5ACCD73FEEE0}"/>
    <hyperlink ref="P810" r:id="rId644" display="http://diseaseproject.impactsofclimatechange.org/uploads/PDF/The_Regional_Network_for_Asian_Schistoso.pdf" xr:uid="{219F5391-1CEB-4D57-AE5D-F3DA95F8D129}"/>
    <hyperlink ref="P815" r:id="rId645" display="http://diseaseproject.impactsofclimatechange.org/uploads/PDF/13099_2017_Article_224.pdf" xr:uid="{472BC7C2-A01B-4AB4-B066-733BECD53CB4}"/>
    <hyperlink ref="P826" r:id="rId646" display="http://diseaseproject.impactsofclimatechange.org/uploads/PDF/Zheng2008_Article_YersiniaEnterocoliticaInfectio.pdf" xr:uid="{C7516C86-8E29-45FC-BAE5-A60634639DEE}"/>
    <hyperlink ref="P829" r:id="rId647" display="http://diseaseproject.impactsofclimatechange.org/uploads/PDF/Seasonal_changes_in_precipitation_extremes_in_russ.pdf" xr:uid="{292110B6-F80E-4D8D-9901-378AAEA022EB}"/>
    <hyperlink ref="P830" r:id="rId648" display="http://diseaseproject.impactsofclimatechange.org/uploads/PDF/zonta2019.pdf" xr:uid="{C3FF04AE-CAE2-45BC-86D5-220482A7073C}"/>
    <hyperlink ref="P113" r:id="rId649" display="http://diseaseproject.impactsofclimatechange.org/uploads/PDF/ijerph-17-04814.pdf" xr:uid="{FBD5018F-2A81-4B48-B576-23C806F0C85B}"/>
    <hyperlink ref="P37" r:id="rId650" display="http://diseaseproject.impactsofclimatechange.org/uploads/PDF/journal_pntd_0006188.pdf" xr:uid="{A64BA5CE-BBD9-4891-AC46-55BA40405F28}"/>
    <hyperlink ref="P48" r:id="rId651" display="http://diseaseproject.impactsofclimatechange.org/uploads/PDF/journal_pone_0092538.PDF" xr:uid="{17475F00-ECF1-428A-9353-533E0EC079C8}"/>
    <hyperlink ref="P78" r:id="rId652" display="http://diseaseproject.impactsofclimatechange.org/uploads/PDF/Prevalence_of_and_Risk_Factors_for_Trachoma_in_Oromia_Regional_State_of_Ethiopia_Results_of_79_Population_Based_Prevalence_Surveys_Conducted_with_the.pdf" xr:uid="{2D0B8DC8-12C3-4DF5-9AB5-976794496314}"/>
    <hyperlink ref="P88" r:id="rId653" display="http://diseaseproject.impactsofclimatechange.org/uploads/PDF/15635963.pdf" xr:uid="{5C9FD29B-1225-4DCF-88F3-968F2AA47926}"/>
    <hyperlink ref="P91" r:id="rId654" display="http://diseaseproject.impactsofclimatechange.org/uploads/PDF/1977asbm0349.pdf" xr:uid="{C13A57F5-0D16-49B1-B2B7-1B0196A78361}"/>
    <hyperlink ref="P199" r:id="rId655" display="http://diseaseproject.impactsofclimatechange.org/uploads/PDF/document(3)1.pdf" xr:uid="{DB3E462D-44F6-4288-994C-3DCDCB4ED11B}"/>
    <hyperlink ref="P134" r:id="rId656" display="http://diseaseproject.impactsofclimatechange.org/uploads/PDF/Clarke_The_influence_of_acquired_resistance_1966_.pdf" xr:uid="{3E1DA01E-735C-433F-82DA-D891993BF061}"/>
    <hyperlink ref="P136" r:id="rId657" display="http://diseaseproject.impactsofclimatechange.org/uploads/PDF/TargetingTachomaControl(1).pdf" xr:uid="{93FD4A39-C388-411F-83A4-0484E780AFCC}"/>
    <hyperlink ref="P201" r:id="rId658" display="http://diseaseproject.impactsofclimatechange.org/uploads/PDF/Zoonotic_diseases-_who_gets_sick,_and_why_Explorations_from_Africa_.pdf" xr:uid="{C92868D6-E045-4FCB-AF56-450148D1CCBD}"/>
    <hyperlink ref="P244" r:id="rId659" display="http://diseaseproject.impactsofclimatechange.org/uploads/PDF/journal_pntd_0006430(1).pdf" xr:uid="{A7B71D9B-B5B2-4CAF-9532-A464F6D01F53}"/>
    <hyperlink ref="P255" r:id="rId660" display="http://diseaseproject.impactsofclimatechange.org/uploads/PDF/div-class-title-individual-and-contextual-risk-factors-for-chikungunya-virus-infection-the-serochik-cross-sectional-population-based-study-div.pdf" xr:uid="{915A29D5-70E7-43B1-B416-335CBAAF5E9D}"/>
    <hyperlink ref="P274" r:id="rId661" display="http://diseaseproject.impactsofclimatechange.org/uploads/PDF/3328.pdf" xr:uid="{4058AE71-5DEC-4B29-A132-A751C2B9C797}"/>
    <hyperlink ref="P286" r:id="rId662" display="http://diseaseproject.impactsofclimatechange.org/uploads/PDF/111557679.pdf" xr:uid="{4FD1D026-06EA-4625-8009-9C21E542680B}"/>
    <hyperlink ref="P289" r:id="rId663" display="http://diseaseproject.impactsofclimatechange.org/uploads/PDF/GurarieetalSeasonaldynamicsofsnailpopulationAdvWaterRes2017.pdf" xr:uid="{C9C8561C-6742-45CD-849C-04B5CDD0EEC2}"/>
    <hyperlink ref="P302" r:id="rId664" display="http://diseaseproject.impactsofclimatechange.org/uploads/PDF/76-6-728.pdf" xr:uid="{657EBAE8-F54C-4EB5-BC6A-45F489F03BEA}"/>
    <hyperlink ref="P368" r:id="rId665" display="http://diseaseproject.impactsofclimatechange.org/uploads/PDF/Wuchereria_bancrofti_in_a_community_with_seasonal_transmission_stability_of_microfilaraemia_antigenaemia_and_filarial_specific_antibody_concentrations.pdf" xr:uid="{4F1C6EED-EB80-477D-913C-91B4A8D47E50}"/>
    <hyperlink ref="P390" r:id="rId666" display="http://diseaseproject.impactsofclimatechange.org/uploads/PDF/Schistosomiasis_in_Zambia-_a_systematic_review_of_past_and_present_experiences.pdf" xr:uid="{1D1A77EC-F89B-4C4D-AD7D-F6DD264DC2EB}"/>
    <hyperlink ref="P406" r:id="rId667" display="http://diseaseproject.impactsofclimatechange.org/uploads/PDF/Ethiopia.pdf" xr:uid="{A084F26E-73A4-429F-97FE-7460F00919C4}"/>
    <hyperlink ref="P434" r:id="rId668" display="http://diseaseproject.impactsofclimatechange.org/uploads/PDF/39840.pdf" xr:uid="{CAAF4C15-FF9F-4C5B-81BC-5AFE270F8912}"/>
    <hyperlink ref="P454" r:id="rId669" display="http://diseaseproject.impactsofclimatechange.org/uploads/PDF/78-6-790.pdf" xr:uid="{08CADE4E-AA03-499A-ABDD-6951678DCA92}"/>
    <hyperlink ref="P470" r:id="rId670" display="http://diseaseproject.impactsofclimatechange.org/uploads/PDF/s0022149x00011536.pdf" xr:uid="{4AB2F82F-FCB2-4FD8-8440-CE916EA4A48F}"/>
    <hyperlink ref="P496" r:id="rId671" display="http://diseaseproject.impactsofclimatechange.org/uploads/PDF/journal_pone_0175137.pdf" xr:uid="{A6A69C12-C8FF-499E-8F15-AFA8431B3D12}"/>
    <hyperlink ref="P501" r:id="rId672" display="http://diseaseproject.impactsofclimatechange.org/uploads/PDF/97-5-515.pdf" xr:uid="{5227052A-54EA-4F49-AA36-719C70717861}"/>
    <hyperlink ref="P526" r:id="rId673" display="http://diseaseproject.impactsofclimatechange.org/uploads/PDF/53-5-384.pdf" xr:uid="{95EFBBF7-018F-42A4-9836-BB97E6F001AD}"/>
    <hyperlink ref="P530" r:id="rId674" display="http://diseaseproject.impactsofclimatechange.org/uploads/PDF/art_253A10_1186_252Fs12889-016-3494-y.pdf" xr:uid="{DB755E2F-FCC8-41F1-AAE8-F6E2B3A20FDC}"/>
    <hyperlink ref="P531" r:id="rId675" display="http://diseaseproject.impactsofclimatechange.org/uploads/PDF/mapping-the-geographical-distribution-of-lymphatic-filariasis-in-zambia.pdf" xr:uid="{EE9EFBE7-9B6A-48F4-854E-46B1AFCFB29D}"/>
    <hyperlink ref="P532" r:id="rId676" display="http://diseaseproject.impactsofclimatechange.org/uploads/PDF/journal_pone_0162649.PDF" xr:uid="{C7024E1E-C1F3-462C-990A-4F189BABADD4}"/>
    <hyperlink ref="P543" r:id="rId677" display="http://diseaseproject.impactsofclimatechange.org/uploads/PDF/journal_pone_0167508.pdf" xr:uid="{8CED2611-4A7E-4EA6-B068-2D75F6717DD9}"/>
    <hyperlink ref="P598" r:id="rId678" display="http://diseaseproject.impactsofclimatechange.org/uploads/PDF/A_retrospective_study_of_rabies_in_human.pdf" xr:uid="{3E354E76-3879-4B05-AD93-50E9735C4FC2}"/>
    <hyperlink ref="P601" r:id="rId679" display="http://diseaseproject.impactsofclimatechange.org/uploads/PDF/The_Burden_of_and_Risk_Factors_for_Trachoma_in_Selected_Districts_of_Zimbabwe_Results_of_16_Population_Based_Prevalence_Surveys.pdf" xr:uid="{A8567BF1-9E3A-48EC-81FA-F3B0F06FD421}"/>
    <hyperlink ref="P609" r:id="rId680" display="http://diseaseproject.impactsofclimatechange.org/uploads/PDF/Pullan_2011_PloSNTDs.pdf" xr:uid="{0C38D3D6-B75E-47EC-8645-823251E6F34F}"/>
    <hyperlink ref="P632" r:id="rId681" display="http://diseaseproject.impactsofclimatechange.org/uploads/PDF/ramesh2013.pdf" xr:uid="{50E22D11-AEE7-4DE3-BFE5-91B19AD11378}"/>
    <hyperlink ref="P330" r:id="rId682" display="http://diseaseproject.impactsofclimatechange.org/uploads/PDF/hookworm-infection-and-environmental-factors-in-mbeya-region-tanzania-a-cross-sectional-population-based-study.pdf" xr:uid="{4BB2B9A7-54E1-4CCF-80B0-63EFF179AE85}"/>
    <hyperlink ref="P641" r:id="rId683" display="http://diseaseproject.impactsofclimatechange.org/uploads/PDF/52-4-337.pdf" xr:uid="{45ACE9FA-490F-4479-9994-83A700511F6F}"/>
    <hyperlink ref="P650" r:id="rId684" display="http://diseaseproject.impactsofclimatechange.org/uploads/PDF/rogers2000.pdf" xr:uid="{4A3BC244-AC12-4B1B-B593-81F3EB1D56F3}"/>
    <hyperlink ref="P653" r:id="rId685" display="http://diseaseproject.impactsofclimatechange.org/uploads/PDF/Bancroftian_filariasis_patterns_of_vector_abundance_and_transmission_in_two_East_African_communities_with_different_levels_of_endemicity.pdf" xr:uid="{571FA412-1186-4061-A203-18D3EDB2D900}"/>
    <hyperlink ref="P685" r:id="rId686" display="http://diseaseproject.impactsofclimatechange.org/uploads/PDF/216469142.pdf" xr:uid="{55BF5479-CA38-4364-89CC-C29351DF875C}"/>
    <hyperlink ref="P686" r:id="rId687" display="http://diseaseproject.impactsofclimatechange.org/uploads/PDF/Spatially_explicit_Schistosoma_infection.pdf" xr:uid="{0ABB1EE0-544A-4231-9D92-45E6278B80A7}"/>
    <hyperlink ref="P688" r:id="rId688" display="http://diseaseproject.impactsofclimatechange.org/uploads/PDF/Paper_4.pdf" xr:uid="{7025F1A0-6D30-411A-A6D5-0F36EC65B97A}"/>
    <hyperlink ref="P692" r:id="rId689" display="http://diseaseproject.impactsofclimatechange.org/uploads/PDF/73-4-375.pdf" xr:uid="{ADC56A50-789E-468B-8DDF-A14AF691F837}"/>
    <hyperlink ref="P700" r:id="rId690" display="http://diseaseproject.impactsofclimatechange.org/uploads/PDF/slater2012.pdf" xr:uid="{FE40E824-1A49-4718-8E26-BE779389FC22}"/>
    <hyperlink ref="P701" r:id="rId691" display="http://diseaseproject.impactsofclimatechange.org/uploads/PDF/Mapping_Bayesian_Geostatistical_Analysis_and_Spati.pdf" xr:uid="{AFCE4F3B-2BCA-41BB-8568-4F4026368779}"/>
    <hyperlink ref="P711" r:id="rId692" display="http://diseaseproject.impactsofclimatechange.org/uploads/PDF/FULLTEXT01.pdf" xr:uid="{72DC591A-B6A4-4574-B11B-618D64437D6C}"/>
    <hyperlink ref="P712" r:id="rId693" display="http://diseaseproject.impactsofclimatechange.org/uploads/PDF/24-6-1211.pdf" xr:uid="{D23B7CC0-C34C-4FAE-8F9F-442C6751E849}"/>
    <hyperlink ref="P726" r:id="rId694" display="http://diseaseproject.impactsofclimatechange.org/uploads/PDF/8463097.pdf" xr:uid="{C15B2F5C-6CF7-4C92-A804-9B033DAAEDAB}"/>
    <hyperlink ref="P737" r:id="rId695" display="http://diseaseproject.impactsofclimatechange.org/uploads/PDF/Paper_1.pdf" xr:uid="{DC9AD4F7-CB14-405F-9936-43601DBD4CDA}"/>
    <hyperlink ref="P772" r:id="rId696" display="http://diseaseproject.impactsofclimatechange.org/uploads/PDF/PMC2480933.pdf" xr:uid="{C0919629-481F-4516-BDC4-AADBAD6C7B27}"/>
    <hyperlink ref="P775" r:id="rId697" display="http://diseaseproject.impactsofclimatechange.org/uploads/PDF/wellde1989.pdf" xr:uid="{DD642D62-88C9-4434-AFB6-33F16B2DF828}"/>
    <hyperlink ref="P780" r:id="rId698" display="http://diseaseproject.impactsofclimatechange.org/uploads/PDF/wijers1977.pdf" xr:uid="{1D25B948-4969-44DB-A704-FEB56984A0E0}"/>
    <hyperlink ref="P785" r:id="rId699" display="http://diseaseproject.impactsofclimatechange.org/uploads/PDF/woodhall20131.pdf" xr:uid="{5CCC90E1-9DB1-442E-8809-6FAF93A14C78}"/>
    <hyperlink ref="P804" r:id="rId700" display="http://diseaseproject.impactsofclimatechange.org/uploads/PDF/xue2011.pdf" xr:uid="{535D35C9-BFA0-419C-ABE9-B533839C387D}"/>
    <hyperlink ref="P822" r:id="rId701" display="http://diseaseproject.impactsofclimatechange.org/uploads/PDF/83-5-656.pdf" xr:uid="{162CF489-C1AC-40F8-9151-65110D5E2CC1}"/>
    <hyperlink ref="P630" r:id="rId702" display="http://diseaseproject.impactsofclimatechange.org/uploads/PDF/s41467-019-13562-y.pdf" xr:uid="{61D1A8A9-D761-49F2-875E-7AEE39A5FFFA}"/>
    <hyperlink ref="P414" r:id="rId703" display="http://diseaseproject.impactsofclimatechange.org/uploads/PDF/s12889-020-08599-4.pdf" xr:uid="{D64884F1-E2CF-4FDD-8D0D-73AC5C99B4D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B0D85-36E0-4CA1-BEA7-41D8804CEE6F}">
  <dimension ref="A1:D84"/>
  <sheetViews>
    <sheetView topLeftCell="A78" workbookViewId="0">
      <selection activeCell="C83" sqref="C83"/>
    </sheetView>
  </sheetViews>
  <sheetFormatPr defaultRowHeight="14.25" x14ac:dyDescent="0.65"/>
  <cols>
    <col min="1" max="1" width="10.875" customWidth="1"/>
    <col min="3" max="3" width="77.2890625" customWidth="1"/>
    <col min="4" max="4" width="29.625" customWidth="1"/>
  </cols>
  <sheetData>
    <row r="1" spans="1:4" ht="18.5" x14ac:dyDescent="0.65">
      <c r="A1" s="68" t="s">
        <v>3499</v>
      </c>
    </row>
    <row r="2" spans="1:4" ht="16.5" thickBot="1" x14ac:dyDescent="0.8">
      <c r="A2" s="69"/>
    </row>
    <row r="3" spans="1:4" ht="73.5" thickTop="1" thickBot="1" x14ac:dyDescent="0.8">
      <c r="A3" s="70" t="s">
        <v>3500</v>
      </c>
      <c r="B3" s="71" t="s">
        <v>3501</v>
      </c>
      <c r="C3" s="72" t="s">
        <v>3502</v>
      </c>
      <c r="D3" s="72" t="s">
        <v>3503</v>
      </c>
    </row>
    <row r="4" spans="1:4" ht="15.75" thickTop="1" thickBot="1" x14ac:dyDescent="0.8">
      <c r="A4" s="89" t="s">
        <v>3504</v>
      </c>
      <c r="B4" s="90"/>
      <c r="C4" s="91"/>
      <c r="D4" s="73"/>
    </row>
    <row r="5" spans="1:4" ht="47.75" thickBot="1" x14ac:dyDescent="0.8">
      <c r="A5" s="74" t="s">
        <v>3505</v>
      </c>
      <c r="B5" s="75">
        <v>1</v>
      </c>
      <c r="C5" s="76" t="s">
        <v>3506</v>
      </c>
      <c r="D5" s="76" t="s">
        <v>3507</v>
      </c>
    </row>
    <row r="6" spans="1:4" ht="15.75" thickTop="1" thickBot="1" x14ac:dyDescent="0.8">
      <c r="A6" s="89" t="s">
        <v>3508</v>
      </c>
      <c r="B6" s="90"/>
      <c r="C6" s="91"/>
      <c r="D6" s="77"/>
    </row>
    <row r="7" spans="1:4" ht="83" thickBot="1" x14ac:dyDescent="0.8">
      <c r="A7" s="74" t="s">
        <v>3509</v>
      </c>
      <c r="B7" s="75">
        <v>2</v>
      </c>
      <c r="C7" s="76" t="s">
        <v>3510</v>
      </c>
      <c r="D7" s="76" t="s">
        <v>3511</v>
      </c>
    </row>
    <row r="8" spans="1:4" ht="15.75" thickTop="1" thickBot="1" x14ac:dyDescent="0.8">
      <c r="A8" s="89" t="s">
        <v>3512</v>
      </c>
      <c r="B8" s="90"/>
      <c r="C8" s="91"/>
      <c r="D8" s="77"/>
    </row>
    <row r="9" spans="1:4" ht="94.75" thickBot="1" x14ac:dyDescent="0.8">
      <c r="A9" s="78" t="s">
        <v>3513</v>
      </c>
      <c r="B9" s="79">
        <v>3</v>
      </c>
      <c r="C9" s="80" t="s">
        <v>3514</v>
      </c>
      <c r="D9" s="80" t="s">
        <v>3515</v>
      </c>
    </row>
    <row r="10" spans="1:4" ht="106.5" thickBot="1" x14ac:dyDescent="0.8">
      <c r="A10" s="74" t="s">
        <v>3516</v>
      </c>
      <c r="B10" s="75">
        <v>4</v>
      </c>
      <c r="C10" s="76" t="s">
        <v>3517</v>
      </c>
      <c r="D10" s="76" t="s">
        <v>3518</v>
      </c>
    </row>
    <row r="11" spans="1:4" ht="15.75" thickTop="1" thickBot="1" x14ac:dyDescent="0.8">
      <c r="A11" s="89" t="s">
        <v>3519</v>
      </c>
      <c r="B11" s="90"/>
      <c r="C11" s="91"/>
      <c r="D11" s="73"/>
    </row>
    <row r="12" spans="1:4" ht="141.75" thickBot="1" x14ac:dyDescent="0.8">
      <c r="A12" s="78" t="s">
        <v>3520</v>
      </c>
      <c r="B12" s="79">
        <v>5</v>
      </c>
      <c r="C12" s="80" t="s">
        <v>3521</v>
      </c>
      <c r="D12" s="81" t="s">
        <v>3522</v>
      </c>
    </row>
    <row r="13" spans="1:4" ht="271" thickBot="1" x14ac:dyDescent="0.8">
      <c r="A13" s="78" t="s">
        <v>3523</v>
      </c>
      <c r="B13" s="79">
        <v>6</v>
      </c>
      <c r="C13" s="80" t="s">
        <v>3524</v>
      </c>
      <c r="D13" s="80" t="s">
        <v>3525</v>
      </c>
    </row>
    <row r="14" spans="1:4" ht="153.5" thickBot="1" x14ac:dyDescent="0.8">
      <c r="A14" s="78" t="s">
        <v>3526</v>
      </c>
      <c r="B14" s="79">
        <v>7</v>
      </c>
      <c r="C14" s="80" t="s">
        <v>3527</v>
      </c>
      <c r="D14" s="80" t="s">
        <v>3528</v>
      </c>
    </row>
    <row r="15" spans="1:4" ht="341.5" thickBot="1" x14ac:dyDescent="0.8">
      <c r="A15" s="78" t="s">
        <v>3529</v>
      </c>
      <c r="B15" s="79">
        <v>8</v>
      </c>
      <c r="C15" s="80" t="s">
        <v>3530</v>
      </c>
      <c r="D15" s="80" t="s">
        <v>3528</v>
      </c>
    </row>
    <row r="16" spans="1:4" ht="388.5" thickBot="1" x14ac:dyDescent="0.8">
      <c r="A16" s="78" t="s">
        <v>3531</v>
      </c>
      <c r="B16" s="79">
        <v>9</v>
      </c>
      <c r="C16" s="80" t="s">
        <v>3532</v>
      </c>
      <c r="D16" s="80" t="s">
        <v>3528</v>
      </c>
    </row>
    <row r="17" spans="1:4" ht="353.25" thickBot="1" x14ac:dyDescent="0.8">
      <c r="A17" s="93" t="s">
        <v>3533</v>
      </c>
      <c r="B17" s="79" t="s">
        <v>3534</v>
      </c>
      <c r="C17" s="80" t="s">
        <v>3535</v>
      </c>
      <c r="D17" s="80" t="s">
        <v>3536</v>
      </c>
    </row>
    <row r="18" spans="1:4" ht="259.25" thickBot="1" x14ac:dyDescent="0.8">
      <c r="A18" s="94"/>
      <c r="B18" s="79" t="s">
        <v>3537</v>
      </c>
      <c r="C18" s="80" t="s">
        <v>3538</v>
      </c>
      <c r="D18" s="80" t="s">
        <v>3536</v>
      </c>
    </row>
    <row r="19" spans="1:4" ht="329.75" thickBot="1" x14ac:dyDescent="0.8">
      <c r="A19" s="78" t="s">
        <v>3539</v>
      </c>
      <c r="B19" s="79">
        <v>11</v>
      </c>
      <c r="C19" s="80" t="s">
        <v>3540</v>
      </c>
      <c r="D19" s="80" t="s">
        <v>3541</v>
      </c>
    </row>
    <row r="20" spans="1:4" ht="153.5" thickBot="1" x14ac:dyDescent="0.8">
      <c r="A20" s="78" t="s">
        <v>3542</v>
      </c>
      <c r="B20" s="79">
        <v>12</v>
      </c>
      <c r="C20" s="80" t="s">
        <v>3543</v>
      </c>
      <c r="D20" s="80" t="s">
        <v>3544</v>
      </c>
    </row>
    <row r="21" spans="1:4" ht="282.75" thickBot="1" x14ac:dyDescent="0.8">
      <c r="A21" s="93" t="s">
        <v>3545</v>
      </c>
      <c r="B21" s="79" t="s">
        <v>3546</v>
      </c>
      <c r="C21" s="80" t="s">
        <v>3547</v>
      </c>
      <c r="D21" s="80" t="s">
        <v>3522</v>
      </c>
    </row>
    <row r="22" spans="1:4" ht="200.5" thickBot="1" x14ac:dyDescent="0.8">
      <c r="A22" s="92"/>
      <c r="B22" s="79" t="s">
        <v>3548</v>
      </c>
      <c r="C22" s="80" t="s">
        <v>3549</v>
      </c>
      <c r="D22" s="80" t="s">
        <v>3550</v>
      </c>
    </row>
    <row r="23" spans="1:4" ht="130" thickBot="1" x14ac:dyDescent="0.8">
      <c r="A23" s="92"/>
      <c r="B23" s="79" t="s">
        <v>3551</v>
      </c>
      <c r="C23" s="80" t="s">
        <v>3552</v>
      </c>
      <c r="D23" s="80" t="s">
        <v>3553</v>
      </c>
    </row>
    <row r="24" spans="1:4" ht="341.5" thickBot="1" x14ac:dyDescent="0.8">
      <c r="A24" s="92"/>
      <c r="B24" s="79" t="s">
        <v>3554</v>
      </c>
      <c r="C24" s="80" t="s">
        <v>3555</v>
      </c>
      <c r="D24" s="80" t="s">
        <v>3536</v>
      </c>
    </row>
    <row r="25" spans="1:4" ht="188.75" thickBot="1" x14ac:dyDescent="0.8">
      <c r="A25" s="92"/>
      <c r="B25" s="79" t="s">
        <v>3556</v>
      </c>
      <c r="C25" s="80" t="s">
        <v>3557</v>
      </c>
      <c r="D25" s="80" t="s">
        <v>3558</v>
      </c>
    </row>
    <row r="26" spans="1:4" ht="118.25" thickBot="1" x14ac:dyDescent="0.8">
      <c r="A26" s="94"/>
      <c r="B26" s="79" t="s">
        <v>3559</v>
      </c>
      <c r="C26" s="80" t="s">
        <v>3560</v>
      </c>
      <c r="D26" s="80" t="s">
        <v>3561</v>
      </c>
    </row>
    <row r="27" spans="1:4" ht="153.5" thickBot="1" x14ac:dyDescent="0.8">
      <c r="A27" s="78" t="s">
        <v>3562</v>
      </c>
      <c r="B27" s="79">
        <v>14</v>
      </c>
      <c r="C27" s="80" t="s">
        <v>3563</v>
      </c>
      <c r="D27" s="80" t="s">
        <v>3561</v>
      </c>
    </row>
    <row r="28" spans="1:4" ht="153.5" thickBot="1" x14ac:dyDescent="0.8">
      <c r="A28" s="78" t="s">
        <v>3564</v>
      </c>
      <c r="B28" s="79">
        <v>15</v>
      </c>
      <c r="C28" s="80" t="s">
        <v>3565</v>
      </c>
      <c r="D28" s="80" t="s">
        <v>3561</v>
      </c>
    </row>
    <row r="29" spans="1:4" ht="15" thickBot="1" x14ac:dyDescent="0.8">
      <c r="A29" s="95" t="s">
        <v>3566</v>
      </c>
      <c r="B29" s="96"/>
      <c r="C29" s="97"/>
      <c r="D29" s="82"/>
    </row>
    <row r="30" spans="1:4" ht="208.25" customHeight="1" x14ac:dyDescent="0.65">
      <c r="A30" s="93" t="s">
        <v>3567</v>
      </c>
      <c r="B30" s="98" t="s">
        <v>3568</v>
      </c>
      <c r="C30" s="93" t="s">
        <v>3569</v>
      </c>
      <c r="D30" s="83" t="s">
        <v>3570</v>
      </c>
    </row>
    <row r="31" spans="1:4" ht="15" thickBot="1" x14ac:dyDescent="0.8">
      <c r="A31" s="92"/>
      <c r="B31" s="99"/>
      <c r="C31" s="94"/>
      <c r="D31" s="80" t="s">
        <v>3571</v>
      </c>
    </row>
    <row r="32" spans="1:4" ht="153.5" thickBot="1" x14ac:dyDescent="0.8">
      <c r="A32" s="94"/>
      <c r="B32" s="79" t="s">
        <v>3572</v>
      </c>
      <c r="C32" s="80" t="s">
        <v>3573</v>
      </c>
      <c r="D32" s="80" t="s">
        <v>3528</v>
      </c>
    </row>
    <row r="33" spans="1:4" ht="55.5" customHeight="1" x14ac:dyDescent="0.65">
      <c r="A33" s="93" t="s">
        <v>3574</v>
      </c>
      <c r="B33" s="98">
        <v>17</v>
      </c>
      <c r="C33" s="93" t="s">
        <v>3575</v>
      </c>
      <c r="D33" s="83" t="s">
        <v>3576</v>
      </c>
    </row>
    <row r="34" spans="1:4" ht="15" thickBot="1" x14ac:dyDescent="0.8">
      <c r="A34" s="94"/>
      <c r="B34" s="99"/>
      <c r="C34" s="94"/>
      <c r="D34" s="80" t="s">
        <v>3577</v>
      </c>
    </row>
    <row r="35" spans="1:4" ht="83" thickBot="1" x14ac:dyDescent="0.8">
      <c r="A35" s="78" t="s">
        <v>3578</v>
      </c>
      <c r="B35" s="79">
        <v>18</v>
      </c>
      <c r="C35" s="80" t="s">
        <v>3579</v>
      </c>
      <c r="D35" s="80" t="s">
        <v>3544</v>
      </c>
    </row>
    <row r="36" spans="1:4" ht="294.5" thickBot="1" x14ac:dyDescent="0.8">
      <c r="A36" s="78" t="s">
        <v>3580</v>
      </c>
      <c r="B36" s="79">
        <v>19</v>
      </c>
      <c r="C36" s="80" t="s">
        <v>3581</v>
      </c>
      <c r="D36" s="80" t="s">
        <v>3544</v>
      </c>
    </row>
    <row r="37" spans="1:4" ht="130" thickBot="1" x14ac:dyDescent="0.8">
      <c r="A37" s="93" t="s">
        <v>3582</v>
      </c>
      <c r="B37" s="79" t="s">
        <v>3583</v>
      </c>
      <c r="C37" s="80" t="s">
        <v>3584</v>
      </c>
      <c r="D37" s="80" t="s">
        <v>3544</v>
      </c>
    </row>
    <row r="38" spans="1:4" ht="365" thickBot="1" x14ac:dyDescent="0.8">
      <c r="A38" s="92"/>
      <c r="B38" s="79" t="s">
        <v>3585</v>
      </c>
      <c r="C38" s="80" t="s">
        <v>3586</v>
      </c>
      <c r="D38" s="81" t="s">
        <v>3544</v>
      </c>
    </row>
    <row r="39" spans="1:4" ht="130" thickBot="1" x14ac:dyDescent="0.8">
      <c r="A39" s="92"/>
      <c r="B39" s="79" t="s">
        <v>3587</v>
      </c>
      <c r="C39" s="80" t="s">
        <v>3588</v>
      </c>
      <c r="D39" s="80" t="s">
        <v>3558</v>
      </c>
    </row>
    <row r="40" spans="1:4" ht="141.75" thickBot="1" x14ac:dyDescent="0.8">
      <c r="A40" s="94"/>
      <c r="B40" s="79" t="s">
        <v>3589</v>
      </c>
      <c r="C40" s="80" t="s">
        <v>3590</v>
      </c>
      <c r="D40" s="80" t="s">
        <v>3591</v>
      </c>
    </row>
    <row r="41" spans="1:4" ht="153.5" thickBot="1" x14ac:dyDescent="0.8">
      <c r="A41" s="78" t="s">
        <v>3592</v>
      </c>
      <c r="B41" s="79">
        <v>21</v>
      </c>
      <c r="C41" s="80" t="s">
        <v>3593</v>
      </c>
      <c r="D41" s="81" t="s">
        <v>3594</v>
      </c>
    </row>
    <row r="42" spans="1:4" ht="141.75" thickBot="1" x14ac:dyDescent="0.8">
      <c r="A42" s="78" t="s">
        <v>3595</v>
      </c>
      <c r="B42" s="79">
        <v>22</v>
      </c>
      <c r="C42" s="80" t="s">
        <v>3596</v>
      </c>
      <c r="D42" s="80" t="s">
        <v>3591</v>
      </c>
    </row>
    <row r="43" spans="1:4" ht="15" thickBot="1" x14ac:dyDescent="0.8">
      <c r="A43" s="95" t="s">
        <v>3597</v>
      </c>
      <c r="B43" s="96"/>
      <c r="C43" s="97"/>
      <c r="D43" s="82"/>
    </row>
    <row r="44" spans="1:4" ht="94.75" thickBot="1" x14ac:dyDescent="0.8">
      <c r="A44" s="93" t="s">
        <v>3598</v>
      </c>
      <c r="B44" s="79" t="s">
        <v>3599</v>
      </c>
      <c r="C44" s="80" t="s">
        <v>3600</v>
      </c>
      <c r="D44" s="81" t="s">
        <v>3601</v>
      </c>
    </row>
    <row r="45" spans="1:4" ht="83" thickBot="1" x14ac:dyDescent="0.8">
      <c r="A45" s="92"/>
      <c r="B45" s="79" t="s">
        <v>3602</v>
      </c>
      <c r="C45" s="80" t="s">
        <v>3603</v>
      </c>
      <c r="D45" s="81" t="s">
        <v>3594</v>
      </c>
    </row>
    <row r="46" spans="1:4" ht="83" thickBot="1" x14ac:dyDescent="0.8">
      <c r="A46" s="92"/>
      <c r="B46" s="84" t="s">
        <v>3604</v>
      </c>
      <c r="C46" s="80" t="s">
        <v>3605</v>
      </c>
      <c r="D46" s="81" t="s">
        <v>3594</v>
      </c>
    </row>
    <row r="47" spans="1:4" ht="94.75" thickBot="1" x14ac:dyDescent="0.8">
      <c r="A47" s="100"/>
      <c r="B47" s="85" t="s">
        <v>3606</v>
      </c>
      <c r="C47" s="76" t="s">
        <v>3607</v>
      </c>
      <c r="D47" s="86" t="s">
        <v>3608</v>
      </c>
    </row>
    <row r="48" spans="1:4" ht="15" thickBot="1" x14ac:dyDescent="0.8">
      <c r="A48" s="89" t="s">
        <v>3609</v>
      </c>
      <c r="B48" s="90"/>
      <c r="C48" s="91"/>
      <c r="D48" s="82"/>
    </row>
    <row r="49" spans="1:4" ht="165.25" thickBot="1" x14ac:dyDescent="0.8">
      <c r="A49" s="93" t="s">
        <v>3610</v>
      </c>
      <c r="B49" s="79" t="s">
        <v>3611</v>
      </c>
      <c r="C49" s="80" t="s">
        <v>3612</v>
      </c>
      <c r="D49" s="80" t="s">
        <v>3591</v>
      </c>
    </row>
    <row r="50" spans="1:4" ht="130" thickBot="1" x14ac:dyDescent="0.8">
      <c r="A50" s="92"/>
      <c r="B50" s="79" t="s">
        <v>3613</v>
      </c>
      <c r="C50" s="80" t="s">
        <v>3614</v>
      </c>
      <c r="D50" s="80" t="s">
        <v>3571</v>
      </c>
    </row>
    <row r="51" spans="1:4" ht="118.25" thickBot="1" x14ac:dyDescent="0.8">
      <c r="A51" s="94"/>
      <c r="B51" s="79" t="s">
        <v>3615</v>
      </c>
      <c r="C51" s="80" t="s">
        <v>3616</v>
      </c>
      <c r="D51" s="80" t="s">
        <v>3617</v>
      </c>
    </row>
    <row r="52" spans="1:4" ht="141.75" thickBot="1" x14ac:dyDescent="0.8">
      <c r="A52" s="78" t="s">
        <v>3618</v>
      </c>
      <c r="B52" s="79">
        <v>25</v>
      </c>
      <c r="C52" s="80" t="s">
        <v>3619</v>
      </c>
      <c r="D52" s="81">
        <v>597</v>
      </c>
    </row>
    <row r="53" spans="1:4" ht="71.25" thickBot="1" x14ac:dyDescent="0.8">
      <c r="A53" s="78" t="s">
        <v>3620</v>
      </c>
      <c r="B53" s="79">
        <v>26</v>
      </c>
      <c r="C53" s="80" t="s">
        <v>3621</v>
      </c>
      <c r="D53" s="80">
        <v>594</v>
      </c>
    </row>
    <row r="54" spans="1:4" ht="306.25" thickBot="1" x14ac:dyDescent="0.8">
      <c r="A54" s="87" t="s">
        <v>3622</v>
      </c>
      <c r="B54" s="88">
        <v>27</v>
      </c>
      <c r="C54" s="76" t="s">
        <v>3623</v>
      </c>
      <c r="D54" s="86" t="s">
        <v>3624</v>
      </c>
    </row>
    <row r="55" spans="1:4" ht="162" thickTop="1" x14ac:dyDescent="0.65">
      <c r="A55" s="101" t="s">
        <v>3625</v>
      </c>
    </row>
    <row r="56" spans="1:4" ht="279.5" x14ac:dyDescent="0.65">
      <c r="A56" s="101" t="s">
        <v>3626</v>
      </c>
    </row>
    <row r="57" spans="1:4" ht="365.5" x14ac:dyDescent="0.65">
      <c r="A57" s="101" t="s">
        <v>3627</v>
      </c>
    </row>
    <row r="58" spans="1:4" ht="16" x14ac:dyDescent="0.65">
      <c r="A58" s="102"/>
    </row>
    <row r="60" spans="1:4" ht="21.75" thickBot="1" x14ac:dyDescent="0.8">
      <c r="A60" s="68" t="s">
        <v>3628</v>
      </c>
    </row>
    <row r="61" spans="1:4" ht="25.5" thickTop="1" thickBot="1" x14ac:dyDescent="0.8">
      <c r="A61" s="70" t="s">
        <v>3500</v>
      </c>
      <c r="B61" s="71" t="s">
        <v>3501</v>
      </c>
      <c r="C61" s="72" t="s">
        <v>3502</v>
      </c>
      <c r="D61" s="72" t="s">
        <v>3629</v>
      </c>
    </row>
    <row r="62" spans="1:4" ht="15.75" thickTop="1" thickBot="1" x14ac:dyDescent="0.8">
      <c r="A62" s="89" t="s">
        <v>3504</v>
      </c>
      <c r="B62" s="90"/>
      <c r="C62" s="91"/>
      <c r="D62" s="73"/>
    </row>
    <row r="63" spans="1:4" ht="47.75" thickBot="1" x14ac:dyDescent="0.8">
      <c r="A63" s="74" t="s">
        <v>3505</v>
      </c>
      <c r="B63" s="75">
        <v>1</v>
      </c>
      <c r="C63" s="76" t="s">
        <v>3506</v>
      </c>
      <c r="D63" s="76" t="s">
        <v>3507</v>
      </c>
    </row>
    <row r="64" spans="1:4" ht="15.75" thickTop="1" thickBot="1" x14ac:dyDescent="0.8">
      <c r="A64" s="89" t="s">
        <v>3630</v>
      </c>
      <c r="B64" s="90"/>
      <c r="C64" s="91"/>
      <c r="D64" s="77"/>
    </row>
    <row r="65" spans="1:4" ht="106.5" thickBot="1" x14ac:dyDescent="0.8">
      <c r="A65" s="74" t="s">
        <v>3516</v>
      </c>
      <c r="B65" s="75">
        <v>2</v>
      </c>
      <c r="C65" s="76" t="s">
        <v>3631</v>
      </c>
      <c r="D65" s="76" t="s">
        <v>3632</v>
      </c>
    </row>
    <row r="66" spans="1:4" ht="15.75" thickTop="1" thickBot="1" x14ac:dyDescent="0.8">
      <c r="A66" s="89" t="s">
        <v>3519</v>
      </c>
      <c r="B66" s="90"/>
      <c r="C66" s="91"/>
      <c r="D66" s="77"/>
    </row>
    <row r="67" spans="1:4" ht="71.25" thickBot="1" x14ac:dyDescent="0.8">
      <c r="A67" s="78" t="s">
        <v>3520</v>
      </c>
      <c r="B67" s="79">
        <v>3</v>
      </c>
      <c r="C67" s="80" t="s">
        <v>3633</v>
      </c>
      <c r="D67" s="80" t="s">
        <v>3632</v>
      </c>
    </row>
    <row r="68" spans="1:4" ht="153.5" thickBot="1" x14ac:dyDescent="0.8">
      <c r="A68" s="78" t="s">
        <v>3523</v>
      </c>
      <c r="B68" s="79">
        <v>4</v>
      </c>
      <c r="C68" s="80" t="s">
        <v>3634</v>
      </c>
      <c r="D68" s="80" t="s">
        <v>3635</v>
      </c>
    </row>
    <row r="69" spans="1:4" ht="94.75" thickBot="1" x14ac:dyDescent="0.8">
      <c r="A69" s="78" t="s">
        <v>3636</v>
      </c>
      <c r="B69" s="79">
        <v>5</v>
      </c>
      <c r="C69" s="80" t="s">
        <v>3637</v>
      </c>
      <c r="D69" s="80" t="s">
        <v>3635</v>
      </c>
    </row>
    <row r="70" spans="1:4" ht="83" thickBot="1" x14ac:dyDescent="0.8">
      <c r="A70" s="78" t="s">
        <v>3638</v>
      </c>
      <c r="B70" s="79">
        <v>6</v>
      </c>
      <c r="C70" s="80" t="s">
        <v>3639</v>
      </c>
      <c r="D70" s="80" t="s">
        <v>3617</v>
      </c>
    </row>
    <row r="71" spans="1:4" ht="15" thickBot="1" x14ac:dyDescent="0.8">
      <c r="A71" s="95" t="s">
        <v>3566</v>
      </c>
      <c r="B71" s="96"/>
      <c r="C71" s="97"/>
      <c r="D71" s="103"/>
    </row>
    <row r="72" spans="1:4" ht="141.75" thickBot="1" x14ac:dyDescent="0.8">
      <c r="A72" s="78" t="s">
        <v>3640</v>
      </c>
      <c r="B72" s="79">
        <v>7</v>
      </c>
      <c r="C72" s="80" t="s">
        <v>3641</v>
      </c>
      <c r="D72" s="80" t="s">
        <v>3635</v>
      </c>
    </row>
    <row r="73" spans="1:4" ht="341.5" thickBot="1" x14ac:dyDescent="0.8">
      <c r="A73" s="78" t="s">
        <v>3638</v>
      </c>
      <c r="B73" s="79">
        <v>8</v>
      </c>
      <c r="C73" s="80" t="s">
        <v>3642</v>
      </c>
      <c r="D73" s="80" t="s">
        <v>3632</v>
      </c>
    </row>
    <row r="74" spans="1:4" ht="15" thickBot="1" x14ac:dyDescent="0.8">
      <c r="A74" s="95" t="s">
        <v>3597</v>
      </c>
      <c r="B74" s="96"/>
      <c r="C74" s="97"/>
      <c r="D74" s="103"/>
    </row>
    <row r="75" spans="1:4" ht="177" thickBot="1" x14ac:dyDescent="0.8">
      <c r="A75" s="104" t="s">
        <v>3643</v>
      </c>
      <c r="B75" s="79">
        <v>9</v>
      </c>
      <c r="C75" s="80" t="s">
        <v>3644</v>
      </c>
      <c r="D75" s="80" t="s">
        <v>3635</v>
      </c>
    </row>
    <row r="76" spans="1:4" ht="94.75" thickBot="1" x14ac:dyDescent="0.8">
      <c r="A76" s="104" t="s">
        <v>3645</v>
      </c>
      <c r="B76" s="79">
        <v>10</v>
      </c>
      <c r="C76" s="80" t="s">
        <v>3646</v>
      </c>
      <c r="D76" s="80" t="s">
        <v>3632</v>
      </c>
    </row>
    <row r="77" spans="1:4" ht="15" thickBot="1" x14ac:dyDescent="0.8">
      <c r="A77" s="89" t="s">
        <v>3647</v>
      </c>
      <c r="B77" s="90"/>
      <c r="C77" s="91"/>
      <c r="D77" s="103"/>
    </row>
    <row r="78" spans="1:4" ht="59.5" thickBot="1" x14ac:dyDescent="0.8">
      <c r="A78" s="78" t="s">
        <v>3648</v>
      </c>
      <c r="B78" s="79">
        <v>11</v>
      </c>
      <c r="C78" s="80" t="s">
        <v>3649</v>
      </c>
      <c r="D78" s="80" t="s">
        <v>3617</v>
      </c>
    </row>
    <row r="79" spans="1:4" ht="59.5" thickBot="1" x14ac:dyDescent="0.8">
      <c r="A79" s="87" t="s">
        <v>3650</v>
      </c>
      <c r="B79" s="88">
        <v>12</v>
      </c>
      <c r="C79" s="76" t="s">
        <v>3651</v>
      </c>
      <c r="D79" s="76" t="s">
        <v>3617</v>
      </c>
    </row>
    <row r="80" spans="1:4" ht="15" thickTop="1" x14ac:dyDescent="0.65">
      <c r="A80" s="105"/>
    </row>
    <row r="81" spans="1:4" x14ac:dyDescent="0.65">
      <c r="A81" s="106" t="s">
        <v>3652</v>
      </c>
      <c r="B81" s="106"/>
      <c r="C81" s="106"/>
      <c r="D81" s="106"/>
    </row>
    <row r="82" spans="1:4" x14ac:dyDescent="0.65">
      <c r="A82" s="106" t="s">
        <v>3653</v>
      </c>
      <c r="B82" s="106"/>
      <c r="C82" s="106"/>
      <c r="D82" s="106"/>
    </row>
    <row r="83" spans="1:4" x14ac:dyDescent="0.65">
      <c r="A83" s="107"/>
      <c r="B83" s="108"/>
      <c r="C83" s="108"/>
      <c r="D83" s="108"/>
    </row>
    <row r="84" spans="1:4" x14ac:dyDescent="0.65">
      <c r="A84" s="109" t="s">
        <v>3654</v>
      </c>
      <c r="B84" s="109"/>
      <c r="C84" s="109"/>
      <c r="D84" s="109"/>
    </row>
  </sheetData>
  <mergeCells count="27">
    <mergeCell ref="A82:D82"/>
    <mergeCell ref="A84:D84"/>
    <mergeCell ref="A64:C64"/>
    <mergeCell ref="A66:C66"/>
    <mergeCell ref="A71:C71"/>
    <mergeCell ref="A74:C74"/>
    <mergeCell ref="A77:C77"/>
    <mergeCell ref="A81:D81"/>
    <mergeCell ref="A37:A40"/>
    <mergeCell ref="A43:C43"/>
    <mergeCell ref="A44:A47"/>
    <mergeCell ref="A48:C48"/>
    <mergeCell ref="A49:A51"/>
    <mergeCell ref="A62:C62"/>
    <mergeCell ref="A29:C29"/>
    <mergeCell ref="A30:A32"/>
    <mergeCell ref="B30:B31"/>
    <mergeCell ref="C30:C31"/>
    <mergeCell ref="A33:A34"/>
    <mergeCell ref="B33:B34"/>
    <mergeCell ref="C33:C34"/>
    <mergeCell ref="A4:C4"/>
    <mergeCell ref="A6:C6"/>
    <mergeCell ref="A8:C8"/>
    <mergeCell ref="A11:C11"/>
    <mergeCell ref="A17:A18"/>
    <mergeCell ref="A21:A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S1 Explanation</vt:lpstr>
      <vt:lpstr>Table S1 Sheet 1</vt:lpstr>
      <vt:lpstr>Table S1 Sheet 2</vt:lpstr>
      <vt:lpstr>Table S2 References</vt:lpstr>
      <vt:lpstr>Table S3 Prima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Trista McKenzie</dc:creator>
  <cp:lastModifiedBy>Camilo</cp:lastModifiedBy>
  <dcterms:created xsi:type="dcterms:W3CDTF">2020-12-20T23:00:43Z</dcterms:created>
  <dcterms:modified xsi:type="dcterms:W3CDTF">2022-06-13T16:45:13Z</dcterms:modified>
</cp:coreProperties>
</file>