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2"/>
  <workbookPr/>
  <mc:AlternateContent xmlns:mc="http://schemas.openxmlformats.org/markup-compatibility/2006">
    <mc:Choice Requires="x15">
      <x15ac:absPath xmlns:x15ac="http://schemas.microsoft.com/office/spreadsheetml/2010/11/ac" url="/Users/abigaillind/Dropbox (Gladstone)/Manuscripts/Komodo/Final submission/"/>
    </mc:Choice>
  </mc:AlternateContent>
  <xr:revisionPtr revIDLastSave="0" documentId="8_{CC29C72A-A486-7445-B720-E96E95784033}" xr6:coauthVersionLast="36" xr6:coauthVersionMax="36" xr10:uidLastSave="{00000000-0000-0000-0000-000000000000}"/>
  <bookViews>
    <workbookView xWindow="0" yWindow="460" windowWidth="28540" windowHeight="15980" tabRatio="500" xr2:uid="{00000000-000D-0000-FFFF-FFFF00000000}"/>
  </bookViews>
  <sheets>
    <sheet name="Sheet1" sheetId="1" r:id="rId1"/>
    <sheet name="Sheet2" sheetId="2" r:id="rId2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26" i="1" l="1"/>
  <c r="I127" i="1"/>
  <c r="I114" i="1"/>
  <c r="I69" i="1"/>
  <c r="I70" i="1"/>
  <c r="I57" i="1"/>
  <c r="I53" i="1"/>
  <c r="I49" i="1"/>
  <c r="I48" i="1"/>
  <c r="I75" i="1"/>
  <c r="I43" i="1"/>
  <c r="I42" i="1"/>
  <c r="I47" i="1"/>
  <c r="I56" i="1"/>
  <c r="I46" i="1"/>
  <c r="I37" i="1"/>
  <c r="I34" i="1"/>
  <c r="I30" i="1"/>
  <c r="I29" i="1"/>
  <c r="I39" i="1"/>
  <c r="I38" i="1"/>
  <c r="I23" i="1"/>
  <c r="I22" i="1"/>
  <c r="I27" i="1"/>
  <c r="I32" i="1"/>
  <c r="I33" i="1"/>
  <c r="I24" i="1"/>
  <c r="I21" i="1"/>
  <c r="I26" i="1"/>
  <c r="I16" i="1"/>
  <c r="I28" i="1"/>
  <c r="I8" i="1"/>
  <c r="I18" i="1"/>
  <c r="I12" i="1"/>
  <c r="I15" i="1"/>
  <c r="I5" i="1"/>
  <c r="I25" i="1"/>
  <c r="I4" i="1"/>
  <c r="I11" i="1"/>
  <c r="I14" i="1"/>
  <c r="I3" i="1"/>
  <c r="I17" i="1"/>
  <c r="I9" i="1"/>
  <c r="I6" i="1"/>
  <c r="I31" i="1"/>
  <c r="I7" i="1"/>
  <c r="I10" i="1"/>
  <c r="I13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96" i="1"/>
  <c r="I97" i="1"/>
  <c r="I98" i="1"/>
  <c r="I99" i="1"/>
  <c r="I100" i="1"/>
  <c r="I86" i="1"/>
  <c r="I87" i="1"/>
  <c r="I88" i="1"/>
  <c r="I89" i="1"/>
  <c r="I90" i="1"/>
  <c r="I91" i="1"/>
  <c r="I92" i="1"/>
  <c r="I93" i="1"/>
  <c r="I94" i="1"/>
  <c r="I95" i="1"/>
  <c r="I84" i="1"/>
  <c r="I85" i="1"/>
  <c r="I82" i="1"/>
  <c r="I83" i="1"/>
  <c r="I80" i="1"/>
  <c r="I81" i="1"/>
  <c r="I78" i="1"/>
  <c r="I79" i="1"/>
  <c r="I71" i="1"/>
  <c r="I72" i="1"/>
  <c r="I73" i="1"/>
  <c r="I74" i="1"/>
  <c r="I76" i="1"/>
  <c r="I77" i="1"/>
  <c r="I64" i="1"/>
  <c r="I65" i="1"/>
  <c r="I66" i="1"/>
  <c r="I67" i="1"/>
  <c r="I68" i="1"/>
  <c r="I54" i="1"/>
  <c r="I55" i="1"/>
  <c r="I58" i="1"/>
  <c r="I59" i="1"/>
  <c r="I60" i="1"/>
  <c r="I61" i="1"/>
  <c r="I62" i="1"/>
  <c r="I63" i="1"/>
  <c r="I50" i="1"/>
  <c r="I51" i="1"/>
  <c r="I52" i="1"/>
  <c r="I44" i="1"/>
  <c r="I45" i="1"/>
  <c r="I40" i="1"/>
  <c r="I41" i="1"/>
  <c r="I35" i="1"/>
  <c r="I36" i="1"/>
  <c r="I119" i="1"/>
  <c r="I120" i="1"/>
  <c r="I121" i="1"/>
  <c r="I122" i="1"/>
  <c r="I123" i="1"/>
  <c r="I124" i="1"/>
  <c r="I125" i="1"/>
  <c r="I19" i="1"/>
  <c r="I20" i="1"/>
  <c r="I115" i="1"/>
  <c r="I116" i="1"/>
  <c r="I117" i="1"/>
  <c r="I118" i="1"/>
  <c r="P4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3" i="2"/>
  <c r="J10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</calcChain>
</file>

<file path=xl/sharedStrings.xml><?xml version="1.0" encoding="utf-8"?>
<sst xmlns="http://schemas.openxmlformats.org/spreadsheetml/2006/main" count="961" uniqueCount="354">
  <si>
    <t>Scaffold</t>
  </si>
  <si>
    <t>Scaffold length</t>
  </si>
  <si>
    <t>Gene number</t>
  </si>
  <si>
    <t>Gene name</t>
  </si>
  <si>
    <t>Protein name</t>
  </si>
  <si>
    <t>Start coordinate</t>
  </si>
  <si>
    <t>Strand</t>
  </si>
  <si>
    <t>Cluster number</t>
  </si>
  <si>
    <t>scaffold45</t>
  </si>
  <si>
    <t>maker-scaffold45-snap-gene-71.11</t>
  </si>
  <si>
    <t>maker-scaffold45-snap-gene-71.11-mRNA-1</t>
  </si>
  <si>
    <t>-</t>
  </si>
  <si>
    <t>NA</t>
  </si>
  <si>
    <t>maker-scaffold45-augustus-gene-80.144</t>
  </si>
  <si>
    <t>maker-scaffold45-augustus-gene-80.144-mRNA-1</t>
  </si>
  <si>
    <t>scaffold62</t>
  </si>
  <si>
    <t>maker-scaffold62-augustus-gene-22.52</t>
  </si>
  <si>
    <t>maker-scaffold62-augustus-gene-22.52-mRNA-1</t>
  </si>
  <si>
    <t>+</t>
  </si>
  <si>
    <t>scaffold62-1</t>
  </si>
  <si>
    <t>maker-scaffold62-snap-gene-22.87</t>
  </si>
  <si>
    <t>maker-scaffold62-snap-gene-22.87-mRNA-1</t>
  </si>
  <si>
    <t>maker-scaffold62-augustus-gene-33.29</t>
  </si>
  <si>
    <t>maker-scaffold62-augustus-gene-33.29-mRNA-1</t>
  </si>
  <si>
    <t>maker-scaffold62-snap-gene-22.81</t>
  </si>
  <si>
    <t>maker-scaffold62-snap-gene-22.81-mRNA-1</t>
  </si>
  <si>
    <t>maker-scaffold62-augustus-gene-37.11</t>
  </si>
  <si>
    <t>maker-scaffold62-augustus-gene-37.11-mRNA-1</t>
  </si>
  <si>
    <t>scaffold62-2</t>
  </si>
  <si>
    <t>maker-scaffold62-snap-gene-38.962</t>
  </si>
  <si>
    <t>maker-scaffold62-snap-gene-38.962-mRNA-1</t>
  </si>
  <si>
    <t>maker-scaffold62-snap-gene-38.951</t>
  </si>
  <si>
    <t>maker-scaffold62-snap-gene-38.951-mRNA-1</t>
  </si>
  <si>
    <t>scaffold86</t>
  </si>
  <si>
    <t>augustus-scaffold86-processed-gene-12.10</t>
  </si>
  <si>
    <t>augustus-scaffold86-processed-gene-12.10-mRNA-1</t>
  </si>
  <si>
    <t>scaffold86-1</t>
  </si>
  <si>
    <t>maker-scaffold86-augustus-gene-12.34</t>
  </si>
  <si>
    <t>maker-scaffold86-augustus-gene-12.34-mRNA-1</t>
  </si>
  <si>
    <t>maker-scaffold86-snap-gene-22.71</t>
  </si>
  <si>
    <t>maker-scaffold86-snap-gene-22.71-mRNA-1</t>
  </si>
  <si>
    <t>scaffold86-2</t>
  </si>
  <si>
    <t>maker-scaffold86-augustus-gene-22.53</t>
  </si>
  <si>
    <t>maker-scaffold86-augustus-gene-22.53-mRNA-1</t>
  </si>
  <si>
    <t>scaffold105</t>
  </si>
  <si>
    <t>maker-scaffold105-snap-gene-12.45</t>
  </si>
  <si>
    <t>maker-scaffold105-snap-gene-12.45-mRNA-1</t>
  </si>
  <si>
    <t>scaffold108</t>
  </si>
  <si>
    <t>scaffold108-1</t>
  </si>
  <si>
    <t>maker-scaffold108-augustus-gene-10.114</t>
  </si>
  <si>
    <t>maker-scaffold108-augustus-gene-10.114-mRNA-1</t>
  </si>
  <si>
    <t>maker-scaffold108-augustus-gene-10.120</t>
  </si>
  <si>
    <t>maker-scaffold108-augustus-gene-10.120-mRNA-1</t>
  </si>
  <si>
    <t>maker-scaffold108-augustus-gene-10.123</t>
  </si>
  <si>
    <t>maker-scaffold108-augustus-gene-10.123-mRNA-1</t>
  </si>
  <si>
    <t>maker-scaffold108-augustus-gene-10.125</t>
  </si>
  <si>
    <t>maker-scaffold108-augustus-gene-10.125-mRNA-1</t>
  </si>
  <si>
    <t>maker-scaffold108-augustus-gene-10.130</t>
  </si>
  <si>
    <t>maker-scaffold108-augustus-gene-10.130-mRNA-1</t>
  </si>
  <si>
    <t>maker-scaffold108-augustus-gene-10.131</t>
  </si>
  <si>
    <t>maker-scaffold108-augustus-gene-10.131-mRNA-1</t>
  </si>
  <si>
    <t>maker-scaffold108-augustus-gene-10.133</t>
  </si>
  <si>
    <t>maker-scaffold108-augustus-gene-10.133-mRNA-1</t>
  </si>
  <si>
    <t>maker-scaffold108-augustus-gene-10.134</t>
  </si>
  <si>
    <t>maker-scaffold108-augustus-gene-10.134-mRNA-1</t>
  </si>
  <si>
    <t>maker-scaffold108-augustus-gene-10.135</t>
  </si>
  <si>
    <t>maker-scaffold108-augustus-gene-10.135-mRNA-1</t>
  </si>
  <si>
    <t>maker-scaffold108-augustus-gene-10.136</t>
  </si>
  <si>
    <t>maker-scaffold108-augustus-gene-10.136-mRNA-1</t>
  </si>
  <si>
    <t>maker-scaffold108-augustus-gene-10.137</t>
  </si>
  <si>
    <t>maker-scaffold108-augustus-gene-10.137-mRNA-1</t>
  </si>
  <si>
    <t>maker-scaffold108-snap-gene-10.483</t>
  </si>
  <si>
    <t>maker-scaffold108-snap-gene-10.483-mRNA-1</t>
  </si>
  <si>
    <t>maker-scaffold108-augustus-gene-10.379</t>
  </si>
  <si>
    <t>maker-scaffold108-augustus-gene-10.379-mRNA-1</t>
  </si>
  <si>
    <t>scaffold120</t>
  </si>
  <si>
    <t>maker-scaffold120-augustus-gene-3.43</t>
  </si>
  <si>
    <t>maker-scaffold120-augustus-gene-3.43-mRNA-1</t>
  </si>
  <si>
    <t>scaffold120-1</t>
  </si>
  <si>
    <t>augustus-scaffold120-processed-gene-3.18</t>
  </si>
  <si>
    <t>augustus-scaffold120-processed-gene-3.18-mRNA-1</t>
  </si>
  <si>
    <t>maker-scaffold120-augustus-gene-7.67</t>
  </si>
  <si>
    <t>maker-scaffold120-augustus-gene-7.67-mRNA-1</t>
  </si>
  <si>
    <t>maker-scaffold120-augustus-gene-7.68</t>
  </si>
  <si>
    <t>maker-scaffold120-augustus-gene-7.68-mRNA-1</t>
  </si>
  <si>
    <t>augustus-scaffold120-processed-gene-7.21</t>
  </si>
  <si>
    <t>augustus-scaffold120-processed-gene-7.21-mRNA-1</t>
  </si>
  <si>
    <t>scaffold121</t>
  </si>
  <si>
    <t>maker-scaffold121-augustus-gene-4.30</t>
  </si>
  <si>
    <t>maker-scaffold121-augustus-gene-4.30-mRNA-1</t>
  </si>
  <si>
    <t>scaffold121-1</t>
  </si>
  <si>
    <t>augustus-scaffold121-processed-gene-4.7</t>
  </si>
  <si>
    <t>augustus-scaffold121-processed-gene-4.7-mRNA-1</t>
  </si>
  <si>
    <t>maker-scaffold121-augustus-gene-4.33</t>
  </si>
  <si>
    <t>maker-scaffold121-augustus-gene-4.33-mRNA-1</t>
  </si>
  <si>
    <t>maker-scaffold121-augustus-gene-4.34</t>
  </si>
  <si>
    <t>maker-scaffold121-augustus-gene-4.34-mRNA-1</t>
  </si>
  <si>
    <t>maker-scaffold121-snap-gene-4.39</t>
  </si>
  <si>
    <t>maker-scaffold121-snap-gene-4.39-mRNA-1</t>
  </si>
  <si>
    <t>augustus-scaffold121-processed-gene-4.15</t>
  </si>
  <si>
    <t>augustus-scaffold121-processed-gene-4.15-mRNA-1</t>
  </si>
  <si>
    <t>maker-scaffold121-augustus-gene-7.46</t>
  </si>
  <si>
    <t>maker-scaffold121-augustus-gene-7.46-mRNA-1</t>
  </si>
  <si>
    <t>maker-scaffold121-augustus-gene-7.48</t>
  </si>
  <si>
    <t>maker-scaffold121-augustus-gene-7.48-mRNA-1</t>
  </si>
  <si>
    <t>maker-scaffold121-augustus-gene-7.49</t>
  </si>
  <si>
    <t>maker-scaffold121-augustus-gene-7.49-mRNA-1</t>
  </si>
  <si>
    <t>maker-scaffold121-snap-gene-7.60</t>
  </si>
  <si>
    <t>maker-scaffold121-snap-gene-7.60-mRNA-1</t>
  </si>
  <si>
    <t>scaffold126</t>
  </si>
  <si>
    <t>maker-scaffold126-augustus-gene-4.60</t>
  </si>
  <si>
    <t>maker-scaffold126-augustus-gene-4.60-mRNA-1</t>
  </si>
  <si>
    <t>scaffold126-1</t>
  </si>
  <si>
    <t>augustus-scaffold126-processed-gene-4.6</t>
  </si>
  <si>
    <t>augustus-scaffold126-processed-gene-4.6-mRNA-1</t>
  </si>
  <si>
    <t>scaffold136</t>
  </si>
  <si>
    <t>maker-scaffold136-augustus-gene-2.43</t>
  </si>
  <si>
    <t>maker-scaffold136-augustus-gene-2.43-mRNA-1</t>
  </si>
  <si>
    <t>scaffold136-1</t>
  </si>
  <si>
    <t>maker-scaffold136-augustus-gene-4.21</t>
  </si>
  <si>
    <t>maker-scaffold136-augustus-gene-4.21-mRNA-1</t>
  </si>
  <si>
    <t>scaffold140</t>
  </si>
  <si>
    <t>scaffold140-1</t>
  </si>
  <si>
    <t>maker-scaffold140-snap-gene-2.136</t>
  </si>
  <si>
    <t>maker-scaffold140-snap-gene-2.136-mRNA-1</t>
  </si>
  <si>
    <t>maker-scaffold140-augustus-gene-2.81</t>
  </si>
  <si>
    <t>maker-scaffold140-augustus-gene-2.81-mRNA-1</t>
  </si>
  <si>
    <t>scaffold144</t>
  </si>
  <si>
    <t>maker-scaffold144-augustus-gene-1.31</t>
  </si>
  <si>
    <t>maker-scaffold144-augustus-gene-1.31-mRNA-1</t>
  </si>
  <si>
    <t>scaffold144-1</t>
  </si>
  <si>
    <t>maker-scaffold144-augustus-gene-1.34</t>
  </si>
  <si>
    <t>maker-scaffold144-augustus-gene-1.34-mRNA-1</t>
  </si>
  <si>
    <t>scaffold145</t>
  </si>
  <si>
    <t>maker-scaffold145-snap-gene-2.64</t>
  </si>
  <si>
    <t>maker-scaffold145-snap-gene-2.64-mRNA-1</t>
  </si>
  <si>
    <t>scaffold145-1</t>
  </si>
  <si>
    <t>maker-scaffold145-augustus-gene-2.58</t>
  </si>
  <si>
    <t>maker-scaffold145-augustus-gene-2.58-mRNA-1</t>
  </si>
  <si>
    <t>maker-scaffold145-augustus-gene-2.59</t>
  </si>
  <si>
    <t>maker-scaffold145-augustus-gene-2.59-mRNA-1</t>
  </si>
  <si>
    <t>maker-scaffold145-snap-gene-2.69</t>
  </si>
  <si>
    <t>maker-scaffold145-snap-gene-2.69-mRNA-1</t>
  </si>
  <si>
    <t>scaffold149</t>
  </si>
  <si>
    <t>maker-scaffold149-augustus-gene-2.56</t>
  </si>
  <si>
    <t>maker-scaffold149-augustus-gene-2.56-mRNA-1</t>
  </si>
  <si>
    <t>scaffold149-1</t>
  </si>
  <si>
    <t>maker-scaffold149-augustus-gene-2.87</t>
  </si>
  <si>
    <t>maker-scaffold149-augustus-gene-2.87-mRNA-1</t>
  </si>
  <si>
    <t>scaffold150</t>
  </si>
  <si>
    <t>maker-scaffold150-augustus-gene-1.54</t>
  </si>
  <si>
    <t>maker-scaffold150-augustus-gene-1.54-mRNA-1</t>
  </si>
  <si>
    <t>scaffold150-1</t>
  </si>
  <si>
    <t>maker-scaffold150-augustus-gene-1.57</t>
  </si>
  <si>
    <t>maker-scaffold150-augustus-gene-1.57-mRNA-1</t>
  </si>
  <si>
    <t>maker-scaffold150-augustus-gene-1.58</t>
  </si>
  <si>
    <t>maker-scaffold150-augustus-gene-1.58-mRNA-1</t>
  </si>
  <si>
    <t>maker-scaffold150-snap-gene-1.99</t>
  </si>
  <si>
    <t>maker-scaffold150-snap-gene-1.99-mRNA-1</t>
  </si>
  <si>
    <t>augustus-scaffold150-processed-gene-1.22</t>
  </si>
  <si>
    <t>augustus-scaffold150-processed-gene-1.22-mRNA-1</t>
  </si>
  <si>
    <t>scaffold157</t>
  </si>
  <si>
    <t>maker-scaffold157-snap-gene-0.16</t>
  </si>
  <si>
    <t>maker-scaffold157-snap-gene-0.16-mRNA-1</t>
  </si>
  <si>
    <t>maker-scaffold157-augustus-gene-1.63</t>
  </si>
  <si>
    <t>maker-scaffold157-augustus-gene-1.63-mRNA-1</t>
  </si>
  <si>
    <t>scaffold161</t>
  </si>
  <si>
    <t>maker-scaffold161-snap-gene-1.74</t>
  </si>
  <si>
    <t>maker-scaffold161-snap-gene-1.74-mRNA-1</t>
  </si>
  <si>
    <t>scaffold184</t>
  </si>
  <si>
    <t>maker-scaffold184-augustus-gene-0.39</t>
  </si>
  <si>
    <t>maker-scaffold184-augustus-gene-0.39-mRNA-1</t>
  </si>
  <si>
    <t>scaffold184-1</t>
  </si>
  <si>
    <t>maker-scaffold184-augustus-gene-0.42</t>
  </si>
  <si>
    <t>maker-scaffold184-augustus-gene-0.42-mRNA-1</t>
  </si>
  <si>
    <t>scaffold186</t>
  </si>
  <si>
    <t>scaffold186-1</t>
  </si>
  <si>
    <t>maker-scaffold186-augustus-gene-0.40</t>
  </si>
  <si>
    <t>maker-scaffold186-augustus-gene-0.40-mRNA-1</t>
  </si>
  <si>
    <t>scaffold188</t>
  </si>
  <si>
    <t>augustus-scaffold188-processed-gene-0.0</t>
  </si>
  <si>
    <t>augustus-scaffold188-processed-gene-0.0-mRNA-1</t>
  </si>
  <si>
    <t>scaffold188-1</t>
  </si>
  <si>
    <t>maker-scaffold188-snap-gene-1.74</t>
  </si>
  <si>
    <t>maker-scaffold188-snap-gene-1.74-mRNA-1</t>
  </si>
  <si>
    <t>maker-scaffold188-snap-gene-1.54</t>
  </si>
  <si>
    <t>maker-scaffold188-snap-gene-1.54-mRNA-1</t>
  </si>
  <si>
    <t>augustus-scaffold188-processed-gene-1.14</t>
  </si>
  <si>
    <t>augustus-scaffold188-processed-gene-1.14-mRNA-1</t>
  </si>
  <si>
    <t>maker-scaffold188-augustus-gene-1.49</t>
  </si>
  <si>
    <t>maker-scaffold188-augustus-gene-1.49-mRNA-1</t>
  </si>
  <si>
    <t>augustus-scaffold188-processed-gene-1.21</t>
  </si>
  <si>
    <t>augustus-scaffold188-processed-gene-1.21-mRNA-1</t>
  </si>
  <si>
    <t>scaffold190</t>
  </si>
  <si>
    <t>maker-scaffold190-snap-gene-0.62</t>
  </si>
  <si>
    <t>maker-scaffold190-snap-gene-0.62-mRNA-1</t>
  </si>
  <si>
    <t>scaffold190-1</t>
  </si>
  <si>
    <t>maker-scaffold190-augustus-gene-0.32</t>
  </si>
  <si>
    <t>maker-scaffold190-augustus-gene-0.32-mRNA-1</t>
  </si>
  <si>
    <t>maker-scaffold190-augustus-gene-0.23</t>
  </si>
  <si>
    <t>maker-scaffold190-augustus-gene-0.23-mRNA-1</t>
  </si>
  <si>
    <t>scaffold193</t>
  </si>
  <si>
    <t>scaffold193-1</t>
  </si>
  <si>
    <t>maker-scaffold193-augustus-gene-0.17</t>
  </si>
  <si>
    <t>maker-scaffold193-augustus-gene-0.17-mRNA-1</t>
  </si>
  <si>
    <t>scaffold198</t>
  </si>
  <si>
    <t>maker-scaffold198-augustus-gene-0.39</t>
  </si>
  <si>
    <t>maker-scaffold198-augustus-gene-0.39-mRNA-1</t>
  </si>
  <si>
    <t>scaffold202</t>
  </si>
  <si>
    <t>maker-scaffold202-snap-gene-2.73</t>
  </si>
  <si>
    <t>maker-scaffold202-snap-gene-2.73-mRNA-1</t>
  </si>
  <si>
    <t>scaffold205</t>
  </si>
  <si>
    <t>maker-scaffold205-augustus-gene-0.64</t>
  </si>
  <si>
    <t>maker-scaffold205-augustus-gene-0.64-mRNA-1</t>
  </si>
  <si>
    <t>scaffold205-1</t>
  </si>
  <si>
    <t>maker-scaffold205-augustus-gene-0.63</t>
  </si>
  <si>
    <t>maker-scaffold205-augustus-gene-0.63-mRNA-1</t>
  </si>
  <si>
    <t>scaffold208</t>
  </si>
  <si>
    <t>maker-scaffold208-augustus-gene-0.15</t>
  </si>
  <si>
    <t>maker-scaffold208-augustus-gene-0.15-mRNA-1</t>
  </si>
  <si>
    <t>scaffold210</t>
  </si>
  <si>
    <t>maker-scaffold210-snap-gene-0.60</t>
  </si>
  <si>
    <t>maker-scaffold210-snap-gene-0.60-mRNA-1</t>
  </si>
  <si>
    <t>scaffold211</t>
  </si>
  <si>
    <t>maker-scaffold211-augustus-gene-0.46</t>
  </si>
  <si>
    <t>maker-scaffold211-augustus-gene-0.46-mRNA-1</t>
  </si>
  <si>
    <t>scaffold211-1</t>
  </si>
  <si>
    <t>scaffold222</t>
  </si>
  <si>
    <t>maker-scaffold222-augustus-gene-1.25</t>
  </si>
  <si>
    <t>maker-scaffold222-augustus-gene-1.25-mRNA-1</t>
  </si>
  <si>
    <t>scaffold228</t>
  </si>
  <si>
    <t>scaffold288-1</t>
  </si>
  <si>
    <t>augustus-scaffold228-processed-gene-0.8</t>
  </si>
  <si>
    <t>augustus-scaffold228-processed-gene-0.8-mRNA-1</t>
  </si>
  <si>
    <t>scaffold240</t>
  </si>
  <si>
    <t>augustus-scaffold240-processed-gene-0.6</t>
  </si>
  <si>
    <t>augustus-scaffold240-processed-gene-0.6-mRNA-1</t>
  </si>
  <si>
    <t>scaffold256</t>
  </si>
  <si>
    <t>maker-scaffold256-snap-gene-0.15</t>
  </si>
  <si>
    <t>maker-scaffold256-snap-gene-0.15-mRNA-1</t>
  </si>
  <si>
    <t>scaffold256-1</t>
  </si>
  <si>
    <t>maker-scaffold256-snap-gene-0.17</t>
  </si>
  <si>
    <t>maker-scaffold256-snap-gene-0.17-mRNA-1</t>
  </si>
  <si>
    <t>scaffold258</t>
  </si>
  <si>
    <t>maker-scaffold258-augustus-gene-0.17</t>
  </si>
  <si>
    <t>maker-scaffold258-augustus-gene-0.17-mRNA-1</t>
  </si>
  <si>
    <t>scaffold258-1</t>
  </si>
  <si>
    <t>maker-scaffold258-augustus-gene-0.14</t>
  </si>
  <si>
    <t>maker-scaffold258-augustus-gene-0.14-mRNA-1</t>
  </si>
  <si>
    <t>scaffold271</t>
  </si>
  <si>
    <t>maker-scaffold271-snap-gene-0.17</t>
  </si>
  <si>
    <t>maker-scaffold271-snap-gene-0.17-mRNA-1</t>
  </si>
  <si>
    <t>scaffold306</t>
  </si>
  <si>
    <t>maker-scaffold306-snap-gene-0.12</t>
  </si>
  <si>
    <t>maker-scaffold306-snap-gene-0.12-mRNA-1</t>
  </si>
  <si>
    <t>scaffold316</t>
  </si>
  <si>
    <t>augustus-scaffold316-processed-gene-0.1</t>
  </si>
  <si>
    <t>augustus-scaffold316-processed-gene-0.1-mRNA-1</t>
  </si>
  <si>
    <t>scaffold320</t>
  </si>
  <si>
    <t>augustus-scaffold320-processed-gene-0.6</t>
  </si>
  <si>
    <t>augustus-scaffold320-processed-gene-0.6-mRNA-1</t>
  </si>
  <si>
    <t>scaffold320-1</t>
  </si>
  <si>
    <t>scaffold321</t>
  </si>
  <si>
    <t>augustus-scaffold321-processed-gene-0.3</t>
  </si>
  <si>
    <t>augustus-scaffold321-processed-gene-0.3-mRNA-1</t>
  </si>
  <si>
    <t>scaffold344</t>
  </si>
  <si>
    <t>maker-scaffold344-snap-gene-0.15</t>
  </si>
  <si>
    <t>maker-scaffold344-snap-gene-0.15-mRNA-1</t>
  </si>
  <si>
    <t>scaffold346</t>
  </si>
  <si>
    <t>maker-scaffold346-augustus-gene-0.7</t>
  </si>
  <si>
    <t>maker-scaffold346-augustus-gene-0.7-mRNA-1</t>
  </si>
  <si>
    <t>scaffold354</t>
  </si>
  <si>
    <t>maker-scaffold354-augustus-gene-0.9</t>
  </si>
  <si>
    <t>maker-scaffold354-augustus-gene-0.9-mRNA-1</t>
  </si>
  <si>
    <t>scaffold358</t>
  </si>
  <si>
    <t>maker-scaffold358-snap-gene-0.14</t>
  </si>
  <si>
    <t>maker-scaffold358-snap-gene-0.14-mRNA-1</t>
  </si>
  <si>
    <t>scaffold368</t>
  </si>
  <si>
    <t>maker-scaffold368-snap-gene-0.20</t>
  </si>
  <si>
    <t>maker-scaffold368-snap-gene-0.20-mRNA-1</t>
  </si>
  <si>
    <t>scaffold380</t>
  </si>
  <si>
    <t>augustus-scaffold380-processed-gene-0.3</t>
  </si>
  <si>
    <t>augustus-scaffold380-processed-gene-0.3-mRNA-1</t>
  </si>
  <si>
    <t>scaffold383</t>
  </si>
  <si>
    <t>maker-scaffold383-snap-gene-0.18</t>
  </si>
  <si>
    <t>maker-scaffold383-snap-gene-0.18-mRNA-1</t>
  </si>
  <si>
    <t>scaffold427</t>
  </si>
  <si>
    <t>maker-scaffold427-augustus-gene-0.13</t>
  </si>
  <si>
    <t>maker-scaffold427-augustus-gene-0.13-mRNA-1</t>
  </si>
  <si>
    <t>scaffold455</t>
  </si>
  <si>
    <t>maker-scaffold455-augustus-gene-0.10</t>
  </si>
  <si>
    <t>maker-scaffold455-augustus-gene-0.10-mRNA-1</t>
  </si>
  <si>
    <t>scaffold492</t>
  </si>
  <si>
    <t>maker-scaffold492-snap-gene-0.19</t>
  </si>
  <si>
    <t>maker-scaffold492-snap-gene-0.19-mRNA-1</t>
  </si>
  <si>
    <t>scaffold650</t>
  </si>
  <si>
    <t>maker-scaffold650-augustus-gene-0.4</t>
  </si>
  <si>
    <t>maker-scaffold650-augustus-gene-0.4-mRNA-1</t>
  </si>
  <si>
    <t>scaffold651</t>
  </si>
  <si>
    <t>maker-scaffold651-augustus-gene-0.8</t>
  </si>
  <si>
    <t>maker-scaffold651-augustus-gene-0.8-mRNA-1</t>
  </si>
  <si>
    <t>scaffold651-1</t>
  </si>
  <si>
    <t>maker-scaffold651-snap-gene-0.12</t>
  </si>
  <si>
    <t>maker-scaffold651-snap-gene-0.12-mRNA-1</t>
  </si>
  <si>
    <t>scaffold652</t>
  </si>
  <si>
    <t>maker-scaffold652-snap-gene-0.7</t>
  </si>
  <si>
    <t>maker-scaffold652-snap-gene-0.7-mRNA-1</t>
  </si>
  <si>
    <t>scaffold669</t>
  </si>
  <si>
    <t>maker-scaffold669-snap-gene-0.14</t>
  </si>
  <si>
    <t>maker-scaffold669-snap-gene-0.14-mRNA-1</t>
  </si>
  <si>
    <t>scaffold683</t>
  </si>
  <si>
    <t>maker-scaffold683-augustus-gene-0.8</t>
  </si>
  <si>
    <t>maker-scaffold683-augustus-gene-0.8-mRNA-1</t>
  </si>
  <si>
    <t>scaffold747</t>
  </si>
  <si>
    <t>augustus-scaffold747-processed-gene-0.0</t>
  </si>
  <si>
    <t>augustus-scaffold747-processed-gene-0.0-mRNA-1</t>
  </si>
  <si>
    <t>scaffold802</t>
  </si>
  <si>
    <t>maker-scaffold802-snap-gene-0.11</t>
  </si>
  <si>
    <t>maker-scaffold802-snap-gene-0.11-mRNA-1</t>
  </si>
  <si>
    <t>scaffold833</t>
  </si>
  <si>
    <t>augustus-scaffold833-processed-gene-0.0</t>
  </si>
  <si>
    <t>augustus-scaffold833-processed-gene-0.0-mRNA-1</t>
  </si>
  <si>
    <t>scaffold835</t>
  </si>
  <si>
    <t>augustus-scaffold835-processed-gene-0.0</t>
  </si>
  <si>
    <t>augustus-scaffold835-processed-gene-0.0-mRNA-1</t>
  </si>
  <si>
    <t>scaffold871</t>
  </si>
  <si>
    <t>augustus-scaffold871-processed-gene-0.2</t>
  </si>
  <si>
    <t>augustus-scaffold871-processed-gene-0.2-mRNA-1</t>
  </si>
  <si>
    <t>scaffold941</t>
  </si>
  <si>
    <t>maker-scaffold941-snap-gene-0.4</t>
  </si>
  <si>
    <t>maker-scaffold941-snap-gene-0.4-mRNA-1</t>
  </si>
  <si>
    <t>scaffold1295</t>
  </si>
  <si>
    <t>augustus-scaffold1295-processed-gene-0.2</t>
  </si>
  <si>
    <t>augustus-scaffold1295-processed-gene-0.2-mRNA-1</t>
  </si>
  <si>
    <t>scaffold1301</t>
  </si>
  <si>
    <t>augustus-scaffold1301-processed-gene-0.2</t>
  </si>
  <si>
    <t>augustus-scaffold1301-processed-gene-0.2-mRNA-1</t>
  </si>
  <si>
    <t>scaffold1593</t>
  </si>
  <si>
    <t>maker-scaffold1593-augustus-gene-0.5</t>
  </si>
  <si>
    <t>maker-scaffold1593-augustus-gene-0.5-mRNA-1</t>
  </si>
  <si>
    <t>scaffold1665</t>
  </si>
  <si>
    <t>maker-scaffold1665-augustus-gene-0.8</t>
  </si>
  <si>
    <t>maker-scaffold1665-augustus-gene-0.8-mRNA-1</t>
  </si>
  <si>
    <t>scaffold3059</t>
  </si>
  <si>
    <t>maker-scaffold3059-augustus-gene-0.2</t>
  </si>
  <si>
    <t>maker-scaffold3059-augustus-gene-0.2-mRNA-1</t>
  </si>
  <si>
    <t>scaffold3472</t>
  </si>
  <si>
    <t>augustus-scaffold3472-processed-gene-0.1</t>
  </si>
  <si>
    <t>augustus-scaffold3472-processed-gene-0.1-mRNA-1</t>
  </si>
  <si>
    <t>scaffold3991</t>
  </si>
  <si>
    <t>augustus-scaffold3991-processed-gene-0.1</t>
  </si>
  <si>
    <t>augustus-scaffold3991-processed-gene-0.1-mRNA-1</t>
  </si>
  <si>
    <t>Column1</t>
  </si>
  <si>
    <t>Table S8. V2R genes and genomic locations in Komodo.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</si>
</sst>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1">
    <dxf>
      <numFmt numFmtId="0" formatCode="General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I127" totalsRowShown="0">
  <autoFilter ref="A2:I127" xr:uid="{00000000-0009-0000-0100-000001000000}"/>
  <sortState ref="A3:I127">
    <sortCondition ref="B2:B127"/>
  </sortState>
  <tableColumns count="9">
    <tableColumn id="1" xr3:uid="{00000000-0010-0000-0000-000001000000}" name="Scaffold"/>
    <tableColumn id="2" xr3:uid="{00000000-0010-0000-0000-000002000000}" name="Scaffold length"/>
    <tableColumn id="3" xr3:uid="{00000000-0010-0000-0000-000003000000}" name="Gene number"/>
    <tableColumn id="4" xr3:uid="{00000000-0010-0000-0000-000004000000}" name="Gene name"/>
    <tableColumn id="5" xr3:uid="{00000000-0010-0000-0000-000005000000}" name="Protein name"/>
    <tableColumn id="6" xr3:uid="{00000000-0010-0000-0000-000006000000}" name="Start coordinate"/>
    <tableColumn id="8" xr3:uid="{00000000-0010-0000-0000-000008000000}" name="Strand"/>
    <tableColumn id="9" xr3:uid="{00000000-0010-0000-0000-000009000000}" name="Cluster number"/>
    <tableColumn id="11" xr3:uid="{A2522A15-4AD4-2940-956B-99B3C3E30A0E}" name="Column1" dataDxfId="0">
      <calculatedColumnFormula>Table1[[#This Row],[Scaffold length]]&lt;100000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1"/>
  <sheetViews>
    <sheetView tabSelected="1" workbookViewId="0">
      <selection activeCell="A2" sqref="A2"/>
    </sheetView>
  </sheetViews>
  <sheetFormatPr baseColWidth="10" defaultRowHeight="16" x14ac:dyDescent="0.2"/>
  <cols>
    <col min="2" max="2" width="16" customWidth="1"/>
    <col min="3" max="3" width="15" customWidth="1"/>
    <col min="4" max="4" width="39.83203125" customWidth="1"/>
    <col min="5" max="5" width="19.5" customWidth="1"/>
    <col min="6" max="6" width="17.1640625" customWidth="1"/>
    <col min="8" max="8" width="16.5" customWidth="1"/>
  </cols>
  <sheetData>
    <row r="1" spans="1:9" x14ac:dyDescent="0.2">
      <c r="A1" t="s">
        <v>353</v>
      </c>
    </row>
    <row r="2" spans="1: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352</v>
      </c>
    </row>
    <row r="3" spans="1:9" x14ac:dyDescent="0.2">
      <c r="A3" t="s">
        <v>328</v>
      </c>
      <c r="B3">
        <v>10078</v>
      </c>
      <c r="C3">
        <v>1</v>
      </c>
      <c r="D3" t="s">
        <v>329</v>
      </c>
      <c r="E3" t="s">
        <v>330</v>
      </c>
      <c r="F3">
        <v>810</v>
      </c>
      <c r="G3" t="s">
        <v>11</v>
      </c>
      <c r="H3" t="s">
        <v>12</v>
      </c>
      <c r="I3" t="b">
        <f>Table1[[#This Row],[Scaffold length]]&lt;100000</f>
        <v>1</v>
      </c>
    </row>
    <row r="4" spans="1:9" x14ac:dyDescent="0.2">
      <c r="A4" t="s">
        <v>319</v>
      </c>
      <c r="B4">
        <v>12336</v>
      </c>
      <c r="C4">
        <v>1</v>
      </c>
      <c r="D4" t="s">
        <v>320</v>
      </c>
      <c r="E4" t="s">
        <v>321</v>
      </c>
      <c r="F4">
        <v>4181</v>
      </c>
      <c r="G4" t="s">
        <v>18</v>
      </c>
      <c r="H4" t="s">
        <v>12</v>
      </c>
      <c r="I4" t="b">
        <f>Table1[[#This Row],[Scaffold length]]&lt;100000</f>
        <v>1</v>
      </c>
    </row>
    <row r="5" spans="1:9" x14ac:dyDescent="0.2">
      <c r="A5" t="s">
        <v>313</v>
      </c>
      <c r="B5">
        <v>14662</v>
      </c>
      <c r="C5">
        <v>1</v>
      </c>
      <c r="D5" t="s">
        <v>314</v>
      </c>
      <c r="E5" t="s">
        <v>315</v>
      </c>
      <c r="F5">
        <v>738</v>
      </c>
      <c r="G5" t="s">
        <v>18</v>
      </c>
      <c r="H5" t="s">
        <v>12</v>
      </c>
      <c r="I5" t="b">
        <f>Table1[[#This Row],[Scaffold length]]&lt;100000</f>
        <v>1</v>
      </c>
    </row>
    <row r="6" spans="1:9" x14ac:dyDescent="0.2">
      <c r="A6" t="s">
        <v>337</v>
      </c>
      <c r="B6">
        <v>15584</v>
      </c>
      <c r="C6">
        <v>1</v>
      </c>
      <c r="D6" t="s">
        <v>338</v>
      </c>
      <c r="E6" t="s">
        <v>339</v>
      </c>
      <c r="F6">
        <v>10338</v>
      </c>
      <c r="G6" t="s">
        <v>11</v>
      </c>
      <c r="H6" t="s">
        <v>12</v>
      </c>
      <c r="I6" t="b">
        <f>Table1[[#This Row],[Scaffold length]]&lt;100000</f>
        <v>1</v>
      </c>
    </row>
    <row r="7" spans="1:9" x14ac:dyDescent="0.2">
      <c r="A7" t="s">
        <v>343</v>
      </c>
      <c r="B7">
        <v>16758</v>
      </c>
      <c r="C7">
        <v>1</v>
      </c>
      <c r="D7" t="s">
        <v>344</v>
      </c>
      <c r="E7" t="s">
        <v>345</v>
      </c>
      <c r="F7">
        <v>4069</v>
      </c>
      <c r="G7" t="s">
        <v>18</v>
      </c>
      <c r="H7" t="s">
        <v>12</v>
      </c>
      <c r="I7" t="b">
        <f>Table1[[#This Row],[Scaffold length]]&lt;100000</f>
        <v>1</v>
      </c>
    </row>
    <row r="8" spans="1:9" x14ac:dyDescent="0.2">
      <c r="A8" t="s">
        <v>295</v>
      </c>
      <c r="B8">
        <v>17985</v>
      </c>
      <c r="C8">
        <v>1</v>
      </c>
      <c r="D8" t="s">
        <v>296</v>
      </c>
      <c r="E8" t="s">
        <v>297</v>
      </c>
      <c r="F8">
        <v>580</v>
      </c>
      <c r="G8" t="s">
        <v>18</v>
      </c>
      <c r="H8" t="s">
        <v>12</v>
      </c>
      <c r="I8" t="b">
        <f>Table1[[#This Row],[Scaffold length]]&lt;100000</f>
        <v>1</v>
      </c>
    </row>
    <row r="9" spans="1:9" x14ac:dyDescent="0.2">
      <c r="A9" t="s">
        <v>334</v>
      </c>
      <c r="B9">
        <v>20293</v>
      </c>
      <c r="C9">
        <v>1</v>
      </c>
      <c r="D9" t="s">
        <v>335</v>
      </c>
      <c r="E9" t="s">
        <v>336</v>
      </c>
      <c r="F9">
        <v>13470</v>
      </c>
      <c r="G9" t="s">
        <v>11</v>
      </c>
      <c r="H9" t="s">
        <v>12</v>
      </c>
      <c r="I9" t="b">
        <f>Table1[[#This Row],[Scaffold length]]&lt;100000</f>
        <v>1</v>
      </c>
    </row>
    <row r="10" spans="1:9" x14ac:dyDescent="0.2">
      <c r="A10" t="s">
        <v>346</v>
      </c>
      <c r="B10">
        <v>23748</v>
      </c>
      <c r="C10">
        <v>1</v>
      </c>
      <c r="D10" t="s">
        <v>347</v>
      </c>
      <c r="E10" t="s">
        <v>348</v>
      </c>
      <c r="F10">
        <v>10446</v>
      </c>
      <c r="G10" t="s">
        <v>11</v>
      </c>
      <c r="H10" t="s">
        <v>12</v>
      </c>
      <c r="I10" t="b">
        <f>Table1[[#This Row],[Scaffold length]]&lt;100000</f>
        <v>1</v>
      </c>
    </row>
    <row r="11" spans="1:9" x14ac:dyDescent="0.2">
      <c r="A11" t="s">
        <v>322</v>
      </c>
      <c r="B11">
        <v>29244</v>
      </c>
      <c r="C11">
        <v>1</v>
      </c>
      <c r="D11" t="s">
        <v>323</v>
      </c>
      <c r="E11" t="s">
        <v>324</v>
      </c>
      <c r="F11">
        <v>2232</v>
      </c>
      <c r="G11" t="s">
        <v>18</v>
      </c>
      <c r="H11" t="s">
        <v>12</v>
      </c>
      <c r="I11" t="b">
        <f>Table1[[#This Row],[Scaffold length]]&lt;100000</f>
        <v>1</v>
      </c>
    </row>
    <row r="12" spans="1:9" s="2" customFormat="1" x14ac:dyDescent="0.2">
      <c r="A12" t="s">
        <v>307</v>
      </c>
      <c r="B12">
        <v>29775</v>
      </c>
      <c r="C12">
        <v>1</v>
      </c>
      <c r="D12" t="s">
        <v>308</v>
      </c>
      <c r="E12" t="s">
        <v>309</v>
      </c>
      <c r="F12">
        <v>217</v>
      </c>
      <c r="G12" t="s">
        <v>11</v>
      </c>
      <c r="H12" t="s">
        <v>12</v>
      </c>
      <c r="I12" t="b">
        <f>Table1[[#This Row],[Scaffold length]]&lt;100000</f>
        <v>1</v>
      </c>
    </row>
    <row r="13" spans="1:9" x14ac:dyDescent="0.2">
      <c r="A13" t="s">
        <v>349</v>
      </c>
      <c r="B13">
        <v>31115</v>
      </c>
      <c r="C13">
        <v>1</v>
      </c>
      <c r="D13" t="s">
        <v>350</v>
      </c>
      <c r="E13" t="s">
        <v>351</v>
      </c>
      <c r="F13">
        <v>6345</v>
      </c>
      <c r="G13" t="s">
        <v>18</v>
      </c>
      <c r="H13" t="s">
        <v>12</v>
      </c>
      <c r="I13" t="b">
        <f>Table1[[#This Row],[Scaffold length]]&lt;100000</f>
        <v>1</v>
      </c>
    </row>
    <row r="14" spans="1:9" x14ac:dyDescent="0.2">
      <c r="A14" t="s">
        <v>325</v>
      </c>
      <c r="B14">
        <v>31409</v>
      </c>
      <c r="C14">
        <v>1</v>
      </c>
      <c r="D14" t="s">
        <v>326</v>
      </c>
      <c r="E14" t="s">
        <v>327</v>
      </c>
      <c r="F14">
        <v>8252</v>
      </c>
      <c r="G14" t="s">
        <v>11</v>
      </c>
      <c r="H14" t="s">
        <v>12</v>
      </c>
      <c r="I14" t="b">
        <f>Table1[[#This Row],[Scaffold length]]&lt;100000</f>
        <v>1</v>
      </c>
    </row>
    <row r="15" spans="1:9" x14ac:dyDescent="0.2">
      <c r="A15" t="s">
        <v>310</v>
      </c>
      <c r="B15">
        <v>31514</v>
      </c>
      <c r="C15">
        <v>2</v>
      </c>
      <c r="D15" t="s">
        <v>311</v>
      </c>
      <c r="E15" t="s">
        <v>312</v>
      </c>
      <c r="F15">
        <v>22884</v>
      </c>
      <c r="G15" t="s">
        <v>18</v>
      </c>
      <c r="H15" t="s">
        <v>12</v>
      </c>
      <c r="I15" t="b">
        <f>Table1[[#This Row],[Scaffold length]]&lt;100000</f>
        <v>1</v>
      </c>
    </row>
    <row r="16" spans="1:9" x14ac:dyDescent="0.2">
      <c r="A16" t="s">
        <v>289</v>
      </c>
      <c r="B16">
        <v>32513</v>
      </c>
      <c r="C16">
        <v>1</v>
      </c>
      <c r="D16" t="s">
        <v>290</v>
      </c>
      <c r="E16" t="s">
        <v>291</v>
      </c>
      <c r="F16">
        <v>20082</v>
      </c>
      <c r="G16" t="s">
        <v>18</v>
      </c>
      <c r="H16" t="s">
        <v>12</v>
      </c>
      <c r="I16" t="b">
        <f>Table1[[#This Row],[Scaffold length]]&lt;100000</f>
        <v>1</v>
      </c>
    </row>
    <row r="17" spans="1:9" x14ac:dyDescent="0.2">
      <c r="A17" t="s">
        <v>331</v>
      </c>
      <c r="B17">
        <v>32987</v>
      </c>
      <c r="C17">
        <v>1</v>
      </c>
      <c r="D17" t="s">
        <v>332</v>
      </c>
      <c r="E17" t="s">
        <v>333</v>
      </c>
      <c r="F17">
        <v>4448</v>
      </c>
      <c r="G17" t="s">
        <v>11</v>
      </c>
      <c r="H17" t="s">
        <v>12</v>
      </c>
      <c r="I17" t="b">
        <f>Table1[[#This Row],[Scaffold length]]&lt;100000</f>
        <v>1</v>
      </c>
    </row>
    <row r="18" spans="1:9" x14ac:dyDescent="0.2">
      <c r="A18" t="s">
        <v>304</v>
      </c>
      <c r="B18">
        <v>35478</v>
      </c>
      <c r="C18">
        <v>2</v>
      </c>
      <c r="D18" t="s">
        <v>305</v>
      </c>
      <c r="E18" t="s">
        <v>306</v>
      </c>
      <c r="F18">
        <v>32215</v>
      </c>
      <c r="G18" t="s">
        <v>11</v>
      </c>
      <c r="H18" t="s">
        <v>12</v>
      </c>
      <c r="I18" t="b">
        <f>Table1[[#This Row],[Scaffold length]]&lt;100000</f>
        <v>1</v>
      </c>
    </row>
    <row r="19" spans="1:9" x14ac:dyDescent="0.2">
      <c r="A19" t="s">
        <v>298</v>
      </c>
      <c r="B19">
        <v>40439</v>
      </c>
      <c r="C19">
        <v>1</v>
      </c>
      <c r="D19" t="s">
        <v>299</v>
      </c>
      <c r="E19" t="s">
        <v>300</v>
      </c>
      <c r="F19">
        <v>10157</v>
      </c>
      <c r="G19" t="s">
        <v>11</v>
      </c>
      <c r="H19" t="s">
        <v>301</v>
      </c>
      <c r="I19" t="b">
        <f>Table1[[#This Row],[Scaffold length]]&lt;100000</f>
        <v>1</v>
      </c>
    </row>
    <row r="20" spans="1:9" x14ac:dyDescent="0.2">
      <c r="A20" t="s">
        <v>298</v>
      </c>
      <c r="B20">
        <v>40439</v>
      </c>
      <c r="C20">
        <v>2</v>
      </c>
      <c r="D20" t="s">
        <v>302</v>
      </c>
      <c r="E20" t="s">
        <v>303</v>
      </c>
      <c r="F20">
        <v>19111</v>
      </c>
      <c r="G20" t="s">
        <v>11</v>
      </c>
      <c r="H20" t="s">
        <v>301</v>
      </c>
      <c r="I20" t="b">
        <f>Table1[[#This Row],[Scaffold length]]&lt;100000</f>
        <v>1</v>
      </c>
    </row>
    <row r="21" spans="1:9" x14ac:dyDescent="0.2">
      <c r="A21" t="s">
        <v>283</v>
      </c>
      <c r="B21">
        <v>47590</v>
      </c>
      <c r="C21">
        <v>1</v>
      </c>
      <c r="D21" t="s">
        <v>284</v>
      </c>
      <c r="E21" t="s">
        <v>285</v>
      </c>
      <c r="F21">
        <v>35473</v>
      </c>
      <c r="G21" t="s">
        <v>11</v>
      </c>
      <c r="H21" t="s">
        <v>12</v>
      </c>
      <c r="I21" t="b">
        <f>Table1[[#This Row],[Scaffold length]]&lt;100000</f>
        <v>1</v>
      </c>
    </row>
    <row r="22" spans="1:9" x14ac:dyDescent="0.2">
      <c r="A22" t="s">
        <v>268</v>
      </c>
      <c r="B22">
        <v>53811</v>
      </c>
      <c r="C22">
        <v>1</v>
      </c>
      <c r="D22" t="s">
        <v>269</v>
      </c>
      <c r="E22" t="s">
        <v>270</v>
      </c>
      <c r="F22">
        <v>7127</v>
      </c>
      <c r="G22" t="s">
        <v>18</v>
      </c>
      <c r="H22" t="s">
        <v>12</v>
      </c>
      <c r="I22" t="b">
        <f>Table1[[#This Row],[Scaffold length]]&lt;100000</f>
        <v>1</v>
      </c>
    </row>
    <row r="23" spans="1:9" x14ac:dyDescent="0.2">
      <c r="A23" t="s">
        <v>265</v>
      </c>
      <c r="B23">
        <v>54460</v>
      </c>
      <c r="C23">
        <v>1</v>
      </c>
      <c r="D23" t="s">
        <v>266</v>
      </c>
      <c r="E23" t="s">
        <v>267</v>
      </c>
      <c r="F23">
        <v>6886</v>
      </c>
      <c r="G23" t="s">
        <v>11</v>
      </c>
      <c r="H23" t="s">
        <v>12</v>
      </c>
      <c r="I23" t="b">
        <f>Table1[[#This Row],[Scaffold length]]&lt;100000</f>
        <v>1</v>
      </c>
    </row>
    <row r="24" spans="1:9" x14ac:dyDescent="0.2">
      <c r="A24" t="s">
        <v>280</v>
      </c>
      <c r="B24">
        <v>56567</v>
      </c>
      <c r="C24">
        <v>1</v>
      </c>
      <c r="D24" t="s">
        <v>281</v>
      </c>
      <c r="E24" t="s">
        <v>282</v>
      </c>
      <c r="F24">
        <v>19282</v>
      </c>
      <c r="G24" t="s">
        <v>11</v>
      </c>
      <c r="H24" t="s">
        <v>12</v>
      </c>
      <c r="I24" t="b">
        <f>Table1[[#This Row],[Scaffold length]]&lt;100000</f>
        <v>1</v>
      </c>
    </row>
    <row r="25" spans="1:9" x14ac:dyDescent="0.2">
      <c r="A25" t="s">
        <v>316</v>
      </c>
      <c r="B25">
        <v>59641</v>
      </c>
      <c r="C25">
        <v>2</v>
      </c>
      <c r="D25" t="s">
        <v>317</v>
      </c>
      <c r="E25" t="s">
        <v>318</v>
      </c>
      <c r="F25">
        <v>35431</v>
      </c>
      <c r="G25" t="s">
        <v>18</v>
      </c>
      <c r="H25" t="s">
        <v>12</v>
      </c>
      <c r="I25" t="b">
        <f>Table1[[#This Row],[Scaffold length]]&lt;100000</f>
        <v>1</v>
      </c>
    </row>
    <row r="26" spans="1:9" x14ac:dyDescent="0.2">
      <c r="A26" t="s">
        <v>286</v>
      </c>
      <c r="B26">
        <v>61064</v>
      </c>
      <c r="C26">
        <v>3</v>
      </c>
      <c r="D26" t="s">
        <v>287</v>
      </c>
      <c r="E26" t="s">
        <v>288</v>
      </c>
      <c r="F26">
        <v>44216</v>
      </c>
      <c r="G26" t="s">
        <v>11</v>
      </c>
      <c r="H26" t="s">
        <v>12</v>
      </c>
      <c r="I26" t="b">
        <f>Table1[[#This Row],[Scaffold length]]&lt;100000</f>
        <v>1</v>
      </c>
    </row>
    <row r="27" spans="1:9" x14ac:dyDescent="0.2">
      <c r="A27" t="s">
        <v>271</v>
      </c>
      <c r="B27">
        <v>66716</v>
      </c>
      <c r="C27">
        <v>2</v>
      </c>
      <c r="D27" t="s">
        <v>272</v>
      </c>
      <c r="E27" t="s">
        <v>273</v>
      </c>
      <c r="F27">
        <v>22845</v>
      </c>
      <c r="G27" t="s">
        <v>11</v>
      </c>
      <c r="H27" t="s">
        <v>12</v>
      </c>
      <c r="I27" t="b">
        <f>Table1[[#This Row],[Scaffold length]]&lt;100000</f>
        <v>1</v>
      </c>
    </row>
    <row r="28" spans="1:9" x14ac:dyDescent="0.2">
      <c r="A28" t="s">
        <v>292</v>
      </c>
      <c r="B28">
        <v>67672</v>
      </c>
      <c r="C28">
        <v>2</v>
      </c>
      <c r="D28" t="s">
        <v>293</v>
      </c>
      <c r="E28" t="s">
        <v>294</v>
      </c>
      <c r="F28">
        <v>30216</v>
      </c>
      <c r="G28" t="s">
        <v>11</v>
      </c>
      <c r="H28" t="s">
        <v>12</v>
      </c>
      <c r="I28" t="b">
        <f>Table1[[#This Row],[Scaffold length]]&lt;100000</f>
        <v>1</v>
      </c>
    </row>
    <row r="29" spans="1:9" x14ac:dyDescent="0.2">
      <c r="A29" t="s">
        <v>255</v>
      </c>
      <c r="B29">
        <v>68463</v>
      </c>
      <c r="C29">
        <v>1</v>
      </c>
      <c r="D29" t="s">
        <v>256</v>
      </c>
      <c r="E29" t="s">
        <v>257</v>
      </c>
      <c r="F29">
        <v>12196</v>
      </c>
      <c r="G29" t="s">
        <v>18</v>
      </c>
      <c r="H29" t="s">
        <v>12</v>
      </c>
      <c r="I29" t="b">
        <f>Table1[[#This Row],[Scaffold length]]&lt;100000</f>
        <v>1</v>
      </c>
    </row>
    <row r="30" spans="1:9" x14ac:dyDescent="0.2">
      <c r="A30" t="s">
        <v>252</v>
      </c>
      <c r="B30">
        <v>69579</v>
      </c>
      <c r="C30">
        <v>1</v>
      </c>
      <c r="D30" t="s">
        <v>253</v>
      </c>
      <c r="E30" t="s">
        <v>254</v>
      </c>
      <c r="F30">
        <v>72</v>
      </c>
      <c r="G30" t="s">
        <v>11</v>
      </c>
      <c r="H30" t="s">
        <v>12</v>
      </c>
      <c r="I30" t="b">
        <f>Table1[[#This Row],[Scaffold length]]&lt;100000</f>
        <v>1</v>
      </c>
    </row>
    <row r="31" spans="1:9" x14ac:dyDescent="0.2">
      <c r="A31" t="s">
        <v>340</v>
      </c>
      <c r="B31">
        <v>71102</v>
      </c>
      <c r="C31">
        <v>1</v>
      </c>
      <c r="D31" t="s">
        <v>341</v>
      </c>
      <c r="E31" t="s">
        <v>342</v>
      </c>
      <c r="F31">
        <v>19952</v>
      </c>
      <c r="G31" t="s">
        <v>18</v>
      </c>
      <c r="H31" t="s">
        <v>12</v>
      </c>
      <c r="I31" t="b">
        <f>Table1[[#This Row],[Scaffold length]]&lt;100000</f>
        <v>1</v>
      </c>
    </row>
    <row r="32" spans="1:9" x14ac:dyDescent="0.2">
      <c r="A32" t="s">
        <v>274</v>
      </c>
      <c r="B32">
        <v>72887</v>
      </c>
      <c r="C32">
        <v>3</v>
      </c>
      <c r="D32" t="s">
        <v>275</v>
      </c>
      <c r="E32" t="s">
        <v>276</v>
      </c>
      <c r="F32">
        <v>29849</v>
      </c>
      <c r="G32" t="s">
        <v>18</v>
      </c>
      <c r="H32" t="s">
        <v>12</v>
      </c>
      <c r="I32" t="b">
        <f>Table1[[#This Row],[Scaffold length]]&lt;100000</f>
        <v>1</v>
      </c>
    </row>
    <row r="33" spans="1:9" x14ac:dyDescent="0.2">
      <c r="A33" t="s">
        <v>277</v>
      </c>
      <c r="B33">
        <v>76570</v>
      </c>
      <c r="C33">
        <v>5</v>
      </c>
      <c r="D33" t="s">
        <v>278</v>
      </c>
      <c r="E33" t="s">
        <v>279</v>
      </c>
      <c r="F33">
        <v>36261</v>
      </c>
      <c r="G33" t="s">
        <v>18</v>
      </c>
      <c r="H33" t="s">
        <v>12</v>
      </c>
      <c r="I33" t="b">
        <f>Table1[[#This Row],[Scaffold length]]&lt;100000</f>
        <v>1</v>
      </c>
    </row>
    <row r="34" spans="1:9" x14ac:dyDescent="0.2">
      <c r="A34" t="s">
        <v>249</v>
      </c>
      <c r="B34">
        <v>80488</v>
      </c>
      <c r="C34">
        <v>2</v>
      </c>
      <c r="D34" t="s">
        <v>250</v>
      </c>
      <c r="E34" t="s">
        <v>251</v>
      </c>
      <c r="F34">
        <v>58307</v>
      </c>
      <c r="G34" t="s">
        <v>18</v>
      </c>
      <c r="H34" t="s">
        <v>12</v>
      </c>
      <c r="I34" t="b">
        <f>Table1[[#This Row],[Scaffold length]]&lt;100000</f>
        <v>1</v>
      </c>
    </row>
    <row r="35" spans="1:9" x14ac:dyDescent="0.2">
      <c r="A35" t="s">
        <v>243</v>
      </c>
      <c r="B35">
        <v>90161</v>
      </c>
      <c r="C35">
        <v>2</v>
      </c>
      <c r="D35" t="s">
        <v>244</v>
      </c>
      <c r="E35" t="s">
        <v>245</v>
      </c>
      <c r="F35">
        <v>12995</v>
      </c>
      <c r="G35" t="s">
        <v>11</v>
      </c>
      <c r="H35" t="s">
        <v>246</v>
      </c>
      <c r="I35" t="b">
        <f>Table1[[#This Row],[Scaffold length]]&lt;100000</f>
        <v>1</v>
      </c>
    </row>
    <row r="36" spans="1:9" x14ac:dyDescent="0.2">
      <c r="A36" t="s">
        <v>243</v>
      </c>
      <c r="B36">
        <v>90161</v>
      </c>
      <c r="C36">
        <v>3</v>
      </c>
      <c r="D36" t="s">
        <v>247</v>
      </c>
      <c r="E36" t="s">
        <v>248</v>
      </c>
      <c r="F36">
        <v>29232</v>
      </c>
      <c r="G36" t="s">
        <v>18</v>
      </c>
      <c r="H36" t="s">
        <v>246</v>
      </c>
      <c r="I36" t="b">
        <f>Table1[[#This Row],[Scaffold length]]&lt;100000</f>
        <v>1</v>
      </c>
    </row>
    <row r="37" spans="1:9" x14ac:dyDescent="0.2">
      <c r="A37" t="s">
        <v>234</v>
      </c>
      <c r="B37">
        <v>99590</v>
      </c>
      <c r="C37">
        <v>3</v>
      </c>
      <c r="D37" t="s">
        <v>235</v>
      </c>
      <c r="E37" t="s">
        <v>236</v>
      </c>
      <c r="F37">
        <v>64996</v>
      </c>
      <c r="G37" t="s">
        <v>11</v>
      </c>
      <c r="H37" t="s">
        <v>12</v>
      </c>
      <c r="I37" t="b">
        <f>Table1[[#This Row],[Scaffold length]]&lt;100000</f>
        <v>1</v>
      </c>
    </row>
    <row r="38" spans="1:9" x14ac:dyDescent="0.2">
      <c r="A38" t="s">
        <v>262</v>
      </c>
      <c r="B38">
        <v>101985</v>
      </c>
      <c r="C38">
        <v>1</v>
      </c>
      <c r="D38" t="s">
        <v>263</v>
      </c>
      <c r="E38" t="s">
        <v>264</v>
      </c>
      <c r="F38">
        <v>26589</v>
      </c>
      <c r="G38" t="s">
        <v>11</v>
      </c>
      <c r="H38" t="s">
        <v>12</v>
      </c>
      <c r="I38" t="b">
        <f>Table1[[#This Row],[Scaffold length]]&lt;100000</f>
        <v>0</v>
      </c>
    </row>
    <row r="39" spans="1:9" x14ac:dyDescent="0.2">
      <c r="A39" t="s">
        <v>258</v>
      </c>
      <c r="B39">
        <v>113638</v>
      </c>
      <c r="C39">
        <v>1</v>
      </c>
      <c r="D39" t="s">
        <v>259</v>
      </c>
      <c r="E39" t="s">
        <v>260</v>
      </c>
      <c r="F39">
        <v>16410</v>
      </c>
      <c r="G39" t="s">
        <v>11</v>
      </c>
      <c r="H39" t="s">
        <v>12</v>
      </c>
      <c r="I39" t="b">
        <f>Table1[[#This Row],[Scaffold length]]&lt;100000</f>
        <v>0</v>
      </c>
    </row>
    <row r="40" spans="1:9" x14ac:dyDescent="0.2">
      <c r="A40" t="s">
        <v>237</v>
      </c>
      <c r="B40">
        <v>117183</v>
      </c>
      <c r="C40">
        <v>1</v>
      </c>
      <c r="D40" t="s">
        <v>238</v>
      </c>
      <c r="E40" t="s">
        <v>239</v>
      </c>
      <c r="F40">
        <v>2067</v>
      </c>
      <c r="G40" t="s">
        <v>18</v>
      </c>
      <c r="H40" t="s">
        <v>240</v>
      </c>
      <c r="I40" t="b">
        <f>Table1[[#This Row],[Scaffold length]]&lt;100000</f>
        <v>0</v>
      </c>
    </row>
    <row r="41" spans="1:9" x14ac:dyDescent="0.2">
      <c r="A41" t="s">
        <v>237</v>
      </c>
      <c r="B41">
        <v>117183</v>
      </c>
      <c r="C41">
        <v>3</v>
      </c>
      <c r="D41" t="s">
        <v>241</v>
      </c>
      <c r="E41" t="s">
        <v>242</v>
      </c>
      <c r="F41">
        <v>80314</v>
      </c>
      <c r="G41" t="s">
        <v>18</v>
      </c>
      <c r="H41" t="s">
        <v>240</v>
      </c>
      <c r="I41" t="b">
        <f>Table1[[#This Row],[Scaffold length]]&lt;100000</f>
        <v>0</v>
      </c>
    </row>
    <row r="42" spans="1:9" x14ac:dyDescent="0.2">
      <c r="A42" t="s">
        <v>220</v>
      </c>
      <c r="B42">
        <v>128175</v>
      </c>
      <c r="C42">
        <v>1</v>
      </c>
      <c r="D42" t="s">
        <v>221</v>
      </c>
      <c r="E42" t="s">
        <v>222</v>
      </c>
      <c r="F42">
        <v>3601</v>
      </c>
      <c r="G42" t="s">
        <v>18</v>
      </c>
      <c r="H42" t="s">
        <v>12</v>
      </c>
      <c r="I42" t="b">
        <f>Table1[[#This Row],[Scaffold length]]&lt;100000</f>
        <v>0</v>
      </c>
    </row>
    <row r="43" spans="1:9" x14ac:dyDescent="0.2">
      <c r="A43" t="s">
        <v>217</v>
      </c>
      <c r="B43">
        <v>131142</v>
      </c>
      <c r="C43">
        <v>2</v>
      </c>
      <c r="D43" t="s">
        <v>218</v>
      </c>
      <c r="E43" t="s">
        <v>219</v>
      </c>
      <c r="F43">
        <v>54545</v>
      </c>
      <c r="G43" t="s">
        <v>18</v>
      </c>
      <c r="H43" t="s">
        <v>12</v>
      </c>
      <c r="I43" t="b">
        <f>Table1[[#This Row],[Scaffold length]]&lt;100000</f>
        <v>0</v>
      </c>
    </row>
    <row r="44" spans="1:9" x14ac:dyDescent="0.2">
      <c r="A44" t="s">
        <v>211</v>
      </c>
      <c r="B44">
        <v>140475</v>
      </c>
      <c r="C44">
        <v>2</v>
      </c>
      <c r="D44" t="s">
        <v>212</v>
      </c>
      <c r="E44" t="s">
        <v>213</v>
      </c>
      <c r="F44">
        <v>23896</v>
      </c>
      <c r="G44" t="s">
        <v>11</v>
      </c>
      <c r="H44" t="s">
        <v>214</v>
      </c>
      <c r="I44" t="b">
        <f>Table1[[#This Row],[Scaffold length]]&lt;100000</f>
        <v>0</v>
      </c>
    </row>
    <row r="45" spans="1:9" x14ac:dyDescent="0.2">
      <c r="A45" t="s">
        <v>211</v>
      </c>
      <c r="B45">
        <v>140475</v>
      </c>
      <c r="C45">
        <v>8</v>
      </c>
      <c r="D45" t="s">
        <v>215</v>
      </c>
      <c r="E45" t="s">
        <v>216</v>
      </c>
      <c r="F45">
        <v>111715</v>
      </c>
      <c r="G45" t="s">
        <v>18</v>
      </c>
      <c r="H45" t="s">
        <v>214</v>
      </c>
      <c r="I45" t="b">
        <f>Table1[[#This Row],[Scaffold length]]&lt;100000</f>
        <v>0</v>
      </c>
    </row>
    <row r="46" spans="1:9" x14ac:dyDescent="0.2">
      <c r="A46" t="s">
        <v>230</v>
      </c>
      <c r="B46">
        <v>150044</v>
      </c>
      <c r="C46">
        <v>3</v>
      </c>
      <c r="D46" t="s">
        <v>232</v>
      </c>
      <c r="E46" t="s">
        <v>233</v>
      </c>
      <c r="F46">
        <v>85503</v>
      </c>
      <c r="G46" t="s">
        <v>11</v>
      </c>
      <c r="H46" t="s">
        <v>12</v>
      </c>
      <c r="I46" t="b">
        <f>Table1[[#This Row],[Scaffold length]]&lt;100000</f>
        <v>0</v>
      </c>
    </row>
    <row r="47" spans="1:9" x14ac:dyDescent="0.2">
      <c r="A47" t="s">
        <v>223</v>
      </c>
      <c r="B47">
        <v>150566</v>
      </c>
      <c r="C47">
        <v>1</v>
      </c>
      <c r="D47" t="s">
        <v>224</v>
      </c>
      <c r="E47" t="s">
        <v>225</v>
      </c>
      <c r="F47">
        <v>28127</v>
      </c>
      <c r="G47" t="s">
        <v>11</v>
      </c>
      <c r="H47" t="s">
        <v>12</v>
      </c>
      <c r="I47" t="b">
        <f>Table1[[#This Row],[Scaffold length]]&lt;100000</f>
        <v>0</v>
      </c>
    </row>
    <row r="48" spans="1:9" x14ac:dyDescent="0.2">
      <c r="A48" t="s">
        <v>205</v>
      </c>
      <c r="B48">
        <v>150767</v>
      </c>
      <c r="C48">
        <v>2</v>
      </c>
      <c r="D48" t="s">
        <v>206</v>
      </c>
      <c r="E48" t="s">
        <v>207</v>
      </c>
      <c r="F48">
        <v>39613</v>
      </c>
      <c r="G48" t="s">
        <v>18</v>
      </c>
      <c r="H48" t="s">
        <v>12</v>
      </c>
      <c r="I48" t="b">
        <f>Table1[[#This Row],[Scaffold length]]&lt;100000</f>
        <v>0</v>
      </c>
    </row>
    <row r="49" spans="1:9" x14ac:dyDescent="0.2">
      <c r="A49" t="s">
        <v>201</v>
      </c>
      <c r="B49">
        <v>162057</v>
      </c>
      <c r="C49">
        <v>4</v>
      </c>
      <c r="D49" t="s">
        <v>203</v>
      </c>
      <c r="E49" t="s">
        <v>204</v>
      </c>
      <c r="F49">
        <v>90870</v>
      </c>
      <c r="G49" t="s">
        <v>18</v>
      </c>
      <c r="H49" t="s">
        <v>12</v>
      </c>
      <c r="I49" t="b">
        <f>Table1[[#This Row],[Scaffold length]]&lt;100000</f>
        <v>0</v>
      </c>
    </row>
    <row r="50" spans="1:9" x14ac:dyDescent="0.2">
      <c r="A50" t="s">
        <v>193</v>
      </c>
      <c r="B50">
        <v>168829</v>
      </c>
      <c r="C50">
        <v>1</v>
      </c>
      <c r="D50" t="s">
        <v>194</v>
      </c>
      <c r="E50" t="s">
        <v>195</v>
      </c>
      <c r="F50">
        <v>6650</v>
      </c>
      <c r="G50" t="s">
        <v>11</v>
      </c>
      <c r="H50" t="s">
        <v>196</v>
      </c>
      <c r="I50" t="b">
        <f>Table1[[#This Row],[Scaffold length]]&lt;100000</f>
        <v>0</v>
      </c>
    </row>
    <row r="51" spans="1:9" x14ac:dyDescent="0.2">
      <c r="A51" t="s">
        <v>193</v>
      </c>
      <c r="B51">
        <v>168829</v>
      </c>
      <c r="C51">
        <v>7</v>
      </c>
      <c r="D51" t="s">
        <v>197</v>
      </c>
      <c r="E51" t="s">
        <v>198</v>
      </c>
      <c r="F51">
        <v>102033</v>
      </c>
      <c r="G51" t="s">
        <v>11</v>
      </c>
      <c r="H51" t="s">
        <v>196</v>
      </c>
      <c r="I51" t="b">
        <f>Table1[[#This Row],[Scaffold length]]&lt;100000</f>
        <v>0</v>
      </c>
    </row>
    <row r="52" spans="1:9" x14ac:dyDescent="0.2">
      <c r="A52" t="s">
        <v>193</v>
      </c>
      <c r="B52">
        <v>168829</v>
      </c>
      <c r="C52">
        <v>10</v>
      </c>
      <c r="D52" t="s">
        <v>199</v>
      </c>
      <c r="E52" t="s">
        <v>200</v>
      </c>
      <c r="F52">
        <v>155423</v>
      </c>
      <c r="G52" t="s">
        <v>18</v>
      </c>
      <c r="H52" t="s">
        <v>196</v>
      </c>
      <c r="I52" t="b">
        <f>Table1[[#This Row],[Scaffold length]]&lt;100000</f>
        <v>0</v>
      </c>
    </row>
    <row r="53" spans="1:9" x14ac:dyDescent="0.2">
      <c r="A53" t="s">
        <v>175</v>
      </c>
      <c r="B53">
        <v>183122</v>
      </c>
      <c r="C53">
        <v>3</v>
      </c>
      <c r="D53" t="s">
        <v>177</v>
      </c>
      <c r="E53" t="s">
        <v>178</v>
      </c>
      <c r="F53">
        <v>165310</v>
      </c>
      <c r="G53" t="s">
        <v>11</v>
      </c>
      <c r="H53" t="s">
        <v>12</v>
      </c>
      <c r="I53" t="b">
        <f>Table1[[#This Row],[Scaffold length]]&lt;100000</f>
        <v>0</v>
      </c>
    </row>
    <row r="54" spans="1:9" x14ac:dyDescent="0.2">
      <c r="A54" t="s">
        <v>169</v>
      </c>
      <c r="B54">
        <v>187085</v>
      </c>
      <c r="C54">
        <v>1</v>
      </c>
      <c r="D54" t="s">
        <v>170</v>
      </c>
      <c r="E54" t="s">
        <v>171</v>
      </c>
      <c r="F54">
        <v>11535</v>
      </c>
      <c r="G54" t="s">
        <v>11</v>
      </c>
      <c r="H54" t="s">
        <v>172</v>
      </c>
      <c r="I54" t="b">
        <f>Table1[[#This Row],[Scaffold length]]&lt;100000</f>
        <v>0</v>
      </c>
    </row>
    <row r="55" spans="1:9" x14ac:dyDescent="0.2">
      <c r="A55" t="s">
        <v>169</v>
      </c>
      <c r="B55">
        <v>187085</v>
      </c>
      <c r="C55">
        <v>2</v>
      </c>
      <c r="D55" t="s">
        <v>173</v>
      </c>
      <c r="E55" t="s">
        <v>174</v>
      </c>
      <c r="F55">
        <v>59125</v>
      </c>
      <c r="G55" t="s">
        <v>11</v>
      </c>
      <c r="H55" t="s">
        <v>172</v>
      </c>
      <c r="I55" t="b">
        <f>Table1[[#This Row],[Scaffold length]]&lt;100000</f>
        <v>0</v>
      </c>
    </row>
    <row r="56" spans="1:9" x14ac:dyDescent="0.2">
      <c r="A56" t="s">
        <v>227</v>
      </c>
      <c r="B56">
        <v>205679</v>
      </c>
      <c r="C56">
        <v>6</v>
      </c>
      <c r="D56" t="s">
        <v>228</v>
      </c>
      <c r="E56" t="s">
        <v>229</v>
      </c>
      <c r="F56">
        <v>155695</v>
      </c>
      <c r="G56" t="s">
        <v>11</v>
      </c>
      <c r="H56" t="s">
        <v>12</v>
      </c>
      <c r="I56" t="b">
        <f>Table1[[#This Row],[Scaffold length]]&lt;100000</f>
        <v>0</v>
      </c>
    </row>
    <row r="57" spans="1:9" x14ac:dyDescent="0.2">
      <c r="A57" t="s">
        <v>166</v>
      </c>
      <c r="B57">
        <v>244988</v>
      </c>
      <c r="C57">
        <v>5</v>
      </c>
      <c r="D57" t="s">
        <v>167</v>
      </c>
      <c r="E57" t="s">
        <v>168</v>
      </c>
      <c r="F57">
        <v>214352</v>
      </c>
      <c r="G57" t="s">
        <v>11</v>
      </c>
      <c r="H57" t="s">
        <v>12</v>
      </c>
      <c r="I57" t="b">
        <f>Table1[[#This Row],[Scaffold length]]&lt;100000</f>
        <v>0</v>
      </c>
    </row>
    <row r="58" spans="1:9" x14ac:dyDescent="0.2">
      <c r="A58" t="s">
        <v>179</v>
      </c>
      <c r="B58">
        <v>253619</v>
      </c>
      <c r="C58">
        <v>2</v>
      </c>
      <c r="D58" t="s">
        <v>180</v>
      </c>
      <c r="E58" t="s">
        <v>181</v>
      </c>
      <c r="F58">
        <v>10448</v>
      </c>
      <c r="G58" t="s">
        <v>18</v>
      </c>
      <c r="H58" t="s">
        <v>182</v>
      </c>
      <c r="I58" t="b">
        <f>Table1[[#This Row],[Scaffold length]]&lt;100000</f>
        <v>0</v>
      </c>
    </row>
    <row r="59" spans="1:9" x14ac:dyDescent="0.2">
      <c r="A59" t="s">
        <v>179</v>
      </c>
      <c r="B59">
        <v>253619</v>
      </c>
      <c r="C59">
        <v>4</v>
      </c>
      <c r="D59" t="s">
        <v>183</v>
      </c>
      <c r="E59" t="s">
        <v>184</v>
      </c>
      <c r="F59">
        <v>62036</v>
      </c>
      <c r="G59" t="s">
        <v>11</v>
      </c>
      <c r="H59" t="s">
        <v>182</v>
      </c>
      <c r="I59" t="b">
        <f>Table1[[#This Row],[Scaffold length]]&lt;100000</f>
        <v>0</v>
      </c>
    </row>
    <row r="60" spans="1:9" x14ac:dyDescent="0.2">
      <c r="A60" t="s">
        <v>179</v>
      </c>
      <c r="B60">
        <v>253619</v>
      </c>
      <c r="C60">
        <v>7</v>
      </c>
      <c r="D60" t="s">
        <v>185</v>
      </c>
      <c r="E60" t="s">
        <v>186</v>
      </c>
      <c r="F60">
        <v>112821</v>
      </c>
      <c r="G60" t="s">
        <v>18</v>
      </c>
      <c r="H60" t="s">
        <v>182</v>
      </c>
      <c r="I60" t="b">
        <f>Table1[[#This Row],[Scaffold length]]&lt;100000</f>
        <v>0</v>
      </c>
    </row>
    <row r="61" spans="1:9" x14ac:dyDescent="0.2">
      <c r="A61" t="s">
        <v>179</v>
      </c>
      <c r="B61">
        <v>253619</v>
      </c>
      <c r="C61">
        <v>9</v>
      </c>
      <c r="D61" t="s">
        <v>187</v>
      </c>
      <c r="E61" t="s">
        <v>188</v>
      </c>
      <c r="F61">
        <v>174276</v>
      </c>
      <c r="G61" t="s">
        <v>11</v>
      </c>
      <c r="H61" t="s">
        <v>182</v>
      </c>
      <c r="I61" t="b">
        <f>Table1[[#This Row],[Scaffold length]]&lt;100000</f>
        <v>0</v>
      </c>
    </row>
    <row r="62" spans="1:9" x14ac:dyDescent="0.2">
      <c r="A62" t="s">
        <v>179</v>
      </c>
      <c r="B62">
        <v>253619</v>
      </c>
      <c r="C62">
        <v>11</v>
      </c>
      <c r="D62" t="s">
        <v>189</v>
      </c>
      <c r="E62" t="s">
        <v>190</v>
      </c>
      <c r="F62">
        <v>187040</v>
      </c>
      <c r="G62" t="s">
        <v>11</v>
      </c>
      <c r="H62" t="s">
        <v>182</v>
      </c>
      <c r="I62" t="b">
        <f>Table1[[#This Row],[Scaffold length]]&lt;100000</f>
        <v>0</v>
      </c>
    </row>
    <row r="63" spans="1:9" x14ac:dyDescent="0.2">
      <c r="A63" t="s">
        <v>179</v>
      </c>
      <c r="B63">
        <v>253619</v>
      </c>
      <c r="C63">
        <v>13</v>
      </c>
      <c r="D63" t="s">
        <v>191</v>
      </c>
      <c r="E63" t="s">
        <v>192</v>
      </c>
      <c r="F63">
        <v>231679</v>
      </c>
      <c r="G63" t="s">
        <v>11</v>
      </c>
      <c r="H63" t="s">
        <v>182</v>
      </c>
      <c r="I63" t="b">
        <f>Table1[[#This Row],[Scaffold length]]&lt;100000</f>
        <v>0</v>
      </c>
    </row>
    <row r="64" spans="1:9" x14ac:dyDescent="0.2">
      <c r="A64" t="s">
        <v>149</v>
      </c>
      <c r="B64">
        <v>274581</v>
      </c>
      <c r="C64">
        <v>1</v>
      </c>
      <c r="D64" t="s">
        <v>150</v>
      </c>
      <c r="E64" t="s">
        <v>151</v>
      </c>
      <c r="F64">
        <v>7350</v>
      </c>
      <c r="G64" t="s">
        <v>18</v>
      </c>
      <c r="H64" t="s">
        <v>152</v>
      </c>
      <c r="I64" t="b">
        <f>Table1[[#This Row],[Scaffold length]]&lt;100000</f>
        <v>0</v>
      </c>
    </row>
    <row r="65" spans="1:9" x14ac:dyDescent="0.2">
      <c r="A65" t="s">
        <v>149</v>
      </c>
      <c r="B65">
        <v>274581</v>
      </c>
      <c r="C65">
        <v>2</v>
      </c>
      <c r="D65" t="s">
        <v>153</v>
      </c>
      <c r="E65" t="s">
        <v>154</v>
      </c>
      <c r="F65">
        <v>103515</v>
      </c>
      <c r="G65" t="s">
        <v>18</v>
      </c>
      <c r="H65" t="s">
        <v>152</v>
      </c>
      <c r="I65" t="b">
        <f>Table1[[#This Row],[Scaffold length]]&lt;100000</f>
        <v>0</v>
      </c>
    </row>
    <row r="66" spans="1:9" x14ac:dyDescent="0.2">
      <c r="A66" t="s">
        <v>149</v>
      </c>
      <c r="B66">
        <v>274581</v>
      </c>
      <c r="C66">
        <v>3</v>
      </c>
      <c r="D66" t="s">
        <v>155</v>
      </c>
      <c r="E66" t="s">
        <v>156</v>
      </c>
      <c r="F66">
        <v>114495</v>
      </c>
      <c r="G66" t="s">
        <v>18</v>
      </c>
      <c r="H66" t="s">
        <v>152</v>
      </c>
      <c r="I66" t="b">
        <f>Table1[[#This Row],[Scaffold length]]&lt;100000</f>
        <v>0</v>
      </c>
    </row>
    <row r="67" spans="1:9" x14ac:dyDescent="0.2">
      <c r="A67" t="s">
        <v>149</v>
      </c>
      <c r="B67">
        <v>274581</v>
      </c>
      <c r="C67">
        <v>5</v>
      </c>
      <c r="D67" t="s">
        <v>157</v>
      </c>
      <c r="E67" t="s">
        <v>158</v>
      </c>
      <c r="F67">
        <v>164822</v>
      </c>
      <c r="G67" t="s">
        <v>18</v>
      </c>
      <c r="H67" t="s">
        <v>152</v>
      </c>
      <c r="I67" t="b">
        <f>Table1[[#This Row],[Scaffold length]]&lt;100000</f>
        <v>0</v>
      </c>
    </row>
    <row r="68" spans="1:9" x14ac:dyDescent="0.2">
      <c r="A68" t="s">
        <v>149</v>
      </c>
      <c r="B68">
        <v>274581</v>
      </c>
      <c r="C68">
        <v>6</v>
      </c>
      <c r="D68" t="s">
        <v>159</v>
      </c>
      <c r="E68" t="s">
        <v>160</v>
      </c>
      <c r="F68">
        <v>193389</v>
      </c>
      <c r="G68" t="s">
        <v>11</v>
      </c>
      <c r="H68" t="s">
        <v>152</v>
      </c>
      <c r="I68" t="b">
        <f>Table1[[#This Row],[Scaffold length]]&lt;100000</f>
        <v>0</v>
      </c>
    </row>
    <row r="69" spans="1:9" x14ac:dyDescent="0.2">
      <c r="A69" t="s">
        <v>161</v>
      </c>
      <c r="B69">
        <v>277890</v>
      </c>
      <c r="C69">
        <v>1</v>
      </c>
      <c r="D69" t="s">
        <v>162</v>
      </c>
      <c r="E69" t="s">
        <v>163</v>
      </c>
      <c r="F69">
        <v>11364</v>
      </c>
      <c r="G69" t="s">
        <v>18</v>
      </c>
      <c r="H69" t="s">
        <v>12</v>
      </c>
      <c r="I69" t="b">
        <f>Table1[[#This Row],[Scaffold length]]&lt;100000</f>
        <v>0</v>
      </c>
    </row>
    <row r="70" spans="1:9" x14ac:dyDescent="0.2">
      <c r="A70" t="s">
        <v>161</v>
      </c>
      <c r="B70">
        <v>277890</v>
      </c>
      <c r="C70">
        <v>11</v>
      </c>
      <c r="D70" t="s">
        <v>164</v>
      </c>
      <c r="E70" t="s">
        <v>165</v>
      </c>
      <c r="F70">
        <v>202637</v>
      </c>
      <c r="G70" t="s">
        <v>18</v>
      </c>
      <c r="H70" t="s">
        <v>12</v>
      </c>
      <c r="I70" t="b">
        <f>Table1[[#This Row],[Scaffold length]]&lt;100000</f>
        <v>0</v>
      </c>
    </row>
    <row r="71" spans="1:9" x14ac:dyDescent="0.2">
      <c r="A71" t="s">
        <v>133</v>
      </c>
      <c r="B71">
        <v>308692</v>
      </c>
      <c r="C71">
        <v>1</v>
      </c>
      <c r="D71" t="s">
        <v>134</v>
      </c>
      <c r="E71" t="s">
        <v>135</v>
      </c>
      <c r="F71">
        <v>7987</v>
      </c>
      <c r="G71" t="s">
        <v>18</v>
      </c>
      <c r="H71" t="s">
        <v>136</v>
      </c>
      <c r="I71" t="b">
        <f>Table1[[#This Row],[Scaffold length]]&lt;100000</f>
        <v>0</v>
      </c>
    </row>
    <row r="72" spans="1:9" x14ac:dyDescent="0.2">
      <c r="A72" t="s">
        <v>133</v>
      </c>
      <c r="B72">
        <v>308692</v>
      </c>
      <c r="C72">
        <v>2</v>
      </c>
      <c r="D72" t="s">
        <v>137</v>
      </c>
      <c r="E72" t="s">
        <v>138</v>
      </c>
      <c r="F72">
        <v>188245</v>
      </c>
      <c r="G72" t="s">
        <v>18</v>
      </c>
      <c r="H72" t="s">
        <v>136</v>
      </c>
      <c r="I72" t="b">
        <f>Table1[[#This Row],[Scaffold length]]&lt;100000</f>
        <v>0</v>
      </c>
    </row>
    <row r="73" spans="1:9" x14ac:dyDescent="0.2">
      <c r="A73" t="s">
        <v>133</v>
      </c>
      <c r="B73">
        <v>308692</v>
      </c>
      <c r="C73">
        <v>4</v>
      </c>
      <c r="D73" t="s">
        <v>139</v>
      </c>
      <c r="E73" t="s">
        <v>140</v>
      </c>
      <c r="F73">
        <v>280526</v>
      </c>
      <c r="G73" t="s">
        <v>11</v>
      </c>
      <c r="H73" t="s">
        <v>136</v>
      </c>
      <c r="I73" t="b">
        <f>Table1[[#This Row],[Scaffold length]]&lt;100000</f>
        <v>0</v>
      </c>
    </row>
    <row r="74" spans="1:9" x14ac:dyDescent="0.2">
      <c r="A74" t="s">
        <v>133</v>
      </c>
      <c r="B74">
        <v>308692</v>
      </c>
      <c r="C74">
        <v>5</v>
      </c>
      <c r="D74" t="s">
        <v>141</v>
      </c>
      <c r="E74" t="s">
        <v>142</v>
      </c>
      <c r="F74">
        <v>296245</v>
      </c>
      <c r="G74" t="s">
        <v>11</v>
      </c>
      <c r="H74" t="s">
        <v>136</v>
      </c>
      <c r="I74" t="b">
        <f>Table1[[#This Row],[Scaffold length]]&lt;100000</f>
        <v>0</v>
      </c>
    </row>
    <row r="75" spans="1:9" x14ac:dyDescent="0.2">
      <c r="A75" t="s">
        <v>208</v>
      </c>
      <c r="B75">
        <v>329156</v>
      </c>
      <c r="C75">
        <v>5</v>
      </c>
      <c r="D75" t="s">
        <v>209</v>
      </c>
      <c r="E75" t="s">
        <v>210</v>
      </c>
      <c r="F75">
        <v>290934</v>
      </c>
      <c r="G75" t="s">
        <v>18</v>
      </c>
      <c r="H75" t="s">
        <v>12</v>
      </c>
      <c r="I75" s="2" t="b">
        <f>Table1[[#This Row],[Scaffold length]]&lt;100000</f>
        <v>0</v>
      </c>
    </row>
    <row r="76" spans="1:9" x14ac:dyDescent="0.2">
      <c r="A76" t="s">
        <v>143</v>
      </c>
      <c r="B76">
        <v>332871</v>
      </c>
      <c r="C76">
        <v>6</v>
      </c>
      <c r="D76" t="s">
        <v>144</v>
      </c>
      <c r="E76" t="s">
        <v>145</v>
      </c>
      <c r="F76">
        <v>216435</v>
      </c>
      <c r="G76" t="s">
        <v>18</v>
      </c>
      <c r="H76" t="s">
        <v>146</v>
      </c>
      <c r="I76" t="b">
        <f>Table1[[#This Row],[Scaffold length]]&lt;100000</f>
        <v>0</v>
      </c>
    </row>
    <row r="77" spans="1:9" x14ac:dyDescent="0.2">
      <c r="A77" t="s">
        <v>143</v>
      </c>
      <c r="B77">
        <v>332871</v>
      </c>
      <c r="C77">
        <v>7</v>
      </c>
      <c r="D77" t="s">
        <v>147</v>
      </c>
      <c r="E77" t="s">
        <v>148</v>
      </c>
      <c r="F77">
        <v>256862</v>
      </c>
      <c r="G77" t="s">
        <v>11</v>
      </c>
      <c r="H77" t="s">
        <v>146</v>
      </c>
      <c r="I77" t="b">
        <f>Table1[[#This Row],[Scaffold length]]&lt;100000</f>
        <v>0</v>
      </c>
    </row>
    <row r="78" spans="1:9" x14ac:dyDescent="0.2">
      <c r="A78" t="s">
        <v>127</v>
      </c>
      <c r="B78">
        <v>339576</v>
      </c>
      <c r="C78">
        <v>3</v>
      </c>
      <c r="D78" t="s">
        <v>128</v>
      </c>
      <c r="E78" t="s">
        <v>129</v>
      </c>
      <c r="F78">
        <v>110527</v>
      </c>
      <c r="G78" t="s">
        <v>11</v>
      </c>
      <c r="H78" t="s">
        <v>130</v>
      </c>
      <c r="I78" t="b">
        <f>Table1[[#This Row],[Scaffold length]]&lt;100000</f>
        <v>0</v>
      </c>
    </row>
    <row r="79" spans="1:9" x14ac:dyDescent="0.2">
      <c r="A79" t="s">
        <v>127</v>
      </c>
      <c r="B79">
        <v>339576</v>
      </c>
      <c r="C79">
        <v>4</v>
      </c>
      <c r="D79" t="s">
        <v>131</v>
      </c>
      <c r="E79" t="s">
        <v>132</v>
      </c>
      <c r="F79">
        <v>134338</v>
      </c>
      <c r="G79" t="s">
        <v>11</v>
      </c>
      <c r="H79" t="s">
        <v>130</v>
      </c>
      <c r="I79" t="b">
        <f>Table1[[#This Row],[Scaffold length]]&lt;100000</f>
        <v>0</v>
      </c>
    </row>
    <row r="80" spans="1:9" x14ac:dyDescent="0.2">
      <c r="A80" t="s">
        <v>121</v>
      </c>
      <c r="B80">
        <v>342970</v>
      </c>
      <c r="C80">
        <v>4</v>
      </c>
      <c r="D80" t="s">
        <v>123</v>
      </c>
      <c r="E80" t="s">
        <v>124</v>
      </c>
      <c r="F80">
        <v>34128</v>
      </c>
      <c r="G80" t="s">
        <v>11</v>
      </c>
      <c r="H80" t="s">
        <v>122</v>
      </c>
      <c r="I80" t="b">
        <f>Table1[[#This Row],[Scaffold length]]&lt;100000</f>
        <v>0</v>
      </c>
    </row>
    <row r="81" spans="1:9" x14ac:dyDescent="0.2">
      <c r="A81" t="s">
        <v>121</v>
      </c>
      <c r="B81">
        <v>342970</v>
      </c>
      <c r="C81">
        <v>6</v>
      </c>
      <c r="D81" t="s">
        <v>125</v>
      </c>
      <c r="E81" t="s">
        <v>126</v>
      </c>
      <c r="F81">
        <v>42044</v>
      </c>
      <c r="G81" t="s">
        <v>11</v>
      </c>
      <c r="H81" t="s">
        <v>122</v>
      </c>
      <c r="I81" t="b">
        <f>Table1[[#This Row],[Scaffold length]]&lt;100000</f>
        <v>0</v>
      </c>
    </row>
    <row r="82" spans="1:9" x14ac:dyDescent="0.2">
      <c r="A82" t="s">
        <v>115</v>
      </c>
      <c r="B82">
        <v>504764</v>
      </c>
      <c r="C82">
        <v>2</v>
      </c>
      <c r="D82" t="s">
        <v>116</v>
      </c>
      <c r="E82" t="s">
        <v>117</v>
      </c>
      <c r="F82">
        <v>57289</v>
      </c>
      <c r="G82" t="s">
        <v>18</v>
      </c>
      <c r="H82" t="s">
        <v>118</v>
      </c>
      <c r="I82" t="b">
        <f>Table1[[#This Row],[Scaffold length]]&lt;100000</f>
        <v>0</v>
      </c>
    </row>
    <row r="83" spans="1:9" x14ac:dyDescent="0.2">
      <c r="A83" t="s">
        <v>115</v>
      </c>
      <c r="B83">
        <v>504764</v>
      </c>
      <c r="C83">
        <v>6</v>
      </c>
      <c r="D83" t="s">
        <v>119</v>
      </c>
      <c r="E83" t="s">
        <v>120</v>
      </c>
      <c r="F83">
        <v>491233</v>
      </c>
      <c r="G83" t="s">
        <v>18</v>
      </c>
      <c r="H83" t="s">
        <v>118</v>
      </c>
      <c r="I83" t="b">
        <f>Table1[[#This Row],[Scaffold length]]&lt;100000</f>
        <v>0</v>
      </c>
    </row>
    <row r="84" spans="1:9" x14ac:dyDescent="0.2">
      <c r="A84" t="s">
        <v>109</v>
      </c>
      <c r="B84">
        <v>598735</v>
      </c>
      <c r="C84">
        <v>11</v>
      </c>
      <c r="D84" t="s">
        <v>110</v>
      </c>
      <c r="E84" t="s">
        <v>111</v>
      </c>
      <c r="F84">
        <v>226651</v>
      </c>
      <c r="G84" t="s">
        <v>18</v>
      </c>
      <c r="H84" t="s">
        <v>112</v>
      </c>
      <c r="I84" t="b">
        <f>Table1[[#This Row],[Scaffold length]]&lt;100000</f>
        <v>0</v>
      </c>
    </row>
    <row r="85" spans="1:9" x14ac:dyDescent="0.2">
      <c r="A85" t="s">
        <v>109</v>
      </c>
      <c r="B85">
        <v>598735</v>
      </c>
      <c r="C85">
        <v>14</v>
      </c>
      <c r="D85" t="s">
        <v>113</v>
      </c>
      <c r="E85" t="s">
        <v>114</v>
      </c>
      <c r="F85">
        <v>251220</v>
      </c>
      <c r="G85" t="s">
        <v>18</v>
      </c>
      <c r="H85" t="s">
        <v>112</v>
      </c>
      <c r="I85" t="b">
        <f>Table1[[#This Row],[Scaffold length]]&lt;100000</f>
        <v>0</v>
      </c>
    </row>
    <row r="86" spans="1:9" x14ac:dyDescent="0.2">
      <c r="A86" t="s">
        <v>87</v>
      </c>
      <c r="B86">
        <v>811262</v>
      </c>
      <c r="C86">
        <v>4</v>
      </c>
      <c r="D86" t="s">
        <v>88</v>
      </c>
      <c r="E86" t="s">
        <v>89</v>
      </c>
      <c r="F86">
        <v>217838</v>
      </c>
      <c r="G86" t="s">
        <v>11</v>
      </c>
      <c r="H86" t="s">
        <v>90</v>
      </c>
      <c r="I86" t="b">
        <f>Table1[[#This Row],[Scaffold length]]&lt;100000</f>
        <v>0</v>
      </c>
    </row>
    <row r="87" spans="1:9" x14ac:dyDescent="0.2">
      <c r="A87" t="s">
        <v>87</v>
      </c>
      <c r="B87">
        <v>811262</v>
      </c>
      <c r="C87">
        <v>5</v>
      </c>
      <c r="D87" t="s">
        <v>91</v>
      </c>
      <c r="E87" t="s">
        <v>92</v>
      </c>
      <c r="F87">
        <v>256545</v>
      </c>
      <c r="G87" t="s">
        <v>11</v>
      </c>
      <c r="H87" t="s">
        <v>90</v>
      </c>
      <c r="I87" t="b">
        <f>Table1[[#This Row],[Scaffold length]]&lt;100000</f>
        <v>0</v>
      </c>
    </row>
    <row r="88" spans="1:9" x14ac:dyDescent="0.2">
      <c r="A88" t="s">
        <v>87</v>
      </c>
      <c r="B88">
        <v>811262</v>
      </c>
      <c r="C88">
        <v>6</v>
      </c>
      <c r="D88" t="s">
        <v>93</v>
      </c>
      <c r="E88" t="s">
        <v>94</v>
      </c>
      <c r="F88">
        <v>276558</v>
      </c>
      <c r="G88" t="s">
        <v>11</v>
      </c>
      <c r="H88" t="s">
        <v>90</v>
      </c>
      <c r="I88" t="b">
        <f>Table1[[#This Row],[Scaffold length]]&lt;100000</f>
        <v>0</v>
      </c>
    </row>
    <row r="89" spans="1:9" x14ac:dyDescent="0.2">
      <c r="A89" t="s">
        <v>87</v>
      </c>
      <c r="B89">
        <v>811262</v>
      </c>
      <c r="C89">
        <v>7</v>
      </c>
      <c r="D89" t="s">
        <v>95</v>
      </c>
      <c r="E89" t="s">
        <v>96</v>
      </c>
      <c r="F89">
        <v>290332</v>
      </c>
      <c r="G89" t="s">
        <v>11</v>
      </c>
      <c r="H89" t="s">
        <v>90</v>
      </c>
      <c r="I89" t="b">
        <f>Table1[[#This Row],[Scaffold length]]&lt;100000</f>
        <v>0</v>
      </c>
    </row>
    <row r="90" spans="1:9" x14ac:dyDescent="0.2">
      <c r="A90" t="s">
        <v>87</v>
      </c>
      <c r="B90">
        <v>811262</v>
      </c>
      <c r="C90">
        <v>8</v>
      </c>
      <c r="D90" t="s">
        <v>97</v>
      </c>
      <c r="E90" t="s">
        <v>98</v>
      </c>
      <c r="F90">
        <v>307209</v>
      </c>
      <c r="G90" t="s">
        <v>11</v>
      </c>
      <c r="H90" t="s">
        <v>90</v>
      </c>
      <c r="I90" t="b">
        <f>Table1[[#This Row],[Scaffold length]]&lt;100000</f>
        <v>0</v>
      </c>
    </row>
    <row r="91" spans="1:9" x14ac:dyDescent="0.2">
      <c r="A91" t="s">
        <v>87</v>
      </c>
      <c r="B91">
        <v>811262</v>
      </c>
      <c r="C91">
        <v>9</v>
      </c>
      <c r="D91" t="s">
        <v>99</v>
      </c>
      <c r="E91" t="s">
        <v>100</v>
      </c>
      <c r="F91">
        <v>329383</v>
      </c>
      <c r="G91" t="s">
        <v>11</v>
      </c>
      <c r="H91" t="s">
        <v>90</v>
      </c>
      <c r="I91" t="b">
        <f>Table1[[#This Row],[Scaffold length]]&lt;100000</f>
        <v>0</v>
      </c>
    </row>
    <row r="92" spans="1:9" x14ac:dyDescent="0.2">
      <c r="A92" t="s">
        <v>87</v>
      </c>
      <c r="B92">
        <v>811262</v>
      </c>
      <c r="C92">
        <v>14</v>
      </c>
      <c r="D92" t="s">
        <v>101</v>
      </c>
      <c r="E92" t="s">
        <v>102</v>
      </c>
      <c r="F92">
        <v>494451</v>
      </c>
      <c r="G92" t="s">
        <v>18</v>
      </c>
      <c r="H92" t="s">
        <v>90</v>
      </c>
      <c r="I92" t="b">
        <f>Table1[[#This Row],[Scaffold length]]&lt;100000</f>
        <v>0</v>
      </c>
    </row>
    <row r="93" spans="1:9" x14ac:dyDescent="0.2">
      <c r="A93" t="s">
        <v>87</v>
      </c>
      <c r="B93">
        <v>811262</v>
      </c>
      <c r="C93">
        <v>15</v>
      </c>
      <c r="D93" t="s">
        <v>103</v>
      </c>
      <c r="E93" t="s">
        <v>104</v>
      </c>
      <c r="F93">
        <v>522932</v>
      </c>
      <c r="G93" t="s">
        <v>18</v>
      </c>
      <c r="H93" t="s">
        <v>90</v>
      </c>
      <c r="I93" t="b">
        <f>Table1[[#This Row],[Scaffold length]]&lt;100000</f>
        <v>0</v>
      </c>
    </row>
    <row r="94" spans="1:9" x14ac:dyDescent="0.2">
      <c r="A94" t="s">
        <v>87</v>
      </c>
      <c r="B94">
        <v>811262</v>
      </c>
      <c r="C94">
        <v>16</v>
      </c>
      <c r="D94" t="s">
        <v>105</v>
      </c>
      <c r="E94" t="s">
        <v>106</v>
      </c>
      <c r="F94">
        <v>546345</v>
      </c>
      <c r="G94" t="s">
        <v>18</v>
      </c>
      <c r="H94" t="s">
        <v>90</v>
      </c>
      <c r="I94" t="b">
        <f>Table1[[#This Row],[Scaffold length]]&lt;100000</f>
        <v>0</v>
      </c>
    </row>
    <row r="95" spans="1:9" x14ac:dyDescent="0.2">
      <c r="A95" t="s">
        <v>87</v>
      </c>
      <c r="B95">
        <v>811262</v>
      </c>
      <c r="C95">
        <v>19</v>
      </c>
      <c r="D95" t="s">
        <v>107</v>
      </c>
      <c r="E95" t="s">
        <v>108</v>
      </c>
      <c r="F95">
        <v>690013</v>
      </c>
      <c r="G95" t="s">
        <v>18</v>
      </c>
      <c r="H95" t="s">
        <v>90</v>
      </c>
      <c r="I95" t="b">
        <f>Table1[[#This Row],[Scaffold length]]&lt;100000</f>
        <v>0</v>
      </c>
    </row>
    <row r="96" spans="1:9" x14ac:dyDescent="0.2">
      <c r="A96" t="s">
        <v>75</v>
      </c>
      <c r="B96">
        <v>832367</v>
      </c>
      <c r="C96">
        <v>1</v>
      </c>
      <c r="D96" t="s">
        <v>76</v>
      </c>
      <c r="E96" t="s">
        <v>77</v>
      </c>
      <c r="F96">
        <v>120416</v>
      </c>
      <c r="G96" t="s">
        <v>18</v>
      </c>
      <c r="H96" t="s">
        <v>78</v>
      </c>
      <c r="I96" t="b">
        <f>Table1[[#This Row],[Scaffold length]]&lt;100000</f>
        <v>0</v>
      </c>
    </row>
    <row r="97" spans="1:9" x14ac:dyDescent="0.2">
      <c r="A97" t="s">
        <v>75</v>
      </c>
      <c r="B97">
        <v>832367</v>
      </c>
      <c r="C97">
        <v>3</v>
      </c>
      <c r="D97" t="s">
        <v>79</v>
      </c>
      <c r="E97" t="s">
        <v>80</v>
      </c>
      <c r="F97">
        <v>315840</v>
      </c>
      <c r="G97" t="s">
        <v>18</v>
      </c>
      <c r="H97" t="s">
        <v>78</v>
      </c>
      <c r="I97" t="b">
        <f>Table1[[#This Row],[Scaffold length]]&lt;100000</f>
        <v>0</v>
      </c>
    </row>
    <row r="98" spans="1:9" x14ac:dyDescent="0.2">
      <c r="A98" t="s">
        <v>75</v>
      </c>
      <c r="B98">
        <v>832367</v>
      </c>
      <c r="C98">
        <v>9</v>
      </c>
      <c r="D98" t="s">
        <v>81</v>
      </c>
      <c r="E98" t="s">
        <v>82</v>
      </c>
      <c r="F98">
        <v>674772</v>
      </c>
      <c r="G98" t="s">
        <v>11</v>
      </c>
      <c r="H98" t="s">
        <v>78</v>
      </c>
      <c r="I98" t="b">
        <f>Table1[[#This Row],[Scaffold length]]&lt;100000</f>
        <v>0</v>
      </c>
    </row>
    <row r="99" spans="1:9" x14ac:dyDescent="0.2">
      <c r="A99" t="s">
        <v>75</v>
      </c>
      <c r="B99">
        <v>832367</v>
      </c>
      <c r="C99">
        <v>10</v>
      </c>
      <c r="D99" t="s">
        <v>83</v>
      </c>
      <c r="E99" t="s">
        <v>84</v>
      </c>
      <c r="F99">
        <v>701544</v>
      </c>
      <c r="G99" t="s">
        <v>11</v>
      </c>
      <c r="H99" t="s">
        <v>78</v>
      </c>
      <c r="I99" t="b">
        <f>Table1[[#This Row],[Scaffold length]]&lt;100000</f>
        <v>0</v>
      </c>
    </row>
    <row r="100" spans="1:9" x14ac:dyDescent="0.2">
      <c r="A100" t="s">
        <v>75</v>
      </c>
      <c r="B100">
        <v>832367</v>
      </c>
      <c r="C100">
        <v>12</v>
      </c>
      <c r="D100" t="s">
        <v>85</v>
      </c>
      <c r="E100" t="s">
        <v>86</v>
      </c>
      <c r="F100">
        <v>768964</v>
      </c>
      <c r="G100" t="s">
        <v>18</v>
      </c>
      <c r="H100" t="s">
        <v>78</v>
      </c>
      <c r="I100" t="b">
        <f>Table1[[#This Row],[Scaffold length]]&lt;100000</f>
        <v>0</v>
      </c>
    </row>
    <row r="101" spans="1:9" x14ac:dyDescent="0.2">
      <c r="A101" t="s">
        <v>47</v>
      </c>
      <c r="B101">
        <v>1161919</v>
      </c>
      <c r="C101">
        <v>4</v>
      </c>
      <c r="D101" t="s">
        <v>49</v>
      </c>
      <c r="E101" t="s">
        <v>50</v>
      </c>
      <c r="F101">
        <v>312524</v>
      </c>
      <c r="G101" t="s">
        <v>18</v>
      </c>
      <c r="H101" t="s">
        <v>48</v>
      </c>
      <c r="I101" t="b">
        <f>Table1[[#This Row],[Scaffold length]]&lt;100000</f>
        <v>0</v>
      </c>
    </row>
    <row r="102" spans="1:9" x14ac:dyDescent="0.2">
      <c r="A102" t="s">
        <v>47</v>
      </c>
      <c r="B102">
        <v>1161919</v>
      </c>
      <c r="C102">
        <v>6</v>
      </c>
      <c r="D102" t="s">
        <v>51</v>
      </c>
      <c r="E102" t="s">
        <v>52</v>
      </c>
      <c r="F102">
        <v>580217</v>
      </c>
      <c r="G102" t="s">
        <v>18</v>
      </c>
      <c r="H102" t="s">
        <v>48</v>
      </c>
      <c r="I102" t="b">
        <f>Table1[[#This Row],[Scaffold length]]&lt;100000</f>
        <v>0</v>
      </c>
    </row>
    <row r="103" spans="1:9" x14ac:dyDescent="0.2">
      <c r="A103" t="s">
        <v>47</v>
      </c>
      <c r="B103">
        <v>1161919</v>
      </c>
      <c r="C103">
        <v>8</v>
      </c>
      <c r="D103" t="s">
        <v>53</v>
      </c>
      <c r="E103" t="s">
        <v>54</v>
      </c>
      <c r="F103">
        <v>619051</v>
      </c>
      <c r="G103" t="s">
        <v>18</v>
      </c>
      <c r="H103" t="s">
        <v>48</v>
      </c>
      <c r="I103" t="b">
        <f>Table1[[#This Row],[Scaffold length]]&lt;100000</f>
        <v>0</v>
      </c>
    </row>
    <row r="104" spans="1:9" x14ac:dyDescent="0.2">
      <c r="A104" t="s">
        <v>47</v>
      </c>
      <c r="B104">
        <v>1161919</v>
      </c>
      <c r="C104">
        <v>9</v>
      </c>
      <c r="D104" t="s">
        <v>55</v>
      </c>
      <c r="E104" t="s">
        <v>56</v>
      </c>
      <c r="F104">
        <v>645348</v>
      </c>
      <c r="G104" t="s">
        <v>18</v>
      </c>
      <c r="H104" t="s">
        <v>48</v>
      </c>
      <c r="I104" t="b">
        <f>Table1[[#This Row],[Scaffold length]]&lt;100000</f>
        <v>0</v>
      </c>
    </row>
    <row r="105" spans="1:9" x14ac:dyDescent="0.2">
      <c r="A105" t="s">
        <v>47</v>
      </c>
      <c r="B105">
        <v>1161919</v>
      </c>
      <c r="C105">
        <v>12</v>
      </c>
      <c r="D105" t="s">
        <v>57</v>
      </c>
      <c r="E105" t="s">
        <v>58</v>
      </c>
      <c r="F105">
        <v>709277</v>
      </c>
      <c r="G105" t="s">
        <v>18</v>
      </c>
      <c r="H105" t="s">
        <v>48</v>
      </c>
      <c r="I105" t="b">
        <f>Table1[[#This Row],[Scaffold length]]&lt;100000</f>
        <v>0</v>
      </c>
    </row>
    <row r="106" spans="1:9" x14ac:dyDescent="0.2">
      <c r="A106" t="s">
        <v>47</v>
      </c>
      <c r="B106">
        <v>1161919</v>
      </c>
      <c r="C106">
        <v>13</v>
      </c>
      <c r="D106" t="s">
        <v>59</v>
      </c>
      <c r="E106" t="s">
        <v>60</v>
      </c>
      <c r="F106">
        <v>726306</v>
      </c>
      <c r="G106" t="s">
        <v>18</v>
      </c>
      <c r="H106" t="s">
        <v>48</v>
      </c>
      <c r="I106" t="b">
        <f>Table1[[#This Row],[Scaffold length]]&lt;100000</f>
        <v>0</v>
      </c>
    </row>
    <row r="107" spans="1:9" x14ac:dyDescent="0.2">
      <c r="A107" t="s">
        <v>47</v>
      </c>
      <c r="B107">
        <v>1161919</v>
      </c>
      <c r="C107">
        <v>14</v>
      </c>
      <c r="D107" t="s">
        <v>61</v>
      </c>
      <c r="E107" t="s">
        <v>62</v>
      </c>
      <c r="F107">
        <v>761084</v>
      </c>
      <c r="G107" t="s">
        <v>18</v>
      </c>
      <c r="H107" t="s">
        <v>48</v>
      </c>
      <c r="I107" t="b">
        <f>Table1[[#This Row],[Scaffold length]]&lt;100000</f>
        <v>0</v>
      </c>
    </row>
    <row r="108" spans="1:9" x14ac:dyDescent="0.2">
      <c r="A108" t="s">
        <v>47</v>
      </c>
      <c r="B108">
        <v>1161919</v>
      </c>
      <c r="C108">
        <v>15</v>
      </c>
      <c r="D108" t="s">
        <v>63</v>
      </c>
      <c r="E108" t="s">
        <v>64</v>
      </c>
      <c r="F108">
        <v>775845</v>
      </c>
      <c r="G108" t="s">
        <v>18</v>
      </c>
      <c r="H108" t="s">
        <v>48</v>
      </c>
      <c r="I108" t="b">
        <f>Table1[[#This Row],[Scaffold length]]&lt;100000</f>
        <v>0</v>
      </c>
    </row>
    <row r="109" spans="1:9" x14ac:dyDescent="0.2">
      <c r="A109" t="s">
        <v>47</v>
      </c>
      <c r="B109">
        <v>1161919</v>
      </c>
      <c r="C109">
        <v>16</v>
      </c>
      <c r="D109" t="s">
        <v>65</v>
      </c>
      <c r="E109" t="s">
        <v>66</v>
      </c>
      <c r="F109">
        <v>794627</v>
      </c>
      <c r="G109" t="s">
        <v>18</v>
      </c>
      <c r="H109" t="s">
        <v>48</v>
      </c>
      <c r="I109" t="b">
        <f>Table1[[#This Row],[Scaffold length]]&lt;100000</f>
        <v>0</v>
      </c>
    </row>
    <row r="110" spans="1:9" x14ac:dyDescent="0.2">
      <c r="A110" t="s">
        <v>47</v>
      </c>
      <c r="B110">
        <v>1161919</v>
      </c>
      <c r="C110">
        <v>17</v>
      </c>
      <c r="D110" t="s">
        <v>67</v>
      </c>
      <c r="E110" t="s">
        <v>68</v>
      </c>
      <c r="F110">
        <v>809434</v>
      </c>
      <c r="G110" t="s">
        <v>18</v>
      </c>
      <c r="H110" t="s">
        <v>48</v>
      </c>
      <c r="I110" t="b">
        <f>Table1[[#This Row],[Scaffold length]]&lt;100000</f>
        <v>0</v>
      </c>
    </row>
    <row r="111" spans="1:9" x14ac:dyDescent="0.2">
      <c r="A111" t="s">
        <v>47</v>
      </c>
      <c r="B111">
        <v>1161919</v>
      </c>
      <c r="C111">
        <v>18</v>
      </c>
      <c r="D111" t="s">
        <v>69</v>
      </c>
      <c r="E111" t="s">
        <v>70</v>
      </c>
      <c r="F111">
        <v>836249</v>
      </c>
      <c r="G111" t="s">
        <v>18</v>
      </c>
      <c r="H111" t="s">
        <v>48</v>
      </c>
      <c r="I111" t="b">
        <f>Table1[[#This Row],[Scaffold length]]&lt;100000</f>
        <v>0</v>
      </c>
    </row>
    <row r="112" spans="1:9" x14ac:dyDescent="0.2">
      <c r="A112" t="s">
        <v>47</v>
      </c>
      <c r="B112">
        <v>1161919</v>
      </c>
      <c r="C112">
        <v>20</v>
      </c>
      <c r="D112" t="s">
        <v>71</v>
      </c>
      <c r="E112" t="s">
        <v>72</v>
      </c>
      <c r="F112">
        <v>977799</v>
      </c>
      <c r="G112" t="s">
        <v>18</v>
      </c>
      <c r="H112" t="s">
        <v>48</v>
      </c>
      <c r="I112" t="b">
        <f>Table1[[#This Row],[Scaffold length]]&lt;100000</f>
        <v>0</v>
      </c>
    </row>
    <row r="113" spans="1:9" x14ac:dyDescent="0.2">
      <c r="A113" t="s">
        <v>47</v>
      </c>
      <c r="B113">
        <v>1161919</v>
      </c>
      <c r="C113">
        <v>25</v>
      </c>
      <c r="D113" t="s">
        <v>73</v>
      </c>
      <c r="E113" t="s">
        <v>74</v>
      </c>
      <c r="F113">
        <v>1153377</v>
      </c>
      <c r="G113" t="s">
        <v>11</v>
      </c>
      <c r="H113" t="s">
        <v>48</v>
      </c>
      <c r="I113" t="b">
        <f>Table1[[#This Row],[Scaffold length]]&lt;100000</f>
        <v>0</v>
      </c>
    </row>
    <row r="114" spans="1:9" x14ac:dyDescent="0.2">
      <c r="A114" t="s">
        <v>44</v>
      </c>
      <c r="B114">
        <v>1308065</v>
      </c>
      <c r="C114">
        <v>36</v>
      </c>
      <c r="D114" t="s">
        <v>45</v>
      </c>
      <c r="E114" t="s">
        <v>46</v>
      </c>
      <c r="F114">
        <v>1181952</v>
      </c>
      <c r="G114" t="s">
        <v>11</v>
      </c>
      <c r="H114" t="s">
        <v>12</v>
      </c>
      <c r="I114" t="b">
        <f>Table1[[#This Row],[Scaffold length]]&lt;100000</f>
        <v>0</v>
      </c>
    </row>
    <row r="115" spans="1:9" x14ac:dyDescent="0.2">
      <c r="A115" s="2" t="s">
        <v>33</v>
      </c>
      <c r="B115" s="2">
        <v>2355383</v>
      </c>
      <c r="C115" s="2">
        <v>5</v>
      </c>
      <c r="D115" s="2" t="s">
        <v>34</v>
      </c>
      <c r="E115" s="2" t="s">
        <v>35</v>
      </c>
      <c r="F115" s="2">
        <v>292418</v>
      </c>
      <c r="G115" s="2" t="s">
        <v>11</v>
      </c>
      <c r="H115" s="2" t="s">
        <v>36</v>
      </c>
      <c r="I115" t="b">
        <f>Table1[[#This Row],[Scaffold length]]&lt;100000</f>
        <v>0</v>
      </c>
    </row>
    <row r="116" spans="1:9" x14ac:dyDescent="0.2">
      <c r="A116" t="s">
        <v>33</v>
      </c>
      <c r="B116">
        <v>2355383</v>
      </c>
      <c r="C116">
        <v>7</v>
      </c>
      <c r="D116" t="s">
        <v>37</v>
      </c>
      <c r="E116" t="s">
        <v>38</v>
      </c>
      <c r="F116">
        <v>385482</v>
      </c>
      <c r="G116" t="s">
        <v>11</v>
      </c>
      <c r="H116" t="s">
        <v>36</v>
      </c>
      <c r="I116" t="b">
        <f>Table1[[#This Row],[Scaffold length]]&lt;100000</f>
        <v>0</v>
      </c>
    </row>
    <row r="117" spans="1:9" x14ac:dyDescent="0.2">
      <c r="A117" t="s">
        <v>33</v>
      </c>
      <c r="B117">
        <v>2355383</v>
      </c>
      <c r="C117">
        <v>19</v>
      </c>
      <c r="D117" t="s">
        <v>39</v>
      </c>
      <c r="E117" t="s">
        <v>40</v>
      </c>
      <c r="F117">
        <v>1414772</v>
      </c>
      <c r="G117" t="s">
        <v>18</v>
      </c>
      <c r="H117" t="s">
        <v>41</v>
      </c>
      <c r="I117" t="b">
        <f>Table1[[#This Row],[Scaffold length]]&lt;100000</f>
        <v>0</v>
      </c>
    </row>
    <row r="118" spans="1:9" x14ac:dyDescent="0.2">
      <c r="A118" t="s">
        <v>33</v>
      </c>
      <c r="B118">
        <v>2355383</v>
      </c>
      <c r="C118">
        <v>22</v>
      </c>
      <c r="D118" t="s">
        <v>42</v>
      </c>
      <c r="E118" t="s">
        <v>43</v>
      </c>
      <c r="F118">
        <v>1505560</v>
      </c>
      <c r="G118" t="s">
        <v>18</v>
      </c>
      <c r="H118" t="s">
        <v>41</v>
      </c>
      <c r="I118" t="b">
        <f>Table1[[#This Row],[Scaffold length]]&lt;100000</f>
        <v>0</v>
      </c>
    </row>
    <row r="119" spans="1:9" x14ac:dyDescent="0.2">
      <c r="A119" t="s">
        <v>15</v>
      </c>
      <c r="B119">
        <v>3958887</v>
      </c>
      <c r="C119">
        <v>34</v>
      </c>
      <c r="D119" t="s">
        <v>16</v>
      </c>
      <c r="E119" t="s">
        <v>17</v>
      </c>
      <c r="F119">
        <v>1948703</v>
      </c>
      <c r="G119" t="s">
        <v>18</v>
      </c>
      <c r="H119" t="s">
        <v>19</v>
      </c>
      <c r="I119" t="b">
        <f>Table1[[#This Row],[Scaffold length]]&lt;100000</f>
        <v>0</v>
      </c>
    </row>
    <row r="120" spans="1:9" x14ac:dyDescent="0.2">
      <c r="A120" t="s">
        <v>15</v>
      </c>
      <c r="B120">
        <v>3958887</v>
      </c>
      <c r="C120">
        <v>35</v>
      </c>
      <c r="D120" t="s">
        <v>20</v>
      </c>
      <c r="E120" t="s">
        <v>21</v>
      </c>
      <c r="F120">
        <v>1970313</v>
      </c>
      <c r="G120" t="s">
        <v>18</v>
      </c>
      <c r="H120" t="s">
        <v>19</v>
      </c>
      <c r="I120" t="b">
        <f>Table1[[#This Row],[Scaffold length]]&lt;100000</f>
        <v>0</v>
      </c>
    </row>
    <row r="121" spans="1:9" x14ac:dyDescent="0.2">
      <c r="A121" t="s">
        <v>15</v>
      </c>
      <c r="B121">
        <v>3958887</v>
      </c>
      <c r="C121">
        <v>36</v>
      </c>
      <c r="D121" t="s">
        <v>22</v>
      </c>
      <c r="E121" t="s">
        <v>23</v>
      </c>
      <c r="F121">
        <v>2001360</v>
      </c>
      <c r="G121" t="s">
        <v>11</v>
      </c>
      <c r="H121" t="s">
        <v>19</v>
      </c>
      <c r="I121" t="b">
        <f>Table1[[#This Row],[Scaffold length]]&lt;100000</f>
        <v>0</v>
      </c>
    </row>
    <row r="122" spans="1:9" x14ac:dyDescent="0.2">
      <c r="A122" t="s">
        <v>15</v>
      </c>
      <c r="B122">
        <v>3958887</v>
      </c>
      <c r="C122">
        <v>37</v>
      </c>
      <c r="D122" t="s">
        <v>24</v>
      </c>
      <c r="E122" t="s">
        <v>25</v>
      </c>
      <c r="F122">
        <v>2081937</v>
      </c>
      <c r="G122" t="s">
        <v>18</v>
      </c>
      <c r="H122" t="s">
        <v>19</v>
      </c>
      <c r="I122" t="b">
        <f>Table1[[#This Row],[Scaffold length]]&lt;100000</f>
        <v>0</v>
      </c>
    </row>
    <row r="123" spans="1:9" x14ac:dyDescent="0.2">
      <c r="A123" t="s">
        <v>15</v>
      </c>
      <c r="B123">
        <v>3958887</v>
      </c>
      <c r="C123">
        <v>65</v>
      </c>
      <c r="D123" t="s">
        <v>26</v>
      </c>
      <c r="E123" t="s">
        <v>27</v>
      </c>
      <c r="F123">
        <v>3728612</v>
      </c>
      <c r="G123" t="s">
        <v>11</v>
      </c>
      <c r="H123" t="s">
        <v>28</v>
      </c>
      <c r="I123" t="b">
        <f>Table1[[#This Row],[Scaffold length]]&lt;100000</f>
        <v>0</v>
      </c>
    </row>
    <row r="124" spans="1:9" x14ac:dyDescent="0.2">
      <c r="A124" t="s">
        <v>15</v>
      </c>
      <c r="B124">
        <v>3958887</v>
      </c>
      <c r="C124">
        <v>70</v>
      </c>
      <c r="D124" t="s">
        <v>29</v>
      </c>
      <c r="E124" t="s">
        <v>30</v>
      </c>
      <c r="F124">
        <v>3869186</v>
      </c>
      <c r="G124" t="s">
        <v>11</v>
      </c>
      <c r="H124" t="s">
        <v>28</v>
      </c>
      <c r="I124" t="b">
        <f>Table1[[#This Row],[Scaffold length]]&lt;100000</f>
        <v>0</v>
      </c>
    </row>
    <row r="125" spans="1:9" x14ac:dyDescent="0.2">
      <c r="A125" t="s">
        <v>15</v>
      </c>
      <c r="B125">
        <v>3958887</v>
      </c>
      <c r="C125">
        <v>72</v>
      </c>
      <c r="D125" t="s">
        <v>31</v>
      </c>
      <c r="E125" t="s">
        <v>32</v>
      </c>
      <c r="F125">
        <v>3912248</v>
      </c>
      <c r="G125" t="s">
        <v>11</v>
      </c>
      <c r="H125" t="s">
        <v>28</v>
      </c>
      <c r="I125" t="b">
        <f>Table1[[#This Row],[Scaffold length]]&lt;100000</f>
        <v>0</v>
      </c>
    </row>
    <row r="126" spans="1:9" x14ac:dyDescent="0.2">
      <c r="A126" t="s">
        <v>8</v>
      </c>
      <c r="B126">
        <v>8152788</v>
      </c>
      <c r="C126">
        <v>141</v>
      </c>
      <c r="D126" t="s">
        <v>9</v>
      </c>
      <c r="E126" t="s">
        <v>10</v>
      </c>
      <c r="F126">
        <v>7154228</v>
      </c>
      <c r="G126" t="s">
        <v>11</v>
      </c>
      <c r="H126" t="s">
        <v>12</v>
      </c>
      <c r="I126" t="b">
        <f>Table1[[#This Row],[Scaffold length]]&lt;100000</f>
        <v>0</v>
      </c>
    </row>
    <row r="127" spans="1:9" x14ac:dyDescent="0.2">
      <c r="A127" t="s">
        <v>8</v>
      </c>
      <c r="B127">
        <v>8152788</v>
      </c>
      <c r="C127">
        <v>173</v>
      </c>
      <c r="D127" t="s">
        <v>13</v>
      </c>
      <c r="E127" t="s">
        <v>14</v>
      </c>
      <c r="F127">
        <v>8146433</v>
      </c>
      <c r="G127" t="s">
        <v>11</v>
      </c>
      <c r="H127" t="s">
        <v>12</v>
      </c>
      <c r="I127" t="b">
        <f>Table1[[#This Row],[Scaffold length]]&lt;100000</f>
        <v>0</v>
      </c>
    </row>
    <row r="151" ht="13" customHeight="1" x14ac:dyDescent="0.2"/>
  </sheetData>
  <pageMargins left="0.7" right="0.7" top="0.75" bottom="0.75" header="0.3" footer="0.3"/>
  <pageSetup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0697A-EFB0-ED4E-BEA1-7B7C768FCC97}">
  <dimension ref="A2:P151"/>
  <sheetViews>
    <sheetView topLeftCell="B1" workbookViewId="0">
      <selection activeCell="T15" sqref="T15"/>
    </sheetView>
  </sheetViews>
  <sheetFormatPr baseColWidth="10" defaultRowHeight="16" x14ac:dyDescent="0.2"/>
  <cols>
    <col min="1" max="1" width="16.5" customWidth="1"/>
    <col min="7" max="7" width="16.5" customWidth="1"/>
    <col min="12" max="12" width="16.5" customWidth="1"/>
    <col min="14" max="14" width="16.5" customWidth="1"/>
  </cols>
  <sheetData>
    <row r="2" spans="1:16" x14ac:dyDescent="0.2">
      <c r="A2" t="s">
        <v>7</v>
      </c>
      <c r="G2" t="s">
        <v>7</v>
      </c>
      <c r="L2" t="s">
        <v>7</v>
      </c>
      <c r="N2" t="s">
        <v>7</v>
      </c>
    </row>
    <row r="3" spans="1:16" x14ac:dyDescent="0.2">
      <c r="A3" t="s">
        <v>12</v>
      </c>
      <c r="G3" t="s">
        <v>19</v>
      </c>
      <c r="H3">
        <f t="shared" ref="H3:H28" si="0">COUNTIF(A:A, G3)</f>
        <v>4</v>
      </c>
      <c r="L3" t="s">
        <v>12</v>
      </c>
      <c r="N3" t="s">
        <v>12</v>
      </c>
      <c r="O3">
        <f>COUNTIF(L:L, N3)</f>
        <v>48</v>
      </c>
    </row>
    <row r="4" spans="1:16" x14ac:dyDescent="0.2">
      <c r="A4" t="s">
        <v>12</v>
      </c>
      <c r="G4" t="s">
        <v>28</v>
      </c>
      <c r="H4">
        <f t="shared" si="0"/>
        <v>4</v>
      </c>
      <c r="L4" t="s">
        <v>12</v>
      </c>
      <c r="N4" t="s">
        <v>19</v>
      </c>
      <c r="O4">
        <f t="shared" ref="O4:O24" si="1">COUNTIF(L:L, N4)</f>
        <v>4</v>
      </c>
      <c r="P4">
        <f>SUM(O4:O24)</f>
        <v>77</v>
      </c>
    </row>
    <row r="5" spans="1:16" x14ac:dyDescent="0.2">
      <c r="A5" t="s">
        <v>19</v>
      </c>
      <c r="G5" t="s">
        <v>36</v>
      </c>
      <c r="H5">
        <f t="shared" si="0"/>
        <v>2</v>
      </c>
      <c r="L5" t="s">
        <v>19</v>
      </c>
      <c r="N5" t="s">
        <v>28</v>
      </c>
      <c r="O5">
        <f t="shared" si="1"/>
        <v>3</v>
      </c>
    </row>
    <row r="6" spans="1:16" x14ac:dyDescent="0.2">
      <c r="A6" t="s">
        <v>19</v>
      </c>
      <c r="G6" t="s">
        <v>41</v>
      </c>
      <c r="H6">
        <f t="shared" si="0"/>
        <v>4</v>
      </c>
      <c r="L6" t="s">
        <v>19</v>
      </c>
      <c r="N6" t="s">
        <v>36</v>
      </c>
      <c r="O6">
        <f t="shared" si="1"/>
        <v>2</v>
      </c>
    </row>
    <row r="7" spans="1:16" x14ac:dyDescent="0.2">
      <c r="A7" t="s">
        <v>19</v>
      </c>
      <c r="G7" t="s">
        <v>48</v>
      </c>
      <c r="H7">
        <f t="shared" si="0"/>
        <v>13</v>
      </c>
      <c r="L7" t="s">
        <v>19</v>
      </c>
      <c r="N7" t="s">
        <v>41</v>
      </c>
      <c r="O7">
        <f t="shared" si="1"/>
        <v>2</v>
      </c>
    </row>
    <row r="8" spans="1:16" x14ac:dyDescent="0.2">
      <c r="A8" t="s">
        <v>19</v>
      </c>
      <c r="G8" t="s">
        <v>78</v>
      </c>
      <c r="H8">
        <f t="shared" si="0"/>
        <v>6</v>
      </c>
      <c r="L8" t="s">
        <v>19</v>
      </c>
      <c r="N8" t="s">
        <v>48</v>
      </c>
      <c r="O8">
        <f t="shared" si="1"/>
        <v>13</v>
      </c>
    </row>
    <row r="9" spans="1:16" x14ac:dyDescent="0.2">
      <c r="A9" t="s">
        <v>28</v>
      </c>
      <c r="G9" t="s">
        <v>90</v>
      </c>
      <c r="H9">
        <f t="shared" si="0"/>
        <v>11</v>
      </c>
      <c r="L9" t="s">
        <v>28</v>
      </c>
      <c r="N9" t="s">
        <v>78</v>
      </c>
      <c r="O9">
        <f t="shared" si="1"/>
        <v>5</v>
      </c>
    </row>
    <row r="10" spans="1:16" x14ac:dyDescent="0.2">
      <c r="A10" t="s">
        <v>28</v>
      </c>
      <c r="G10" t="s">
        <v>112</v>
      </c>
      <c r="H10">
        <f t="shared" si="0"/>
        <v>3</v>
      </c>
      <c r="J10">
        <f>MAX(H:H)</f>
        <v>13</v>
      </c>
      <c r="L10" t="s">
        <v>28</v>
      </c>
      <c r="N10" t="s">
        <v>90</v>
      </c>
      <c r="O10">
        <f t="shared" si="1"/>
        <v>10</v>
      </c>
    </row>
    <row r="11" spans="1:16" x14ac:dyDescent="0.2">
      <c r="A11" t="s">
        <v>28</v>
      </c>
      <c r="G11" t="s">
        <v>118</v>
      </c>
      <c r="H11">
        <f t="shared" si="0"/>
        <v>4</v>
      </c>
      <c r="L11" t="s">
        <v>28</v>
      </c>
      <c r="N11" t="s">
        <v>112</v>
      </c>
      <c r="O11">
        <f t="shared" si="1"/>
        <v>2</v>
      </c>
    </row>
    <row r="12" spans="1:16" x14ac:dyDescent="0.2">
      <c r="A12" s="1" t="s">
        <v>28</v>
      </c>
      <c r="G12" t="s">
        <v>122</v>
      </c>
      <c r="H12">
        <f t="shared" si="0"/>
        <v>3</v>
      </c>
      <c r="L12" t="s">
        <v>36</v>
      </c>
      <c r="N12" t="s">
        <v>118</v>
      </c>
      <c r="O12">
        <f t="shared" si="1"/>
        <v>2</v>
      </c>
    </row>
    <row r="13" spans="1:16" x14ac:dyDescent="0.2">
      <c r="A13" t="s">
        <v>36</v>
      </c>
      <c r="G13" t="s">
        <v>130</v>
      </c>
      <c r="H13">
        <f t="shared" si="0"/>
        <v>3</v>
      </c>
      <c r="L13" t="s">
        <v>36</v>
      </c>
      <c r="N13" t="s">
        <v>122</v>
      </c>
      <c r="O13">
        <f t="shared" si="1"/>
        <v>2</v>
      </c>
    </row>
    <row r="14" spans="1:16" x14ac:dyDescent="0.2">
      <c r="A14" t="s">
        <v>36</v>
      </c>
      <c r="G14" t="s">
        <v>136</v>
      </c>
      <c r="H14">
        <f t="shared" si="0"/>
        <v>4</v>
      </c>
      <c r="L14" t="s">
        <v>41</v>
      </c>
      <c r="N14" t="s">
        <v>130</v>
      </c>
      <c r="O14">
        <f t="shared" si="1"/>
        <v>2</v>
      </c>
    </row>
    <row r="15" spans="1:16" x14ac:dyDescent="0.2">
      <c r="A15" t="s">
        <v>41</v>
      </c>
      <c r="G15" t="s">
        <v>146</v>
      </c>
      <c r="H15">
        <f t="shared" si="0"/>
        <v>2</v>
      </c>
      <c r="L15" t="s">
        <v>41</v>
      </c>
      <c r="N15" t="s">
        <v>136</v>
      </c>
      <c r="O15">
        <f t="shared" si="1"/>
        <v>4</v>
      </c>
    </row>
    <row r="16" spans="1:16" x14ac:dyDescent="0.2">
      <c r="A16" s="1" t="s">
        <v>41</v>
      </c>
      <c r="G16" t="s">
        <v>152</v>
      </c>
      <c r="H16">
        <f t="shared" si="0"/>
        <v>6</v>
      </c>
      <c r="L16" t="s">
        <v>12</v>
      </c>
      <c r="N16" t="s">
        <v>146</v>
      </c>
      <c r="O16">
        <f t="shared" si="1"/>
        <v>2</v>
      </c>
    </row>
    <row r="17" spans="1:15" x14ac:dyDescent="0.2">
      <c r="A17" t="s">
        <v>41</v>
      </c>
      <c r="G17" t="s">
        <v>172</v>
      </c>
      <c r="H17">
        <f t="shared" si="0"/>
        <v>2</v>
      </c>
      <c r="L17" t="s">
        <v>48</v>
      </c>
      <c r="N17" t="s">
        <v>152</v>
      </c>
      <c r="O17">
        <f t="shared" si="1"/>
        <v>5</v>
      </c>
    </row>
    <row r="18" spans="1:15" x14ac:dyDescent="0.2">
      <c r="A18" s="1" t="s">
        <v>41</v>
      </c>
      <c r="G18" t="s">
        <v>176</v>
      </c>
      <c r="H18">
        <f t="shared" si="0"/>
        <v>2</v>
      </c>
      <c r="L18" t="s">
        <v>48</v>
      </c>
      <c r="N18" t="s">
        <v>172</v>
      </c>
      <c r="O18">
        <f t="shared" si="1"/>
        <v>2</v>
      </c>
    </row>
    <row r="19" spans="1:15" x14ac:dyDescent="0.2">
      <c r="A19" s="1" t="s">
        <v>12</v>
      </c>
      <c r="G19" t="s">
        <v>182</v>
      </c>
      <c r="H19">
        <f t="shared" si="0"/>
        <v>6</v>
      </c>
      <c r="L19" t="s">
        <v>48</v>
      </c>
      <c r="N19" t="s">
        <v>182</v>
      </c>
      <c r="O19">
        <f t="shared" si="1"/>
        <v>6</v>
      </c>
    </row>
    <row r="20" spans="1:15" x14ac:dyDescent="0.2">
      <c r="A20" t="s">
        <v>12</v>
      </c>
      <c r="G20" t="s">
        <v>196</v>
      </c>
      <c r="H20">
        <f t="shared" si="0"/>
        <v>3</v>
      </c>
      <c r="L20" t="s">
        <v>48</v>
      </c>
      <c r="N20" t="s">
        <v>196</v>
      </c>
      <c r="O20">
        <f t="shared" si="1"/>
        <v>3</v>
      </c>
    </row>
    <row r="21" spans="1:15" x14ac:dyDescent="0.2">
      <c r="A21" t="s">
        <v>48</v>
      </c>
      <c r="G21" t="s">
        <v>202</v>
      </c>
      <c r="H21">
        <f t="shared" si="0"/>
        <v>2</v>
      </c>
      <c r="L21" t="s">
        <v>48</v>
      </c>
      <c r="N21" t="s">
        <v>214</v>
      </c>
      <c r="O21">
        <f t="shared" si="1"/>
        <v>2</v>
      </c>
    </row>
    <row r="22" spans="1:15" x14ac:dyDescent="0.2">
      <c r="A22" t="s">
        <v>48</v>
      </c>
      <c r="G22" t="s">
        <v>214</v>
      </c>
      <c r="H22">
        <f t="shared" si="0"/>
        <v>2</v>
      </c>
      <c r="L22" t="s">
        <v>48</v>
      </c>
      <c r="N22" t="s">
        <v>240</v>
      </c>
      <c r="O22">
        <f t="shared" si="1"/>
        <v>2</v>
      </c>
    </row>
    <row r="23" spans="1:15" x14ac:dyDescent="0.2">
      <c r="A23" t="s">
        <v>48</v>
      </c>
      <c r="G23" t="s">
        <v>226</v>
      </c>
      <c r="H23">
        <f t="shared" si="0"/>
        <v>2</v>
      </c>
      <c r="L23" t="s">
        <v>48</v>
      </c>
      <c r="N23" t="s">
        <v>246</v>
      </c>
      <c r="O23">
        <f t="shared" si="1"/>
        <v>2</v>
      </c>
    </row>
    <row r="24" spans="1:15" x14ac:dyDescent="0.2">
      <c r="A24" t="s">
        <v>48</v>
      </c>
      <c r="G24" t="s">
        <v>231</v>
      </c>
      <c r="H24">
        <f t="shared" si="0"/>
        <v>2</v>
      </c>
      <c r="L24" t="s">
        <v>48</v>
      </c>
      <c r="N24" t="s">
        <v>301</v>
      </c>
      <c r="O24">
        <f t="shared" si="1"/>
        <v>2</v>
      </c>
    </row>
    <row r="25" spans="1:15" x14ac:dyDescent="0.2">
      <c r="A25" t="s">
        <v>48</v>
      </c>
      <c r="G25" t="s">
        <v>240</v>
      </c>
      <c r="H25">
        <f t="shared" si="0"/>
        <v>2</v>
      </c>
      <c r="L25" t="s">
        <v>48</v>
      </c>
    </row>
    <row r="26" spans="1:15" x14ac:dyDescent="0.2">
      <c r="A26" t="s">
        <v>48</v>
      </c>
      <c r="G26" t="s">
        <v>246</v>
      </c>
      <c r="H26">
        <f t="shared" si="0"/>
        <v>2</v>
      </c>
      <c r="L26" t="s">
        <v>48</v>
      </c>
    </row>
    <row r="27" spans="1:15" x14ac:dyDescent="0.2">
      <c r="A27" t="s">
        <v>48</v>
      </c>
      <c r="G27" t="s">
        <v>261</v>
      </c>
      <c r="H27">
        <f t="shared" si="0"/>
        <v>2</v>
      </c>
      <c r="L27" t="s">
        <v>48</v>
      </c>
    </row>
    <row r="28" spans="1:15" x14ac:dyDescent="0.2">
      <c r="A28" t="s">
        <v>48</v>
      </c>
      <c r="G28" t="s">
        <v>301</v>
      </c>
      <c r="H28">
        <f t="shared" si="0"/>
        <v>2</v>
      </c>
      <c r="L28" t="s">
        <v>48</v>
      </c>
    </row>
    <row r="29" spans="1:15" x14ac:dyDescent="0.2">
      <c r="A29" t="s">
        <v>48</v>
      </c>
      <c r="L29" t="s">
        <v>48</v>
      </c>
    </row>
    <row r="30" spans="1:15" x14ac:dyDescent="0.2">
      <c r="A30" t="s">
        <v>48</v>
      </c>
      <c r="L30" t="s">
        <v>78</v>
      </c>
    </row>
    <row r="31" spans="1:15" x14ac:dyDescent="0.2">
      <c r="A31" t="s">
        <v>48</v>
      </c>
      <c r="L31" t="s">
        <v>78</v>
      </c>
    </row>
    <row r="32" spans="1:15" x14ac:dyDescent="0.2">
      <c r="A32" t="s">
        <v>48</v>
      </c>
      <c r="L32" t="s">
        <v>78</v>
      </c>
    </row>
    <row r="33" spans="1:12" x14ac:dyDescent="0.2">
      <c r="A33" t="s">
        <v>48</v>
      </c>
      <c r="L33" t="s">
        <v>78</v>
      </c>
    </row>
    <row r="34" spans="1:12" x14ac:dyDescent="0.2">
      <c r="A34" t="s">
        <v>78</v>
      </c>
      <c r="L34" t="s">
        <v>78</v>
      </c>
    </row>
    <row r="35" spans="1:12" x14ac:dyDescent="0.2">
      <c r="A35" t="s">
        <v>78</v>
      </c>
      <c r="L35" t="s">
        <v>90</v>
      </c>
    </row>
    <row r="36" spans="1:12" x14ac:dyDescent="0.2">
      <c r="A36" t="s">
        <v>78</v>
      </c>
      <c r="L36" t="s">
        <v>90</v>
      </c>
    </row>
    <row r="37" spans="1:12" x14ac:dyDescent="0.2">
      <c r="A37" t="s">
        <v>78</v>
      </c>
      <c r="L37" t="s">
        <v>90</v>
      </c>
    </row>
    <row r="38" spans="1:12" x14ac:dyDescent="0.2">
      <c r="A38" t="s">
        <v>78</v>
      </c>
      <c r="L38" t="s">
        <v>90</v>
      </c>
    </row>
    <row r="39" spans="1:12" x14ac:dyDescent="0.2">
      <c r="A39" t="s">
        <v>78</v>
      </c>
      <c r="L39" t="s">
        <v>90</v>
      </c>
    </row>
    <row r="40" spans="1:12" x14ac:dyDescent="0.2">
      <c r="A40" t="s">
        <v>90</v>
      </c>
      <c r="L40" t="s">
        <v>90</v>
      </c>
    </row>
    <row r="41" spans="1:12" x14ac:dyDescent="0.2">
      <c r="A41" t="s">
        <v>90</v>
      </c>
      <c r="L41" t="s">
        <v>90</v>
      </c>
    </row>
    <row r="42" spans="1:12" x14ac:dyDescent="0.2">
      <c r="A42" t="s">
        <v>90</v>
      </c>
      <c r="L42" t="s">
        <v>90</v>
      </c>
    </row>
    <row r="43" spans="1:12" x14ac:dyDescent="0.2">
      <c r="A43" t="s">
        <v>90</v>
      </c>
      <c r="L43" t="s">
        <v>90</v>
      </c>
    </row>
    <row r="44" spans="1:12" x14ac:dyDescent="0.2">
      <c r="A44" t="s">
        <v>90</v>
      </c>
      <c r="L44" t="s">
        <v>90</v>
      </c>
    </row>
    <row r="45" spans="1:12" x14ac:dyDescent="0.2">
      <c r="A45" t="s">
        <v>90</v>
      </c>
      <c r="L45" t="s">
        <v>112</v>
      </c>
    </row>
    <row r="46" spans="1:12" x14ac:dyDescent="0.2">
      <c r="A46" t="s">
        <v>90</v>
      </c>
      <c r="L46" t="s">
        <v>112</v>
      </c>
    </row>
    <row r="47" spans="1:12" x14ac:dyDescent="0.2">
      <c r="A47" t="s">
        <v>90</v>
      </c>
      <c r="L47" t="s">
        <v>118</v>
      </c>
    </row>
    <row r="48" spans="1:12" x14ac:dyDescent="0.2">
      <c r="A48" t="s">
        <v>90</v>
      </c>
      <c r="L48" t="s">
        <v>118</v>
      </c>
    </row>
    <row r="49" spans="1:12" x14ac:dyDescent="0.2">
      <c r="A49" t="s">
        <v>90</v>
      </c>
      <c r="L49" t="s">
        <v>122</v>
      </c>
    </row>
    <row r="50" spans="1:12" x14ac:dyDescent="0.2">
      <c r="A50" t="s">
        <v>90</v>
      </c>
      <c r="L50" t="s">
        <v>122</v>
      </c>
    </row>
    <row r="51" spans="1:12" x14ac:dyDescent="0.2">
      <c r="A51" t="s">
        <v>112</v>
      </c>
      <c r="L51" t="s">
        <v>130</v>
      </c>
    </row>
    <row r="52" spans="1:12" x14ac:dyDescent="0.2">
      <c r="A52" t="s">
        <v>112</v>
      </c>
      <c r="L52" t="s">
        <v>130</v>
      </c>
    </row>
    <row r="53" spans="1:12" x14ac:dyDescent="0.2">
      <c r="A53" t="s">
        <v>112</v>
      </c>
      <c r="L53" t="s">
        <v>136</v>
      </c>
    </row>
    <row r="54" spans="1:12" x14ac:dyDescent="0.2">
      <c r="A54" t="s">
        <v>118</v>
      </c>
      <c r="L54" t="s">
        <v>136</v>
      </c>
    </row>
    <row r="55" spans="1:12" x14ac:dyDescent="0.2">
      <c r="A55" t="s">
        <v>118</v>
      </c>
      <c r="L55" t="s">
        <v>136</v>
      </c>
    </row>
    <row r="56" spans="1:12" x14ac:dyDescent="0.2">
      <c r="A56" t="s">
        <v>118</v>
      </c>
      <c r="L56" t="s">
        <v>136</v>
      </c>
    </row>
    <row r="57" spans="1:12" x14ac:dyDescent="0.2">
      <c r="A57" t="s">
        <v>118</v>
      </c>
      <c r="L57" t="s">
        <v>146</v>
      </c>
    </row>
    <row r="58" spans="1:12" x14ac:dyDescent="0.2">
      <c r="A58" t="s">
        <v>122</v>
      </c>
      <c r="L58" t="s">
        <v>146</v>
      </c>
    </row>
    <row r="59" spans="1:12" x14ac:dyDescent="0.2">
      <c r="A59" t="s">
        <v>122</v>
      </c>
      <c r="L59" t="s">
        <v>152</v>
      </c>
    </row>
    <row r="60" spans="1:12" x14ac:dyDescent="0.2">
      <c r="A60" t="s">
        <v>122</v>
      </c>
      <c r="L60" t="s">
        <v>152</v>
      </c>
    </row>
    <row r="61" spans="1:12" x14ac:dyDescent="0.2">
      <c r="A61" t="s">
        <v>130</v>
      </c>
      <c r="L61" t="s">
        <v>152</v>
      </c>
    </row>
    <row r="62" spans="1:12" x14ac:dyDescent="0.2">
      <c r="A62" t="s">
        <v>130</v>
      </c>
      <c r="L62" t="s">
        <v>152</v>
      </c>
    </row>
    <row r="63" spans="1:12" x14ac:dyDescent="0.2">
      <c r="A63" t="s">
        <v>130</v>
      </c>
      <c r="L63" t="s">
        <v>152</v>
      </c>
    </row>
    <row r="64" spans="1:12" x14ac:dyDescent="0.2">
      <c r="A64" t="s">
        <v>136</v>
      </c>
      <c r="L64" t="s">
        <v>12</v>
      </c>
    </row>
    <row r="65" spans="1:12" x14ac:dyDescent="0.2">
      <c r="A65" t="s">
        <v>136</v>
      </c>
      <c r="L65" t="s">
        <v>12</v>
      </c>
    </row>
    <row r="66" spans="1:12" x14ac:dyDescent="0.2">
      <c r="A66" t="s">
        <v>136</v>
      </c>
      <c r="L66" t="s">
        <v>12</v>
      </c>
    </row>
    <row r="67" spans="1:12" x14ac:dyDescent="0.2">
      <c r="A67" t="s">
        <v>136</v>
      </c>
      <c r="L67" t="s">
        <v>172</v>
      </c>
    </row>
    <row r="68" spans="1:12" x14ac:dyDescent="0.2">
      <c r="A68" t="s">
        <v>146</v>
      </c>
      <c r="L68" t="s">
        <v>172</v>
      </c>
    </row>
    <row r="69" spans="1:12" x14ac:dyDescent="0.2">
      <c r="A69" t="s">
        <v>146</v>
      </c>
      <c r="L69" t="s">
        <v>12</v>
      </c>
    </row>
    <row r="70" spans="1:12" x14ac:dyDescent="0.2">
      <c r="A70" t="s">
        <v>152</v>
      </c>
      <c r="L70" t="s">
        <v>182</v>
      </c>
    </row>
    <row r="71" spans="1:12" x14ac:dyDescent="0.2">
      <c r="A71" t="s">
        <v>152</v>
      </c>
      <c r="L71" t="s">
        <v>182</v>
      </c>
    </row>
    <row r="72" spans="1:12" x14ac:dyDescent="0.2">
      <c r="A72" t="s">
        <v>152</v>
      </c>
      <c r="L72" t="s">
        <v>182</v>
      </c>
    </row>
    <row r="73" spans="1:12" x14ac:dyDescent="0.2">
      <c r="A73" t="s">
        <v>152</v>
      </c>
      <c r="L73" t="s">
        <v>182</v>
      </c>
    </row>
    <row r="74" spans="1:12" x14ac:dyDescent="0.2">
      <c r="A74" t="s">
        <v>152</v>
      </c>
      <c r="L74" t="s">
        <v>182</v>
      </c>
    </row>
    <row r="75" spans="1:12" x14ac:dyDescent="0.2">
      <c r="A75" t="s">
        <v>152</v>
      </c>
      <c r="L75" t="s">
        <v>182</v>
      </c>
    </row>
    <row r="76" spans="1:12" x14ac:dyDescent="0.2">
      <c r="A76" t="s">
        <v>12</v>
      </c>
      <c r="L76" t="s">
        <v>196</v>
      </c>
    </row>
    <row r="77" spans="1:12" x14ac:dyDescent="0.2">
      <c r="A77" t="s">
        <v>12</v>
      </c>
      <c r="L77" t="s">
        <v>196</v>
      </c>
    </row>
    <row r="78" spans="1:12" x14ac:dyDescent="0.2">
      <c r="A78" t="s">
        <v>12</v>
      </c>
      <c r="L78" t="s">
        <v>196</v>
      </c>
    </row>
    <row r="79" spans="1:12" x14ac:dyDescent="0.2">
      <c r="A79" t="s">
        <v>172</v>
      </c>
      <c r="L79" t="s">
        <v>12</v>
      </c>
    </row>
    <row r="80" spans="1:12" x14ac:dyDescent="0.2">
      <c r="A80" t="s">
        <v>172</v>
      </c>
      <c r="L80" t="s">
        <v>12</v>
      </c>
    </row>
    <row r="81" spans="1:12" x14ac:dyDescent="0.2">
      <c r="A81" t="s">
        <v>176</v>
      </c>
      <c r="L81" t="s">
        <v>12</v>
      </c>
    </row>
    <row r="82" spans="1:12" x14ac:dyDescent="0.2">
      <c r="A82" t="s">
        <v>176</v>
      </c>
      <c r="L82" t="s">
        <v>214</v>
      </c>
    </row>
    <row r="83" spans="1:12" x14ac:dyDescent="0.2">
      <c r="A83" t="s">
        <v>182</v>
      </c>
      <c r="L83" t="s">
        <v>214</v>
      </c>
    </row>
    <row r="84" spans="1:12" x14ac:dyDescent="0.2">
      <c r="A84" t="s">
        <v>182</v>
      </c>
      <c r="L84" t="s">
        <v>12</v>
      </c>
    </row>
    <row r="85" spans="1:12" x14ac:dyDescent="0.2">
      <c r="A85" t="s">
        <v>182</v>
      </c>
      <c r="L85" t="s">
        <v>12</v>
      </c>
    </row>
    <row r="86" spans="1:12" x14ac:dyDescent="0.2">
      <c r="A86" t="s">
        <v>182</v>
      </c>
      <c r="L86" t="s">
        <v>12</v>
      </c>
    </row>
    <row r="87" spans="1:12" x14ac:dyDescent="0.2">
      <c r="A87" t="s">
        <v>182</v>
      </c>
      <c r="L87" t="s">
        <v>12</v>
      </c>
    </row>
    <row r="88" spans="1:12" x14ac:dyDescent="0.2">
      <c r="A88" t="s">
        <v>182</v>
      </c>
      <c r="L88" t="s">
        <v>12</v>
      </c>
    </row>
    <row r="89" spans="1:12" x14ac:dyDescent="0.2">
      <c r="A89" t="s">
        <v>196</v>
      </c>
      <c r="L89" t="s">
        <v>12</v>
      </c>
    </row>
    <row r="90" spans="1:12" x14ac:dyDescent="0.2">
      <c r="A90" t="s">
        <v>196</v>
      </c>
      <c r="L90" t="s">
        <v>240</v>
      </c>
    </row>
    <row r="91" spans="1:12" x14ac:dyDescent="0.2">
      <c r="A91" t="s">
        <v>196</v>
      </c>
      <c r="L91" t="s">
        <v>240</v>
      </c>
    </row>
    <row r="92" spans="1:12" x14ac:dyDescent="0.2">
      <c r="A92" t="s">
        <v>202</v>
      </c>
      <c r="L92" t="s">
        <v>246</v>
      </c>
    </row>
    <row r="93" spans="1:12" x14ac:dyDescent="0.2">
      <c r="A93" t="s">
        <v>202</v>
      </c>
      <c r="L93" t="s">
        <v>246</v>
      </c>
    </row>
    <row r="94" spans="1:12" x14ac:dyDescent="0.2">
      <c r="A94" t="s">
        <v>12</v>
      </c>
      <c r="L94" t="s">
        <v>12</v>
      </c>
    </row>
    <row r="95" spans="1:12" x14ac:dyDescent="0.2">
      <c r="A95" t="s">
        <v>12</v>
      </c>
      <c r="L95" t="s">
        <v>12</v>
      </c>
    </row>
    <row r="96" spans="1:12" x14ac:dyDescent="0.2">
      <c r="A96" t="s">
        <v>214</v>
      </c>
      <c r="L96" t="s">
        <v>12</v>
      </c>
    </row>
    <row r="97" spans="1:12" x14ac:dyDescent="0.2">
      <c r="A97" t="s">
        <v>214</v>
      </c>
      <c r="L97" t="s">
        <v>12</v>
      </c>
    </row>
    <row r="98" spans="1:12" x14ac:dyDescent="0.2">
      <c r="A98" t="s">
        <v>12</v>
      </c>
      <c r="L98" t="s">
        <v>12</v>
      </c>
    </row>
    <row r="99" spans="1:12" x14ac:dyDescent="0.2">
      <c r="A99" t="s">
        <v>12</v>
      </c>
      <c r="L99" t="s">
        <v>12</v>
      </c>
    </row>
    <row r="100" spans="1:12" x14ac:dyDescent="0.2">
      <c r="A100" t="s">
        <v>226</v>
      </c>
      <c r="L100" t="s">
        <v>12</v>
      </c>
    </row>
    <row r="101" spans="1:12" x14ac:dyDescent="0.2">
      <c r="A101" t="s">
        <v>226</v>
      </c>
      <c r="L101" t="s">
        <v>12</v>
      </c>
    </row>
    <row r="102" spans="1:12" x14ac:dyDescent="0.2">
      <c r="A102" t="s">
        <v>12</v>
      </c>
      <c r="L102" t="s">
        <v>12</v>
      </c>
    </row>
    <row r="103" spans="1:12" x14ac:dyDescent="0.2">
      <c r="A103" t="s">
        <v>231</v>
      </c>
      <c r="L103" t="s">
        <v>12</v>
      </c>
    </row>
    <row r="104" spans="1:12" x14ac:dyDescent="0.2">
      <c r="A104" t="s">
        <v>231</v>
      </c>
      <c r="L104" t="s">
        <v>12</v>
      </c>
    </row>
    <row r="105" spans="1:12" x14ac:dyDescent="0.2">
      <c r="A105" t="s">
        <v>12</v>
      </c>
      <c r="L105" t="s">
        <v>12</v>
      </c>
    </row>
    <row r="106" spans="1:12" x14ac:dyDescent="0.2">
      <c r="A106" t="s">
        <v>240</v>
      </c>
      <c r="L106" t="s">
        <v>12</v>
      </c>
    </row>
    <row r="107" spans="1:12" x14ac:dyDescent="0.2">
      <c r="A107" t="s">
        <v>240</v>
      </c>
      <c r="L107" t="s">
        <v>12</v>
      </c>
    </row>
    <row r="108" spans="1:12" x14ac:dyDescent="0.2">
      <c r="A108" t="s">
        <v>246</v>
      </c>
      <c r="L108" t="s">
        <v>12</v>
      </c>
    </row>
    <row r="109" spans="1:12" x14ac:dyDescent="0.2">
      <c r="A109" t="s">
        <v>246</v>
      </c>
      <c r="L109" t="s">
        <v>12</v>
      </c>
    </row>
    <row r="110" spans="1:12" x14ac:dyDescent="0.2">
      <c r="A110" t="s">
        <v>12</v>
      </c>
      <c r="L110" t="s">
        <v>301</v>
      </c>
    </row>
    <row r="111" spans="1:12" x14ac:dyDescent="0.2">
      <c r="A111" t="s">
        <v>12</v>
      </c>
      <c r="L111" t="s">
        <v>301</v>
      </c>
    </row>
    <row r="112" spans="1:12" x14ac:dyDescent="0.2">
      <c r="A112" t="s">
        <v>12</v>
      </c>
      <c r="L112" t="s">
        <v>12</v>
      </c>
    </row>
    <row r="113" spans="1:12" x14ac:dyDescent="0.2">
      <c r="A113" t="s">
        <v>261</v>
      </c>
      <c r="L113" t="s">
        <v>12</v>
      </c>
    </row>
    <row r="114" spans="1:12" x14ac:dyDescent="0.2">
      <c r="A114" t="s">
        <v>261</v>
      </c>
      <c r="L114" t="s">
        <v>12</v>
      </c>
    </row>
    <row r="115" spans="1:12" x14ac:dyDescent="0.2">
      <c r="A115" t="s">
        <v>12</v>
      </c>
      <c r="L115" t="s">
        <v>12</v>
      </c>
    </row>
    <row r="116" spans="1:12" x14ac:dyDescent="0.2">
      <c r="A116" t="s">
        <v>12</v>
      </c>
      <c r="L116" t="s">
        <v>12</v>
      </c>
    </row>
    <row r="117" spans="1:12" x14ac:dyDescent="0.2">
      <c r="A117" t="s">
        <v>12</v>
      </c>
      <c r="L117" t="s">
        <v>12</v>
      </c>
    </row>
    <row r="118" spans="1:12" x14ac:dyDescent="0.2">
      <c r="A118" t="s">
        <v>12</v>
      </c>
      <c r="L118" t="s">
        <v>12</v>
      </c>
    </row>
    <row r="119" spans="1:12" x14ac:dyDescent="0.2">
      <c r="A119" t="s">
        <v>12</v>
      </c>
      <c r="L119" t="s">
        <v>12</v>
      </c>
    </row>
    <row r="120" spans="1:12" x14ac:dyDescent="0.2">
      <c r="A120" t="s">
        <v>12</v>
      </c>
      <c r="L120" t="s">
        <v>12</v>
      </c>
    </row>
    <row r="121" spans="1:12" x14ac:dyDescent="0.2">
      <c r="A121" t="s">
        <v>12</v>
      </c>
      <c r="L121" t="s">
        <v>12</v>
      </c>
    </row>
    <row r="122" spans="1:12" x14ac:dyDescent="0.2">
      <c r="A122" t="s">
        <v>12</v>
      </c>
      <c r="L122" t="s">
        <v>12</v>
      </c>
    </row>
    <row r="123" spans="1:12" x14ac:dyDescent="0.2">
      <c r="A123" t="s">
        <v>12</v>
      </c>
      <c r="L123" t="s">
        <v>12</v>
      </c>
    </row>
    <row r="124" spans="1:12" x14ac:dyDescent="0.2">
      <c r="A124" t="s">
        <v>12</v>
      </c>
      <c r="L124" t="s">
        <v>12</v>
      </c>
    </row>
    <row r="125" spans="1:12" x14ac:dyDescent="0.2">
      <c r="A125" t="s">
        <v>12</v>
      </c>
      <c r="L125" t="s">
        <v>12</v>
      </c>
    </row>
    <row r="126" spans="1:12" x14ac:dyDescent="0.2">
      <c r="A126" t="s">
        <v>12</v>
      </c>
      <c r="L126" t="s">
        <v>12</v>
      </c>
    </row>
    <row r="127" spans="1:12" x14ac:dyDescent="0.2">
      <c r="A127" t="s">
        <v>12</v>
      </c>
      <c r="L127" t="s">
        <v>12</v>
      </c>
    </row>
    <row r="128" spans="1:12" x14ac:dyDescent="0.2">
      <c r="A128" t="s">
        <v>12</v>
      </c>
    </row>
    <row r="129" spans="1:1" x14ac:dyDescent="0.2">
      <c r="A129" t="s">
        <v>301</v>
      </c>
    </row>
    <row r="130" spans="1:1" x14ac:dyDescent="0.2">
      <c r="A130" t="s">
        <v>301</v>
      </c>
    </row>
    <row r="131" spans="1:1" x14ac:dyDescent="0.2">
      <c r="A131" t="s">
        <v>12</v>
      </c>
    </row>
    <row r="132" spans="1:1" x14ac:dyDescent="0.2">
      <c r="A132" t="s">
        <v>12</v>
      </c>
    </row>
    <row r="133" spans="1:1" x14ac:dyDescent="0.2">
      <c r="A133" t="s">
        <v>12</v>
      </c>
    </row>
    <row r="134" spans="1:1" x14ac:dyDescent="0.2">
      <c r="A134" t="s">
        <v>12</v>
      </c>
    </row>
    <row r="135" spans="1:1" x14ac:dyDescent="0.2">
      <c r="A135" t="s">
        <v>12</v>
      </c>
    </row>
    <row r="136" spans="1:1" x14ac:dyDescent="0.2">
      <c r="A136" t="s">
        <v>12</v>
      </c>
    </row>
    <row r="137" spans="1:1" x14ac:dyDescent="0.2">
      <c r="A137" t="s">
        <v>12</v>
      </c>
    </row>
    <row r="138" spans="1:1" x14ac:dyDescent="0.2">
      <c r="A138" t="s">
        <v>12</v>
      </c>
    </row>
    <row r="139" spans="1:1" x14ac:dyDescent="0.2">
      <c r="A139" t="s">
        <v>12</v>
      </c>
    </row>
    <row r="140" spans="1:1" x14ac:dyDescent="0.2">
      <c r="A140" t="s">
        <v>12</v>
      </c>
    </row>
    <row r="141" spans="1:1" x14ac:dyDescent="0.2">
      <c r="A141" t="s">
        <v>12</v>
      </c>
    </row>
    <row r="142" spans="1:1" x14ac:dyDescent="0.2">
      <c r="A142" t="s">
        <v>12</v>
      </c>
    </row>
    <row r="143" spans="1:1" x14ac:dyDescent="0.2">
      <c r="A143" t="s">
        <v>12</v>
      </c>
    </row>
    <row r="144" spans="1:1" x14ac:dyDescent="0.2">
      <c r="A144" t="s">
        <v>12</v>
      </c>
    </row>
    <row r="145" spans="1:1" x14ac:dyDescent="0.2">
      <c r="A145" t="s">
        <v>12</v>
      </c>
    </row>
    <row r="146" spans="1:1" x14ac:dyDescent="0.2">
      <c r="A146" t="s">
        <v>12</v>
      </c>
    </row>
    <row r="147" spans="1:1" x14ac:dyDescent="0.2">
      <c r="A147" t="s">
        <v>12</v>
      </c>
    </row>
    <row r="148" spans="1:1" x14ac:dyDescent="0.2">
      <c r="A148" t="s">
        <v>12</v>
      </c>
    </row>
    <row r="149" spans="1:1" x14ac:dyDescent="0.2">
      <c r="A149" t="s">
        <v>12</v>
      </c>
    </row>
    <row r="150" spans="1:1" x14ac:dyDescent="0.2">
      <c r="A150" t="s">
        <v>12</v>
      </c>
    </row>
    <row r="151" spans="1:1" x14ac:dyDescent="0.2">
      <c r="A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Lind</dc:creator>
  <cp:lastModifiedBy>Abigail Lind</cp:lastModifiedBy>
  <dcterms:created xsi:type="dcterms:W3CDTF">2018-11-21T23:15:25Z</dcterms:created>
  <dcterms:modified xsi:type="dcterms:W3CDTF">2019-05-29T22:55:15Z</dcterms:modified>
</cp:coreProperties>
</file>