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kourtanioti/Documents/Greek_project/MS_and_supplement/third_submission_NEE/final_submission/submisstion_docs/"/>
    </mc:Choice>
  </mc:AlternateContent>
  <xr:revisionPtr revIDLastSave="0" documentId="13_ncr:1_{B6AD4E6D-00B8-5D45-B1B6-BF1E3FB18A2F}" xr6:coauthVersionLast="47" xr6:coauthVersionMax="47" xr10:uidLastSave="{00000000-0000-0000-0000-000000000000}"/>
  <bookViews>
    <workbookView xWindow="280" yWindow="460" windowWidth="24380" windowHeight="14960" xr2:uid="{68316A24-B9DC-464B-B25C-ABF1AE88D039}"/>
  </bookViews>
  <sheets>
    <sheet name="Supplementary Table 1" sheetId="4" r:id="rId1"/>
    <sheet name="Supplementary Table 2" sheetId="5" r:id="rId2"/>
    <sheet name="Supplementary Table 3" sheetId="6" r:id="rId3"/>
    <sheet name="Supplementary Table 4" sheetId="2" r:id="rId4"/>
    <sheet name="Supplementary Table 5" sheetId="7" r:id="rId5"/>
    <sheet name="Supplementary Table 6" sheetId="8" r:id="rId6"/>
    <sheet name="Supplementary Table 7" sheetId="9" r:id="rId7"/>
    <sheet name="Supplementary Table 8" sheetId="10" r:id="rId8"/>
    <sheet name="Supplementary Table 9" sheetId="11" r:id="rId9"/>
  </sheets>
  <definedNames>
    <definedName name="_xlnm._FilterDatabase" localSheetId="0" hidden="1">'Supplementary Table 1'!$A$3:$AS$294</definedName>
    <definedName name="_xlnm._FilterDatabase" localSheetId="1" hidden="1">'Supplementary Table 2'!$A$3:$U$106</definedName>
    <definedName name="_xlnm._FilterDatabase" localSheetId="2" hidden="1">'Supplementary Table 3'!$A$2:$L$45</definedName>
    <definedName name="_xlnm._FilterDatabase" localSheetId="3" hidden="1">'Supplementary Table 4'!$A$2:$J$774</definedName>
    <definedName name="_xlnm._FilterDatabase" localSheetId="4" hidden="1">'Supplementary Table 5'!$A$2:$G$104</definedName>
    <definedName name="_xlnm._FilterDatabase" localSheetId="5" hidden="1">'Supplementary Table 6'!$A$2:$K$41</definedName>
    <definedName name="_xlnm._FilterDatabase" localSheetId="7" hidden="1">'Supplementary Table 8'!$A$2:$I$1020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00" i="4" l="1"/>
  <c r="M198" i="4"/>
  <c r="M195" i="4"/>
  <c r="M191" i="4"/>
  <c r="M189" i="4"/>
  <c r="M175" i="4"/>
  <c r="E23" i="5"/>
  <c r="H3" i="8" l="1"/>
  <c r="I3" i="8" s="1"/>
  <c r="H4" i="8"/>
  <c r="I4" i="8"/>
  <c r="J4" i="8" s="1"/>
  <c r="H5" i="8"/>
  <c r="I5" i="8"/>
  <c r="J5" i="8" s="1"/>
  <c r="H6" i="8"/>
  <c r="I6" i="8"/>
  <c r="J6" i="8" s="1"/>
  <c r="H7" i="8"/>
  <c r="I7" i="8"/>
  <c r="J7" i="8" s="1"/>
  <c r="I8" i="8"/>
  <c r="K8" i="8" s="1"/>
  <c r="J8" i="8"/>
  <c r="H9" i="8"/>
  <c r="I9" i="8" s="1"/>
  <c r="I10" i="8"/>
  <c r="K10" i="8" s="1"/>
  <c r="H11" i="8"/>
  <c r="I11" i="8" s="1"/>
  <c r="J11" i="8" s="1"/>
  <c r="I12" i="8"/>
  <c r="J12" i="8" s="1"/>
  <c r="H13" i="8"/>
  <c r="I13" i="8" s="1"/>
  <c r="I14" i="8"/>
  <c r="J14" i="8" s="1"/>
  <c r="H15" i="8"/>
  <c r="I15" i="8" s="1"/>
  <c r="J15" i="8" s="1"/>
  <c r="I16" i="8"/>
  <c r="K16" i="8" s="1"/>
  <c r="I17" i="8"/>
  <c r="J17" i="8" s="1"/>
  <c r="I18" i="8"/>
  <c r="J18" i="8" s="1"/>
  <c r="H19" i="8"/>
  <c r="I19" i="8" s="1"/>
  <c r="I20" i="8"/>
  <c r="J20" i="8" s="1"/>
  <c r="H21" i="8"/>
  <c r="I21" i="8" s="1"/>
  <c r="J21" i="8" s="1"/>
  <c r="H22" i="8"/>
  <c r="I22" i="8" s="1"/>
  <c r="J22" i="8" s="1"/>
  <c r="H23" i="8"/>
  <c r="I23" i="8" s="1"/>
  <c r="J23" i="8" s="1"/>
  <c r="H24" i="8"/>
  <c r="I24" i="8"/>
  <c r="J24" i="8" s="1"/>
  <c r="I25" i="8"/>
  <c r="K25" i="8" s="1"/>
  <c r="I26" i="8"/>
  <c r="J26" i="8"/>
  <c r="K26" i="8"/>
  <c r="H27" i="8"/>
  <c r="I27" i="8" s="1"/>
  <c r="H28" i="8"/>
  <c r="I28" i="8" s="1"/>
  <c r="I29" i="8"/>
  <c r="J29" i="8" s="1"/>
  <c r="H30" i="8"/>
  <c r="I30" i="8" s="1"/>
  <c r="I31" i="8"/>
  <c r="J31" i="8" s="1"/>
  <c r="I32" i="8"/>
  <c r="K32" i="8" s="1"/>
  <c r="J32" i="8"/>
  <c r="I33" i="8"/>
  <c r="J33" i="8" s="1"/>
  <c r="I34" i="8"/>
  <c r="K34" i="8" s="1"/>
  <c r="I35" i="8"/>
  <c r="J35" i="8" s="1"/>
  <c r="I36" i="8"/>
  <c r="K36" i="8" s="1"/>
  <c r="J36" i="8"/>
  <c r="I37" i="8"/>
  <c r="J37" i="8"/>
  <c r="K37" i="8"/>
  <c r="I38" i="8"/>
  <c r="J38" i="8" s="1"/>
  <c r="I39" i="8"/>
  <c r="J39" i="8" s="1"/>
  <c r="I40" i="8"/>
  <c r="K40" i="8" s="1"/>
  <c r="I41" i="8"/>
  <c r="K41" i="8" s="1"/>
  <c r="J41" i="8"/>
  <c r="J10" i="8" l="1"/>
  <c r="J28" i="8"/>
  <c r="K28" i="8"/>
  <c r="J27" i="8"/>
  <c r="K27" i="8"/>
  <c r="K29" i="8"/>
  <c r="K17" i="8"/>
  <c r="K12" i="8"/>
  <c r="J34" i="8"/>
  <c r="K11" i="8"/>
  <c r="K38" i="8"/>
  <c r="K33" i="8"/>
  <c r="J40" i="8"/>
  <c r="J25" i="8"/>
  <c r="K18" i="8"/>
  <c r="J16" i="8"/>
  <c r="J19" i="8"/>
  <c r="K19" i="8"/>
  <c r="J13" i="8"/>
  <c r="K13" i="8"/>
  <c r="J30" i="8"/>
  <c r="K30" i="8"/>
  <c r="K9" i="8"/>
  <c r="J9" i="8"/>
  <c r="J3" i="8"/>
  <c r="K3" i="8"/>
  <c r="K39" i="8"/>
  <c r="K35" i="8"/>
  <c r="K31" i="8"/>
  <c r="K24" i="8"/>
  <c r="K23" i="8"/>
  <c r="K22" i="8"/>
  <c r="K21" i="8"/>
  <c r="K20" i="8"/>
  <c r="K15" i="8"/>
  <c r="K14" i="8"/>
  <c r="K7" i="8"/>
  <c r="K6" i="8"/>
  <c r="K5" i="8"/>
  <c r="K4" i="8"/>
  <c r="M294" i="4"/>
  <c r="M292" i="4"/>
  <c r="M291" i="4"/>
  <c r="M290" i="4"/>
  <c r="M289" i="4"/>
  <c r="M287" i="4"/>
  <c r="M286" i="4"/>
  <c r="M285" i="4"/>
  <c r="M284" i="4"/>
  <c r="M283" i="4"/>
  <c r="M282" i="4"/>
  <c r="M280" i="4"/>
  <c r="M279" i="4"/>
  <c r="M278" i="4"/>
  <c r="M277" i="4"/>
  <c r="M275" i="4"/>
  <c r="M274" i="4"/>
  <c r="M273" i="4"/>
  <c r="M272" i="4"/>
  <c r="M271" i="4"/>
  <c r="M270" i="4"/>
  <c r="M269" i="4"/>
  <c r="M268" i="4"/>
  <c r="M267" i="4"/>
  <c r="M265" i="4"/>
  <c r="M263" i="4"/>
  <c r="M262" i="4"/>
  <c r="M261" i="4"/>
  <c r="M260" i="4"/>
  <c r="M259" i="4"/>
  <c r="M258" i="4"/>
  <c r="M257" i="4"/>
  <c r="M256" i="4"/>
  <c r="M255" i="4"/>
  <c r="M253" i="4"/>
  <c r="M251" i="4"/>
  <c r="M249" i="4"/>
  <c r="M247" i="4"/>
  <c r="M245" i="4"/>
  <c r="M244" i="4"/>
  <c r="M243" i="4"/>
  <c r="M242" i="4"/>
  <c r="M241" i="4"/>
  <c r="M240" i="4"/>
  <c r="M239" i="4"/>
  <c r="M238" i="4"/>
  <c r="M237" i="4"/>
  <c r="M235" i="4"/>
  <c r="M233" i="4"/>
  <c r="M230" i="4"/>
  <c r="M226" i="4"/>
  <c r="M224" i="4"/>
  <c r="M220" i="4"/>
  <c r="M218" i="4"/>
  <c r="M216" i="4"/>
  <c r="M214" i="4"/>
  <c r="M213" i="4"/>
  <c r="AH212" i="4"/>
  <c r="AE212" i="4"/>
  <c r="M212" i="4"/>
  <c r="M208" i="4"/>
  <c r="M207" i="4"/>
  <c r="M206" i="4"/>
  <c r="M205" i="4"/>
  <c r="M204" i="4"/>
  <c r="M202" i="4"/>
  <c r="M197" i="4"/>
  <c r="M193" i="4"/>
  <c r="M187" i="4"/>
  <c r="M185" i="4"/>
  <c r="M183" i="4"/>
  <c r="M181" i="4"/>
  <c r="M179" i="4"/>
  <c r="M177" i="4"/>
  <c r="M173" i="4"/>
  <c r="M171" i="4"/>
  <c r="M170" i="4"/>
  <c r="M169" i="4"/>
  <c r="M167" i="4"/>
  <c r="M166" i="4"/>
  <c r="M164" i="4"/>
  <c r="M162" i="4"/>
  <c r="M160" i="4"/>
  <c r="M158" i="4"/>
  <c r="M156" i="4"/>
  <c r="M154" i="4"/>
  <c r="M150" i="4"/>
  <c r="M146" i="4"/>
  <c r="M120" i="4"/>
  <c r="M144" i="4"/>
  <c r="M145" i="4"/>
  <c r="M116" i="4"/>
  <c r="M89" i="4"/>
  <c r="M142" i="4"/>
  <c r="M88" i="4"/>
  <c r="M143" i="4"/>
  <c r="M94" i="4"/>
  <c r="M141" i="4"/>
  <c r="M137" i="4"/>
  <c r="M139" i="4"/>
  <c r="M119" i="4"/>
  <c r="M140" i="4"/>
  <c r="M138" i="4"/>
  <c r="M87" i="4"/>
  <c r="M136" i="4"/>
  <c r="M126" i="4"/>
  <c r="M104" i="4"/>
  <c r="M135" i="4"/>
  <c r="M134" i="4"/>
  <c r="M97" i="4"/>
  <c r="M132" i="4"/>
  <c r="M131" i="4"/>
  <c r="M129" i="4"/>
  <c r="M128" i="4"/>
  <c r="M112" i="4"/>
  <c r="M127" i="4"/>
  <c r="M124" i="4"/>
  <c r="M122" i="4"/>
  <c r="M121" i="4"/>
  <c r="M111" i="4"/>
  <c r="M117" i="4"/>
  <c r="M114" i="4"/>
  <c r="M110" i="4"/>
  <c r="M108" i="4"/>
  <c r="M102" i="4"/>
  <c r="M106" i="4"/>
  <c r="M105" i="4"/>
  <c r="M103" i="4"/>
  <c r="M100" i="4"/>
  <c r="M98" i="4"/>
  <c r="M95" i="4"/>
  <c r="M92" i="4"/>
  <c r="M90" i="4"/>
  <c r="M85" i="4"/>
  <c r="M83" i="4"/>
  <c r="M81" i="4"/>
  <c r="M79" i="4"/>
  <c r="M75" i="4"/>
  <c r="M74" i="4"/>
  <c r="M73" i="4"/>
  <c r="M72" i="4"/>
  <c r="M68" i="4"/>
  <c r="M67" i="4"/>
  <c r="M66" i="4"/>
  <c r="M65" i="4"/>
  <c r="M61" i="4"/>
  <c r="M57" i="4"/>
  <c r="M56" i="4"/>
  <c r="M55" i="4"/>
  <c r="M54" i="4"/>
  <c r="M53" i="4"/>
  <c r="M52" i="4"/>
  <c r="M51" i="4"/>
  <c r="M50" i="4"/>
  <c r="M49" i="4"/>
  <c r="M48" i="4"/>
  <c r="M47" i="4"/>
  <c r="M46" i="4"/>
  <c r="M45" i="4"/>
  <c r="M44" i="4"/>
  <c r="M43" i="4"/>
  <c r="M42" i="4"/>
  <c r="M41" i="4"/>
  <c r="M39" i="4"/>
  <c r="M38" i="4"/>
  <c r="M35" i="4"/>
  <c r="M32" i="4"/>
  <c r="M29" i="4"/>
  <c r="M28" i="4"/>
  <c r="M27" i="4"/>
  <c r="M26" i="4"/>
  <c r="M25" i="4"/>
  <c r="M24" i="4"/>
  <c r="M23" i="4"/>
  <c r="M22" i="4"/>
  <c r="M21" i="4"/>
  <c r="M20" i="4"/>
  <c r="M19" i="4"/>
  <c r="M15" i="4"/>
  <c r="M13" i="4"/>
  <c r="M8" i="4"/>
  <c r="M6" i="4"/>
  <c r="M4" i="4"/>
</calcChain>
</file>

<file path=xl/sharedStrings.xml><?xml version="1.0" encoding="utf-8"?>
<sst xmlns="http://schemas.openxmlformats.org/spreadsheetml/2006/main" count="11060" uniqueCount="1530">
  <si>
    <t>Pop A</t>
  </si>
  <si>
    <r>
      <t>Pop B</t>
    </r>
    <r>
      <rPr>
        <b/>
        <i/>
        <sz val="12"/>
        <color theme="1"/>
        <rFont val="Calibri Light"/>
        <family val="2"/>
        <scheme val="major"/>
      </rPr>
      <t xml:space="preserve"> (test)</t>
    </r>
  </si>
  <si>
    <t>Pop C</t>
  </si>
  <si>
    <t>Pop D (Aegean group)</t>
  </si>
  <si>
    <t>f4</t>
  </si>
  <si>
    <t>Z</t>
  </si>
  <si>
    <t>BABA</t>
  </si>
  <si>
    <t>ABBA</t>
  </si>
  <si>
    <t>nSNP</t>
  </si>
  <si>
    <t>Pop D's Origin</t>
  </si>
  <si>
    <t>Mbuti</t>
  </si>
  <si>
    <t>BalkanHG</t>
  </si>
  <si>
    <t>W. Anatolia N</t>
  </si>
  <si>
    <t>Aposelemis N</t>
  </si>
  <si>
    <t>Crete</t>
  </si>
  <si>
    <t>Neolithic affinities</t>
  </si>
  <si>
    <t>W.Anatolia_N</t>
  </si>
  <si>
    <t>APO004</t>
  </si>
  <si>
    <t>WEHG</t>
  </si>
  <si>
    <t>CHG</t>
  </si>
  <si>
    <t>Israel_Natufian_published</t>
  </si>
  <si>
    <t>S.Levant_N</t>
  </si>
  <si>
    <t>ANE</t>
  </si>
  <si>
    <t>Iran_C_SehGabi</t>
  </si>
  <si>
    <t>EEHG</t>
  </si>
  <si>
    <t>Turkey_Arslantepe_LateC</t>
  </si>
  <si>
    <t>Iran_GanjDareh_N</t>
  </si>
  <si>
    <t>Iran_TepeAbdulHosein_N.SG</t>
  </si>
  <si>
    <t>Aposelemis_N</t>
  </si>
  <si>
    <t>Levant_C</t>
  </si>
  <si>
    <t>Poland_Globular_Amphora</t>
  </si>
  <si>
    <t>Iran_C_TepeHissar</t>
  </si>
  <si>
    <t>Mainland_Greece_N</t>
  </si>
  <si>
    <t>Germany_EN_LBK</t>
  </si>
  <si>
    <t>Mainland Greece N</t>
  </si>
  <si>
    <t>Greek Mainland</t>
  </si>
  <si>
    <t>Aidonia LBA</t>
  </si>
  <si>
    <t>Bulgaria_EBA</t>
  </si>
  <si>
    <t>Italy_Sardinia_LBA</t>
  </si>
  <si>
    <t>Turkey_CamlibelTarlasi_LateC</t>
  </si>
  <si>
    <t>Italy_Sicily_EBA</t>
  </si>
  <si>
    <t>Israel_MLBA</t>
  </si>
  <si>
    <t>Italy_Sicily_LBA</t>
  </si>
  <si>
    <t>Jordan_LBA</t>
  </si>
  <si>
    <t>Turkey_EBA</t>
  </si>
  <si>
    <t>Serbia_EBA</t>
  </si>
  <si>
    <t>Germany_Lech_EBA</t>
  </si>
  <si>
    <t>Russia_Caucasus_LateMaikop</t>
  </si>
  <si>
    <t>Hungary_Maros_EBA.SG</t>
  </si>
  <si>
    <t>Czech_BellBeaker</t>
  </si>
  <si>
    <t>Armenia_EBA</t>
  </si>
  <si>
    <t>Germany_BellBeaker</t>
  </si>
  <si>
    <t>Russia_Caucasus_Maikop_Novosvobodnaya</t>
  </si>
  <si>
    <t>Russia_Caucasus_KuraAraxes</t>
  </si>
  <si>
    <t>Czech_Bohemia_Unetice_EBA</t>
  </si>
  <si>
    <t>Czech_EBA</t>
  </si>
  <si>
    <t>Czech_CordedWare</t>
  </si>
  <si>
    <t>Germany_CordedWare</t>
  </si>
  <si>
    <t>Russia_Samara_EBA_Yamnaya</t>
  </si>
  <si>
    <t>Ukraine_EBA_Yamnaya</t>
  </si>
  <si>
    <t>Russia_North_Caucasus</t>
  </si>
  <si>
    <t>Russia_Kalmykia_EBA_Yamnaya.SG</t>
  </si>
  <si>
    <t>Aposelemis LBA</t>
  </si>
  <si>
    <t>Chania LBA</t>
  </si>
  <si>
    <t>Glyka Nera LBA</t>
  </si>
  <si>
    <t>Mainland</t>
  </si>
  <si>
    <t>Pylos LBA*</t>
  </si>
  <si>
    <t>Armenoi LBA*</t>
  </si>
  <si>
    <t>Koufonisi Cycladic EBA.sg*</t>
  </si>
  <si>
    <t>Euboea-Islands</t>
  </si>
  <si>
    <t>Manika EBA.sg*</t>
  </si>
  <si>
    <t>Odigitria EMBA*</t>
  </si>
  <si>
    <t>Hg.Charalambos EMBA</t>
  </si>
  <si>
    <t>Koukounaries LBA</t>
  </si>
  <si>
    <t>Krousonas LBA</t>
  </si>
  <si>
    <t>Lazarides EBA</t>
  </si>
  <si>
    <t>Lazarides LBA</t>
  </si>
  <si>
    <t>Mygdalia LBA</t>
  </si>
  <si>
    <t>Nea Styra EBA</t>
  </si>
  <si>
    <t>Tiryns IA</t>
  </si>
  <si>
    <t>Tiryns LBA</t>
  </si>
  <si>
    <t>SHOTGUN METAGENOMIC SEQUENCING</t>
  </si>
  <si>
    <t>POST-1240K CAPTURE SEQUENCING (deeper sequencing data reported separately)</t>
  </si>
  <si>
    <t>Individual ID</t>
  </si>
  <si>
    <t>Library ID</t>
  </si>
  <si>
    <t>Library details</t>
  </si>
  <si>
    <t>Shotgun Sequencing ID</t>
  </si>
  <si>
    <t>Nº Raw Reads prior 30bp filetring</t>
  </si>
  <si>
    <t>Nº Raw Reads after 30bp filetring &amp; adaptor clipping</t>
  </si>
  <si>
    <t>Nº Merged Reads</t>
  </si>
  <si>
    <t>% Merged Reads</t>
  </si>
  <si>
    <t>Nº mapped reads prior dedup</t>
  </si>
  <si>
    <t>Nº duplicates removed</t>
  </si>
  <si>
    <t>Mapped Reads after dedup</t>
  </si>
  <si>
    <t>Endogenous DNA (%) (reads &gt;30bp)</t>
  </si>
  <si>
    <t>Endogenous DNA (%) (on raw reads)</t>
  </si>
  <si>
    <t xml:space="preserve"> On-target 1240K reads (%)</t>
  </si>
  <si>
    <t>library complexity (Cluster Factor)</t>
  </si>
  <si>
    <t>Mean Coverage</t>
  </si>
  <si>
    <t>std. dev. Coverage</t>
  </si>
  <si>
    <t>Coverage &gt;= 1X in %</t>
  </si>
  <si>
    <t>Coverage &gt;= 2X in %</t>
  </si>
  <si>
    <t>Reads on mt</t>
  </si>
  <si>
    <t>mean mt coverage</t>
  </si>
  <si>
    <t>mt/nuc Ratio</t>
  </si>
  <si>
    <t>GC content in %</t>
  </si>
  <si>
    <t>1st 5' dam (C &gt; T)</t>
  </si>
  <si>
    <t>Sequencing ID (post- 1240K capture)</t>
  </si>
  <si>
    <t>Coverage &gt;= 3X in %</t>
  </si>
  <si>
    <t>Coverage &gt;= 4X in %</t>
  </si>
  <si>
    <t>Coverage &gt;= 5X in %</t>
  </si>
  <si>
    <t>2nd 5' dam (C &gt; T)</t>
  </si>
  <si>
    <t>AID001</t>
  </si>
  <si>
    <t>AID001.B0101</t>
  </si>
  <si>
    <t>single stranded</t>
  </si>
  <si>
    <t>AID001.B0101.SG1.1</t>
  </si>
  <si>
    <t>AID001.B0101.TF1.1</t>
  </si>
  <si>
    <t>AID001.B0201</t>
  </si>
  <si>
    <t>AID001.B0201.TF1.1</t>
  </si>
  <si>
    <t>AID002</t>
  </si>
  <si>
    <t>AID002.A0101</t>
  </si>
  <si>
    <t>AID002.A0101.SG1.1</t>
  </si>
  <si>
    <t>AID002.A0101.TF1.1</t>
  </si>
  <si>
    <t>AID002.A0201</t>
  </si>
  <si>
    <t>AID002.A0201.TF1.1</t>
  </si>
  <si>
    <t>AID007</t>
  </si>
  <si>
    <t>AID007.B0101</t>
  </si>
  <si>
    <t>AID007.B0101.SG1.1</t>
  </si>
  <si>
    <t>AID007.B0101.TF1.1</t>
  </si>
  <si>
    <t>AID007.B0201</t>
  </si>
  <si>
    <t>AID007.B0201.TF1.1</t>
  </si>
  <si>
    <t>AID008</t>
  </si>
  <si>
    <t>AID008.A0201</t>
  </si>
  <si>
    <t>AID008.A0201.TF1.1</t>
  </si>
  <si>
    <t>AID009</t>
  </si>
  <si>
    <t>AID009.A0201</t>
  </si>
  <si>
    <t>AID009.A0201.TF1.1</t>
  </si>
  <si>
    <t>AID010</t>
  </si>
  <si>
    <t>AID010.A0201</t>
  </si>
  <si>
    <t>AID010.A0201.TF1.1</t>
  </si>
  <si>
    <t>AID012</t>
  </si>
  <si>
    <t>AID012.B0101</t>
  </si>
  <si>
    <t>AID012.B0101.SG1.1</t>
  </si>
  <si>
    <t>AID012.B0101.TF1.1</t>
  </si>
  <si>
    <t>AID014</t>
  </si>
  <si>
    <t>AID014.A0201</t>
  </si>
  <si>
    <t>AID014.A0201.TF1.1</t>
  </si>
  <si>
    <t>AID017</t>
  </si>
  <si>
    <t>AID017.A0101</t>
  </si>
  <si>
    <t>AID017.A0101.SG1.1</t>
  </si>
  <si>
    <t>AID017.A0101.TF1.1</t>
  </si>
  <si>
    <t>AID017.A0201</t>
  </si>
  <si>
    <t>AID017.A0201.TF1.1</t>
  </si>
  <si>
    <t>APO004.B0101</t>
  </si>
  <si>
    <t>double stranded - UDGhalf</t>
  </si>
  <si>
    <t>APO004.B0101.TF1.1</t>
  </si>
  <si>
    <t>APO004.B0101.TF1.2</t>
  </si>
  <si>
    <t>APO004.B0102</t>
  </si>
  <si>
    <t>APO004.B0102.SG1.1</t>
  </si>
  <si>
    <t>APO004.B0102.TF1.1</t>
  </si>
  <si>
    <t>APO004.B0103</t>
  </si>
  <si>
    <t>APO004.B0103.SG1.1</t>
  </si>
  <si>
    <t>APO004.B0103.TF1.1</t>
  </si>
  <si>
    <t>APO004.B0201</t>
  </si>
  <si>
    <t>APO004.B0201.SG1.1</t>
  </si>
  <si>
    <t>APO004.B0201.TF1.1</t>
  </si>
  <si>
    <t>APO004.B0301</t>
  </si>
  <si>
    <t>APO004.B0301.SG1.1</t>
  </si>
  <si>
    <t>APO004.B0301.TF1.1</t>
  </si>
  <si>
    <t>APO004.B0401</t>
  </si>
  <si>
    <t>APO004.B0401.SG1.1</t>
  </si>
  <si>
    <t>APO004.B0401.TF1.1</t>
  </si>
  <si>
    <t>APO004.B0501</t>
  </si>
  <si>
    <t>APO004.B0501.SG1.1</t>
  </si>
  <si>
    <t>APO004.B0501.TF1.1</t>
  </si>
  <si>
    <t>APO004.B0601</t>
  </si>
  <si>
    <t>APO004.B0601.SG1.1</t>
  </si>
  <si>
    <t>APO004.B0601.TF1.1</t>
  </si>
  <si>
    <t>APO004.B0701</t>
  </si>
  <si>
    <t>APO004.B0701.SG1.1</t>
  </si>
  <si>
    <t>APO004.B0701.TF1.1</t>
  </si>
  <si>
    <t>APO004.B0801</t>
  </si>
  <si>
    <t>APO004.B0801.SG1.1</t>
  </si>
  <si>
    <t>APO004.B0801.TF1.1</t>
  </si>
  <si>
    <t>APO004.B0901</t>
  </si>
  <si>
    <t>APO004.B0901.SG1.1</t>
  </si>
  <si>
    <t>APO004.B0901.TF1.1</t>
  </si>
  <si>
    <t>APO022</t>
  </si>
  <si>
    <t>APO022.A0101</t>
  </si>
  <si>
    <t>APO022.A0101.SG1.1</t>
  </si>
  <si>
    <t>APO022.A0101.TF1.1</t>
  </si>
  <si>
    <t>APO022.A0102</t>
  </si>
  <si>
    <t>APO022.A0102.TF1.1</t>
  </si>
  <si>
    <t>APO022.A0103</t>
  </si>
  <si>
    <t>APO022.A0103.TF1.1</t>
  </si>
  <si>
    <t>APO023</t>
  </si>
  <si>
    <t>APO023.A0101</t>
  </si>
  <si>
    <t>APO023.A0101.SG1.1</t>
  </si>
  <si>
    <t>APO023.A0101.TF1.1</t>
  </si>
  <si>
    <t>APO023.A0102</t>
  </si>
  <si>
    <t>APO023.A0102.TF1.1</t>
  </si>
  <si>
    <t>APO023.A0103</t>
  </si>
  <si>
    <t>APO023.A0103.TF1.1</t>
  </si>
  <si>
    <t>APO025</t>
  </si>
  <si>
    <t>APO025.A0101</t>
  </si>
  <si>
    <t>APO025.A0101.SG1.1</t>
  </si>
  <si>
    <t>APO025.A0101.TF1.1</t>
  </si>
  <si>
    <t>APO025.A0102</t>
  </si>
  <si>
    <t>APO025.A0102.TF1.1</t>
  </si>
  <si>
    <t>APO025.A0103</t>
  </si>
  <si>
    <t>APO025.A0103.TF1.1</t>
  </si>
  <si>
    <t>APO028</t>
  </si>
  <si>
    <t>APO028.A0201</t>
  </si>
  <si>
    <t>APO028.A0201.SG1.1</t>
  </si>
  <si>
    <t>APO028.A0201.TF1.1</t>
  </si>
  <si>
    <t>APO028.A0301</t>
  </si>
  <si>
    <t>APO028.A0301.SG1.1</t>
  </si>
  <si>
    <t>APO028.A0301.TF1.1</t>
  </si>
  <si>
    <t>APO028.A0301.TF2.1</t>
  </si>
  <si>
    <t>APO028.A0401</t>
  </si>
  <si>
    <t>APO028.A0401.SG1.1</t>
  </si>
  <si>
    <t>APO028.A0401.TF1.1</t>
  </si>
  <si>
    <t>APO028.A0501</t>
  </si>
  <si>
    <t>APO028.A0501.SG1.1</t>
  </si>
  <si>
    <t>APO028.A0501.TF1.1</t>
  </si>
  <si>
    <t>APO028.A0601</t>
  </si>
  <si>
    <t>APO028.A0601.SG1.1</t>
  </si>
  <si>
    <t>APO028.A0601.TF1.1</t>
  </si>
  <si>
    <t>APO028.A0701</t>
  </si>
  <si>
    <t>APO028.A0701.SG1.1</t>
  </si>
  <si>
    <t>APO028.A0701.TF1.1</t>
  </si>
  <si>
    <t>APO029</t>
  </si>
  <si>
    <t>APO029.A0301</t>
  </si>
  <si>
    <t>APO029.A0301.SG1.1</t>
  </si>
  <si>
    <t>APO029.A0301.TF1.1</t>
  </si>
  <si>
    <t>APO029.A0401</t>
  </si>
  <si>
    <t>APO029.A0401.SG1.1</t>
  </si>
  <si>
    <t>APO029.A0401.TF1.1</t>
  </si>
  <si>
    <t>APO029.A0501</t>
  </si>
  <si>
    <t>APO029.A0501.SG1.1</t>
  </si>
  <si>
    <t>APO029.A0501.TF1.1</t>
  </si>
  <si>
    <t>APO029.A0601</t>
  </si>
  <si>
    <t>APO029.A0601.SG1.1</t>
  </si>
  <si>
    <t>APO029.A0601.TF1.1</t>
  </si>
  <si>
    <t>APO029.A0701</t>
  </si>
  <si>
    <t>APO029.A0701.SG1.1</t>
  </si>
  <si>
    <t>APO029.A0701.TF1.1</t>
  </si>
  <si>
    <t>APO029.A0801</t>
  </si>
  <si>
    <t>APO029.A0801.SG1.1</t>
  </si>
  <si>
    <t>APO029.A0801.TF1.1</t>
  </si>
  <si>
    <t>APO029.A0901</t>
  </si>
  <si>
    <t>APO029.A0901.SG1.1</t>
  </si>
  <si>
    <t>APO029.A0901.TF1.1</t>
  </si>
  <si>
    <t>APO029.A1001</t>
  </si>
  <si>
    <t>APO029.A1001.SG1.1</t>
  </si>
  <si>
    <t>APO029.A1001.TF1.1</t>
  </si>
  <si>
    <t>APO029.A1101</t>
  </si>
  <si>
    <t>APO029.A1101.SG1.1</t>
  </si>
  <si>
    <t>APO029.A1101.TF1.1</t>
  </si>
  <si>
    <t>APO037</t>
  </si>
  <si>
    <t>APO037.A0101</t>
  </si>
  <si>
    <t>APO037.A0101.SG1.1</t>
  </si>
  <si>
    <t>APO037.A0101.TF1.1</t>
  </si>
  <si>
    <t>APO037.A0102</t>
  </si>
  <si>
    <t>APO037.A0102.SG1.1</t>
  </si>
  <si>
    <t>APO037.A0102.TF1.1</t>
  </si>
  <si>
    <t>APO037.A0103</t>
  </si>
  <si>
    <t>APO037.A0103.SG1.1</t>
  </si>
  <si>
    <t>APO037.A0103.TF1.1</t>
  </si>
  <si>
    <t>APO037.A0104</t>
  </si>
  <si>
    <t>APO037.A0104.SG1.1</t>
  </si>
  <si>
    <t>APO037.A0104.TF1.1</t>
  </si>
  <si>
    <t>APO037.A0201</t>
  </si>
  <si>
    <t>APO037.A0201.TF1.1</t>
  </si>
  <si>
    <t>APO037.A0301</t>
  </si>
  <si>
    <t>APO037.A0301.TF1.1</t>
  </si>
  <si>
    <t>APO037.A0401</t>
  </si>
  <si>
    <t>APO037.A0401.TF1.1</t>
  </si>
  <si>
    <t>APO038</t>
  </si>
  <si>
    <t>APO038.A0101</t>
  </si>
  <si>
    <t>APO038.A0101.SG1.1</t>
  </si>
  <si>
    <t>APO038.A0101.TF1.1</t>
  </si>
  <si>
    <t>APO038.A0201</t>
  </si>
  <si>
    <t>APO038.A0201.TF1.1</t>
  </si>
  <si>
    <t>APO038.A0301</t>
  </si>
  <si>
    <t>APO038.A0301.TF1.1</t>
  </si>
  <si>
    <t>APO038.A0401</t>
  </si>
  <si>
    <t>APO038.A0401.TF1.1</t>
  </si>
  <si>
    <t>APO043</t>
  </si>
  <si>
    <t>APO043.A0101</t>
  </si>
  <si>
    <t>APO043.A0101.SG1.1</t>
  </si>
  <si>
    <t>APO043.A0101.TF1.1</t>
  </si>
  <si>
    <t>APO043.A0102</t>
  </si>
  <si>
    <t>APO043.A0102.SG1.1</t>
  </si>
  <si>
    <t>APO043.A0102.TF1.1</t>
  </si>
  <si>
    <t>APO043.A0103</t>
  </si>
  <si>
    <t>APO043.A0103.SG1.1</t>
  </si>
  <si>
    <t>APO043.A0103.TF1.1</t>
  </si>
  <si>
    <t>APO043.A0104</t>
  </si>
  <si>
    <t>APO043.A0104.SG1.1</t>
  </si>
  <si>
    <t>APO043.A0104.TF1.1</t>
  </si>
  <si>
    <t>APO043.A0201</t>
  </si>
  <si>
    <t>APO043.A0201.TF1.1</t>
  </si>
  <si>
    <t>APO043.A0301</t>
  </si>
  <si>
    <t>APO043.A0301.TF1.1</t>
  </si>
  <si>
    <t>APO043.A0401</t>
  </si>
  <si>
    <t>APO043.A0401.TF1.1</t>
  </si>
  <si>
    <t>APO044</t>
  </si>
  <si>
    <t>APO044.A0101</t>
  </si>
  <si>
    <t>APO044.A0101.SG1.1</t>
  </si>
  <si>
    <t>APO044.A0101.TF1.1</t>
  </si>
  <si>
    <t>APO044.A0102</t>
  </si>
  <si>
    <t>APO044.A0102.SG1.1</t>
  </si>
  <si>
    <t>APO044.A0102.TF1.1</t>
  </si>
  <si>
    <t>APO044.A0103</t>
  </si>
  <si>
    <t>APO044.A0103.SG1.1</t>
  </si>
  <si>
    <t>APO044.A0103.TF1.1</t>
  </si>
  <si>
    <t>APO044.A0104</t>
  </si>
  <si>
    <t>APO044.A0104.SG1.1</t>
  </si>
  <si>
    <t>APO044.A0104.TF1.1</t>
  </si>
  <si>
    <t>APO044.A0201</t>
  </si>
  <si>
    <t>APO044.A0201.TF1.1</t>
  </si>
  <si>
    <t>APO044.A0301</t>
  </si>
  <si>
    <t>APO044.A0301.TF1.1</t>
  </si>
  <si>
    <t>APO044.A0401</t>
  </si>
  <si>
    <t>APO044.A0401.TF1.1</t>
  </si>
  <si>
    <t>GLI002</t>
  </si>
  <si>
    <t>GLI002.A0101</t>
  </si>
  <si>
    <t>GLI002.A0101.SG1.1</t>
  </si>
  <si>
    <t>GLI002.A0101.TF1.1</t>
  </si>
  <si>
    <t>GLI002.A0101.TF1.2</t>
  </si>
  <si>
    <t>GLI003</t>
  </si>
  <si>
    <t>GLI003.A0101</t>
  </si>
  <si>
    <t>GLI003.A0101.SG1.1</t>
  </si>
  <si>
    <t>GLI003.A0101.TF1.2</t>
  </si>
  <si>
    <t>GLI003.A0101.TF1.1</t>
  </si>
  <si>
    <t>HGC001</t>
  </si>
  <si>
    <t>HGC001.A0101</t>
  </si>
  <si>
    <t>HGC001.A0101.SG1.1</t>
  </si>
  <si>
    <t>HGC001.A0101.TF1.2</t>
  </si>
  <si>
    <t>HGC001.A0101.TF1.1</t>
  </si>
  <si>
    <t>HGC002</t>
  </si>
  <si>
    <t>HGC002.B0101</t>
  </si>
  <si>
    <t>HGC002.B0101.SG1.1</t>
  </si>
  <si>
    <t>HGC002.B0101.TF1.1</t>
  </si>
  <si>
    <t>HGC002.B0101.TF1.2</t>
  </si>
  <si>
    <t>HGC003</t>
  </si>
  <si>
    <t>HGC003.A0101</t>
  </si>
  <si>
    <t>HGC003.A0101.SG1.1</t>
  </si>
  <si>
    <t>HGC003.A0101.TF1.2</t>
  </si>
  <si>
    <t>HGC003.A0101.TF1.1</t>
  </si>
  <si>
    <t>HGC005</t>
  </si>
  <si>
    <t>HGC005.A0101</t>
  </si>
  <si>
    <t>HGC005.A0101.SG1.1</t>
  </si>
  <si>
    <t>HGC005.A0101.TF1.1</t>
  </si>
  <si>
    <t>HGC005.A0101.TF1.2</t>
  </si>
  <si>
    <t>HGC006</t>
  </si>
  <si>
    <t>HGC006.A0101</t>
  </si>
  <si>
    <t>HGC006.A0101.SG1.1</t>
  </si>
  <si>
    <t>HGC006.A0101.TF1.1</t>
  </si>
  <si>
    <t>HGC006.A0101.TF1.2</t>
  </si>
  <si>
    <t>HGC008</t>
  </si>
  <si>
    <t>HGC008.A0101</t>
  </si>
  <si>
    <t>HGC008.A0101.SG1.1</t>
  </si>
  <si>
    <t>HGC008.A0101.TF1.1</t>
  </si>
  <si>
    <t>HGC008.A0101.TF1.2</t>
  </si>
  <si>
    <t>HGC009</t>
  </si>
  <si>
    <t>HGC009.A0101</t>
  </si>
  <si>
    <t>HGC009.A0101.SG1.1</t>
  </si>
  <si>
    <t>HGC009.A0101.TF2.2</t>
  </si>
  <si>
    <t>HGC009.A0101.TF2.1</t>
  </si>
  <si>
    <t>HGC010</t>
  </si>
  <si>
    <t>HGC010.A0101</t>
  </si>
  <si>
    <t>HGC010.A0101.SG1.1</t>
  </si>
  <si>
    <t>HGC010.A0101.TF2.1</t>
  </si>
  <si>
    <t>HGC011</t>
  </si>
  <si>
    <t>HGC011.A0101</t>
  </si>
  <si>
    <t>HGC011.A0101.SG1.1</t>
  </si>
  <si>
    <t>HGC011.A0101.TF2.1</t>
  </si>
  <si>
    <t>HGC013</t>
  </si>
  <si>
    <t>HGC013.A0101</t>
  </si>
  <si>
    <t>HGC013.A0101.SG1.1</t>
  </si>
  <si>
    <t>HGC013.A0101.TF2.2</t>
  </si>
  <si>
    <t>HGC013.A0101.TF2.1</t>
  </si>
  <si>
    <t>HGC014.A0101</t>
  </si>
  <si>
    <t>HGC014.A0101.SG1.1</t>
  </si>
  <si>
    <t>HGC014.A0101.TF2.1</t>
  </si>
  <si>
    <t>HGC015</t>
  </si>
  <si>
    <t>HGC015.A0101</t>
  </si>
  <si>
    <t>HGC015.A0101.SG1.1</t>
  </si>
  <si>
    <t>HGC015.A0101.TF2.1</t>
  </si>
  <si>
    <t>HGC015.A0101.TF2.2</t>
  </si>
  <si>
    <t>HGC017</t>
  </si>
  <si>
    <t>HGC017.A0101</t>
  </si>
  <si>
    <t>HGC017.A0101.SG1.1</t>
  </si>
  <si>
    <t>HGC017.A0101.TF2.1</t>
  </si>
  <si>
    <t>HGC018</t>
  </si>
  <si>
    <t>HGC018.A0101</t>
  </si>
  <si>
    <t>HGC018.A0101.SG1.1</t>
  </si>
  <si>
    <t>HGC018.A0101.TF2.1</t>
  </si>
  <si>
    <t>HGC018.A0101.TF2.2</t>
  </si>
  <si>
    <t>HGC020</t>
  </si>
  <si>
    <t>HGC020.A0101</t>
  </si>
  <si>
    <t>HGC020.A0101.SG1.1</t>
  </si>
  <si>
    <t>HGC020.A0101.TF2.1</t>
  </si>
  <si>
    <t>HGC020.A0101.TF2.2</t>
  </si>
  <si>
    <t>HGC023.A0101</t>
  </si>
  <si>
    <t>HGC023.A0101.SG1.1</t>
  </si>
  <si>
    <t>HGC023.A0101.TF2.1</t>
  </si>
  <si>
    <t>HGC024</t>
  </si>
  <si>
    <t>HGC024.A0101</t>
  </si>
  <si>
    <t>HGC024.A0101.SG1.1</t>
  </si>
  <si>
    <t>HGC024.A0101.TF2.1</t>
  </si>
  <si>
    <t>HGC025</t>
  </si>
  <si>
    <t>HGC025.A0101</t>
  </si>
  <si>
    <t>HGC025.A0101.SG1.1</t>
  </si>
  <si>
    <t>HGC025.A0101.TF2.2</t>
  </si>
  <si>
    <t>HGC025.A0101.TF2.1</t>
  </si>
  <si>
    <t>HGC026.A0101</t>
  </si>
  <si>
    <t>HGC026.A0101.SG1.1</t>
  </si>
  <si>
    <t>HGC026.A0101.TF2.1</t>
  </si>
  <si>
    <t>HGC026.A0101.TF2.2</t>
  </si>
  <si>
    <t>HGC027</t>
  </si>
  <si>
    <t>HGC027.A0101</t>
  </si>
  <si>
    <t>HGC027.A0101.SG1.1</t>
  </si>
  <si>
    <t>HGC027.A0101.TF2.1</t>
  </si>
  <si>
    <t>HGC029.A0101</t>
  </si>
  <si>
    <t>HGC029.A0101.SG1.1</t>
  </si>
  <si>
    <t>HGC029.A0101.TF2.2</t>
  </si>
  <si>
    <t>HGC029.A0101.TF2.1</t>
  </si>
  <si>
    <t>HGC031</t>
  </si>
  <si>
    <t>HGC031.A0101</t>
  </si>
  <si>
    <t>HGC031.A0101.SG1.1</t>
  </si>
  <si>
    <t>HGC031.A0101.TF2.1</t>
  </si>
  <si>
    <t>HGC031.A0103</t>
  </si>
  <si>
    <t>HGC031.A0103.SG1.1</t>
  </si>
  <si>
    <t>HGC031.A0103.TF1.1</t>
  </si>
  <si>
    <t>HGC032</t>
  </si>
  <si>
    <t>HGC032.A0101</t>
  </si>
  <si>
    <t>HGC032.A0101.SG1.1</t>
  </si>
  <si>
    <t>HGC032.A0101.TF2.1</t>
  </si>
  <si>
    <t>HGC033</t>
  </si>
  <si>
    <t>HGC033.A0101</t>
  </si>
  <si>
    <t>HGC033.A0101.SG1.1</t>
  </si>
  <si>
    <t>HGC033.A0101.TF2.2</t>
  </si>
  <si>
    <t>HGC033.A0101.TF2.1</t>
  </si>
  <si>
    <t>HGC035.A0101</t>
  </si>
  <si>
    <t>HGC035.A0101.SG1.1</t>
  </si>
  <si>
    <t>HGC035.A0101.TF2.1</t>
  </si>
  <si>
    <t>HGC036</t>
  </si>
  <si>
    <t>HGC036.A0101</t>
  </si>
  <si>
    <t>HGC036.A0101.SG1.1</t>
  </si>
  <si>
    <t>HGC036.A0101.TF2.1</t>
  </si>
  <si>
    <t>HGC037</t>
  </si>
  <si>
    <t>HGC037.A0101</t>
  </si>
  <si>
    <t>HGC037.A0101.SG1.1</t>
  </si>
  <si>
    <t>HGC037.A0101.TF1.1</t>
  </si>
  <si>
    <t>HGC039.A0101</t>
  </si>
  <si>
    <t>HGC039.A0101.SG1.1</t>
  </si>
  <si>
    <t>HGC039.A0101.TF1.1</t>
  </si>
  <si>
    <t>HGC040.A0101</t>
  </si>
  <si>
    <t>HGC040.A0101.SG1.1</t>
  </si>
  <si>
    <t>HGC040.A0101.TF1.1</t>
  </si>
  <si>
    <t>HGC041</t>
  </si>
  <si>
    <t>HGC041.A0101</t>
  </si>
  <si>
    <t>HGC041.A0101.SG1.1</t>
  </si>
  <si>
    <t>HGC041.A0101.TF1.1</t>
  </si>
  <si>
    <t>HGC043.A0101</t>
  </si>
  <si>
    <t>HGC043.A0101.SG1.1</t>
  </si>
  <si>
    <t>HGC043.A0101.TF1.1</t>
  </si>
  <si>
    <t>HGC045</t>
  </si>
  <si>
    <t>HGC045.A0101</t>
  </si>
  <si>
    <t>HGC045.A0101.SG1.1</t>
  </si>
  <si>
    <t>HGC045.A0101.TF1.1</t>
  </si>
  <si>
    <t>HGC047</t>
  </si>
  <si>
    <t>HGC047.A0101</t>
  </si>
  <si>
    <t>HGC047.A0101.SG1.1</t>
  </si>
  <si>
    <t>HGC047.A0101.TF1.1</t>
  </si>
  <si>
    <t>HGC049.A010</t>
  </si>
  <si>
    <t>HGC049.A0101.SG1.1</t>
  </si>
  <si>
    <t>HGC049.A0101.TF1.1</t>
  </si>
  <si>
    <t>HGC051.A0101</t>
  </si>
  <si>
    <t>HGC051.A0101.SG1.1</t>
  </si>
  <si>
    <t>HGC051.A0101.TF1.1</t>
  </si>
  <si>
    <t>HGC052.A0101</t>
  </si>
  <si>
    <t>HGC052.A0101.SG1.1</t>
  </si>
  <si>
    <t>HGC052.A0101.TF1.1</t>
  </si>
  <si>
    <t>HGC053</t>
  </si>
  <si>
    <t>HGC053.A0101</t>
  </si>
  <si>
    <t>HGC053.A0101.SG1.1</t>
  </si>
  <si>
    <t>HGC053.A0101.TF1.1</t>
  </si>
  <si>
    <t>HGC054.A0101</t>
  </si>
  <si>
    <t>HGC054.A0101.SG1.1</t>
  </si>
  <si>
    <t>HGC054.A0101.TF1.1</t>
  </si>
  <si>
    <t>HGC055</t>
  </si>
  <si>
    <t>HGC055.A0101</t>
  </si>
  <si>
    <t>HGC055.A0101.SG1.1</t>
  </si>
  <si>
    <t>HGC055.A0101.TF1.1</t>
  </si>
  <si>
    <t>HGC056.A0101</t>
  </si>
  <si>
    <t>HGC056.A0101.SG1.1</t>
  </si>
  <si>
    <t>HGC056.A0101.TF1.1</t>
  </si>
  <si>
    <t>HGC057.A0101</t>
  </si>
  <si>
    <t>HGC057.A0101.SG1.1</t>
  </si>
  <si>
    <t>HGC057.A0101.TF1.1</t>
  </si>
  <si>
    <t>HGC059.A0101</t>
  </si>
  <si>
    <t>HGC059.A0101.SG1.1</t>
  </si>
  <si>
    <t>HGC059.A0101.TF1.1</t>
  </si>
  <si>
    <t>HGC061.A0101</t>
  </si>
  <si>
    <t>HGC061.A0101.SG1.1</t>
  </si>
  <si>
    <t>HGC061.A0101.TF1.1</t>
  </si>
  <si>
    <t>HGC063</t>
  </si>
  <si>
    <t>HGC063.A0101</t>
  </si>
  <si>
    <t>HGC063.A0101.SG1.1</t>
  </si>
  <si>
    <t>HGC063.A0101.TF1.1</t>
  </si>
  <si>
    <t>HGC065.A0101</t>
  </si>
  <si>
    <t>HGC065.A0101.SG1.1</t>
  </si>
  <si>
    <t>HGC065.A0101.TF1.1</t>
  </si>
  <si>
    <t>HGC067.A0101</t>
  </si>
  <si>
    <t>HGC067.A0101.SG1.1</t>
  </si>
  <si>
    <t>HGC067.A0101.TF1.1</t>
  </si>
  <si>
    <t>KRO008</t>
  </si>
  <si>
    <t>KRO008.A0101</t>
  </si>
  <si>
    <t>KRO008.A0101.SG1.1</t>
  </si>
  <si>
    <t>KRO008.A0101.TF1.1</t>
  </si>
  <si>
    <t>KRO008.A0201</t>
  </si>
  <si>
    <t>KRO008.A0201.TF1.1</t>
  </si>
  <si>
    <t>KRO008.A0301</t>
  </si>
  <si>
    <t>KRO008.A0301.TF1.1</t>
  </si>
  <si>
    <t>KRO008.A0401</t>
  </si>
  <si>
    <t>KRO008.A0401.TF1.1</t>
  </si>
  <si>
    <t>KRO009</t>
  </si>
  <si>
    <t>KRO009.A0101</t>
  </si>
  <si>
    <t>KRO009.A0101.SG1.1</t>
  </si>
  <si>
    <t>KRO009.A0101.TF1.1</t>
  </si>
  <si>
    <t>KRO009.A0201</t>
  </si>
  <si>
    <t>KRO009.A0201.TF1.1</t>
  </si>
  <si>
    <t>KRO009.A0301</t>
  </si>
  <si>
    <t>KRO009.A0301.TF1.1</t>
  </si>
  <si>
    <t>KRO009.A0401</t>
  </si>
  <si>
    <t>KRO009.A0401.TF1.1</t>
  </si>
  <si>
    <t>KUK001</t>
  </si>
  <si>
    <t>KUK001.A0101</t>
  </si>
  <si>
    <t>KUK001.A0101.SG1.1</t>
  </si>
  <si>
    <t>KUK001.A0101.TF1.1</t>
  </si>
  <si>
    <t>KUK002</t>
  </si>
  <si>
    <t>KUK002.A0101</t>
  </si>
  <si>
    <t>KUK002.A0101.SG1.1</t>
  </si>
  <si>
    <t>KUK002.A0101.TF1.1</t>
  </si>
  <si>
    <t>KUK005</t>
  </si>
  <si>
    <t>KUK005.A0101</t>
  </si>
  <si>
    <t>KUK005.A0101.SG1.1</t>
  </si>
  <si>
    <t>KUK005.A0101.TF1.1</t>
  </si>
  <si>
    <t>KUK006</t>
  </si>
  <si>
    <t>KUK006.A0101</t>
  </si>
  <si>
    <t>KUK006.A0101.SG1.1</t>
  </si>
  <si>
    <t>KUK006.A0101.TF1.1</t>
  </si>
  <si>
    <t>LAZ017</t>
  </si>
  <si>
    <t>LAZ017.A0101</t>
  </si>
  <si>
    <t>LAZ017.A0101.SG1.1</t>
  </si>
  <si>
    <t>LAZ017.A0101.TF1.2</t>
  </si>
  <si>
    <t>LAZ017.A0101.TF1.1</t>
  </si>
  <si>
    <t>LAZ018</t>
  </si>
  <si>
    <t>LAZ018.A0101</t>
  </si>
  <si>
    <t>LAZ018.A0101.SG1.1</t>
  </si>
  <si>
    <t>LAZ018.A0101.TF1.1</t>
  </si>
  <si>
    <t>LAZ018.A0101.TF1.2</t>
  </si>
  <si>
    <t>LAZ019</t>
  </si>
  <si>
    <t>LAZ019.A0101</t>
  </si>
  <si>
    <t>LAZ019.A0101.SG1.1</t>
  </si>
  <si>
    <t>LAZ019.A0101.TF1.1</t>
  </si>
  <si>
    <t>LAZ020</t>
  </si>
  <si>
    <t>LAZ020.A0101</t>
  </si>
  <si>
    <t>LAZ020.A0101.SG1.1</t>
  </si>
  <si>
    <t>LAZ020.A0101.TF1.2</t>
  </si>
  <si>
    <t>LAZ020.A0101.TF1.1</t>
  </si>
  <si>
    <t>LAZ021</t>
  </si>
  <si>
    <t>LAZ021.A0101</t>
  </si>
  <si>
    <t>LAZ021.A0101.SG1.1</t>
  </si>
  <si>
    <t>LAZ021.A0101.TF1.1</t>
  </si>
  <si>
    <t>MYG001</t>
  </si>
  <si>
    <t>MYG001.A0101</t>
  </si>
  <si>
    <t>MYG001.A0101.SG1.1</t>
  </si>
  <si>
    <t>MYG001.A0101.TF1.1</t>
  </si>
  <si>
    <t>MYG002</t>
  </si>
  <si>
    <t>MYG002.A0101</t>
  </si>
  <si>
    <t>MYG002.A0101.SG1.1</t>
  </si>
  <si>
    <t>MYG002.A0101.TF1.2</t>
  </si>
  <si>
    <t>MYG002.A0101.TF1.1</t>
  </si>
  <si>
    <t>MYG002.A0103</t>
  </si>
  <si>
    <t>MYG002.A0103.SG1.1</t>
  </si>
  <si>
    <t>MYG002.A0103.TF2.1</t>
  </si>
  <si>
    <t>MYG003</t>
  </si>
  <si>
    <t>MYG003.A0101</t>
  </si>
  <si>
    <t>MYG003.A0101.SG1.1</t>
  </si>
  <si>
    <t>MYG003.A0101.TF1.2</t>
  </si>
  <si>
    <t>MYG003.A0101.TF1.1</t>
  </si>
  <si>
    <t>MYG004</t>
  </si>
  <si>
    <t>MYG004.A0101</t>
  </si>
  <si>
    <t>MYG004.A0101.SG1.1</t>
  </si>
  <si>
    <t>MYG004.A0101.TF1.1</t>
  </si>
  <si>
    <t>MYG004.A0101.TF1.2</t>
  </si>
  <si>
    <t>MYG005</t>
  </si>
  <si>
    <t>MYG005.A0101</t>
  </si>
  <si>
    <t>MYG005.A0101.SG1.1</t>
  </si>
  <si>
    <t>MYG005.A0101.TF1.2</t>
  </si>
  <si>
    <t>MYG005.A0101.TF1.1</t>
  </si>
  <si>
    <t>MYG006</t>
  </si>
  <si>
    <t>MYG006.A0101</t>
  </si>
  <si>
    <t>MYG006.A0101.SG1.1</t>
  </si>
  <si>
    <t>MYG006.A0101.TF1.2</t>
  </si>
  <si>
    <t>MYG006.A0101.TF1.1</t>
  </si>
  <si>
    <t>MYG008</t>
  </si>
  <si>
    <t>MYG008.A0101</t>
  </si>
  <si>
    <t>MYG008.A0101.SG1.1</t>
  </si>
  <si>
    <t>MYG008.A0101.TF1.2</t>
  </si>
  <si>
    <t>MYG008.A0101.TF1.1</t>
  </si>
  <si>
    <t>NST001</t>
  </si>
  <si>
    <t>NST001.A0101</t>
  </si>
  <si>
    <t>NST001.A0101.SG1.1</t>
  </si>
  <si>
    <t>NST001.A0101.TF2.1</t>
  </si>
  <si>
    <t>NST001.A0101.TF2.2</t>
  </si>
  <si>
    <t>NST004</t>
  </si>
  <si>
    <t>NST004.A0101</t>
  </si>
  <si>
    <t>NST004.A0101.SG1.1</t>
  </si>
  <si>
    <t>NST004.A0101.TF2.1</t>
  </si>
  <si>
    <t>NST004.A0101.TF2.2</t>
  </si>
  <si>
    <t>NST005</t>
  </si>
  <si>
    <t>NST005.A0101</t>
  </si>
  <si>
    <t>NST005.A0101.SG1.1</t>
  </si>
  <si>
    <t>NST005.A0101.TF2.1</t>
  </si>
  <si>
    <t>NST010</t>
  </si>
  <si>
    <t>NST010.A0101</t>
  </si>
  <si>
    <t>NST010.A0101.SG1.1</t>
  </si>
  <si>
    <t>NST010.A0101.TF2.1</t>
  </si>
  <si>
    <t>NST010.A0101.TF2.2</t>
  </si>
  <si>
    <t>NST010.A0102</t>
  </si>
  <si>
    <t>NST010.A0102.SG1.1</t>
  </si>
  <si>
    <t>NST010.A0102.TF1.1</t>
  </si>
  <si>
    <t>NST010.A0103</t>
  </si>
  <si>
    <t>NST010.A0103.SG1.1</t>
  </si>
  <si>
    <t>NST010.A0103.TF1.1</t>
  </si>
  <si>
    <t>NST012</t>
  </si>
  <si>
    <t>NST012.A0101</t>
  </si>
  <si>
    <t>NST012.A0101.SG1.1</t>
  </si>
  <si>
    <t>NST012.A0101.TF2.1</t>
  </si>
  <si>
    <t>NST012.A0102</t>
  </si>
  <si>
    <t>NST012.A0102.SG1.1</t>
  </si>
  <si>
    <t>NST012.A0102.TF1.1</t>
  </si>
  <si>
    <t>NST012.A0103</t>
  </si>
  <si>
    <t>NST012.A0103.SG1.1</t>
  </si>
  <si>
    <t>NST012.A0103.TF1.1</t>
  </si>
  <si>
    <t>TIR001</t>
  </si>
  <si>
    <t>TIR001.D0102</t>
  </si>
  <si>
    <t>TIR001.D0102.TF1.1</t>
  </si>
  <si>
    <t>TIR002</t>
  </si>
  <si>
    <t>TIR002.A0102</t>
  </si>
  <si>
    <t>TIR002.A0102.TF1.2</t>
  </si>
  <si>
    <t>TIR002.A0102.TF1.1</t>
  </si>
  <si>
    <t>TIR008</t>
  </si>
  <si>
    <t>TIR008.A0101</t>
  </si>
  <si>
    <t>TIR008.A0101.SG1.1</t>
  </si>
  <si>
    <t>TIR008.A0101.TF1.1</t>
  </si>
  <si>
    <t>TIR010</t>
  </si>
  <si>
    <t>TIR010.A0101</t>
  </si>
  <si>
    <t>TIR010.A0101.SG1.1</t>
  </si>
  <si>
    <t>TIR010.A0101.TF1.1</t>
  </si>
  <si>
    <t>XAN003</t>
  </si>
  <si>
    <t>XAN003.A0102</t>
  </si>
  <si>
    <t>XAN003.A0102.SG1.1</t>
  </si>
  <si>
    <t>XAN003.A0102.TF1.1</t>
  </si>
  <si>
    <t>XAN003.A0102.TF1.2</t>
  </si>
  <si>
    <t>XAN007.A0102</t>
  </si>
  <si>
    <t>XAN007.A0102.SG1.1</t>
  </si>
  <si>
    <t>XAN007.A0102.TF1.1</t>
  </si>
  <si>
    <t>XAN007.A0102.TF1.2</t>
  </si>
  <si>
    <t>XAN007</t>
  </si>
  <si>
    <t>XAN007.B0102</t>
  </si>
  <si>
    <t>XAN007.B0102.TF1.1</t>
  </si>
  <si>
    <t>XAN007.B0102.TF1.2</t>
  </si>
  <si>
    <t>XAN013</t>
  </si>
  <si>
    <t>XAN013.A0101</t>
  </si>
  <si>
    <t>XAN013.A0101.SG1.1</t>
  </si>
  <si>
    <t>XAN013.A0101.TF1.1</t>
  </si>
  <si>
    <t>XAN013.A0101.TF2.1</t>
  </si>
  <si>
    <t>XAN013.A0101.TF2.2</t>
  </si>
  <si>
    <t>XAN013.A0101.TF2.3</t>
  </si>
  <si>
    <t>XAN014</t>
  </si>
  <si>
    <t>XAN014.A0101</t>
  </si>
  <si>
    <t>XAN014.A0101.SG1.1</t>
  </si>
  <si>
    <t>XAN014.A0101.TF1.1</t>
  </si>
  <si>
    <t>XAN014.A0101.TF2.1</t>
  </si>
  <si>
    <t>XAN015</t>
  </si>
  <si>
    <t>XAN015.A0101</t>
  </si>
  <si>
    <t>XAN015.A0101.SG1.1</t>
  </si>
  <si>
    <t>XAN015.A0101.TF1.1</t>
  </si>
  <si>
    <t>XAN015.A0101.TF2.1</t>
  </si>
  <si>
    <t>XAN015.A0101.TF2.2</t>
  </si>
  <si>
    <t>XAN015.A0101.TF2.3</t>
  </si>
  <si>
    <t>XAN016</t>
  </si>
  <si>
    <t>XAN016.A0101</t>
  </si>
  <si>
    <t>XAN016.A0101.SG1.1</t>
  </si>
  <si>
    <t>XAN016.A0101.TF1.1</t>
  </si>
  <si>
    <t>XAN016.A0101.TF2.1</t>
  </si>
  <si>
    <t>XAN016.A0101.TF2.2</t>
  </si>
  <si>
    <t>XAN017</t>
  </si>
  <si>
    <t>XAN017.A0101</t>
  </si>
  <si>
    <t>XAN017.A0101.SG1.1</t>
  </si>
  <si>
    <t>XAN017.A0101.TF1.1</t>
  </si>
  <si>
    <t>XAN017.A0101.TF1.2</t>
  </si>
  <si>
    <t>XAN018</t>
  </si>
  <si>
    <t>XAN018.A0101</t>
  </si>
  <si>
    <t>XAN018.A0101.SG1.1</t>
  </si>
  <si>
    <t>XAN018.A0101.TF1.1</t>
  </si>
  <si>
    <t>XAN018.A0101.TF1.2</t>
  </si>
  <si>
    <t>XAN018.A0201</t>
  </si>
  <si>
    <t>XAN018.A0201.SG1.1</t>
  </si>
  <si>
    <t>XAN018.A0201.TF1.1</t>
  </si>
  <si>
    <t>XAN018.A0301</t>
  </si>
  <si>
    <t>XAN018.A0301.SG1.1</t>
  </si>
  <si>
    <t>XAN018.A0301.TF1.1</t>
  </si>
  <si>
    <t>XAN018.A0401</t>
  </si>
  <si>
    <t>XAN018.A0401.SG1.1</t>
  </si>
  <si>
    <t>XAN018.A0401.TF1.1</t>
  </si>
  <si>
    <t>XAN018.A0501</t>
  </si>
  <si>
    <t>XAN018.A0501.SG1.1</t>
  </si>
  <si>
    <t>XAN018.A0501.TF1.1</t>
  </si>
  <si>
    <t>XAN018.A0601</t>
  </si>
  <si>
    <t>XAN018.A0601.SG1.1</t>
  </si>
  <si>
    <t>XAN018.A0601.TF1.1</t>
  </si>
  <si>
    <t>XAN018.A0701</t>
  </si>
  <si>
    <t>XAN018.A0701.SG1.1</t>
  </si>
  <si>
    <t>XAN018.A0701.TF1.1</t>
  </si>
  <si>
    <t>XAN018.A0801</t>
  </si>
  <si>
    <t>XAN018.A0801.SG1.1</t>
  </si>
  <si>
    <t>XAN018.A0801.TF1.1</t>
  </si>
  <si>
    <t>XAN018.A0901</t>
  </si>
  <si>
    <t>XAN018.A0901.SG1.1</t>
  </si>
  <si>
    <t>XAN018.A0901.TF1.1</t>
  </si>
  <si>
    <t>XAN021</t>
  </si>
  <si>
    <t>XAN021.A0101</t>
  </si>
  <si>
    <t>XAN021.A0101.SG1.1</t>
  </si>
  <si>
    <t>XAN021.A0101.TF1.1</t>
  </si>
  <si>
    <t>XAN021.A0101.TF1.2</t>
  </si>
  <si>
    <t>XAN022</t>
  </si>
  <si>
    <t>XAN022.A0101</t>
  </si>
  <si>
    <t>XAN022.A0101.SG1.1</t>
  </si>
  <si>
    <t>XAN022.A0101.TF1.1</t>
  </si>
  <si>
    <t>XAN022.A0101.TF1.2</t>
  </si>
  <si>
    <t>XAN023</t>
  </si>
  <si>
    <t>XAN023.A0101</t>
  </si>
  <si>
    <t>XAN023.A0101.SG1.1</t>
  </si>
  <si>
    <t>XAN023.A0101.TF1.1</t>
  </si>
  <si>
    <t>XAN023.A0101.TF1.2</t>
  </si>
  <si>
    <t>XAN024</t>
  </si>
  <si>
    <t>XAN024.A0101</t>
  </si>
  <si>
    <t>XAN024.A0101.SG1.1</t>
  </si>
  <si>
    <t>XAN024.A0101.TF1.1</t>
  </si>
  <si>
    <t>XAN024.A0101.TF1.2</t>
  </si>
  <si>
    <t>XAN025</t>
  </si>
  <si>
    <t>XAN025.A0101</t>
  </si>
  <si>
    <t>XAN025.A0101.SG1.1</t>
  </si>
  <si>
    <t>XAN025.A0101.TF1.1</t>
  </si>
  <si>
    <t>XAN025.A0101.TF1.2</t>
  </si>
  <si>
    <t>XAN026</t>
  </si>
  <si>
    <t>XAN026.A0101</t>
  </si>
  <si>
    <t>XAN026.A0101.SG1.1</t>
  </si>
  <si>
    <t>XAN026.A0101.TF1.1</t>
  </si>
  <si>
    <t>XAN026.A0301</t>
  </si>
  <si>
    <t>XAN026.A0301.SG1.1</t>
  </si>
  <si>
    <t>XAN026.A0301.TF1.1</t>
  </si>
  <si>
    <t>XAN026.A0401</t>
  </si>
  <si>
    <t>XAN026.A0401.SG1.1</t>
  </si>
  <si>
    <t>XAN026.A0401.TF1.1</t>
  </si>
  <si>
    <t>XAN026.A0501</t>
  </si>
  <si>
    <t>XAN026.A0501.SG1.1</t>
  </si>
  <si>
    <t>XAN026.A0501.TF1.1</t>
  </si>
  <si>
    <t>XAN026.A0601</t>
  </si>
  <si>
    <t>XAN026.A0601.SG1.1</t>
  </si>
  <si>
    <t>XAN026.A0601.TF1.1</t>
  </si>
  <si>
    <t>XAN026.A0701</t>
  </si>
  <si>
    <t>XAN026.A0701.SG1.1</t>
  </si>
  <si>
    <t>XAN026.A0701.TF1.1</t>
  </si>
  <si>
    <t>XAN026.A0801</t>
  </si>
  <si>
    <t>XAN026.A0801.SG1.1</t>
  </si>
  <si>
    <t>XAN026.A0801.TF1.1</t>
  </si>
  <si>
    <t>XAN026.A0901</t>
  </si>
  <si>
    <t>XAN026.A0901.SG1.1</t>
  </si>
  <si>
    <t>XAN026.A0901.TF1.1</t>
  </si>
  <si>
    <t>XAN027</t>
  </si>
  <si>
    <t>XAN027.A0101</t>
  </si>
  <si>
    <t>XAN027.A0101.SG1.1</t>
  </si>
  <si>
    <t>XAN027.A0101.TF1.1</t>
  </si>
  <si>
    <t>XAN027.A0101.TF1.2</t>
  </si>
  <si>
    <t>XAN028</t>
  </si>
  <si>
    <t>XAN028.A0101</t>
  </si>
  <si>
    <t>XAN028.A0101.SG1.1</t>
  </si>
  <si>
    <t>XAN028.A0101.TF1.1</t>
  </si>
  <si>
    <t>XAN028.A0101.TF1.2</t>
  </si>
  <si>
    <t>XAN028.A0201</t>
  </si>
  <si>
    <t>XAN028.A0201.SG1.1</t>
  </si>
  <si>
    <t>XAN028.A0201.TF1.1</t>
  </si>
  <si>
    <t>XAN028.A0301</t>
  </si>
  <si>
    <t>XAN028.A0301.SG1.1</t>
  </si>
  <si>
    <t>XAN028.A0301.TF1.1</t>
  </si>
  <si>
    <t>XAN028.A0401</t>
  </si>
  <si>
    <t>XAN028.A0401.SG1.1</t>
  </si>
  <si>
    <t>XAN028.A0401.TF1.1</t>
  </si>
  <si>
    <t>XAN028.A0501</t>
  </si>
  <si>
    <t>XAN028.A0501.SG1.1</t>
  </si>
  <si>
    <t>XAN028.A0501.TF1.1</t>
  </si>
  <si>
    <t>XAN028.A0601</t>
  </si>
  <si>
    <t>XAN028.A0601.SG1.1</t>
  </si>
  <si>
    <t>XAN028.A0601.TF1.1</t>
  </si>
  <si>
    <t>XAN028.A0701</t>
  </si>
  <si>
    <t>XAN028.A0701.SG1.1</t>
  </si>
  <si>
    <t>XAN028.A0701.TF1.1</t>
  </si>
  <si>
    <t>XAN028.A0801</t>
  </si>
  <si>
    <t>XAN028.A0801.SG1.1</t>
  </si>
  <si>
    <t>XAN028.A0801.TF1.1</t>
  </si>
  <si>
    <t>XAN028.A0901</t>
  </si>
  <si>
    <t>XAN028.A0901.SG1.1</t>
  </si>
  <si>
    <t>XAN028.A0901.TF1.1</t>
  </si>
  <si>
    <t>XAN029</t>
  </si>
  <si>
    <t>XAN029.A0101</t>
  </si>
  <si>
    <t>XAN029.A0101.SG1.1</t>
  </si>
  <si>
    <t>XAN029.A0101.TF1.1</t>
  </si>
  <si>
    <t>XAN029.A0101.TF1.2</t>
  </si>
  <si>
    <t>XAN030</t>
  </si>
  <si>
    <t>XAN030.A0101</t>
  </si>
  <si>
    <t>XAN030.A0101.SG1.1</t>
  </si>
  <si>
    <t>XAN030.A0101.TF1.1</t>
  </si>
  <si>
    <t>XAN031</t>
  </si>
  <si>
    <t>XAN031.A0101</t>
  </si>
  <si>
    <t>XAN031.A0101.SG1.1</t>
  </si>
  <si>
    <t>XAN031.A0101.TF1.1</t>
  </si>
  <si>
    <t>XAN034</t>
  </si>
  <si>
    <t>XAN034.A0101</t>
  </si>
  <si>
    <t>XAN034.A0101.SG1.1</t>
  </si>
  <si>
    <t>XAN034.A0101.TF1.1</t>
  </si>
  <si>
    <t>XAN035</t>
  </si>
  <si>
    <t>XAN035.A0101</t>
  </si>
  <si>
    <t>XAN035.A0101.SG1.1</t>
  </si>
  <si>
    <t>XAN035.A0101.TF1.1</t>
  </si>
  <si>
    <t>XAN035.A0101.TF1.2</t>
  </si>
  <si>
    <t>XAN035.A0201</t>
  </si>
  <si>
    <t>XAN035.A0201.SG1.1</t>
  </si>
  <si>
    <t>XAN035.A0201.TF1.1</t>
  </si>
  <si>
    <t>XAN035.A0301</t>
  </si>
  <si>
    <t>XAN035.A0301.SG1.1</t>
  </si>
  <si>
    <t>XAN035.A0301.TF1.1</t>
  </si>
  <si>
    <t>XAN035.A0401</t>
  </si>
  <si>
    <t>XAN035.A0401.SG1.1</t>
  </si>
  <si>
    <t>XAN035.A0401.TF1.1</t>
  </si>
  <si>
    <t>XAN035.A0501</t>
  </si>
  <si>
    <t>XAN035.A0501.SG1.1</t>
  </si>
  <si>
    <t>XAN035.A0501.TF1.1</t>
  </si>
  <si>
    <t>XAN036</t>
  </si>
  <si>
    <t>XAN036.A0101</t>
  </si>
  <si>
    <t>XAN036.A0101.SG1.1</t>
  </si>
  <si>
    <t>XAN036.A0101.TF1.1</t>
  </si>
  <si>
    <t>XAN040</t>
  </si>
  <si>
    <t>XAN040.A0101</t>
  </si>
  <si>
    <t>XAN040.A0101.SG1.1</t>
  </si>
  <si>
    <t>XAN040.A0101.TF1.1</t>
  </si>
  <si>
    <t>XAN040.A0101.TF1.2</t>
  </si>
  <si>
    <t>XAN041</t>
  </si>
  <si>
    <t>XAN041.A0101</t>
  </si>
  <si>
    <t>XAN041.A0101.SG1.1</t>
  </si>
  <si>
    <t>XAN041.A0101.TF1.1</t>
  </si>
  <si>
    <t>XAN042</t>
  </si>
  <si>
    <t>XAN042.A0201</t>
  </si>
  <si>
    <t>XAN042.A0201.SG1.1</t>
  </si>
  <si>
    <t>XAN042.A0201.TF1.1</t>
  </si>
  <si>
    <t>XAN051</t>
  </si>
  <si>
    <t>XAN051.A0101</t>
  </si>
  <si>
    <t>XAN051.A0101.SG1.1</t>
  </si>
  <si>
    <t>XAN051.A0101.TF1.1</t>
  </si>
  <si>
    <t>XAN051.B0101</t>
  </si>
  <si>
    <t>XAN051.B0101.SG1.1</t>
  </si>
  <si>
    <t>XAN051.B0101.TF1.1</t>
  </si>
  <si>
    <t>XAN051.B0101.TF1.2</t>
  </si>
  <si>
    <t>XAN053</t>
  </si>
  <si>
    <t>XAN053.A0101</t>
  </si>
  <si>
    <t>XAN053.A0101.SG1.1</t>
  </si>
  <si>
    <t>XAN053.A0101.TF1.1</t>
  </si>
  <si>
    <t>Schmutzi (mitochndrial contamination)</t>
  </si>
  <si>
    <t>Xcontamination (ANGSD; Method1:new_ll1)</t>
  </si>
  <si>
    <t>AuthentiCT</t>
  </si>
  <si>
    <t>Ind ID</t>
  </si>
  <si>
    <t>Nº of libraries</t>
  </si>
  <si>
    <t>Nº of samples</t>
  </si>
  <si>
    <t>Nº of 1240K SNPs</t>
  </si>
  <si>
    <t>coverage on 1240K SNPs</t>
  </si>
  <si>
    <t>Sex</t>
  </si>
  <si>
    <t>Y-chr hg</t>
  </si>
  <si>
    <t>Group</t>
  </si>
  <si>
    <t>Contamination Evaluation [1.schmutzi, 2.Xcont, 3.AuthentiCT, 4. two or all three methods, contam.]</t>
  </si>
  <si>
    <t>Nº SNPs</t>
  </si>
  <si>
    <t>Nº Flanking</t>
  </si>
  <si>
    <t>MoM</t>
  </si>
  <si>
    <t>SE(MoM)</t>
  </si>
  <si>
    <t>AuthentiCT SE</t>
  </si>
  <si>
    <t>2 (ss)</t>
  </si>
  <si>
    <t>F</t>
  </si>
  <si>
    <t>U5a1d2b</t>
  </si>
  <si>
    <t>M</t>
  </si>
  <si>
    <t>C1a2</t>
  </si>
  <si>
    <t>R0a1a</t>
  </si>
  <si>
    <t>Aidonia LBA - rel.of.AID001</t>
  </si>
  <si>
    <t>J2a</t>
  </si>
  <si>
    <t>N1b1a2</t>
  </si>
  <si>
    <t>1 (ss)</t>
  </si>
  <si>
    <t>J2a2~</t>
  </si>
  <si>
    <t>Aidonia LBA - rel.of.AID007</t>
  </si>
  <si>
    <t>R1b1a1b</t>
  </si>
  <si>
    <t>-NA-</t>
  </si>
  <si>
    <t>K1a2c</t>
  </si>
  <si>
    <t>Aidonia LBA - rel.of.AID014-017 lc</t>
  </si>
  <si>
    <t>Aidonia LBA - rel.of.AID012-017</t>
  </si>
  <si>
    <t>11 (ds,ss)</t>
  </si>
  <si>
    <t>H5'36</t>
  </si>
  <si>
    <t>K2b1</t>
  </si>
  <si>
    <t>T2b</t>
  </si>
  <si>
    <t>6 (ds,ss)</t>
  </si>
  <si>
    <t>9 (ds,ss)</t>
  </si>
  <si>
    <t>G/G2</t>
  </si>
  <si>
    <t>7 (ss)</t>
  </si>
  <si>
    <t>G</t>
  </si>
  <si>
    <t>4 (ss)</t>
  </si>
  <si>
    <t>Aposelemis N (lc_conam.)</t>
  </si>
  <si>
    <t>1, contam.</t>
  </si>
  <si>
    <t>2 (ds,ss)</t>
  </si>
  <si>
    <t>GlykaNera LBA</t>
  </si>
  <si>
    <t>1 (ds)</t>
  </si>
  <si>
    <t>J2a1a</t>
  </si>
  <si>
    <t>U3c</t>
  </si>
  <si>
    <t>J1a2a1a2~</t>
  </si>
  <si>
    <t>H</t>
  </si>
  <si>
    <t>Hg. Charalambos EMBA</t>
  </si>
  <si>
    <t>4 (ds)</t>
  </si>
  <si>
    <t>J1</t>
  </si>
  <si>
    <t>T2+16189</t>
  </si>
  <si>
    <t>Hg. Charalambos EMBA - rel.of.HGC026andI0074</t>
  </si>
  <si>
    <t>H4a1</t>
  </si>
  <si>
    <t>2 (ds)</t>
  </si>
  <si>
    <t>J2a1a1a2</t>
  </si>
  <si>
    <t>H13a1a</t>
  </si>
  <si>
    <t>T2b25</t>
  </si>
  <si>
    <t>CT</t>
  </si>
  <si>
    <t>U1a1a+16129</t>
  </si>
  <si>
    <t>HV+16311</t>
  </si>
  <si>
    <t>HV1a'b'c</t>
  </si>
  <si>
    <t>Hg. Charalambos EMBA - rel.of.HGC024-036-063</t>
  </si>
  <si>
    <t>J</t>
  </si>
  <si>
    <t>X2</t>
  </si>
  <si>
    <t>3 (ds)</t>
  </si>
  <si>
    <t>H5</t>
  </si>
  <si>
    <t>3 (ds,ss)</t>
  </si>
  <si>
    <t>T2c1d</t>
  </si>
  <si>
    <t>0.001/0.031</t>
  </si>
  <si>
    <t>0.016/0.026</t>
  </si>
  <si>
    <t>I5a</t>
  </si>
  <si>
    <t>G2a</t>
  </si>
  <si>
    <t>H+195</t>
  </si>
  <si>
    <t>I1</t>
  </si>
  <si>
    <t>K1a4</t>
  </si>
  <si>
    <t>Hg. Charalambos EMBA - rel.of.HGC033</t>
  </si>
  <si>
    <t>Hg. Charalambos EMBA (contam.)</t>
  </si>
  <si>
    <t>contam.</t>
  </si>
  <si>
    <t>J2</t>
  </si>
  <si>
    <t>H102</t>
  </si>
  <si>
    <t>Hg. Charalambos EMBA - rel.of.HGC015</t>
  </si>
  <si>
    <t>J/J2a</t>
  </si>
  <si>
    <t>U7b</t>
  </si>
  <si>
    <t>IJK</t>
  </si>
  <si>
    <t>Hg. Charalambos EMBA - rel.of.HGC024-020-013</t>
  </si>
  <si>
    <t>3 (ss)</t>
  </si>
  <si>
    <t>H5a2</t>
  </si>
  <si>
    <t>J1/J1b</t>
  </si>
  <si>
    <t>U1a1a</t>
  </si>
  <si>
    <t>J2b1b1</t>
  </si>
  <si>
    <t>H+16291</t>
  </si>
  <si>
    <t>C1a2b</t>
  </si>
  <si>
    <t>T2b8</t>
  </si>
  <si>
    <t>K2a2a</t>
  </si>
  <si>
    <t>5 (ds)</t>
  </si>
  <si>
    <t>T1a5</t>
  </si>
  <si>
    <t>6 (ds)</t>
  </si>
  <si>
    <t>J2b2a1</t>
  </si>
  <si>
    <t>K1a</t>
  </si>
  <si>
    <t>Mygdalia LBA - related</t>
  </si>
  <si>
    <t>2, mt contam.</t>
  </si>
  <si>
    <t>H26b</t>
  </si>
  <si>
    <t>G2a2a1</t>
  </si>
  <si>
    <t>U8b1a2b</t>
  </si>
  <si>
    <t>T1a4</t>
  </si>
  <si>
    <t>J1a2a1a~</t>
  </si>
  <si>
    <t>U3a1</t>
  </si>
  <si>
    <t>NeaStyra EBA</t>
  </si>
  <si>
    <t>I2a2</t>
  </si>
  <si>
    <t>W</t>
  </si>
  <si>
    <t>G2a2b2b1a1a</t>
  </si>
  <si>
    <t>L</t>
  </si>
  <si>
    <t>H13a2a</t>
  </si>
  <si>
    <t>V</t>
  </si>
  <si>
    <t xml:space="preserve">	2.19</t>
  </si>
  <si>
    <t>W1h1</t>
  </si>
  <si>
    <t>H7c</t>
  </si>
  <si>
    <t>E1b1b1a1b</t>
  </si>
  <si>
    <t>H1bm</t>
  </si>
  <si>
    <t>G2a2b2a</t>
  </si>
  <si>
    <t>H1</t>
  </si>
  <si>
    <t>Chania LBA (rel.of.XAN017)</t>
  </si>
  <si>
    <t>H1e</t>
  </si>
  <si>
    <t>H1az</t>
  </si>
  <si>
    <t>W6</t>
  </si>
  <si>
    <t>HV4a1+16291</t>
  </si>
  <si>
    <t>H1m</t>
  </si>
  <si>
    <t>8 (ss)</t>
  </si>
  <si>
    <t>J2b1</t>
  </si>
  <si>
    <t>9 (ss)</t>
  </si>
  <si>
    <t>J2a/J2a1a~</t>
  </si>
  <si>
    <t>K1a4b1</t>
  </si>
  <si>
    <t>N1'5</t>
  </si>
  <si>
    <t>5 (ss)</t>
  </si>
  <si>
    <t>HV1</t>
  </si>
  <si>
    <t>H41a</t>
  </si>
  <si>
    <t>K1a+195</t>
  </si>
  <si>
    <t>N1a1b</t>
  </si>
  <si>
    <t>G2</t>
  </si>
  <si>
    <t>14C Lab Nr.</t>
  </si>
  <si>
    <t>Sample Name</t>
  </si>
  <si>
    <t>14C Age [yr BP]</t>
  </si>
  <si>
    <t>±</t>
  </si>
  <si>
    <t>δ13C AMS [‰]</t>
  </si>
  <si>
    <t>Cal 1-sigma</t>
  </si>
  <si>
    <t>Cal 2-sigma</t>
  </si>
  <si>
    <t>C:N</t>
  </si>
  <si>
    <t>C [%]</t>
  </si>
  <si>
    <t>Collagen [%]</t>
  </si>
  <si>
    <t>Material</t>
  </si>
  <si>
    <t>Calibration Data</t>
  </si>
  <si>
    <t>MAMS-45082 </t>
  </si>
  <si>
    <t>APO004.C </t>
  </si>
  <si>
    <t>4791 </t>
  </si>
  <si>
    <t>29 </t>
  </si>
  <si>
    <t>-46.8 </t>
  </si>
  <si>
    <t>6.1 </t>
  </si>
  <si>
    <t>43.1 </t>
  </si>
  <si>
    <t>0.5 </t>
  </si>
  <si>
    <t>tooth </t>
  </si>
  <si>
    <t>IntCal13</t>
  </si>
  <si>
    <t>MAMS-47520 </t>
  </si>
  <si>
    <t>APO022.A </t>
  </si>
  <si>
    <t>3286 </t>
  </si>
  <si>
    <t>21 </t>
  </si>
  <si>
    <t>-21.6 </t>
  </si>
  <si>
    <t>3.6 </t>
  </si>
  <si>
    <t>47.0 </t>
  </si>
  <si>
    <t>6.2 </t>
  </si>
  <si>
    <t>IntCal20</t>
  </si>
  <si>
    <t>MAMS-47521 </t>
  </si>
  <si>
    <t>APO023.A </t>
  </si>
  <si>
    <t>3287 </t>
  </si>
  <si>
    <t>-22.4 </t>
  </si>
  <si>
    <t>46.6 </t>
  </si>
  <si>
    <t>9.7 </t>
  </si>
  <si>
    <t>MAMS-47522 </t>
  </si>
  <si>
    <t>APO025.A </t>
  </si>
  <si>
    <t>3315 </t>
  </si>
  <si>
    <t>24 </t>
  </si>
  <si>
    <t>-18.3 </t>
  </si>
  <si>
    <t>3.2 </t>
  </si>
  <si>
    <t>28.8 </t>
  </si>
  <si>
    <t>1.7 </t>
  </si>
  <si>
    <t>MAMS-45083 </t>
  </si>
  <si>
    <t>APO028.B </t>
  </si>
  <si>
    <t>7134 </t>
  </si>
  <si>
    <t>25 </t>
  </si>
  <si>
    <t>-15.5 </t>
  </si>
  <si>
    <t>3.3 </t>
  </si>
  <si>
    <t>27.4 </t>
  </si>
  <si>
    <t>MAMS-49519 </t>
  </si>
  <si>
    <t>APO037.A </t>
  </si>
  <si>
    <t>7168 </t>
  </si>
  <si>
    <t>32 </t>
  </si>
  <si>
    <t>-19.7 </t>
  </si>
  <si>
    <t>3.4 </t>
  </si>
  <si>
    <t>35.1 </t>
  </si>
  <si>
    <t>1.1 </t>
  </si>
  <si>
    <t>MAMS-49520 </t>
  </si>
  <si>
    <t>APO043.A </t>
  </si>
  <si>
    <t>7012 </t>
  </si>
  <si>
    <t>-19.8 </t>
  </si>
  <si>
    <t>27.1 </t>
  </si>
  <si>
    <t>0.4 </t>
  </si>
  <si>
    <t>bone </t>
  </si>
  <si>
    <t>MAMS-49521 </t>
  </si>
  <si>
    <t>APO044.A </t>
  </si>
  <si>
    <t>7125 </t>
  </si>
  <si>
    <t>33 </t>
  </si>
  <si>
    <t>-20.6 </t>
  </si>
  <si>
    <t>24.7 </t>
  </si>
  <si>
    <t>0.3 </t>
  </si>
  <si>
    <t>MAMS-49522 </t>
  </si>
  <si>
    <t>GLI002.A </t>
  </si>
  <si>
    <t>3103 </t>
  </si>
  <si>
    <t>22 </t>
  </si>
  <si>
    <t>-21.8 </t>
  </si>
  <si>
    <t>41.9 </t>
  </si>
  <si>
    <t>10.6 </t>
  </si>
  <si>
    <t>MAMS-49523 </t>
  </si>
  <si>
    <t>GLI003.A </t>
  </si>
  <si>
    <t>3110 </t>
  </si>
  <si>
    <t>27 </t>
  </si>
  <si>
    <t>-27.2 </t>
  </si>
  <si>
    <t>45.3 </t>
  </si>
  <si>
    <t>8.3 </t>
  </si>
  <si>
    <t>MAMS-37426 </t>
  </si>
  <si>
    <t>HGC001.A </t>
  </si>
  <si>
    <t>3732 </t>
  </si>
  <si>
    <t>19 </t>
  </si>
  <si>
    <t>-16.4 </t>
  </si>
  <si>
    <t>40.2 </t>
  </si>
  <si>
    <t>4.2 </t>
  </si>
  <si>
    <t>MAMS-37427 </t>
  </si>
  <si>
    <t>HGC002.B </t>
  </si>
  <si>
    <t>3777 </t>
  </si>
  <si>
    <t>-16.7 </t>
  </si>
  <si>
    <t>41.0 </t>
  </si>
  <si>
    <t>6.0 </t>
  </si>
  <si>
    <t>MAMS-37428 </t>
  </si>
  <si>
    <t>HGC003.A </t>
  </si>
  <si>
    <t>3648 </t>
  </si>
  <si>
    <t>-17.7 </t>
  </si>
  <si>
    <t>40.9 </t>
  </si>
  <si>
    <t>MAMS-37429 </t>
  </si>
  <si>
    <t>HGC004.A </t>
  </si>
  <si>
    <t>3716 </t>
  </si>
  <si>
    <t>-24.6 </t>
  </si>
  <si>
    <t>42.5 </t>
  </si>
  <si>
    <t>3.1 </t>
  </si>
  <si>
    <t>0.6 </t>
  </si>
  <si>
    <t>MAMS-37430 </t>
  </si>
  <si>
    <t>HGC005.A </t>
  </si>
  <si>
    <t>3757 </t>
  </si>
  <si>
    <t>38.5 </t>
  </si>
  <si>
    <t>4.7 </t>
  </si>
  <si>
    <t>MAMS-37431 </t>
  </si>
  <si>
    <t>HGC006.A </t>
  </si>
  <si>
    <t>3764 </t>
  </si>
  <si>
    <t>-15.4 </t>
  </si>
  <si>
    <t>39.1 </t>
  </si>
  <si>
    <t>2.7 </t>
  </si>
  <si>
    <t>MAMS-37432 </t>
  </si>
  <si>
    <t>HGC007.A </t>
  </si>
  <si>
    <t>3725 </t>
  </si>
  <si>
    <t>42.6 </t>
  </si>
  <si>
    <t>MAMS-37433 </t>
  </si>
  <si>
    <t>HGC008.A </t>
  </si>
  <si>
    <t>3795 </t>
  </si>
  <si>
    <t>37.9 </t>
  </si>
  <si>
    <t>2.4 </t>
  </si>
  <si>
    <t>MAMS-45081 </t>
  </si>
  <si>
    <t>HGC009.A </t>
  </si>
  <si>
    <t>3621 </t>
  </si>
  <si>
    <t>-21.9 </t>
  </si>
  <si>
    <t>40.1 </t>
  </si>
  <si>
    <t>5.1 </t>
  </si>
  <si>
    <t>MAMS-49762 </t>
  </si>
  <si>
    <t>3751 </t>
  </si>
  <si>
    <t>-21.1 </t>
  </si>
  <si>
    <t>44.6 </t>
  </si>
  <si>
    <t>4.5 </t>
  </si>
  <si>
    <t>MAMS-49524 </t>
  </si>
  <si>
    <t>KRO008.A </t>
  </si>
  <si>
    <t>2975 </t>
  </si>
  <si>
    <t>-22.8 </t>
  </si>
  <si>
    <t>39.7 </t>
  </si>
  <si>
    <t>MAMS-49525 </t>
  </si>
  <si>
    <t>KRO009.A </t>
  </si>
  <si>
    <t>2970 </t>
  </si>
  <si>
    <t>-19.6 </t>
  </si>
  <si>
    <t>37.1 </t>
  </si>
  <si>
    <t>MAMS-47523 </t>
  </si>
  <si>
    <t>LAZ017.A </t>
  </si>
  <si>
    <t>4171 </t>
  </si>
  <si>
    <t>32.1 </t>
  </si>
  <si>
    <t>1.6 </t>
  </si>
  <si>
    <t>MAMS-47524 </t>
  </si>
  <si>
    <t>LAZ018.A </t>
  </si>
  <si>
    <t>3097 </t>
  </si>
  <si>
    <t>46.9 </t>
  </si>
  <si>
    <t>7.4 </t>
  </si>
  <si>
    <t>MAMS-47525 </t>
  </si>
  <si>
    <t>LAZ019.A </t>
  </si>
  <si>
    <t>3045 </t>
  </si>
  <si>
    <t>-21.3 </t>
  </si>
  <si>
    <t>4.3 </t>
  </si>
  <si>
    <t>MAMS-47526 </t>
  </si>
  <si>
    <t>LAZ020.A </t>
  </si>
  <si>
    <t>3055 </t>
  </si>
  <si>
    <t>-21.4 </t>
  </si>
  <si>
    <t>3.5 </t>
  </si>
  <si>
    <t>42.4 </t>
  </si>
  <si>
    <t>MAMS-49526 </t>
  </si>
  <si>
    <t>LAZ021.A </t>
  </si>
  <si>
    <t>3311 </t>
  </si>
  <si>
    <t>26 </t>
  </si>
  <si>
    <t>-19.5 </t>
  </si>
  <si>
    <t>MAMS-47527 </t>
  </si>
  <si>
    <t>MYG001.A </t>
  </si>
  <si>
    <t>3265 </t>
  </si>
  <si>
    <t>-20.8 </t>
  </si>
  <si>
    <t>5.2 </t>
  </si>
  <si>
    <t>MAMS-47528 </t>
  </si>
  <si>
    <t>MYG002.A </t>
  </si>
  <si>
    <t>3318 </t>
  </si>
  <si>
    <t>43.6 </t>
  </si>
  <si>
    <t>MAMS-47529 </t>
  </si>
  <si>
    <t>MYG003.A </t>
  </si>
  <si>
    <t>3239 </t>
  </si>
  <si>
    <t>-20.4 </t>
  </si>
  <si>
    <t>37.6 </t>
  </si>
  <si>
    <t>7.0 </t>
  </si>
  <si>
    <t>MAMS-47530 </t>
  </si>
  <si>
    <t>MYG004.A </t>
  </si>
  <si>
    <t>3252 </t>
  </si>
  <si>
    <t>-15.9 </t>
  </si>
  <si>
    <t>42.1 </t>
  </si>
  <si>
    <t>MAMS-47531 </t>
  </si>
  <si>
    <t>MYG005.A </t>
  </si>
  <si>
    <t>3198 </t>
  </si>
  <si>
    <t>23 </t>
  </si>
  <si>
    <t>-17.6 </t>
  </si>
  <si>
    <t>44.0 </t>
  </si>
  <si>
    <t>MAMS-47532 </t>
  </si>
  <si>
    <t>MYG006.A </t>
  </si>
  <si>
    <t>3262 </t>
  </si>
  <si>
    <t>-13.3 </t>
  </si>
  <si>
    <t>40.5 </t>
  </si>
  <si>
    <t>7.2 </t>
  </si>
  <si>
    <t>MAMS-47533 </t>
  </si>
  <si>
    <t>MYG008.A </t>
  </si>
  <si>
    <t>3260 </t>
  </si>
  <si>
    <t>-20.1 </t>
  </si>
  <si>
    <t>42.9 </t>
  </si>
  <si>
    <t>8.5 </t>
  </si>
  <si>
    <t>MAMS-41246 </t>
  </si>
  <si>
    <t>NST001.A </t>
  </si>
  <si>
    <t>3956 </t>
  </si>
  <si>
    <t>33.0 </t>
  </si>
  <si>
    <t>3.0 </t>
  </si>
  <si>
    <t>MAMS-41247 </t>
  </si>
  <si>
    <t>NST004.A </t>
  </si>
  <si>
    <t>3974 </t>
  </si>
  <si>
    <t>28 </t>
  </si>
  <si>
    <t>-14.8 </t>
  </si>
  <si>
    <t>-No data-</t>
  </si>
  <si>
    <t>0.9 </t>
  </si>
  <si>
    <t>MAMS-41248 </t>
  </si>
  <si>
    <t>NST005.A </t>
  </si>
  <si>
    <t>3886 </t>
  </si>
  <si>
    <t>-19.2 </t>
  </si>
  <si>
    <t>23.7 </t>
  </si>
  <si>
    <t>MAMS-41249 </t>
  </si>
  <si>
    <t>NST010.A </t>
  </si>
  <si>
    <t>4075 </t>
  </si>
  <si>
    <t>-18.1 </t>
  </si>
  <si>
    <t>23.6 </t>
  </si>
  <si>
    <t>MAMS-41250 </t>
  </si>
  <si>
    <t>NST012.A </t>
  </si>
  <si>
    <t>3933 </t>
  </si>
  <si>
    <t>15.5 </t>
  </si>
  <si>
    <t>0.8 </t>
  </si>
  <si>
    <t>MAMS-47534 </t>
  </si>
  <si>
    <t>TIR001.A </t>
  </si>
  <si>
    <t>3053 </t>
  </si>
  <si>
    <t>-25.6 </t>
  </si>
  <si>
    <t>43.8 </t>
  </si>
  <si>
    <t>6.5 </t>
  </si>
  <si>
    <t>MAMS-47535 </t>
  </si>
  <si>
    <t>TIR002.A </t>
  </si>
  <si>
    <t>3044 </t>
  </si>
  <si>
    <t>-20.5 </t>
  </si>
  <si>
    <t>MAMS-42113 </t>
  </si>
  <si>
    <t>TIR008.A </t>
  </si>
  <si>
    <t>2764 </t>
  </si>
  <si>
    <t>28.3 </t>
  </si>
  <si>
    <t>3.8 </t>
  </si>
  <si>
    <t>MAMS-42114 </t>
  </si>
  <si>
    <t>TIR010.A </t>
  </si>
  <si>
    <t>3116 </t>
  </si>
  <si>
    <t>-15.6 </t>
  </si>
  <si>
    <t>31.4 </t>
  </si>
  <si>
    <t>Pop B</t>
  </si>
  <si>
    <t>Pop C (Aegean group)</t>
  </si>
  <si>
    <t>f3</t>
  </si>
  <si>
    <t>SE</t>
  </si>
  <si>
    <t>Nb. SNPs</t>
  </si>
  <si>
    <t>EEAF</t>
  </si>
  <si>
    <t>mount. Caucasus En-BA</t>
  </si>
  <si>
    <t>W. Eurasian Steppe En-BA</t>
  </si>
  <si>
    <t>Anatolia LC-EBA</t>
  </si>
  <si>
    <t>W. Iran N (Ganj Dareh)</t>
  </si>
  <si>
    <t>Apatheia LBA*</t>
  </si>
  <si>
    <t>Logkas MBA.sg*</t>
  </si>
  <si>
    <t>S.Greece LN (Pelopon.)*</t>
  </si>
  <si>
    <t>0.000906 </t>
  </si>
  <si>
    <t>-2.270 </t>
  </si>
  <si>
    <t>S.Greece N 8milBP (Pelopon.)*</t>
  </si>
  <si>
    <t>Steppe-CordedWare En-BA</t>
  </si>
  <si>
    <t>S.Mainland-Islands LNEBA (Peloponnese_LN+ EBA Islands)</t>
  </si>
  <si>
    <t>Peloponnese_LN (I2318, I709, I3920)</t>
  </si>
  <si>
    <t>mCaucasus En-BA</t>
  </si>
  <si>
    <t>NeaStyraEBA</t>
  </si>
  <si>
    <t>Crete EMBA</t>
  </si>
  <si>
    <t>N.Mainland MBA</t>
  </si>
  <si>
    <t>S.Mainland-Islands LN-EBA</t>
  </si>
  <si>
    <t>S.Mainland-Islands LBA</t>
  </si>
  <si>
    <t>Crete LBA</t>
  </si>
  <si>
    <t>Years SE</t>
  </si>
  <si>
    <t>Years</t>
  </si>
  <si>
    <t>Gen. SE</t>
  </si>
  <si>
    <t>Gen.</t>
  </si>
  <si>
    <t>Source 2</t>
  </si>
  <si>
    <t>Source 1</t>
  </si>
  <si>
    <t>Target</t>
  </si>
  <si>
    <t>Source 2 (rotating)</t>
  </si>
  <si>
    <t>Source 3 (rotating)</t>
  </si>
  <si>
    <t>P-value</t>
  </si>
  <si>
    <t>Coeff.1</t>
  </si>
  <si>
    <t>Coeff. 2</t>
  </si>
  <si>
    <t>Coeff. 3</t>
  </si>
  <si>
    <t>SE1</t>
  </si>
  <si>
    <t>SE2</t>
  </si>
  <si>
    <t>SE3</t>
  </si>
  <si>
    <t>Two-way rotating model with W.Anatolia_N as fixed source</t>
  </si>
  <si>
    <t>W. Iran N</t>
  </si>
  <si>
    <t>S. Levant N</t>
  </si>
  <si>
    <t>Iran C (Seh Gabi)</t>
  </si>
  <si>
    <t>Two-way rotating model with Aposelemis_N (Crete) as fixed source</t>
  </si>
  <si>
    <t xml:space="preserve">Three-way rotating model for the third Source and Source1,2 fixed </t>
  </si>
  <si>
    <t>S. Mainland-Islands LN-EBA</t>
  </si>
  <si>
    <t>N. Mainland LN</t>
  </si>
  <si>
    <t>Italy-Sicily EBA</t>
  </si>
  <si>
    <r>
      <t xml:space="preserve">Italy BA </t>
    </r>
    <r>
      <rPr>
        <sz val="10"/>
        <color theme="1"/>
        <rFont val="Calibri Light"/>
        <family val="2"/>
        <scheme val="major"/>
      </rPr>
      <t>(WES)</t>
    </r>
  </si>
  <si>
    <t>Croatia MBA</t>
  </si>
  <si>
    <t>Bulgaria EBA</t>
  </si>
  <si>
    <t xml:space="preserve">Czech EBA 'Bell Beaker' </t>
  </si>
  <si>
    <t>Czech Bohemia EBA 'Unetice'</t>
  </si>
  <si>
    <t>Germany LN_EBA 'Corded Ware'</t>
  </si>
  <si>
    <t>Hungary EBA 'Maros' (.sg)</t>
  </si>
  <si>
    <t>Israel MLBA</t>
  </si>
  <si>
    <t>Italy-Sardinia LBA</t>
  </si>
  <si>
    <t>Italy-Sicily LBA</t>
  </si>
  <si>
    <t>Levant C</t>
  </si>
  <si>
    <t>Serbia EBA</t>
  </si>
  <si>
    <r>
      <t xml:space="preserve">Italy BA </t>
    </r>
    <r>
      <rPr>
        <b/>
        <sz val="10"/>
        <color theme="1"/>
        <rFont val="Calibri Light"/>
        <family val="2"/>
        <scheme val="major"/>
      </rPr>
      <t>(WES)</t>
    </r>
  </si>
  <si>
    <t>Logkas4 MBA</t>
  </si>
  <si>
    <t>Logkas2 MBA</t>
  </si>
  <si>
    <t>Italy BA (WES)</t>
  </si>
  <si>
    <t>Islands</t>
  </si>
  <si>
    <t>Salamis LBA*</t>
  </si>
  <si>
    <t>Salamis LBA**</t>
  </si>
  <si>
    <t>Chania LBA (XAN030)</t>
  </si>
  <si>
    <t>Chania LBA (b)</t>
  </si>
  <si>
    <t>Chania LBA (a)</t>
  </si>
  <si>
    <t>Target's Origin</t>
  </si>
  <si>
    <t>Coeff. 1</t>
  </si>
  <si>
    <r>
      <t xml:space="preserve">W. Eurasian Steppe En-BA, Germany LN_EBA 'Corded Ware', Croatia MBA, Italy BA </t>
    </r>
    <r>
      <rPr>
        <sz val="8"/>
        <color rgb="FF000000"/>
        <rFont val="Calibri Light (Headings)"/>
      </rPr>
      <t>(WES)</t>
    </r>
    <r>
      <rPr>
        <sz val="10"/>
        <color rgb="FF000000"/>
        <rFont val="Calibri Light"/>
        <family val="2"/>
        <scheme val="major"/>
      </rPr>
      <t>, Serbia EBA</t>
    </r>
  </si>
  <si>
    <t>'R11'</t>
  </si>
  <si>
    <t>N. Mainland MBA</t>
  </si>
  <si>
    <t>Crete_LBA (group C)</t>
  </si>
  <si>
    <t>S. Mainland LBA</t>
  </si>
  <si>
    <t>Crete_LBA (group B)</t>
  </si>
  <si>
    <r>
      <t xml:space="preserve">Croatia MBA, Germany LN_EBA 'Corded Ware', Serbia EBA, Italy BA </t>
    </r>
    <r>
      <rPr>
        <sz val="8"/>
        <color rgb="FF000000"/>
        <rFont val="Calibri Light (Headings)"/>
      </rPr>
      <t>(WES)</t>
    </r>
    <r>
      <rPr>
        <sz val="10"/>
        <color rgb="FF000000"/>
        <rFont val="Calibri Light"/>
        <family val="2"/>
        <scheme val="major"/>
      </rPr>
      <t>, Mainland MLBA</t>
    </r>
  </si>
  <si>
    <r>
      <t xml:space="preserve">W. Eurasian Steppe En-BA, Germany LN_EBA 'Corded Ware', Croatia MBA, Italy BA </t>
    </r>
    <r>
      <rPr>
        <sz val="8"/>
        <color rgb="FF000000"/>
        <rFont val="Calibri Light (Headings)"/>
      </rPr>
      <t>(WES)</t>
    </r>
    <r>
      <rPr>
        <sz val="10"/>
        <color rgb="FF000000"/>
        <rFont val="Calibri Light"/>
        <family val="2"/>
        <scheme val="major"/>
      </rPr>
      <t>, Mainland MLBA</t>
    </r>
  </si>
  <si>
    <r>
      <t>W. Eurasian Steppe En-BA, Germany LN_EBA 'Corded Ware', Croatia MBA, Italy BA</t>
    </r>
    <r>
      <rPr>
        <sz val="8"/>
        <color rgb="FF000000"/>
        <rFont val="Calibri Light (Headings)"/>
      </rPr>
      <t xml:space="preserve"> (WES)</t>
    </r>
    <r>
      <rPr>
        <sz val="10"/>
        <color rgb="FF000000"/>
        <rFont val="Calibri Light"/>
        <family val="2"/>
        <scheme val="major"/>
      </rPr>
      <t>, Serbia EBA</t>
    </r>
  </si>
  <si>
    <t>Mainland MLBA</t>
  </si>
  <si>
    <t>W. Eurasian Steppe En-BA, Germany LN_EBA 'Corded Ware', Serbia EBA, Croatia MBA, Mainland MLBA</t>
  </si>
  <si>
    <r>
      <t xml:space="preserve">Italy BA </t>
    </r>
    <r>
      <rPr>
        <sz val="11"/>
        <color theme="1"/>
        <rFont val="Calibri Light"/>
        <family val="2"/>
        <scheme val="major"/>
      </rPr>
      <t>(WES)</t>
    </r>
  </si>
  <si>
    <r>
      <t xml:space="preserve">W. Eurasian Steppe En-BA, Croatia MBA, Serbia EBA, Italy BA </t>
    </r>
    <r>
      <rPr>
        <sz val="9"/>
        <color theme="1"/>
        <rFont val="Calibri Light (Headings)"/>
      </rPr>
      <t>(WES)</t>
    </r>
    <r>
      <rPr>
        <sz val="10"/>
        <color theme="1"/>
        <rFont val="Calibri Light"/>
        <family val="2"/>
        <scheme val="major"/>
      </rPr>
      <t>, Mainland MLBA</t>
    </r>
  </si>
  <si>
    <t>Germany LN-EBA 'CordedWare'</t>
  </si>
  <si>
    <r>
      <t xml:space="preserve">W. Eurasian Steppe En-BA, Germany LN_EBA 'Corded Ware', Serbia EBA, Italy BA </t>
    </r>
    <r>
      <rPr>
        <sz val="9"/>
        <color theme="1"/>
        <rFont val="Calibri Light (Headings)"/>
      </rPr>
      <t>(WES),</t>
    </r>
    <r>
      <rPr>
        <sz val="10"/>
        <color theme="1"/>
        <rFont val="Calibri Light"/>
        <family val="2"/>
        <scheme val="major"/>
      </rPr>
      <t xml:space="preserve"> Mainland MLBA</t>
    </r>
  </si>
  <si>
    <r>
      <t xml:space="preserve">Croatia MBA, Germany LN_EBA 'Corded Ware', Serbia EBA, Italy BA </t>
    </r>
    <r>
      <rPr>
        <sz val="9"/>
        <color rgb="FF000000"/>
        <rFont val="Calibri Light (Headings)"/>
      </rPr>
      <t>(WES)</t>
    </r>
    <r>
      <rPr>
        <sz val="10"/>
        <color rgb="FF000000"/>
        <rFont val="Calibri Light"/>
        <family val="2"/>
        <scheme val="major"/>
      </rPr>
      <t>, Mainland MLBA</t>
    </r>
  </si>
  <si>
    <r>
      <t xml:space="preserve">W. Eurasian Steppe En-BA, Germany LN_EBA 'Corded Ware', Croatia MBA, Italy BA </t>
    </r>
    <r>
      <rPr>
        <sz val="9"/>
        <color rgb="FF000000"/>
        <rFont val="Calibri Light (Headings)"/>
      </rPr>
      <t>(WES)</t>
    </r>
    <r>
      <rPr>
        <sz val="10"/>
        <color rgb="FF000000"/>
        <rFont val="Calibri Light"/>
        <family val="2"/>
        <scheme val="major"/>
      </rPr>
      <t>, Mainland MLBA</t>
    </r>
  </si>
  <si>
    <t>W. Eurasian Steppe En-BA, Germany LN_EBA 'Corded Ware', Croatia MBA, Italy BA (WES), Serbia EBA</t>
  </si>
  <si>
    <t>W. Eurasian Steppe En-BA, Croatia MBA, Serbia EBA, Italy BA (WES), Mainland MLBA</t>
  </si>
  <si>
    <t>W. Eurasian Steppe En-BA, Germany LN_EBA 'Corded Ware', Serbia EBA, Italy BA (WES), Mainland MLBA</t>
  </si>
  <si>
    <t>Rotating Referencess</t>
  </si>
  <si>
    <t>Fixed References</t>
  </si>
  <si>
    <t>P-value Nested Model (only Source 2)</t>
  </si>
  <si>
    <t>HGC040</t>
  </si>
  <si>
    <t>HGC026.A (ind. HGC040) </t>
  </si>
  <si>
    <r>
      <rPr>
        <b/>
        <sz val="12"/>
        <color theme="1"/>
        <rFont val="Times New Roman"/>
        <family val="1"/>
      </rPr>
      <t xml:space="preserve">Suppelementary Table 4. Key </t>
    </r>
    <r>
      <rPr>
        <b/>
        <i/>
        <sz val="12"/>
        <color theme="1"/>
        <rFont val="Times New Roman"/>
        <family val="1"/>
      </rPr>
      <t>f</t>
    </r>
    <r>
      <rPr>
        <b/>
        <i/>
        <sz val="9"/>
        <color theme="1"/>
        <rFont val="Times New Roman"/>
        <family val="1"/>
      </rPr>
      <t>4</t>
    </r>
    <r>
      <rPr>
        <b/>
        <sz val="12"/>
        <color theme="1"/>
        <rFont val="Times New Roman"/>
        <family val="1"/>
      </rPr>
      <t>-statistics of the form (Mbuti, test; Anatolian farmers, Aegean group) that capture excessive allele sharing of Aegean populations with the test populations (Z ≥ 3; annotated in bold).</t>
    </r>
    <r>
      <rPr>
        <sz val="12"/>
        <color theme="1"/>
        <rFont val="Times New Roman"/>
        <family val="1"/>
      </rPr>
      <t xml:space="preserve"> Published Aegean groups are annotated with an asterisk.</t>
    </r>
  </si>
  <si>
    <r>
      <rPr>
        <b/>
        <sz val="12"/>
        <color theme="1"/>
        <rFont val="Times New Roman"/>
        <family val="1"/>
      </rPr>
      <t xml:space="preserve">Supplementary Table 5. Formal tests of admixture </t>
    </r>
    <r>
      <rPr>
        <b/>
        <i/>
        <sz val="12"/>
        <color theme="1"/>
        <rFont val="Times New Roman"/>
        <family val="1"/>
      </rPr>
      <t>f</t>
    </r>
    <r>
      <rPr>
        <b/>
        <i/>
        <sz val="9"/>
        <color theme="1"/>
        <rFont val="Times New Roman"/>
        <family val="1"/>
      </rPr>
      <t>3</t>
    </r>
    <r>
      <rPr>
        <b/>
        <sz val="12"/>
        <color theme="1"/>
        <rFont val="Times New Roman"/>
        <family val="1"/>
      </rPr>
      <t>(PopA, PopB; PopC).</t>
    </r>
    <r>
      <rPr>
        <sz val="12"/>
        <color theme="1"/>
        <rFont val="Times New Roman"/>
        <family val="1"/>
      </rPr>
      <t xml:space="preserve"> Signals of admixture are detected for LBA Aegean groups with significantly negative f3 values (Z ≥ -3) highlighted in bold. Evidence of admixture of weaker statistical significance (-3 &lt; Z ≤ -2) for the Late Neolithic individuals from Peloponnese is also shown in bold. Published Aegean groups are annotated with an asterisk.</t>
    </r>
  </si>
  <si>
    <r>
      <rPr>
        <b/>
        <sz val="12"/>
        <color theme="1"/>
        <rFont val="Times New Roman"/>
        <family val="1"/>
      </rPr>
      <t>Supplementary Table 6. Test of recent admixture for the BA Aegean populations with DATES.</t>
    </r>
    <r>
      <rPr>
        <sz val="12"/>
        <color theme="1"/>
        <rFont val="Times New Roman"/>
        <family val="1"/>
      </rPr>
      <t xml:space="preserve"> For every target, the most robust models (± 3SE) and/or fitted decay are highlighted in bold.</t>
    </r>
  </si>
  <si>
    <r>
      <rPr>
        <b/>
        <sz val="12"/>
        <color theme="1"/>
        <rFont val="Times New Roman"/>
        <family val="1"/>
      </rPr>
      <t>Supplementary Table 7. Two and three-way qpAdm models for Late Neolithic (LN) to Early/Middle Bronze Age (E/MBA) where Sources 2 and 3 are rotated among eight and seven metapopulations from Europe and West Asia, respectively.</t>
    </r>
    <r>
      <rPr>
        <sz val="12"/>
        <color theme="1"/>
        <rFont val="Times New Roman"/>
        <family val="1"/>
      </rPr>
      <t xml:space="preserve"> Models with very poor fit (p-value ≤ 0.01) and/or infeasible coefficients (± 1SE) are annotated in </t>
    </r>
    <r>
      <rPr>
        <i/>
        <sz val="12"/>
        <color theme="1"/>
        <rFont val="Times New Roman"/>
        <family val="1"/>
      </rPr>
      <t>italics</t>
    </r>
    <r>
      <rPr>
        <sz val="12"/>
        <color theme="1"/>
        <rFont val="Times New Roman"/>
        <family val="1"/>
      </rPr>
      <t>, whereas those best fitting in bold.</t>
    </r>
  </si>
  <si>
    <r>
      <rPr>
        <b/>
        <sz val="12"/>
        <color theme="1"/>
        <rFont val="Times New Roman"/>
        <family val="1"/>
      </rPr>
      <t xml:space="preserve">Supplementary Table 3. Radiocarbon (14C) dating of 43 samples with calibrated dates presented in 2-sigma range. </t>
    </r>
    <r>
      <rPr>
        <sz val="12"/>
        <color theme="1"/>
        <rFont val="Times New Roman"/>
        <family val="1"/>
      </rPr>
      <t xml:space="preserve">With few exceptions, the same skeletal element was sampled for aDNA and 14C dating analyses. Samples with less than 0.5% collagen are typically not analyzed as it might alter the 14C ages. The few cases with low collagen are annotated in bold and </t>
    </r>
    <r>
      <rPr>
        <i/>
        <sz val="12"/>
        <color theme="1"/>
        <rFont val="Times New Roman"/>
        <family val="1"/>
      </rPr>
      <t>italics</t>
    </r>
    <r>
      <rPr>
        <sz val="12"/>
        <color theme="1"/>
        <rFont val="Times New Roman"/>
        <family val="1"/>
      </rPr>
      <t>.</t>
    </r>
  </si>
  <si>
    <r>
      <rPr>
        <b/>
        <sz val="12"/>
        <color theme="1"/>
        <rFont val="Times New Roman"/>
        <family val="1"/>
      </rPr>
      <t>Supplementary Table 8. Two-way qpAdm models for LBA Aegean groups with a local source (Source 1) and a battery of Bronze Age European populations (Source 2).</t>
    </r>
    <r>
      <rPr>
        <sz val="12"/>
        <color theme="1"/>
        <rFont val="Times New Roman"/>
        <family val="1"/>
      </rPr>
      <t xml:space="preserve"> Models with very poor fit (p-value ≤ 0.01), infeasible coefficients (± 1SE), and low number of SNPs (≤ 150,000) are annotated in </t>
    </r>
    <r>
      <rPr>
        <i/>
        <sz val="12"/>
        <color theme="1"/>
        <rFont val="Times New Roman"/>
        <family val="1"/>
      </rPr>
      <t>italics</t>
    </r>
    <r>
      <rPr>
        <sz val="12"/>
        <color theme="1"/>
        <rFont val="Times New Roman"/>
        <family val="1"/>
      </rPr>
      <t>. Fitting models are annotated in bold, and those including the corresponding local source, or one-way from a non-local source are enclosed in rectangles. Published Aegean groups are annotated with an asterisk.</t>
    </r>
  </si>
  <si>
    <t>Supplementary Table S9. One and two-way models for the two LBA groups from Crete (B and C) that require substantial WES-related ancestry.</t>
  </si>
  <si>
    <t>Target's Age (BC)</t>
  </si>
  <si>
    <t>aver. Admix. Date (BC)</t>
  </si>
  <si>
    <t>cal  BC 3638-3533 </t>
  </si>
  <si>
    <t>cal  BC 3644-3522 </t>
  </si>
  <si>
    <t>cal  BC 1607-1509 </t>
  </si>
  <si>
    <t>cal  BC 1612-1506 </t>
  </si>
  <si>
    <t>cal  BC 1608-1510 </t>
  </si>
  <si>
    <t>cal  BC 1612-1542 </t>
  </si>
  <si>
    <t>cal  BC 1627-1509 </t>
  </si>
  <si>
    <t>cal  BC 6027-5991 </t>
  </si>
  <si>
    <t>cal  BC 6059-5934 </t>
  </si>
  <si>
    <t>cal  BC 6063-6014 </t>
  </si>
  <si>
    <t>cal  BC 6075-5986 </t>
  </si>
  <si>
    <t>cal  BC 5976-5845 </t>
  </si>
  <si>
    <t>cal  BC 5984-5803 </t>
  </si>
  <si>
    <t>cal  BC 6027-5927 </t>
  </si>
  <si>
    <t>cal  BC 6065-5919 </t>
  </si>
  <si>
    <t>cal  BC 1416-1312 </t>
  </si>
  <si>
    <t>cal  BC 1429-1293 </t>
  </si>
  <si>
    <t>cal  BC 1421-1313 </t>
  </si>
  <si>
    <t>cal  BC 1439-1293 </t>
  </si>
  <si>
    <t>cal  BC 2196-2057 </t>
  </si>
  <si>
    <t>cal  BC 2200-2041 </t>
  </si>
  <si>
    <t>cal  BC 2273-2144 </t>
  </si>
  <si>
    <t>cal  BC 2283-2139 </t>
  </si>
  <si>
    <t>cal  BC 2109-1973 </t>
  </si>
  <si>
    <t>cal  BC 2125-1948 </t>
  </si>
  <si>
    <t>cal  BC 2188-2042 </t>
  </si>
  <si>
    <t>cal  BC 2196-2034 </t>
  </si>
  <si>
    <t>cal  BC 2200-2142 </t>
  </si>
  <si>
    <t>cal  BC 2276-2059 </t>
  </si>
  <si>
    <t>cal  BC 2203-2142 </t>
  </si>
  <si>
    <t>cal  BC 2279-2063 </t>
  </si>
  <si>
    <t>cal  BC 2193-2049 </t>
  </si>
  <si>
    <t>cal  BC 2198-2038 </t>
  </si>
  <si>
    <t>cal  BC 2282-2155 </t>
  </si>
  <si>
    <t>cal  BC 2290-2146 </t>
  </si>
  <si>
    <t>cal  BC 2021-1949 </t>
  </si>
  <si>
    <t>cal  BC 2035-1909 </t>
  </si>
  <si>
    <t>cal  BC 2202-2066 </t>
  </si>
  <si>
    <t>cal  BC 2280-2039 </t>
  </si>
  <si>
    <t>cal  BC 1257-1128 </t>
  </si>
  <si>
    <t>cal  BC 1365-1114 </t>
  </si>
  <si>
    <t>cal  BC 1255-1127 </t>
  </si>
  <si>
    <t>cal  BC 1268-1060 </t>
  </si>
  <si>
    <t>cal  BC 2875-2699 </t>
  </si>
  <si>
    <t>cal  BC 2881-2635 </t>
  </si>
  <si>
    <t>cal  BC 1412-1309 </t>
  </si>
  <si>
    <t>cal  BC 1424-1293 </t>
  </si>
  <si>
    <t>cal  BC 1382-1262 </t>
  </si>
  <si>
    <t>cal  BC 1398-1221 </t>
  </si>
  <si>
    <t>cal  BC 1383-1275 </t>
  </si>
  <si>
    <t>cal  BC 1403-1233 </t>
  </si>
  <si>
    <t>cal  BC 1612-1539 </t>
  </si>
  <si>
    <t>cal  BC 1626-1508 </t>
  </si>
  <si>
    <t>cal  BC 1596-1502 </t>
  </si>
  <si>
    <t>cal  BC 1611-1457 </t>
  </si>
  <si>
    <t>cal  BC 1613-1543 </t>
  </si>
  <si>
    <t>cal  BC 1626-1518 </t>
  </si>
  <si>
    <t>cal  BC 1530-1456 </t>
  </si>
  <si>
    <t>cal  BC 1596-1438 </t>
  </si>
  <si>
    <t>cal  BC 1535-1459 </t>
  </si>
  <si>
    <t>cal  BC 1609-1446 </t>
  </si>
  <si>
    <t>cal  BC 1498-1444 </t>
  </si>
  <si>
    <t>cal  BC 1504-1425 </t>
  </si>
  <si>
    <t>cal  BC 1600-1463 </t>
  </si>
  <si>
    <t>cal  BC 1612-1452 </t>
  </si>
  <si>
    <t>cal  BC 1596-1467 </t>
  </si>
  <si>
    <t>cal  BC 1611-1452 </t>
  </si>
  <si>
    <t>cal  BC 2563-2411 </t>
  </si>
  <si>
    <t>cal  BC 2568-2348 </t>
  </si>
  <si>
    <t>cal  BC 2562-2468 </t>
  </si>
  <si>
    <t>cal  BC 2574-2371 </t>
  </si>
  <si>
    <t>cal  BC 2456-2343 </t>
  </si>
  <si>
    <t>cal  BC 2465-2292 </t>
  </si>
  <si>
    <t>cal  BC 2832-2505 </t>
  </si>
  <si>
    <t>cal  BC 2851-2495 </t>
  </si>
  <si>
    <t>cal  BC 2475-2350 </t>
  </si>
  <si>
    <t>cal  BC 2557-2309 </t>
  </si>
  <si>
    <t>cal  BC 1383-1269 </t>
  </si>
  <si>
    <t>cal  BC 1403-1229 </t>
  </si>
  <si>
    <t>cal  BC 1381-1262 </t>
  </si>
  <si>
    <t>cal  BC 1394-1222 </t>
  </si>
  <si>
    <t>cal  BC 968-847 </t>
  </si>
  <si>
    <t>cal  BC 991-835 </t>
  </si>
  <si>
    <t>cal  BC 1427-1318 </t>
  </si>
  <si>
    <t>cal  BC 1440-1299 </t>
  </si>
  <si>
    <t>upper Admix. Date (BC)</t>
  </si>
  <si>
    <t>lower Admix. Date (BC)</t>
  </si>
  <si>
    <t>MYG002.A0102</t>
  </si>
  <si>
    <t>MYG002.A0102.SG1.1</t>
  </si>
  <si>
    <t>MYG002.A0102.TF2.1</t>
  </si>
  <si>
    <t>MYG002.A0103.TF1.1</t>
  </si>
  <si>
    <t>MYG002.A0102.TF1.1</t>
  </si>
  <si>
    <t>HGC031.A0103.TF2.1</t>
  </si>
  <si>
    <t>KUK001.A0101.TF1.2</t>
  </si>
  <si>
    <t>KUK002.A0101.TF1.2</t>
  </si>
  <si>
    <t>KUK005.A0101.TF1.2</t>
  </si>
  <si>
    <t>KUK006.A0101.TF1.2</t>
  </si>
  <si>
    <t>double  stranded</t>
  </si>
  <si>
    <t>NST001.A0102</t>
  </si>
  <si>
    <t>NST001.A0103</t>
  </si>
  <si>
    <t>NST004.A0102</t>
  </si>
  <si>
    <t>NST005.A0102</t>
  </si>
  <si>
    <t>NST005.A0103</t>
  </si>
  <si>
    <t>NST001.A0102.SG1.1</t>
  </si>
  <si>
    <t>NST001.A0103.SG1.1</t>
  </si>
  <si>
    <t>NST004.A0102.SG1.1</t>
  </si>
  <si>
    <t>NST005.A0102.SG1.1</t>
  </si>
  <si>
    <t>NST005.A0103.SG1.1</t>
  </si>
  <si>
    <t>NST001.A0102.TF1.1</t>
  </si>
  <si>
    <t>NST001.A0102.TF2.1</t>
  </si>
  <si>
    <t>NST001.A0103.TF1.1</t>
  </si>
  <si>
    <t>NST001.A0103.TF2.1</t>
  </si>
  <si>
    <t>NST004.A0102.TF1.1</t>
  </si>
  <si>
    <t>NST004.A0102.TF2.1</t>
  </si>
  <si>
    <t>NST005.A0102.TF1.1</t>
  </si>
  <si>
    <t>NST005.A0102.TF2.1</t>
  </si>
  <si>
    <t>NST005.A0103.TF1.1</t>
  </si>
  <si>
    <t>NST005.A0103.TF2.1</t>
  </si>
  <si>
    <r>
      <rPr>
        <b/>
        <sz val="12"/>
        <rFont val="Times New Roman"/>
        <family val="1"/>
      </rPr>
      <t xml:space="preserve">Supplementary Table 2. Quality control of genome-wide data with information of Y and mitochondrial haplogroups. </t>
    </r>
    <r>
      <rPr>
        <sz val="12"/>
        <rFont val="Times New Roman"/>
        <family val="1"/>
      </rPr>
      <t xml:space="preserve">Low SNP coverage, mitochondrial (mt) contamination estimates from libraries with nu/mt &gt; 200, mt haplogroup assignments with low quality score (i.e., 0.65-0.8) and X-contamination estimated from &lt; 200 polymorphic positions are annotated in </t>
    </r>
    <r>
      <rPr>
        <i/>
        <sz val="12"/>
        <rFont val="Times New Roman"/>
        <family val="1"/>
      </rPr>
      <t>italics</t>
    </r>
    <r>
      <rPr>
        <sz val="12"/>
        <rFont val="Times New Roman"/>
        <family val="1"/>
      </rPr>
      <t>.</t>
    </r>
  </si>
  <si>
    <r>
      <rPr>
        <b/>
        <i/>
        <sz val="12"/>
        <rFont val="Calibri Light"/>
        <family val="2"/>
        <scheme val="major"/>
      </rPr>
      <t>mt</t>
    </r>
    <r>
      <rPr>
        <b/>
        <sz val="12"/>
        <rFont val="Calibri Light"/>
        <family val="2"/>
        <scheme val="major"/>
      </rPr>
      <t xml:space="preserve"> hg</t>
    </r>
  </si>
  <si>
    <r>
      <t xml:space="preserve">Nº reads on </t>
    </r>
    <r>
      <rPr>
        <b/>
        <i/>
        <sz val="12"/>
        <rFont val="Calibri Light"/>
        <family val="2"/>
        <scheme val="major"/>
      </rPr>
      <t>mt</t>
    </r>
  </si>
  <si>
    <r>
      <t xml:space="preserve">coverage on </t>
    </r>
    <r>
      <rPr>
        <b/>
        <i/>
        <sz val="12"/>
        <rFont val="Calibri Light"/>
        <family val="2"/>
        <scheme val="major"/>
      </rPr>
      <t>mt</t>
    </r>
  </si>
  <si>
    <r>
      <rPr>
        <b/>
        <i/>
        <sz val="12"/>
        <rFont val="Calibri Light"/>
        <family val="2"/>
        <scheme val="major"/>
      </rPr>
      <t>mt</t>
    </r>
    <r>
      <rPr>
        <b/>
        <sz val="12"/>
        <rFont val="Calibri Light"/>
        <family val="2"/>
        <scheme val="major"/>
      </rPr>
      <t xml:space="preserve"> contam.</t>
    </r>
  </si>
  <si>
    <r>
      <rPr>
        <b/>
        <i/>
        <sz val="12"/>
        <rFont val="Calibri Light"/>
        <family val="2"/>
        <scheme val="major"/>
      </rPr>
      <t>mt</t>
    </r>
    <r>
      <rPr>
        <b/>
        <sz val="12"/>
        <rFont val="Calibri Light"/>
        <family val="2"/>
        <scheme val="major"/>
      </rPr>
      <t xml:space="preserve"> contam.lb</t>
    </r>
  </si>
  <si>
    <r>
      <rPr>
        <b/>
        <i/>
        <sz val="12"/>
        <rFont val="Calibri Light"/>
        <family val="2"/>
        <scheme val="major"/>
      </rPr>
      <t>mt</t>
    </r>
    <r>
      <rPr>
        <b/>
        <sz val="12"/>
        <rFont val="Calibri Light"/>
        <family val="2"/>
        <scheme val="major"/>
      </rPr>
      <t xml:space="preserve"> contam.ub</t>
    </r>
  </si>
  <si>
    <r>
      <t>Suppelementary Table 1.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Library treatment and summary of sequencing statistics for all reported samples before and after their enrichment with the 1240K array capture.</t>
    </r>
    <r>
      <rPr>
        <sz val="12"/>
        <rFont val="Times New Roman"/>
        <family val="1"/>
      </rPr>
      <t xml:space="preserve"> Number and percentage of merged reads is reported for paired-end sequenced libraries. Individuals with data combined from different samples are annotated in </t>
    </r>
    <r>
      <rPr>
        <b/>
        <sz val="12"/>
        <rFont val="Times New Roman"/>
        <family val="1"/>
      </rPr>
      <t>bold</t>
    </r>
    <r>
      <rPr>
        <sz val="12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</si>
</sst>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0000"/>
  </numFmts>
  <fonts count="43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b/>
      <i/>
      <sz val="12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sz val="15"/>
      <color theme="1"/>
      <name val="Calibri"/>
      <family val="2"/>
      <scheme val="minor"/>
    </font>
    <font>
      <sz val="12"/>
      <name val="Calibri Light"/>
      <family val="2"/>
      <scheme val="major"/>
    </font>
    <font>
      <b/>
      <sz val="12"/>
      <name val="Calibri Light"/>
      <family val="2"/>
      <scheme val="maj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sz val="12"/>
      <color theme="0" tint="-0.14999847407452621"/>
      <name val="Calibri"/>
      <family val="2"/>
      <scheme val="minor"/>
    </font>
    <font>
      <i/>
      <sz val="12"/>
      <color theme="1"/>
      <name val="Calibri Light"/>
      <family val="2"/>
      <scheme val="major"/>
    </font>
    <font>
      <i/>
      <sz val="12"/>
      <color theme="2" tint="-0.499984740745262"/>
      <name val="Calibri Light"/>
      <family val="2"/>
      <scheme val="major"/>
    </font>
    <font>
      <b/>
      <i/>
      <sz val="12"/>
      <color theme="2" tint="-0.499984740745262"/>
      <name val="Calibri Light"/>
      <family val="2"/>
      <scheme val="major"/>
    </font>
    <font>
      <b/>
      <i/>
      <sz val="12"/>
      <color theme="1" tint="0.34998626667073579"/>
      <name val="Calibri Light"/>
      <family val="2"/>
      <scheme val="major"/>
    </font>
    <font>
      <i/>
      <sz val="12"/>
      <color theme="1" tint="0.34998626667073579"/>
      <name val="Calibri Light"/>
      <family val="2"/>
      <scheme val="major"/>
    </font>
    <font>
      <i/>
      <sz val="12"/>
      <color theme="1" tint="0.499984740745262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i/>
      <sz val="12"/>
      <color theme="1" tint="0.499984740745262"/>
      <name val="Calibri Light"/>
      <family val="2"/>
      <scheme val="major"/>
    </font>
    <font>
      <sz val="12"/>
      <color theme="1" tint="0.499984740745262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2"/>
      <color theme="1"/>
      <name val="Times Roman"/>
    </font>
    <font>
      <sz val="10"/>
      <color rgb="FF000000"/>
      <name val="Calibri Light"/>
      <family val="2"/>
      <scheme val="major"/>
    </font>
    <font>
      <sz val="8"/>
      <color rgb="FF000000"/>
      <name val="Calibri Light (Headings)"/>
    </font>
    <font>
      <sz val="11"/>
      <color theme="1"/>
      <name val="Calibri Light"/>
      <family val="2"/>
      <scheme val="major"/>
    </font>
    <font>
      <sz val="9"/>
      <color theme="1"/>
      <name val="Calibri Light (Headings)"/>
    </font>
    <font>
      <sz val="9"/>
      <color rgb="FF000000"/>
      <name val="Calibri Light (Headings)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i/>
      <sz val="9"/>
      <color theme="1"/>
      <name val="Times New Roman"/>
      <family val="1"/>
    </font>
    <font>
      <b/>
      <sz val="12"/>
      <color theme="1"/>
      <name val="Times Roman"/>
    </font>
    <font>
      <sz val="12"/>
      <color rgb="FF00B050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i/>
      <sz val="12"/>
      <name val="Calibri Light"/>
      <family val="2"/>
      <scheme val="major"/>
    </font>
    <font>
      <i/>
      <sz val="12"/>
      <name val="Calibri Light"/>
      <family val="2"/>
      <scheme val="major"/>
    </font>
    <font>
      <i/>
      <sz val="10"/>
      <name val="Calibri Light"/>
      <family val="2"/>
      <scheme val="major"/>
    </font>
    <font>
      <b/>
      <sz val="15"/>
      <name val="Calibri Light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4">
    <xf numFmtId="0" fontId="0" fillId="0" borderId="0" xfId="0"/>
    <xf numFmtId="0" fontId="3" fillId="2" borderId="1" xfId="0" applyFont="1" applyFill="1" applyBorder="1" applyAlignment="1">
      <alignment horizontal="left" indent="1"/>
    </xf>
    <xf numFmtId="0" fontId="4" fillId="2" borderId="1" xfId="0" applyFont="1" applyFill="1" applyBorder="1" applyAlignment="1">
      <alignment horizontal="left" indent="1"/>
    </xf>
    <xf numFmtId="0" fontId="2" fillId="0" borderId="0" xfId="0" applyFont="1"/>
    <xf numFmtId="0" fontId="5" fillId="0" borderId="0" xfId="0" applyFont="1" applyAlignment="1">
      <alignment horizontal="left" indent="1"/>
    </xf>
    <xf numFmtId="0" fontId="3" fillId="0" borderId="0" xfId="0" applyFont="1" applyAlignment="1">
      <alignment horizontal="left" indent="1"/>
    </xf>
    <xf numFmtId="0" fontId="7" fillId="0" borderId="0" xfId="0" applyFont="1" applyAlignment="1">
      <alignment horizontal="left" indent="1"/>
    </xf>
    <xf numFmtId="0" fontId="8" fillId="0" borderId="0" xfId="0" applyFont="1" applyAlignment="1">
      <alignment horizontal="left" indent="1"/>
    </xf>
    <xf numFmtId="0" fontId="5" fillId="0" borderId="2" xfId="0" applyFont="1" applyBorder="1" applyAlignment="1">
      <alignment horizontal="left" indent="1"/>
    </xf>
    <xf numFmtId="0" fontId="3" fillId="0" borderId="2" xfId="0" applyFont="1" applyBorder="1" applyAlignment="1">
      <alignment horizontal="left" indent="1"/>
    </xf>
    <xf numFmtId="0" fontId="0" fillId="0" borderId="0" xfId="0" applyAlignment="1">
      <alignment horizontal="left"/>
    </xf>
    <xf numFmtId="0" fontId="5" fillId="0" borderId="0" xfId="0" applyFont="1" applyFill="1" applyAlignment="1">
      <alignment horizontal="left" indent="1"/>
    </xf>
    <xf numFmtId="0" fontId="7" fillId="0" borderId="0" xfId="0" applyFont="1" applyFill="1" applyAlignment="1">
      <alignment horizontal="left" indent="1"/>
    </xf>
    <xf numFmtId="0" fontId="3" fillId="0" borderId="0" xfId="0" applyFont="1" applyFill="1" applyAlignment="1">
      <alignment horizontal="left" inden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8" fillId="4" borderId="3" xfId="0" applyFont="1" applyFill="1" applyBorder="1" applyAlignment="1">
      <alignment horizontal="left" vertical="center" wrapText="1" indent="2"/>
    </xf>
    <xf numFmtId="0" fontId="8" fillId="4" borderId="1" xfId="0" applyFont="1" applyFill="1" applyBorder="1" applyAlignment="1">
      <alignment horizontal="left" vertical="center" indent="2"/>
    </xf>
    <xf numFmtId="0" fontId="8" fillId="4" borderId="4" xfId="0" applyFont="1" applyFill="1" applyBorder="1" applyAlignment="1">
      <alignment horizontal="left" vertical="center" indent="2"/>
    </xf>
    <xf numFmtId="0" fontId="8" fillId="2" borderId="3" xfId="0" applyFont="1" applyFill="1" applyBorder="1" applyAlignment="1">
      <alignment horizontal="left" vertical="center" wrapText="1" indent="2"/>
    </xf>
    <xf numFmtId="0" fontId="8" fillId="2" borderId="1" xfId="0" applyFont="1" applyFill="1" applyBorder="1" applyAlignment="1">
      <alignment horizontal="left" vertical="center" wrapText="1" indent="2"/>
    </xf>
    <xf numFmtId="1" fontId="8" fillId="2" borderId="1" xfId="0" applyNumberFormat="1" applyFont="1" applyFill="1" applyBorder="1" applyAlignment="1">
      <alignment horizontal="left" vertical="center" wrapText="1" indent="2"/>
    </xf>
    <xf numFmtId="164" fontId="8" fillId="2" borderId="4" xfId="0" applyNumberFormat="1" applyFont="1" applyFill="1" applyBorder="1" applyAlignment="1">
      <alignment horizontal="left" vertical="center" wrapText="1" indent="2"/>
    </xf>
    <xf numFmtId="0" fontId="8" fillId="5" borderId="3" xfId="0" applyFont="1" applyFill="1" applyBorder="1" applyAlignment="1">
      <alignment horizontal="left" vertical="center" wrapText="1" indent="2"/>
    </xf>
    <xf numFmtId="0" fontId="8" fillId="5" borderId="1" xfId="0" applyFont="1" applyFill="1" applyBorder="1" applyAlignment="1">
      <alignment horizontal="left" vertical="center" wrapText="1" indent="2"/>
    </xf>
    <xf numFmtId="164" fontId="8" fillId="5" borderId="1" xfId="0" applyNumberFormat="1" applyFont="1" applyFill="1" applyBorder="1" applyAlignment="1">
      <alignment horizontal="left" vertical="center" wrapText="1" indent="2"/>
    </xf>
    <xf numFmtId="164" fontId="8" fillId="5" borderId="4" xfId="0" applyNumberFormat="1" applyFont="1" applyFill="1" applyBorder="1" applyAlignment="1">
      <alignment horizontal="left" vertical="center" wrapText="1" indent="2"/>
    </xf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indent="2"/>
    </xf>
    <xf numFmtId="0" fontId="5" fillId="0" borderId="5" xfId="0" applyFont="1" applyBorder="1" applyAlignment="1">
      <alignment horizontal="left" indent="1"/>
    </xf>
    <xf numFmtId="0" fontId="5" fillId="0" borderId="6" xfId="0" applyFont="1" applyBorder="1" applyAlignment="1">
      <alignment horizontal="left" indent="1"/>
    </xf>
    <xf numFmtId="2" fontId="5" fillId="0" borderId="6" xfId="0" applyNumberFormat="1" applyFont="1" applyBorder="1" applyAlignment="1">
      <alignment horizontal="left" indent="1"/>
    </xf>
    <xf numFmtId="1" fontId="5" fillId="0" borderId="6" xfId="0" applyNumberFormat="1" applyFont="1" applyBorder="1" applyAlignment="1">
      <alignment horizontal="left" indent="1"/>
    </xf>
    <xf numFmtId="2" fontId="7" fillId="0" borderId="6" xfId="0" applyNumberFormat="1" applyFont="1" applyBorder="1" applyAlignment="1">
      <alignment horizontal="left" indent="1"/>
    </xf>
    <xf numFmtId="2" fontId="7" fillId="0" borderId="0" xfId="0" applyNumberFormat="1" applyFont="1" applyAlignment="1">
      <alignment horizontal="left" indent="2"/>
    </xf>
    <xf numFmtId="11" fontId="0" fillId="0" borderId="0" xfId="0" applyNumberFormat="1" applyAlignment="1">
      <alignment horizontal="left"/>
    </xf>
    <xf numFmtId="164" fontId="0" fillId="0" borderId="0" xfId="0" applyNumberFormat="1" applyAlignment="1">
      <alignment horizontal="left" vertical="center"/>
    </xf>
    <xf numFmtId="0" fontId="5" fillId="0" borderId="8" xfId="0" applyFont="1" applyBorder="1" applyAlignment="1">
      <alignment horizontal="left" indent="1"/>
    </xf>
    <xf numFmtId="2" fontId="5" fillId="0" borderId="0" xfId="0" applyNumberFormat="1" applyFont="1" applyAlignment="1">
      <alignment horizontal="left" indent="1"/>
    </xf>
    <xf numFmtId="1" fontId="5" fillId="0" borderId="0" xfId="0" applyNumberFormat="1" applyFont="1" applyAlignment="1">
      <alignment horizontal="left" indent="1"/>
    </xf>
    <xf numFmtId="2" fontId="7" fillId="0" borderId="0" xfId="0" applyNumberFormat="1" applyFont="1" applyAlignment="1">
      <alignment horizontal="left" indent="1"/>
    </xf>
    <xf numFmtId="11" fontId="10" fillId="0" borderId="0" xfId="0" applyNumberFormat="1" applyFont="1" applyAlignment="1">
      <alignment horizontal="left"/>
    </xf>
    <xf numFmtId="11" fontId="11" fillId="0" borderId="0" xfId="0" applyNumberFormat="1" applyFont="1" applyAlignment="1">
      <alignment horizontal="left"/>
    </xf>
    <xf numFmtId="0" fontId="0" fillId="6" borderId="0" xfId="0" applyFill="1" applyAlignment="1">
      <alignment horizontal="left"/>
    </xf>
    <xf numFmtId="11" fontId="12" fillId="0" borderId="0" xfId="0" applyNumberFormat="1" applyFont="1" applyAlignment="1">
      <alignment horizontal="left"/>
    </xf>
    <xf numFmtId="0" fontId="12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5" fillId="0" borderId="9" xfId="0" applyFont="1" applyBorder="1" applyAlignment="1">
      <alignment horizontal="left" inden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 indent="2"/>
    </xf>
    <xf numFmtId="0" fontId="7" fillId="0" borderId="8" xfId="0" applyFont="1" applyBorder="1" applyAlignment="1">
      <alignment horizontal="left" inden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/>
    <xf numFmtId="1" fontId="7" fillId="0" borderId="0" xfId="0" applyNumberFormat="1" applyFont="1" applyAlignment="1">
      <alignment horizontal="left" indent="2"/>
    </xf>
    <xf numFmtId="0" fontId="5" fillId="0" borderId="10" xfId="0" applyFont="1" applyBorder="1" applyAlignment="1">
      <alignment horizontal="left" indent="1"/>
    </xf>
    <xf numFmtId="1" fontId="0" fillId="0" borderId="0" xfId="0" applyNumberFormat="1"/>
    <xf numFmtId="0" fontId="10" fillId="0" borderId="0" xfId="0" applyFont="1"/>
    <xf numFmtId="165" fontId="0" fillId="0" borderId="0" xfId="0" applyNumberFormat="1" applyAlignment="1">
      <alignment horizontal="left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center" wrapText="1" indent="1"/>
    </xf>
    <xf numFmtId="11" fontId="5" fillId="0" borderId="0" xfId="0" applyNumberFormat="1" applyFont="1" applyAlignment="1">
      <alignment horizontal="left" indent="1"/>
    </xf>
    <xf numFmtId="164" fontId="5" fillId="0" borderId="0" xfId="0" applyNumberFormat="1" applyFont="1" applyAlignment="1">
      <alignment horizontal="left" vertical="center" indent="1"/>
    </xf>
    <xf numFmtId="166" fontId="5" fillId="0" borderId="0" xfId="0" applyNumberFormat="1" applyFont="1" applyAlignment="1">
      <alignment horizontal="left" indent="1"/>
    </xf>
    <xf numFmtId="0" fontId="13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164" fontId="0" fillId="0" borderId="0" xfId="0" applyNumberFormat="1" applyAlignment="1">
      <alignment horizontal="left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left" indent="1"/>
    </xf>
    <xf numFmtId="0" fontId="13" fillId="0" borderId="0" xfId="0" quotePrefix="1" applyFont="1" applyAlignment="1">
      <alignment horizontal="left" indent="1"/>
    </xf>
    <xf numFmtId="166" fontId="5" fillId="0" borderId="2" xfId="0" applyNumberFormat="1" applyFont="1" applyBorder="1" applyAlignment="1">
      <alignment horizontal="left" indent="1"/>
    </xf>
    <xf numFmtId="166" fontId="5" fillId="0" borderId="6" xfId="0" applyNumberFormat="1" applyFont="1" applyBorder="1" applyAlignment="1">
      <alignment horizontal="left" indent="1"/>
    </xf>
    <xf numFmtId="0" fontId="3" fillId="0" borderId="6" xfId="0" applyFont="1" applyBorder="1" applyAlignment="1">
      <alignment horizontal="left" indent="1"/>
    </xf>
    <xf numFmtId="1" fontId="3" fillId="0" borderId="14" xfId="0" applyNumberFormat="1" applyFont="1" applyBorder="1" applyAlignment="1">
      <alignment horizontal="left" indent="1"/>
    </xf>
    <xf numFmtId="1" fontId="3" fillId="0" borderId="2" xfId="0" applyNumberFormat="1" applyFont="1" applyBorder="1" applyAlignment="1">
      <alignment horizontal="left" indent="1"/>
    </xf>
    <xf numFmtId="0" fontId="3" fillId="0" borderId="11" xfId="0" applyFont="1" applyBorder="1" applyAlignment="1">
      <alignment horizontal="left" indent="1"/>
    </xf>
    <xf numFmtId="2" fontId="3" fillId="0" borderId="2" xfId="0" applyNumberFormat="1" applyFont="1" applyBorder="1" applyAlignment="1">
      <alignment horizontal="left" indent="1"/>
    </xf>
    <xf numFmtId="1" fontId="5" fillId="0" borderId="13" xfId="0" applyNumberFormat="1" applyFont="1" applyBorder="1" applyAlignment="1">
      <alignment horizontal="left" indent="1"/>
    </xf>
    <xf numFmtId="1" fontId="5" fillId="0" borderId="9" xfId="0" applyNumberFormat="1" applyFont="1" applyBorder="1" applyAlignment="1">
      <alignment horizontal="left" indent="1"/>
    </xf>
    <xf numFmtId="1" fontId="3" fillId="0" borderId="13" xfId="0" applyNumberFormat="1" applyFont="1" applyBorder="1" applyAlignment="1">
      <alignment horizontal="left" indent="1"/>
    </xf>
    <xf numFmtId="1" fontId="3" fillId="0" borderId="0" xfId="0" applyNumberFormat="1" applyFont="1" applyAlignment="1">
      <alignment horizontal="left" indent="1"/>
    </xf>
    <xf numFmtId="1" fontId="3" fillId="0" borderId="9" xfId="0" applyNumberFormat="1" applyFont="1" applyBorder="1" applyAlignment="1">
      <alignment horizontal="left" indent="1"/>
    </xf>
    <xf numFmtId="0" fontId="3" fillId="0" borderId="9" xfId="0" applyFont="1" applyBorder="1" applyAlignment="1">
      <alignment horizontal="left" indent="1"/>
    </xf>
    <xf numFmtId="2" fontId="3" fillId="0" borderId="0" xfId="0" applyNumberFormat="1" applyFont="1" applyAlignment="1">
      <alignment horizontal="left" indent="1"/>
    </xf>
    <xf numFmtId="1" fontId="5" fillId="0" borderId="15" xfId="0" applyNumberFormat="1" applyFont="1" applyBorder="1" applyAlignment="1">
      <alignment horizontal="left" indent="1"/>
    </xf>
    <xf numFmtId="1" fontId="5" fillId="0" borderId="7" xfId="0" applyNumberFormat="1" applyFont="1" applyBorder="1" applyAlignment="1">
      <alignment horizontal="left" indent="1"/>
    </xf>
    <xf numFmtId="0" fontId="5" fillId="0" borderId="7" xfId="0" applyFont="1" applyBorder="1" applyAlignment="1">
      <alignment horizontal="left" indent="1"/>
    </xf>
    <xf numFmtId="1" fontId="3" fillId="0" borderId="8" xfId="0" applyNumberFormat="1" applyFont="1" applyBorder="1" applyAlignment="1">
      <alignment horizontal="left" indent="1"/>
    </xf>
    <xf numFmtId="0" fontId="5" fillId="4" borderId="16" xfId="0" applyFont="1" applyFill="1" applyBorder="1" applyAlignment="1">
      <alignment horizontal="left" vertical="center" wrapText="1" indent="1"/>
    </xf>
    <xf numFmtId="0" fontId="5" fillId="4" borderId="17" xfId="0" applyFont="1" applyFill="1" applyBorder="1" applyAlignment="1">
      <alignment horizontal="left" vertical="center" wrapText="1" indent="1"/>
    </xf>
    <xf numFmtId="11" fontId="3" fillId="2" borderId="1" xfId="0" applyNumberFormat="1" applyFont="1" applyFill="1" applyBorder="1" applyAlignment="1">
      <alignment horizontal="left" indent="1"/>
    </xf>
    <xf numFmtId="11" fontId="14" fillId="0" borderId="6" xfId="0" applyNumberFormat="1" applyFont="1" applyBorder="1" applyAlignment="1">
      <alignment horizontal="left" indent="1"/>
    </xf>
    <xf numFmtId="11" fontId="14" fillId="0" borderId="0" xfId="0" applyNumberFormat="1" applyFont="1" applyAlignment="1">
      <alignment horizontal="left" indent="1"/>
    </xf>
    <xf numFmtId="0" fontId="14" fillId="0" borderId="0" xfId="0" applyFont="1" applyAlignment="1">
      <alignment horizontal="left" indent="1"/>
    </xf>
    <xf numFmtId="11" fontId="15" fillId="0" borderId="0" xfId="0" applyNumberFormat="1" applyFont="1" applyAlignment="1">
      <alignment horizontal="left" indent="1"/>
    </xf>
    <xf numFmtId="11" fontId="3" fillId="0" borderId="0" xfId="0" applyNumberFormat="1" applyFont="1" applyAlignment="1">
      <alignment horizontal="left" indent="1"/>
    </xf>
    <xf numFmtId="11" fontId="14" fillId="0" borderId="2" xfId="0" applyNumberFormat="1" applyFont="1" applyBorder="1" applyAlignment="1">
      <alignment horizontal="left" indent="1"/>
    </xf>
    <xf numFmtId="11" fontId="16" fillId="0" borderId="6" xfId="0" applyNumberFormat="1" applyFont="1" applyBorder="1" applyAlignment="1">
      <alignment horizontal="left" indent="1"/>
    </xf>
    <xf numFmtId="11" fontId="5" fillId="0" borderId="6" xfId="0" applyNumberFormat="1" applyFont="1" applyBorder="1" applyAlignment="1">
      <alignment horizontal="left" indent="1"/>
    </xf>
    <xf numFmtId="11" fontId="17" fillId="0" borderId="0" xfId="0" applyNumberFormat="1" applyFont="1" applyAlignment="1">
      <alignment horizontal="left" indent="1"/>
    </xf>
    <xf numFmtId="11" fontId="16" fillId="0" borderId="0" xfId="0" applyNumberFormat="1" applyFont="1" applyAlignment="1">
      <alignment horizontal="left" indent="1"/>
    </xf>
    <xf numFmtId="0" fontId="17" fillId="0" borderId="0" xfId="0" applyFont="1" applyAlignment="1">
      <alignment horizontal="left" indent="1"/>
    </xf>
    <xf numFmtId="11" fontId="5" fillId="0" borderId="2" xfId="0" applyNumberFormat="1" applyFont="1" applyBorder="1" applyAlignment="1">
      <alignment horizontal="left" indent="1"/>
    </xf>
    <xf numFmtId="11" fontId="17" fillId="0" borderId="2" xfId="0" applyNumberFormat="1" applyFont="1" applyBorder="1" applyAlignment="1">
      <alignment horizontal="left" indent="1"/>
    </xf>
    <xf numFmtId="0" fontId="5" fillId="0" borderId="2" xfId="0" applyFont="1" applyBorder="1" applyAlignment="1">
      <alignment horizontal="left" vertical="center" indent="1"/>
    </xf>
    <xf numFmtId="11" fontId="18" fillId="0" borderId="2" xfId="0" applyNumberFormat="1" applyFont="1" applyBorder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11" fontId="18" fillId="0" borderId="0" xfId="0" applyNumberFormat="1" applyFont="1" applyAlignment="1">
      <alignment horizontal="left" vertical="center" indent="1"/>
    </xf>
    <xf numFmtId="11" fontId="20" fillId="0" borderId="0" xfId="0" applyNumberFormat="1" applyFont="1" applyAlignment="1">
      <alignment horizontal="left" vertical="center" indent="1"/>
    </xf>
    <xf numFmtId="0" fontId="21" fillId="0" borderId="0" xfId="0" applyFont="1" applyAlignment="1">
      <alignment horizontal="left" vertical="center" indent="1"/>
    </xf>
    <xf numFmtId="0" fontId="18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11" fontId="3" fillId="0" borderId="0" xfId="0" applyNumberFormat="1" applyFont="1" applyAlignment="1">
      <alignment horizontal="left" vertical="center" indent="1"/>
    </xf>
    <xf numFmtId="0" fontId="3" fillId="0" borderId="4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11" fontId="5" fillId="0" borderId="0" xfId="0" applyNumberFormat="1" applyFont="1" applyAlignment="1">
      <alignment horizontal="left" vertical="center" indent="1"/>
    </xf>
    <xf numFmtId="0" fontId="3" fillId="0" borderId="12" xfId="0" applyFont="1" applyBorder="1" applyAlignment="1">
      <alignment horizontal="left" vertical="center" indent="1"/>
    </xf>
    <xf numFmtId="0" fontId="3" fillId="0" borderId="18" xfId="0" applyFont="1" applyBorder="1" applyAlignment="1">
      <alignment horizontal="left" vertical="center" indent="1"/>
    </xf>
    <xf numFmtId="0" fontId="13" fillId="0" borderId="0" xfId="0" applyFont="1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indent="1"/>
    </xf>
    <xf numFmtId="11" fontId="8" fillId="2" borderId="1" xfId="0" applyNumberFormat="1" applyFont="1" applyFill="1" applyBorder="1" applyAlignment="1">
      <alignment horizontal="left" vertical="center" indent="1"/>
    </xf>
    <xf numFmtId="0" fontId="23" fillId="0" borderId="0" xfId="0" applyFont="1" applyAlignment="1">
      <alignment vertical="center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horizontal="left" vertical="center" wrapText="1" indent="1"/>
    </xf>
    <xf numFmtId="0" fontId="23" fillId="0" borderId="0" xfId="0" applyFont="1" applyAlignment="1">
      <alignment horizontal="left" vertical="center" indent="1"/>
    </xf>
    <xf numFmtId="0" fontId="23" fillId="0" borderId="0" xfId="0" applyFont="1" applyAlignment="1">
      <alignment horizontal="center" vertical="center"/>
    </xf>
    <xf numFmtId="0" fontId="24" fillId="0" borderId="2" xfId="0" applyFont="1" applyBorder="1" applyAlignment="1">
      <alignment horizontal="left" vertical="center" wrapText="1"/>
    </xf>
    <xf numFmtId="0" fontId="5" fillId="0" borderId="2" xfId="0" quotePrefix="1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center" vertical="center"/>
    </xf>
    <xf numFmtId="11" fontId="18" fillId="0" borderId="2" xfId="0" applyNumberFormat="1" applyFont="1" applyBorder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5" fillId="0" borderId="0" xfId="0" quotePrefix="1" applyFont="1" applyAlignment="1">
      <alignment horizontal="left" vertical="center" wrapText="1" indent="1"/>
    </xf>
    <xf numFmtId="0" fontId="5" fillId="0" borderId="0" xfId="0" applyFont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11" fontId="18" fillId="0" borderId="0" xfId="0" applyNumberFormat="1" applyFont="1" applyAlignment="1">
      <alignment horizontal="center" vertical="center"/>
    </xf>
    <xf numFmtId="11" fontId="5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11" fontId="20" fillId="0" borderId="0" xfId="0" applyNumberFormat="1" applyFont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 indent="1"/>
    </xf>
    <xf numFmtId="0" fontId="3" fillId="4" borderId="1" xfId="0" applyFont="1" applyFill="1" applyBorder="1" applyAlignment="1">
      <alignment horizontal="left" vertical="center" indent="1"/>
    </xf>
    <xf numFmtId="0" fontId="3" fillId="4" borderId="1" xfId="0" applyFont="1" applyFill="1" applyBorder="1" applyAlignment="1">
      <alignment horizontal="center" vertical="center"/>
    </xf>
    <xf numFmtId="11" fontId="3" fillId="4" borderId="1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35" fillId="0" borderId="0" xfId="0" applyFont="1" applyAlignment="1">
      <alignment horizontal="left" vertical="center"/>
    </xf>
    <xf numFmtId="0" fontId="35" fillId="0" borderId="0" xfId="0" applyFont="1" applyAlignment="1">
      <alignment vertical="center"/>
    </xf>
    <xf numFmtId="0" fontId="35" fillId="0" borderId="0" xfId="0" applyFont="1"/>
    <xf numFmtId="0" fontId="7" fillId="0" borderId="9" xfId="0" applyFont="1" applyBorder="1" applyAlignment="1">
      <alignment horizontal="left" indent="2"/>
    </xf>
    <xf numFmtId="0" fontId="8" fillId="2" borderId="1" xfId="0" applyFont="1" applyFill="1" applyBorder="1" applyAlignment="1">
      <alignment horizontal="left" vertical="center" wrapText="1" indent="1"/>
    </xf>
    <xf numFmtId="0" fontId="8" fillId="2" borderId="12" xfId="0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indent="1"/>
    </xf>
    <xf numFmtId="0" fontId="7" fillId="0" borderId="13" xfId="0" applyFont="1" applyBorder="1" applyAlignment="1">
      <alignment horizontal="left" indent="1"/>
    </xf>
    <xf numFmtId="11" fontId="7" fillId="0" borderId="0" xfId="0" applyNumberFormat="1" applyFont="1" applyAlignment="1">
      <alignment horizontal="left" indent="1"/>
    </xf>
    <xf numFmtId="164" fontId="7" fillId="0" borderId="8" xfId="0" applyNumberFormat="1" applyFont="1" applyBorder="1" applyAlignment="1">
      <alignment horizontal="left" vertical="center" indent="1"/>
    </xf>
    <xf numFmtId="164" fontId="7" fillId="0" borderId="0" xfId="0" applyNumberFormat="1" applyFont="1" applyAlignment="1">
      <alignment horizontal="left" vertical="center" indent="1"/>
    </xf>
    <xf numFmtId="0" fontId="40" fillId="0" borderId="0" xfId="0" applyFont="1" applyAlignment="1">
      <alignment horizontal="left" indent="1"/>
    </xf>
    <xf numFmtId="164" fontId="7" fillId="0" borderId="0" xfId="0" applyNumberFormat="1" applyFont="1" applyAlignment="1">
      <alignment horizontal="left" indent="1"/>
    </xf>
    <xf numFmtId="166" fontId="7" fillId="0" borderId="0" xfId="0" applyNumberFormat="1" applyFont="1" applyAlignment="1">
      <alignment horizontal="left" indent="1"/>
    </xf>
    <xf numFmtId="0" fontId="41" fillId="0" borderId="0" xfId="0" quotePrefix="1" applyFont="1" applyAlignment="1">
      <alignment horizontal="left" indent="1"/>
    </xf>
    <xf numFmtId="0" fontId="40" fillId="0" borderId="8" xfId="0" applyFont="1" applyBorder="1" applyAlignment="1">
      <alignment horizontal="left" indent="1"/>
    </xf>
    <xf numFmtId="164" fontId="40" fillId="0" borderId="0" xfId="0" applyNumberFormat="1" applyFont="1" applyAlignment="1">
      <alignment horizontal="left" indent="1"/>
    </xf>
    <xf numFmtId="166" fontId="40" fillId="0" borderId="0" xfId="0" applyNumberFormat="1" applyFont="1" applyAlignment="1">
      <alignment horizontal="left" indent="1"/>
    </xf>
    <xf numFmtId="11" fontId="40" fillId="0" borderId="0" xfId="0" applyNumberFormat="1" applyFont="1" applyAlignment="1">
      <alignment horizontal="left" indent="1"/>
    </xf>
    <xf numFmtId="2" fontId="10" fillId="0" borderId="0" xfId="0" applyNumberFormat="1" applyFont="1" applyAlignment="1">
      <alignment horizontal="left" indent="1"/>
    </xf>
    <xf numFmtId="0" fontId="10" fillId="0" borderId="0" xfId="0" applyFont="1" applyAlignment="1">
      <alignment horizontal="left" indent="1"/>
    </xf>
    <xf numFmtId="164" fontId="40" fillId="0" borderId="8" xfId="0" applyNumberFormat="1" applyFont="1" applyBorder="1" applyAlignment="1">
      <alignment horizontal="left" vertical="center" indent="1"/>
    </xf>
    <xf numFmtId="0" fontId="7" fillId="0" borderId="13" xfId="0" applyFont="1" applyBorder="1" applyAlignment="1">
      <alignment horizontal="left" wrapText="1" indent="1"/>
    </xf>
    <xf numFmtId="0" fontId="10" fillId="0" borderId="8" xfId="0" applyFont="1" applyBorder="1"/>
    <xf numFmtId="1" fontId="7" fillId="0" borderId="0" xfId="0" applyNumberFormat="1" applyFont="1" applyAlignment="1">
      <alignment horizontal="left" indent="1"/>
    </xf>
    <xf numFmtId="11" fontId="7" fillId="0" borderId="9" xfId="0" applyNumberFormat="1" applyFont="1" applyBorder="1" applyAlignment="1">
      <alignment horizontal="left" indent="1"/>
    </xf>
    <xf numFmtId="0" fontId="7" fillId="0" borderId="2" xfId="0" applyFont="1" applyBorder="1" applyAlignment="1">
      <alignment horizontal="left" indent="1"/>
    </xf>
    <xf numFmtId="2" fontId="7" fillId="0" borderId="2" xfId="0" applyNumberFormat="1" applyFont="1" applyBorder="1" applyAlignment="1">
      <alignment horizontal="left" indent="1"/>
    </xf>
    <xf numFmtId="0" fontId="7" fillId="0" borderId="14" xfId="0" applyFont="1" applyBorder="1" applyAlignment="1">
      <alignment horizontal="left" indent="1"/>
    </xf>
    <xf numFmtId="0" fontId="7" fillId="0" borderId="10" xfId="0" applyFont="1" applyBorder="1" applyAlignment="1">
      <alignment horizontal="left" indent="1"/>
    </xf>
    <xf numFmtId="164" fontId="7" fillId="0" borderId="10" xfId="0" applyNumberFormat="1" applyFont="1" applyBorder="1" applyAlignment="1">
      <alignment horizontal="left" vertical="center" indent="1"/>
    </xf>
    <xf numFmtId="164" fontId="7" fillId="0" borderId="2" xfId="0" applyNumberFormat="1" applyFont="1" applyBorder="1" applyAlignment="1">
      <alignment horizontal="left" vertical="center" indent="1"/>
    </xf>
    <xf numFmtId="0" fontId="7" fillId="0" borderId="2" xfId="0" applyFont="1" applyBorder="1" applyAlignment="1">
      <alignment horizontal="left" indent="2"/>
    </xf>
    <xf numFmtId="2" fontId="7" fillId="0" borderId="2" xfId="0" applyNumberFormat="1" applyFont="1" applyBorder="1" applyAlignment="1">
      <alignment horizontal="left" indent="2"/>
    </xf>
    <xf numFmtId="0" fontId="7" fillId="0" borderId="5" xfId="0" applyFont="1" applyBorder="1" applyAlignment="1">
      <alignment horizontal="left" indent="1"/>
    </xf>
    <xf numFmtId="0" fontId="7" fillId="0" borderId="6" xfId="0" applyFont="1" applyBorder="1" applyAlignment="1">
      <alignment horizontal="left" indent="1"/>
    </xf>
    <xf numFmtId="165" fontId="7" fillId="0" borderId="6" xfId="0" applyNumberFormat="1" applyFont="1" applyBorder="1" applyAlignment="1">
      <alignment horizontal="left" indent="1"/>
    </xf>
    <xf numFmtId="1" fontId="7" fillId="0" borderId="6" xfId="0" applyNumberFormat="1" applyFont="1" applyBorder="1" applyAlignment="1">
      <alignment horizontal="left" indent="1"/>
    </xf>
    <xf numFmtId="2" fontId="7" fillId="0" borderId="7" xfId="0" applyNumberFormat="1" applyFont="1" applyBorder="1" applyAlignment="1">
      <alignment horizontal="left" indent="1"/>
    </xf>
    <xf numFmtId="165" fontId="7" fillId="0" borderId="0" xfId="0" applyNumberFormat="1" applyFont="1" applyAlignment="1">
      <alignment horizontal="left" indent="1"/>
    </xf>
    <xf numFmtId="2" fontId="7" fillId="0" borderId="9" xfId="0" applyNumberFormat="1" applyFont="1" applyBorder="1" applyAlignment="1">
      <alignment horizontal="left" indent="1"/>
    </xf>
    <xf numFmtId="0" fontId="7" fillId="0" borderId="9" xfId="0" applyFont="1" applyBorder="1" applyAlignment="1">
      <alignment horizontal="left" indent="1"/>
    </xf>
    <xf numFmtId="0" fontId="7" fillId="0" borderId="8" xfId="0" applyFont="1" applyBorder="1" applyAlignment="1">
      <alignment horizontal="left" indent="2"/>
    </xf>
    <xf numFmtId="165" fontId="7" fillId="0" borderId="2" xfId="0" applyNumberFormat="1" applyFont="1" applyBorder="1" applyAlignment="1">
      <alignment horizontal="left" indent="1"/>
    </xf>
    <xf numFmtId="1" fontId="7" fillId="0" borderId="2" xfId="0" applyNumberFormat="1" applyFont="1" applyBorder="1" applyAlignment="1">
      <alignment horizontal="left" indent="1"/>
    </xf>
    <xf numFmtId="2" fontId="7" fillId="0" borderId="11" xfId="0" applyNumberFormat="1" applyFont="1" applyBorder="1" applyAlignment="1">
      <alignment horizontal="left" indent="1"/>
    </xf>
    <xf numFmtId="0" fontId="42" fillId="0" borderId="3" xfId="0" applyFont="1" applyBorder="1" applyAlignment="1">
      <alignment horizontal="center"/>
    </xf>
    <xf numFmtId="0" fontId="42" fillId="0" borderId="1" xfId="0" applyFont="1" applyBorder="1" applyAlignment="1">
      <alignment horizontal="center"/>
    </xf>
    <xf numFmtId="0" fontId="42" fillId="0" borderId="4" xfId="0" applyFont="1" applyBorder="1" applyAlignment="1">
      <alignment horizontal="center"/>
    </xf>
    <xf numFmtId="0" fontId="37" fillId="0" borderId="0" xfId="0" applyFont="1" applyAlignment="1">
      <alignment horizontal="left" vertical="center"/>
    </xf>
    <xf numFmtId="0" fontId="8" fillId="2" borderId="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36" fillId="0" borderId="0" xfId="0" applyFont="1" applyAlignment="1">
      <alignment horizontal="left" vertical="center" wrapText="1"/>
    </xf>
    <xf numFmtId="0" fontId="30" fillId="0" borderId="2" xfId="0" applyFont="1" applyBorder="1" applyAlignment="1">
      <alignment horizontal="left" vertical="center" wrapText="1"/>
    </xf>
    <xf numFmtId="0" fontId="6" fillId="3" borderId="0" xfId="0" applyFont="1" applyFill="1" applyAlignment="1">
      <alignment horizontal="center" vertical="center" textRotation="90"/>
    </xf>
    <xf numFmtId="0" fontId="0" fillId="0" borderId="2" xfId="0" applyBorder="1" applyAlignment="1">
      <alignment horizontal="left" vertical="center" wrapText="1"/>
    </xf>
    <xf numFmtId="0" fontId="30" fillId="0" borderId="19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 wrapText="1" indent="1"/>
    </xf>
    <xf numFmtId="0" fontId="5" fillId="0" borderId="13" xfId="0" applyFont="1" applyBorder="1" applyAlignment="1">
      <alignment horizontal="left" vertical="center" wrapText="1" indent="1"/>
    </xf>
    <xf numFmtId="0" fontId="5" fillId="0" borderId="14" xfId="0" applyFont="1" applyBorder="1" applyAlignment="1">
      <alignment horizontal="left" vertical="center" wrapText="1" indent="1"/>
    </xf>
    <xf numFmtId="0" fontId="30" fillId="0" borderId="2" xfId="0" applyFont="1" applyBorder="1" applyAlignment="1">
      <alignment vertical="center" wrapText="1"/>
    </xf>
    <xf numFmtId="0" fontId="34" fillId="0" borderId="2" xfId="0" applyFont="1" applyBorder="1" applyAlignment="1">
      <alignment horizontal="left" vertical="center"/>
    </xf>
    <xf numFmtId="0" fontId="23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03030-6F98-0841-819F-0D750E635F10}">
  <dimension ref="A1:BX302"/>
  <sheetViews>
    <sheetView tabSelected="1" zoomScale="71" zoomScaleNormal="71" workbookViewId="0">
      <selection sqref="A1:X1"/>
    </sheetView>
  </sheetViews>
  <sheetFormatPr baseColWidth="10" defaultColWidth="10.1640625" defaultRowHeight="16"/>
  <cols>
    <col min="1" max="1" width="17.83203125" customWidth="1"/>
    <col min="2" max="2" width="18.83203125" customWidth="1"/>
    <col min="3" max="3" width="30.5" customWidth="1"/>
    <col min="4" max="4" width="21.83203125" customWidth="1"/>
    <col min="5" max="5" width="13.1640625" customWidth="1"/>
    <col min="6" max="6" width="13.5" customWidth="1"/>
    <col min="7" max="7" width="12.1640625" customWidth="1"/>
    <col min="8" max="8" width="11.83203125" customWidth="1"/>
    <col min="9" max="9" width="12.5" customWidth="1"/>
    <col min="10" max="10" width="10.33203125" bestFit="1" customWidth="1"/>
    <col min="11" max="11" width="15.6640625" customWidth="1"/>
    <col min="12" max="19" width="10.33203125" bestFit="1" customWidth="1"/>
    <col min="20" max="20" width="10.33203125" style="60" bestFit="1" customWidth="1"/>
    <col min="21" max="21" width="10.33203125" bestFit="1" customWidth="1"/>
    <col min="22" max="22" width="10.33203125" style="61" bestFit="1" customWidth="1"/>
    <col min="23" max="23" width="10.33203125" bestFit="1" customWidth="1"/>
    <col min="24" max="24" width="14.1640625" customWidth="1"/>
    <col min="25" max="25" width="23.5" customWidth="1"/>
    <col min="26" max="26" width="13.6640625" style="10" customWidth="1"/>
    <col min="27" max="27" width="15.33203125" style="10" customWidth="1"/>
    <col min="28" max="28" width="13.83203125" style="10" customWidth="1"/>
    <col min="29" max="29" width="11.83203125" style="10" customWidth="1"/>
    <col min="30" max="30" width="13.33203125" style="10" customWidth="1"/>
    <col min="31" max="31" width="14" customWidth="1"/>
    <col min="32" max="32" width="14.6640625" customWidth="1"/>
    <col min="33" max="41" width="10.5" bestFit="1" customWidth="1"/>
    <col min="42" max="42" width="12.83203125" customWidth="1"/>
    <col min="43" max="43" width="10.5" bestFit="1" customWidth="1"/>
    <col min="44" max="44" width="15.6640625" bestFit="1" customWidth="1"/>
    <col min="45" max="45" width="10.5" bestFit="1" customWidth="1"/>
    <col min="47" max="47" width="10.1640625" style="14"/>
    <col min="48" max="49" width="10.1640625" style="15"/>
    <col min="50" max="53" width="10.1640625" style="14"/>
  </cols>
  <sheetData>
    <row r="1" spans="1:76" ht="38" customHeight="1">
      <c r="A1" s="199" t="s">
        <v>1529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61"/>
      <c r="Z1" s="50"/>
      <c r="AA1" s="50"/>
      <c r="AB1" s="50"/>
      <c r="AC1" s="50"/>
      <c r="AD1" s="50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76" ht="20">
      <c r="A2" s="6"/>
      <c r="B2" s="6"/>
      <c r="C2" s="6"/>
      <c r="D2" s="196" t="s">
        <v>81</v>
      </c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8"/>
      <c r="Y2" s="196" t="s">
        <v>82</v>
      </c>
      <c r="Z2" s="197"/>
      <c r="AA2" s="197"/>
      <c r="AB2" s="197"/>
      <c r="AC2" s="197"/>
      <c r="AD2" s="197"/>
      <c r="AE2" s="197"/>
      <c r="AF2" s="197"/>
      <c r="AG2" s="197"/>
      <c r="AH2" s="197"/>
      <c r="AI2" s="197"/>
      <c r="AJ2" s="197"/>
      <c r="AK2" s="197"/>
      <c r="AL2" s="197"/>
      <c r="AM2" s="197"/>
      <c r="AN2" s="197"/>
      <c r="AO2" s="197"/>
      <c r="AP2" s="197"/>
      <c r="AQ2" s="197"/>
      <c r="AR2" s="197"/>
      <c r="AS2" s="198"/>
    </row>
    <row r="3" spans="1:76" ht="102">
      <c r="A3" s="16" t="s">
        <v>83</v>
      </c>
      <c r="B3" s="17" t="s">
        <v>84</v>
      </c>
      <c r="C3" s="18" t="s">
        <v>85</v>
      </c>
      <c r="D3" s="19" t="s">
        <v>86</v>
      </c>
      <c r="E3" s="20" t="s">
        <v>87</v>
      </c>
      <c r="F3" s="20" t="s">
        <v>88</v>
      </c>
      <c r="G3" s="20" t="s">
        <v>89</v>
      </c>
      <c r="H3" s="20" t="s">
        <v>90</v>
      </c>
      <c r="I3" s="20" t="s">
        <v>91</v>
      </c>
      <c r="J3" s="20" t="s">
        <v>92</v>
      </c>
      <c r="K3" s="20" t="s">
        <v>93</v>
      </c>
      <c r="L3" s="20" t="s">
        <v>94</v>
      </c>
      <c r="M3" s="20" t="s">
        <v>95</v>
      </c>
      <c r="N3" s="20" t="s">
        <v>96</v>
      </c>
      <c r="O3" s="20" t="s">
        <v>97</v>
      </c>
      <c r="P3" s="20" t="s">
        <v>98</v>
      </c>
      <c r="Q3" s="20" t="s">
        <v>99</v>
      </c>
      <c r="R3" s="20" t="s">
        <v>100</v>
      </c>
      <c r="S3" s="20" t="s">
        <v>101</v>
      </c>
      <c r="T3" s="21" t="s">
        <v>102</v>
      </c>
      <c r="U3" s="20" t="s">
        <v>103</v>
      </c>
      <c r="V3" s="20" t="s">
        <v>104</v>
      </c>
      <c r="W3" s="20" t="s">
        <v>105</v>
      </c>
      <c r="X3" s="22" t="s">
        <v>106</v>
      </c>
      <c r="Y3" s="23" t="s">
        <v>107</v>
      </c>
      <c r="Z3" s="24" t="s">
        <v>87</v>
      </c>
      <c r="AA3" s="24" t="s">
        <v>88</v>
      </c>
      <c r="AB3" s="24" t="s">
        <v>89</v>
      </c>
      <c r="AC3" s="24" t="s">
        <v>90</v>
      </c>
      <c r="AD3" s="24" t="s">
        <v>91</v>
      </c>
      <c r="AE3" s="24" t="s">
        <v>92</v>
      </c>
      <c r="AF3" s="24" t="s">
        <v>93</v>
      </c>
      <c r="AG3" s="24" t="s">
        <v>96</v>
      </c>
      <c r="AH3" s="24" t="s">
        <v>97</v>
      </c>
      <c r="AI3" s="24" t="s">
        <v>98</v>
      </c>
      <c r="AJ3" s="24" t="s">
        <v>99</v>
      </c>
      <c r="AK3" s="24" t="s">
        <v>100</v>
      </c>
      <c r="AL3" s="24" t="s">
        <v>101</v>
      </c>
      <c r="AM3" s="24" t="s">
        <v>108</v>
      </c>
      <c r="AN3" s="24" t="s">
        <v>109</v>
      </c>
      <c r="AO3" s="24" t="s">
        <v>110</v>
      </c>
      <c r="AP3" s="24" t="s">
        <v>104</v>
      </c>
      <c r="AQ3" s="24" t="s">
        <v>105</v>
      </c>
      <c r="AR3" s="25" t="s">
        <v>106</v>
      </c>
      <c r="AS3" s="26" t="s">
        <v>111</v>
      </c>
      <c r="AT3" s="27"/>
      <c r="AU3" s="28"/>
      <c r="AV3" s="28"/>
      <c r="AW3" s="28"/>
      <c r="AX3" s="28"/>
      <c r="AY3" s="28"/>
      <c r="AZ3" s="28"/>
    </row>
    <row r="4" spans="1:76">
      <c r="A4" s="29" t="s">
        <v>112</v>
      </c>
      <c r="B4" s="29" t="s">
        <v>113</v>
      </c>
      <c r="C4" s="29" t="s">
        <v>114</v>
      </c>
      <c r="D4" s="184" t="s">
        <v>115</v>
      </c>
      <c r="E4" s="185">
        <v>3759682</v>
      </c>
      <c r="F4" s="185">
        <v>2448736</v>
      </c>
      <c r="G4" s="185">
        <v>0</v>
      </c>
      <c r="H4" s="185">
        <v>0</v>
      </c>
      <c r="I4" s="185">
        <v>15815</v>
      </c>
      <c r="J4" s="185">
        <v>1735</v>
      </c>
      <c r="K4" s="185">
        <v>14080</v>
      </c>
      <c r="L4" s="34">
        <v>0.64600000000000002</v>
      </c>
      <c r="M4" s="34">
        <f>I4/E4*100</f>
        <v>0.42064727814746028</v>
      </c>
      <c r="N4" s="34">
        <v>0.01</v>
      </c>
      <c r="O4" s="34">
        <v>1.123</v>
      </c>
      <c r="P4" s="186">
        <v>2.0000000000000001E-4</v>
      </c>
      <c r="Q4" s="186">
        <v>1.32E-2</v>
      </c>
      <c r="R4" s="186">
        <v>0.02</v>
      </c>
      <c r="S4" s="186">
        <v>0</v>
      </c>
      <c r="T4" s="187">
        <v>9</v>
      </c>
      <c r="U4" s="186">
        <v>2.37189933007423E-2</v>
      </c>
      <c r="V4" s="34">
        <v>119.24</v>
      </c>
      <c r="W4" s="34">
        <v>46.23</v>
      </c>
      <c r="X4" s="188">
        <v>0.43385753931544901</v>
      </c>
      <c r="Y4" s="29" t="s">
        <v>116</v>
      </c>
      <c r="Z4" s="29">
        <v>58784336</v>
      </c>
      <c r="AA4" s="29">
        <v>47785369</v>
      </c>
      <c r="AB4" s="29">
        <v>0</v>
      </c>
      <c r="AC4" s="29">
        <v>0</v>
      </c>
      <c r="AD4" s="29">
        <v>8449929</v>
      </c>
      <c r="AE4" s="29">
        <v>6807172</v>
      </c>
      <c r="AF4" s="29">
        <v>1642757</v>
      </c>
      <c r="AG4" s="35">
        <v>8.5259999999999998</v>
      </c>
      <c r="AH4" s="35">
        <v>5.1440000000000001</v>
      </c>
      <c r="AI4" s="35">
        <v>0.20150000000000001</v>
      </c>
      <c r="AJ4" s="35">
        <v>0.51400000000000001</v>
      </c>
      <c r="AK4" s="29">
        <v>16.11</v>
      </c>
      <c r="AL4" s="29">
        <v>3.19</v>
      </c>
      <c r="AM4" s="29">
        <v>0.65</v>
      </c>
      <c r="AN4" s="29">
        <v>0.14000000000000001</v>
      </c>
      <c r="AO4" s="29">
        <v>0.04</v>
      </c>
      <c r="AP4" s="35">
        <v>65.040000000000006</v>
      </c>
      <c r="AQ4" s="29">
        <v>52.54</v>
      </c>
      <c r="AR4" s="35">
        <v>0.42462178517397903</v>
      </c>
      <c r="AS4" s="35">
        <v>0.24627831715210399</v>
      </c>
      <c r="AT4" s="36"/>
      <c r="AU4" s="15"/>
      <c r="AV4" s="37"/>
      <c r="AW4" s="37"/>
      <c r="AX4" s="15"/>
      <c r="AY4" s="15"/>
      <c r="AZ4" s="15"/>
    </row>
    <row r="5" spans="1:76">
      <c r="A5" s="29" t="s">
        <v>112</v>
      </c>
      <c r="B5" s="29" t="s">
        <v>117</v>
      </c>
      <c r="C5" s="29" t="s">
        <v>114</v>
      </c>
      <c r="D5" s="53"/>
      <c r="E5" s="6"/>
      <c r="F5" s="6"/>
      <c r="G5" s="6"/>
      <c r="H5" s="6"/>
      <c r="I5" s="6"/>
      <c r="J5" s="6"/>
      <c r="K5" s="6"/>
      <c r="L5" s="41"/>
      <c r="M5" s="41"/>
      <c r="N5" s="41"/>
      <c r="O5" s="41"/>
      <c r="P5" s="189"/>
      <c r="Q5" s="189"/>
      <c r="R5" s="189"/>
      <c r="S5" s="189"/>
      <c r="T5" s="174"/>
      <c r="U5" s="189"/>
      <c r="V5" s="41"/>
      <c r="W5" s="41"/>
      <c r="X5" s="190"/>
      <c r="Y5" s="29" t="s">
        <v>118</v>
      </c>
      <c r="Z5" s="29">
        <v>14929330</v>
      </c>
      <c r="AA5" s="29">
        <v>13765601</v>
      </c>
      <c r="AB5" s="29">
        <v>0</v>
      </c>
      <c r="AC5" s="29">
        <v>0</v>
      </c>
      <c r="AD5" s="29">
        <v>12747300</v>
      </c>
      <c r="AE5" s="29">
        <v>3491639</v>
      </c>
      <c r="AF5" s="29">
        <v>9255661</v>
      </c>
      <c r="AG5" s="35">
        <v>46.780999999999999</v>
      </c>
      <c r="AH5" s="35">
        <v>1.377</v>
      </c>
      <c r="AI5" s="35">
        <v>3.5207999999999999</v>
      </c>
      <c r="AJ5" s="35">
        <v>4.6273</v>
      </c>
      <c r="AK5" s="29">
        <v>74.23</v>
      </c>
      <c r="AL5" s="29">
        <v>56.74</v>
      </c>
      <c r="AM5" s="29">
        <v>43.81</v>
      </c>
      <c r="AN5" s="29">
        <v>34.15</v>
      </c>
      <c r="AO5" s="29">
        <v>26.88</v>
      </c>
      <c r="AP5" s="35">
        <v>47.52</v>
      </c>
      <c r="AQ5" s="29">
        <v>52.09</v>
      </c>
      <c r="AR5" s="35">
        <v>0.46167804031399201</v>
      </c>
      <c r="AS5" s="35">
        <v>0.25317608706074102</v>
      </c>
      <c r="AT5" s="42"/>
      <c r="AU5" s="15"/>
      <c r="AV5" s="37"/>
      <c r="AW5" s="37"/>
      <c r="AX5" s="15"/>
      <c r="AY5" s="15"/>
      <c r="AZ5" s="15"/>
    </row>
    <row r="6" spans="1:76">
      <c r="A6" s="29" t="s">
        <v>119</v>
      </c>
      <c r="B6" s="29" t="s">
        <v>120</v>
      </c>
      <c r="C6" s="29" t="s">
        <v>114</v>
      </c>
      <c r="D6" s="53" t="s">
        <v>121</v>
      </c>
      <c r="E6" s="6">
        <v>5603857</v>
      </c>
      <c r="F6" s="6">
        <v>3900108</v>
      </c>
      <c r="G6" s="6">
        <v>0</v>
      </c>
      <c r="H6" s="6">
        <v>0</v>
      </c>
      <c r="I6" s="6">
        <v>4587</v>
      </c>
      <c r="J6" s="6">
        <v>596</v>
      </c>
      <c r="K6" s="6">
        <v>3991</v>
      </c>
      <c r="L6" s="41">
        <v>0.11799999999999999</v>
      </c>
      <c r="M6" s="41">
        <f>I6/E6*100</f>
        <v>8.185433711102906E-2</v>
      </c>
      <c r="N6" s="41">
        <v>1E-3</v>
      </c>
      <c r="O6" s="41">
        <v>1.149</v>
      </c>
      <c r="P6" s="189">
        <v>0</v>
      </c>
      <c r="Q6" s="189">
        <v>6.0000000000000001E-3</v>
      </c>
      <c r="R6" s="189">
        <v>0</v>
      </c>
      <c r="S6" s="189">
        <v>0</v>
      </c>
      <c r="T6" s="174">
        <v>1</v>
      </c>
      <c r="U6" s="189">
        <v>2.89697628100669E-3</v>
      </c>
      <c r="V6" s="41">
        <v>53.62</v>
      </c>
      <c r="W6" s="41">
        <v>47.73</v>
      </c>
      <c r="X6" s="190">
        <v>0.35551948051948101</v>
      </c>
      <c r="Y6" s="29" t="s">
        <v>122</v>
      </c>
      <c r="Z6" s="29">
        <v>54810817</v>
      </c>
      <c r="AA6" s="29">
        <v>45389202</v>
      </c>
      <c r="AB6" s="29">
        <v>0</v>
      </c>
      <c r="AC6" s="29">
        <v>0</v>
      </c>
      <c r="AD6" s="29">
        <v>1664791</v>
      </c>
      <c r="AE6" s="29">
        <v>1282575</v>
      </c>
      <c r="AF6" s="29">
        <v>382216</v>
      </c>
      <c r="AG6" s="35">
        <v>1.476</v>
      </c>
      <c r="AH6" s="35">
        <v>4.3559999999999999</v>
      </c>
      <c r="AI6" s="35">
        <v>3.2199999999999999E-2</v>
      </c>
      <c r="AJ6" s="35">
        <v>0.1996</v>
      </c>
      <c r="AK6" s="29">
        <v>2.86</v>
      </c>
      <c r="AL6" s="29">
        <v>0.32</v>
      </c>
      <c r="AM6" s="29">
        <v>0.03</v>
      </c>
      <c r="AN6" s="29">
        <v>0</v>
      </c>
      <c r="AO6" s="29">
        <v>0</v>
      </c>
      <c r="AP6" s="35">
        <v>34.32</v>
      </c>
      <c r="AQ6" s="29">
        <v>53.08</v>
      </c>
      <c r="AR6" s="35">
        <v>0.40813686626330098</v>
      </c>
      <c r="AS6" s="35">
        <v>0.22166792642983099</v>
      </c>
      <c r="AT6" s="42"/>
      <c r="AU6" s="15"/>
      <c r="AV6" s="37"/>
      <c r="AW6" s="37"/>
      <c r="AX6" s="15"/>
      <c r="AY6" s="15"/>
      <c r="AZ6" s="15"/>
    </row>
    <row r="7" spans="1:76">
      <c r="A7" s="29" t="s">
        <v>119</v>
      </c>
      <c r="B7" s="29" t="s">
        <v>123</v>
      </c>
      <c r="C7" s="29" t="s">
        <v>114</v>
      </c>
      <c r="D7" s="53"/>
      <c r="E7" s="6"/>
      <c r="F7" s="6"/>
      <c r="G7" s="6"/>
      <c r="H7" s="6"/>
      <c r="I7" s="6"/>
      <c r="J7" s="6"/>
      <c r="K7" s="6"/>
      <c r="L7" s="41"/>
      <c r="M7" s="41"/>
      <c r="N7" s="41"/>
      <c r="O7" s="41"/>
      <c r="P7" s="189"/>
      <c r="Q7" s="189"/>
      <c r="R7" s="189"/>
      <c r="S7" s="189"/>
      <c r="T7" s="174"/>
      <c r="U7" s="189"/>
      <c r="V7" s="41"/>
      <c r="W7" s="41"/>
      <c r="X7" s="190"/>
      <c r="Y7" s="29" t="s">
        <v>124</v>
      </c>
      <c r="Z7" s="29">
        <v>17527553</v>
      </c>
      <c r="AA7" s="29">
        <v>15766738</v>
      </c>
      <c r="AB7" s="29">
        <v>0</v>
      </c>
      <c r="AC7" s="29">
        <v>0</v>
      </c>
      <c r="AD7" s="29">
        <v>13556431</v>
      </c>
      <c r="AE7" s="29">
        <v>3696887</v>
      </c>
      <c r="AF7" s="29">
        <v>9859544</v>
      </c>
      <c r="AG7" s="35">
        <v>41.655000000000001</v>
      </c>
      <c r="AH7" s="35">
        <v>1.375</v>
      </c>
      <c r="AI7" s="35">
        <v>3.6242000000000001</v>
      </c>
      <c r="AJ7" s="35">
        <v>5.1932</v>
      </c>
      <c r="AK7" s="29">
        <v>73.39</v>
      </c>
      <c r="AL7" s="29">
        <v>55.32</v>
      </c>
      <c r="AM7" s="29">
        <v>42.61</v>
      </c>
      <c r="AN7" s="29">
        <v>33.369999999999997</v>
      </c>
      <c r="AO7" s="29">
        <v>26.48</v>
      </c>
      <c r="AP7" s="35">
        <v>43.85</v>
      </c>
      <c r="AQ7" s="29">
        <v>53.26</v>
      </c>
      <c r="AR7" s="35">
        <v>0.458264213542452</v>
      </c>
      <c r="AS7" s="35">
        <v>0.24745155661676899</v>
      </c>
      <c r="AT7" s="42"/>
      <c r="AU7" s="15"/>
      <c r="AV7" s="37"/>
      <c r="AW7" s="37"/>
      <c r="AX7" s="15"/>
      <c r="AY7" s="15"/>
      <c r="AZ7" s="15"/>
    </row>
    <row r="8" spans="1:76">
      <c r="A8" s="29" t="s">
        <v>125</v>
      </c>
      <c r="B8" s="29" t="s">
        <v>126</v>
      </c>
      <c r="C8" s="29" t="s">
        <v>114</v>
      </c>
      <c r="D8" s="53" t="s">
        <v>127</v>
      </c>
      <c r="E8" s="6">
        <v>6243206</v>
      </c>
      <c r="F8" s="6">
        <v>3490621</v>
      </c>
      <c r="G8" s="6">
        <v>0</v>
      </c>
      <c r="H8" s="6">
        <v>0</v>
      </c>
      <c r="I8" s="6">
        <v>110877</v>
      </c>
      <c r="J8" s="6">
        <v>13615</v>
      </c>
      <c r="K8" s="6">
        <v>97262</v>
      </c>
      <c r="L8" s="41">
        <v>3.1760000000000002</v>
      </c>
      <c r="M8" s="41">
        <f>I8/E8*100</f>
        <v>1.7759625423220058</v>
      </c>
      <c r="N8" s="41">
        <v>5.6000000000000001E-2</v>
      </c>
      <c r="O8" s="41">
        <v>1.1399999999999999</v>
      </c>
      <c r="P8" s="189">
        <v>1.4E-3</v>
      </c>
      <c r="Q8" s="189">
        <v>3.7100000000000001E-2</v>
      </c>
      <c r="R8" s="189">
        <v>0.14000000000000001</v>
      </c>
      <c r="S8" s="189">
        <v>0</v>
      </c>
      <c r="T8" s="174">
        <v>44</v>
      </c>
      <c r="U8" s="189">
        <v>0.124328565393204</v>
      </c>
      <c r="V8" s="41">
        <v>87.89</v>
      </c>
      <c r="W8" s="41">
        <v>50.89</v>
      </c>
      <c r="X8" s="190">
        <v>0.45104333868378799</v>
      </c>
      <c r="Y8" s="29" t="s">
        <v>128</v>
      </c>
      <c r="Z8" s="29">
        <v>51735538</v>
      </c>
      <c r="AA8" s="29">
        <v>40432983</v>
      </c>
      <c r="AB8" s="29">
        <v>0</v>
      </c>
      <c r="AC8" s="29">
        <v>0</v>
      </c>
      <c r="AD8" s="29">
        <v>17820890</v>
      </c>
      <c r="AE8" s="29">
        <v>13634296</v>
      </c>
      <c r="AF8" s="29">
        <v>4186594</v>
      </c>
      <c r="AG8" s="35">
        <v>22.398</v>
      </c>
      <c r="AH8" s="35">
        <v>4.2569999999999997</v>
      </c>
      <c r="AI8" s="35">
        <v>0.76049999999999995</v>
      </c>
      <c r="AJ8" s="35">
        <v>1.1009</v>
      </c>
      <c r="AK8" s="29">
        <v>45.08</v>
      </c>
      <c r="AL8" s="29">
        <v>18.64</v>
      </c>
      <c r="AM8" s="29">
        <v>7.46</v>
      </c>
      <c r="AN8" s="29">
        <v>2.93</v>
      </c>
      <c r="AO8" s="29">
        <v>1.1399999999999999</v>
      </c>
      <c r="AP8" s="35">
        <v>43.91</v>
      </c>
      <c r="AQ8" s="29">
        <v>53.03</v>
      </c>
      <c r="AR8" s="35">
        <v>0.435801096499636</v>
      </c>
      <c r="AS8" s="35">
        <v>0.247364190818401</v>
      </c>
      <c r="AT8" s="43"/>
      <c r="AU8" s="15"/>
      <c r="AV8" s="37"/>
      <c r="AW8" s="37"/>
      <c r="AX8" s="15"/>
      <c r="AY8" s="15"/>
      <c r="AZ8" s="15"/>
    </row>
    <row r="9" spans="1:76">
      <c r="A9" s="29" t="s">
        <v>125</v>
      </c>
      <c r="B9" s="29" t="s">
        <v>129</v>
      </c>
      <c r="C9" s="29" t="s">
        <v>114</v>
      </c>
      <c r="D9" s="53"/>
      <c r="E9" s="6"/>
      <c r="F9" s="6"/>
      <c r="G9" s="6"/>
      <c r="H9" s="6"/>
      <c r="I9" s="6"/>
      <c r="J9" s="6"/>
      <c r="K9" s="6"/>
      <c r="L9" s="41"/>
      <c r="M9" s="41"/>
      <c r="N9" s="41"/>
      <c r="O9" s="41"/>
      <c r="P9" s="189"/>
      <c r="Q9" s="189"/>
      <c r="R9" s="189"/>
      <c r="S9" s="189"/>
      <c r="T9" s="174"/>
      <c r="U9" s="189"/>
      <c r="V9" s="41"/>
      <c r="W9" s="41"/>
      <c r="X9" s="190"/>
      <c r="Y9" s="29" t="s">
        <v>130</v>
      </c>
      <c r="Z9" s="29">
        <v>15496346</v>
      </c>
      <c r="AA9" s="29">
        <v>13943032</v>
      </c>
      <c r="AB9" s="29">
        <v>0</v>
      </c>
      <c r="AC9" s="29">
        <v>0</v>
      </c>
      <c r="AD9" s="29">
        <v>11594904</v>
      </c>
      <c r="AE9" s="29">
        <v>2844738</v>
      </c>
      <c r="AF9" s="29">
        <v>8750166</v>
      </c>
      <c r="AG9" s="35">
        <v>39.360999999999997</v>
      </c>
      <c r="AH9" s="35">
        <v>1.325</v>
      </c>
      <c r="AI9" s="35">
        <v>3.1128999999999998</v>
      </c>
      <c r="AJ9" s="35">
        <v>4.4576000000000002</v>
      </c>
      <c r="AK9" s="29">
        <v>70.81</v>
      </c>
      <c r="AL9" s="29">
        <v>51.74</v>
      </c>
      <c r="AM9" s="29">
        <v>38.64</v>
      </c>
      <c r="AN9" s="29">
        <v>29.39</v>
      </c>
      <c r="AO9" s="29">
        <v>22.7</v>
      </c>
      <c r="AP9" s="35">
        <v>51.17</v>
      </c>
      <c r="AQ9" s="29">
        <v>53.83</v>
      </c>
      <c r="AR9" s="35">
        <v>0.477165354330709</v>
      </c>
      <c r="AS9" s="35">
        <v>0.24010675501564499</v>
      </c>
      <c r="AT9" s="10"/>
      <c r="AU9" s="15"/>
      <c r="AV9" s="37"/>
      <c r="AW9" s="37"/>
      <c r="AX9" s="15"/>
      <c r="AY9" s="15"/>
      <c r="AZ9" s="15"/>
    </row>
    <row r="10" spans="1:76" s="44" customFormat="1">
      <c r="A10" s="29" t="s">
        <v>131</v>
      </c>
      <c r="B10" s="29" t="s">
        <v>132</v>
      </c>
      <c r="C10" s="29" t="s">
        <v>114</v>
      </c>
      <c r="D10" s="53"/>
      <c r="E10" s="6"/>
      <c r="F10" s="6"/>
      <c r="G10" s="6"/>
      <c r="H10" s="6"/>
      <c r="I10" s="6"/>
      <c r="J10" s="6"/>
      <c r="K10" s="6"/>
      <c r="L10" s="41"/>
      <c r="M10" s="41"/>
      <c r="N10" s="41"/>
      <c r="O10" s="41"/>
      <c r="P10" s="189"/>
      <c r="Q10" s="189"/>
      <c r="R10" s="189"/>
      <c r="S10" s="189"/>
      <c r="T10" s="174"/>
      <c r="U10" s="189"/>
      <c r="V10" s="41"/>
      <c r="W10" s="41"/>
      <c r="X10" s="190"/>
      <c r="Y10" s="29" t="s">
        <v>133</v>
      </c>
      <c r="Z10" s="29">
        <v>22998974</v>
      </c>
      <c r="AA10" s="29">
        <v>20650411</v>
      </c>
      <c r="AB10" s="29">
        <v>0</v>
      </c>
      <c r="AC10" s="29">
        <v>0</v>
      </c>
      <c r="AD10" s="29">
        <v>18340775</v>
      </c>
      <c r="AE10" s="29">
        <v>6005997</v>
      </c>
      <c r="AF10" s="29">
        <v>12334778</v>
      </c>
      <c r="AG10" s="35">
        <v>44.073999999999998</v>
      </c>
      <c r="AH10" s="35">
        <v>1.4870000000000001</v>
      </c>
      <c r="AI10" s="35">
        <v>4.2873999999999999</v>
      </c>
      <c r="AJ10" s="35">
        <v>5.3464</v>
      </c>
      <c r="AK10" s="29">
        <v>78.86</v>
      </c>
      <c r="AL10" s="29">
        <v>62.62</v>
      </c>
      <c r="AM10" s="29">
        <v>50.21</v>
      </c>
      <c r="AN10" s="29">
        <v>40.57</v>
      </c>
      <c r="AO10" s="29">
        <v>32.96</v>
      </c>
      <c r="AP10" s="35">
        <v>43.2</v>
      </c>
      <c r="AQ10" s="29">
        <v>53.31</v>
      </c>
      <c r="AR10" s="35">
        <v>0.46916942229138298</v>
      </c>
      <c r="AS10" s="35">
        <v>0.25046667911144299</v>
      </c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</row>
    <row r="11" spans="1:76" s="44" customFormat="1">
      <c r="A11" s="29" t="s">
        <v>134</v>
      </c>
      <c r="B11" s="29" t="s">
        <v>135</v>
      </c>
      <c r="C11" s="29" t="s">
        <v>114</v>
      </c>
      <c r="D11" s="53"/>
      <c r="E11" s="6"/>
      <c r="F11" s="6"/>
      <c r="G11" s="6"/>
      <c r="H11" s="6"/>
      <c r="I11" s="6"/>
      <c r="J11" s="6"/>
      <c r="K11" s="6"/>
      <c r="L11" s="41"/>
      <c r="M11" s="41"/>
      <c r="N11" s="41"/>
      <c r="O11" s="41"/>
      <c r="P11" s="189"/>
      <c r="Q11" s="189"/>
      <c r="R11" s="189"/>
      <c r="S11" s="189"/>
      <c r="T11" s="174"/>
      <c r="U11" s="189"/>
      <c r="V11" s="41"/>
      <c r="W11" s="41"/>
      <c r="X11" s="190"/>
      <c r="Y11" s="29" t="s">
        <v>136</v>
      </c>
      <c r="Z11" s="29">
        <v>18691201</v>
      </c>
      <c r="AA11" s="29">
        <v>15097222</v>
      </c>
      <c r="AB11" s="29">
        <v>0</v>
      </c>
      <c r="AC11" s="29">
        <v>0</v>
      </c>
      <c r="AD11" s="29">
        <v>4985522</v>
      </c>
      <c r="AE11" s="29">
        <v>3959749</v>
      </c>
      <c r="AF11" s="29">
        <v>1025773</v>
      </c>
      <c r="AG11" s="35">
        <v>17.718</v>
      </c>
      <c r="AH11" s="35">
        <v>4.8600000000000003</v>
      </c>
      <c r="AI11" s="35">
        <v>0.17169999999999999</v>
      </c>
      <c r="AJ11" s="35">
        <v>0.48630000000000001</v>
      </c>
      <c r="AK11" s="29">
        <v>13.58</v>
      </c>
      <c r="AL11" s="29">
        <v>2.79</v>
      </c>
      <c r="AM11" s="29">
        <v>0.59</v>
      </c>
      <c r="AN11" s="29">
        <v>0.14000000000000001</v>
      </c>
      <c r="AO11" s="29">
        <v>0.04</v>
      </c>
      <c r="AP11" s="35">
        <v>13.6</v>
      </c>
      <c r="AQ11" s="29">
        <v>52.7</v>
      </c>
      <c r="AR11" s="35">
        <v>0.48709408825978401</v>
      </c>
      <c r="AS11" s="35">
        <v>0.26458560523446001</v>
      </c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</row>
    <row r="12" spans="1:76" s="44" customFormat="1">
      <c r="A12" s="29" t="s">
        <v>137</v>
      </c>
      <c r="B12" s="29" t="s">
        <v>138</v>
      </c>
      <c r="C12" s="29" t="s">
        <v>114</v>
      </c>
      <c r="D12" s="53"/>
      <c r="E12" s="6"/>
      <c r="F12" s="6"/>
      <c r="G12" s="6"/>
      <c r="H12" s="6"/>
      <c r="I12" s="6"/>
      <c r="J12" s="6"/>
      <c r="K12" s="6"/>
      <c r="L12" s="41"/>
      <c r="M12" s="41"/>
      <c r="N12" s="41"/>
      <c r="O12" s="41"/>
      <c r="P12" s="189"/>
      <c r="Q12" s="189"/>
      <c r="R12" s="189"/>
      <c r="S12" s="189"/>
      <c r="T12" s="174"/>
      <c r="U12" s="189"/>
      <c r="V12" s="41"/>
      <c r="W12" s="41"/>
      <c r="X12" s="190"/>
      <c r="Y12" s="29" t="s">
        <v>139</v>
      </c>
      <c r="Z12" s="29">
        <v>14777423</v>
      </c>
      <c r="AA12" s="29">
        <v>11740838</v>
      </c>
      <c r="AB12" s="29">
        <v>0</v>
      </c>
      <c r="AC12" s="29">
        <v>0</v>
      </c>
      <c r="AD12" s="29">
        <v>2538763</v>
      </c>
      <c r="AE12" s="29">
        <v>2071471</v>
      </c>
      <c r="AF12" s="29">
        <v>467292</v>
      </c>
      <c r="AG12" s="35">
        <v>12.675000000000001</v>
      </c>
      <c r="AH12" s="35">
        <v>5.4329999999999998</v>
      </c>
      <c r="AI12" s="35">
        <v>8.0799999999999997E-2</v>
      </c>
      <c r="AJ12" s="35">
        <v>0.32679999999999998</v>
      </c>
      <c r="AK12" s="29">
        <v>6.76</v>
      </c>
      <c r="AL12" s="29">
        <v>1.0900000000000001</v>
      </c>
      <c r="AM12" s="29">
        <v>0.18</v>
      </c>
      <c r="AN12" s="29">
        <v>0.03</v>
      </c>
      <c r="AO12" s="29">
        <v>0.01</v>
      </c>
      <c r="AP12" s="35">
        <v>23.72</v>
      </c>
      <c r="AQ12" s="29">
        <v>53.41</v>
      </c>
      <c r="AR12" s="35">
        <v>0.490499269174552</v>
      </c>
      <c r="AS12" s="35">
        <v>0.25797195353357699</v>
      </c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</row>
    <row r="13" spans="1:76" s="44" customFormat="1">
      <c r="A13" s="29" t="s">
        <v>140</v>
      </c>
      <c r="B13" s="29" t="s">
        <v>141</v>
      </c>
      <c r="C13" s="29" t="s">
        <v>114</v>
      </c>
      <c r="D13" s="53" t="s">
        <v>142</v>
      </c>
      <c r="E13" s="6">
        <v>4067726</v>
      </c>
      <c r="F13" s="6">
        <v>2469221</v>
      </c>
      <c r="G13" s="6">
        <v>0</v>
      </c>
      <c r="H13" s="6">
        <v>0</v>
      </c>
      <c r="I13" s="6">
        <v>5812</v>
      </c>
      <c r="J13" s="6">
        <v>585</v>
      </c>
      <c r="K13" s="6">
        <v>5227</v>
      </c>
      <c r="L13" s="41">
        <v>0.23499999999999999</v>
      </c>
      <c r="M13" s="41">
        <f>I13/E13*100</f>
        <v>0.14288081350612111</v>
      </c>
      <c r="N13" s="41">
        <v>3.0000000000000001E-3</v>
      </c>
      <c r="O13" s="41">
        <v>1.1120000000000001</v>
      </c>
      <c r="P13" s="189">
        <v>0</v>
      </c>
      <c r="Q13" s="189">
        <v>7.0000000000000001E-3</v>
      </c>
      <c r="R13" s="189">
        <v>0</v>
      </c>
      <c r="S13" s="189">
        <v>0</v>
      </c>
      <c r="T13" s="174">
        <v>68</v>
      </c>
      <c r="U13" s="189">
        <v>0.17412034522300601</v>
      </c>
      <c r="V13" s="41">
        <v>2653.81</v>
      </c>
      <c r="W13" s="41">
        <v>45.9</v>
      </c>
      <c r="X13" s="190">
        <v>0.521505376344086</v>
      </c>
      <c r="Y13" s="29" t="s">
        <v>143</v>
      </c>
      <c r="Z13" s="29">
        <v>44113632</v>
      </c>
      <c r="AA13" s="29">
        <v>34535601</v>
      </c>
      <c r="AB13" s="29">
        <v>0</v>
      </c>
      <c r="AC13" s="29">
        <v>0</v>
      </c>
      <c r="AD13" s="29">
        <v>1412307</v>
      </c>
      <c r="AE13" s="29">
        <v>1102193</v>
      </c>
      <c r="AF13" s="29">
        <v>310114</v>
      </c>
      <c r="AG13" s="35">
        <v>1.796</v>
      </c>
      <c r="AH13" s="35">
        <v>4.5540000000000003</v>
      </c>
      <c r="AI13" s="35">
        <v>3.5700000000000003E-2</v>
      </c>
      <c r="AJ13" s="35">
        <v>0.2059</v>
      </c>
      <c r="AK13" s="29">
        <v>3.21</v>
      </c>
      <c r="AL13" s="29">
        <v>0.32</v>
      </c>
      <c r="AM13" s="29">
        <v>0.03</v>
      </c>
      <c r="AN13" s="29">
        <v>0</v>
      </c>
      <c r="AO13" s="29">
        <v>0</v>
      </c>
      <c r="AP13" s="35">
        <v>1972.5</v>
      </c>
      <c r="AQ13" s="29">
        <v>51.95</v>
      </c>
      <c r="AR13" s="35">
        <v>0.520100713386488</v>
      </c>
      <c r="AS13" s="35">
        <v>0.31021164021163999</v>
      </c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</row>
    <row r="14" spans="1:76" s="44" customFormat="1">
      <c r="A14" s="29" t="s">
        <v>144</v>
      </c>
      <c r="B14" s="29" t="s">
        <v>145</v>
      </c>
      <c r="C14" s="29" t="s">
        <v>114</v>
      </c>
      <c r="D14" s="53"/>
      <c r="E14" s="6"/>
      <c r="F14" s="6"/>
      <c r="G14" s="6"/>
      <c r="H14" s="6"/>
      <c r="I14" s="6"/>
      <c r="J14" s="6"/>
      <c r="K14" s="6"/>
      <c r="L14" s="41"/>
      <c r="M14" s="41"/>
      <c r="N14" s="41"/>
      <c r="O14" s="41"/>
      <c r="P14" s="189"/>
      <c r="Q14" s="189"/>
      <c r="R14" s="189"/>
      <c r="S14" s="189"/>
      <c r="T14" s="174"/>
      <c r="U14" s="189"/>
      <c r="V14" s="41"/>
      <c r="W14" s="41"/>
      <c r="X14" s="190"/>
      <c r="Y14" s="29" t="s">
        <v>146</v>
      </c>
      <c r="Z14" s="29">
        <v>25457065</v>
      </c>
      <c r="AA14" s="29">
        <v>21701949</v>
      </c>
      <c r="AB14" s="29">
        <v>0</v>
      </c>
      <c r="AC14" s="29">
        <v>0</v>
      </c>
      <c r="AD14" s="29">
        <v>9100114</v>
      </c>
      <c r="AE14" s="29">
        <v>8210398</v>
      </c>
      <c r="AF14" s="29">
        <v>889716</v>
      </c>
      <c r="AG14" s="35">
        <v>28.616</v>
      </c>
      <c r="AH14" s="35">
        <v>10.228</v>
      </c>
      <c r="AI14" s="35">
        <v>0.1963</v>
      </c>
      <c r="AJ14" s="35">
        <v>0.54010000000000002</v>
      </c>
      <c r="AK14" s="29">
        <v>14.7</v>
      </c>
      <c r="AL14" s="29">
        <v>3.7</v>
      </c>
      <c r="AM14" s="29">
        <v>0.88</v>
      </c>
      <c r="AN14" s="29">
        <v>0.23</v>
      </c>
      <c r="AO14" s="29">
        <v>7.0000000000000007E-2</v>
      </c>
      <c r="AP14" s="35">
        <v>29.16</v>
      </c>
      <c r="AQ14" s="29">
        <v>52.7</v>
      </c>
      <c r="AR14" s="35">
        <v>0.46416695333104002</v>
      </c>
      <c r="AS14" s="35">
        <v>0.25508592661402701</v>
      </c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</row>
    <row r="15" spans="1:76" s="10" customFormat="1">
      <c r="A15" s="29" t="s">
        <v>147</v>
      </c>
      <c r="B15" s="29" t="s">
        <v>148</v>
      </c>
      <c r="C15" s="29" t="s">
        <v>114</v>
      </c>
      <c r="D15" s="53" t="s">
        <v>149</v>
      </c>
      <c r="E15" s="6">
        <v>5403483</v>
      </c>
      <c r="F15" s="6">
        <v>3480254</v>
      </c>
      <c r="G15" s="6">
        <v>0</v>
      </c>
      <c r="H15" s="6">
        <v>0</v>
      </c>
      <c r="I15" s="6">
        <v>25546</v>
      </c>
      <c r="J15" s="6">
        <v>3528</v>
      </c>
      <c r="K15" s="6">
        <v>22018</v>
      </c>
      <c r="L15" s="41">
        <v>0.73399999999999999</v>
      </c>
      <c r="M15" s="41">
        <f>I15/E15*100</f>
        <v>0.47276913798007691</v>
      </c>
      <c r="N15" s="41">
        <v>8.0000000000000002E-3</v>
      </c>
      <c r="O15" s="41">
        <v>1.1599999999999999</v>
      </c>
      <c r="P15" s="189">
        <v>2.0000000000000001E-4</v>
      </c>
      <c r="Q15" s="189">
        <v>1.44E-2</v>
      </c>
      <c r="R15" s="189">
        <v>0.02</v>
      </c>
      <c r="S15" s="189">
        <v>0</v>
      </c>
      <c r="T15" s="174">
        <v>4</v>
      </c>
      <c r="U15" s="189">
        <v>9.5358802583137108E-3</v>
      </c>
      <c r="V15" s="41">
        <v>35.04</v>
      </c>
      <c r="W15" s="41">
        <v>43.08</v>
      </c>
      <c r="X15" s="190">
        <v>0.56681304893350104</v>
      </c>
      <c r="Y15" s="29" t="s">
        <v>150</v>
      </c>
      <c r="Z15" s="29">
        <v>62207811</v>
      </c>
      <c r="AA15" s="29">
        <v>50446260</v>
      </c>
      <c r="AB15" s="29">
        <v>0</v>
      </c>
      <c r="AC15" s="29">
        <v>0</v>
      </c>
      <c r="AD15" s="29">
        <v>5045023</v>
      </c>
      <c r="AE15" s="29">
        <v>3582782</v>
      </c>
      <c r="AF15" s="29">
        <v>1462241</v>
      </c>
      <c r="AG15" s="35">
        <v>3.8079999999999998</v>
      </c>
      <c r="AH15" s="35">
        <v>3.45</v>
      </c>
      <c r="AI15" s="35">
        <v>0.13500000000000001</v>
      </c>
      <c r="AJ15" s="35">
        <v>0.40939999999999999</v>
      </c>
      <c r="AK15" s="29">
        <v>11.39</v>
      </c>
      <c r="AL15" s="29">
        <v>1.75</v>
      </c>
      <c r="AM15" s="29">
        <v>0.28000000000000003</v>
      </c>
      <c r="AN15" s="29">
        <v>0.05</v>
      </c>
      <c r="AO15" s="29">
        <v>0.01</v>
      </c>
      <c r="AP15" s="35">
        <v>18.16</v>
      </c>
      <c r="AQ15" s="29">
        <v>51.02</v>
      </c>
      <c r="AR15" s="35">
        <v>0.52635567850240605</v>
      </c>
      <c r="AS15" s="35">
        <v>0.30043499275012098</v>
      </c>
    </row>
    <row r="16" spans="1:76" s="44" customFormat="1">
      <c r="A16" s="29" t="s">
        <v>147</v>
      </c>
      <c r="B16" s="29" t="s">
        <v>151</v>
      </c>
      <c r="C16" s="29" t="s">
        <v>114</v>
      </c>
      <c r="D16" s="53"/>
      <c r="E16" s="6"/>
      <c r="F16" s="6"/>
      <c r="G16" s="6"/>
      <c r="H16" s="6"/>
      <c r="I16" s="6"/>
      <c r="J16" s="6"/>
      <c r="K16" s="6"/>
      <c r="L16" s="41"/>
      <c r="M16" s="41"/>
      <c r="N16" s="41"/>
      <c r="O16" s="41"/>
      <c r="P16" s="189"/>
      <c r="Q16" s="189"/>
      <c r="R16" s="189"/>
      <c r="S16" s="189"/>
      <c r="T16" s="174"/>
      <c r="U16" s="189"/>
      <c r="V16" s="41"/>
      <c r="W16" s="41"/>
      <c r="X16" s="190"/>
      <c r="Y16" s="29" t="s">
        <v>152</v>
      </c>
      <c r="Z16" s="29">
        <v>13697099</v>
      </c>
      <c r="AA16" s="29">
        <v>10931793</v>
      </c>
      <c r="AB16" s="29">
        <v>0</v>
      </c>
      <c r="AC16" s="29">
        <v>0</v>
      </c>
      <c r="AD16" s="29">
        <v>4246909</v>
      </c>
      <c r="AE16" s="29">
        <v>3108639</v>
      </c>
      <c r="AF16" s="29">
        <v>1138270</v>
      </c>
      <c r="AG16" s="35">
        <v>19.922000000000001</v>
      </c>
      <c r="AH16" s="35">
        <v>3.7309999999999999</v>
      </c>
      <c r="AI16" s="35">
        <v>0.2177</v>
      </c>
      <c r="AJ16" s="35">
        <v>0.55369999999999997</v>
      </c>
      <c r="AK16" s="29">
        <v>16.72</v>
      </c>
      <c r="AL16" s="29">
        <v>3.79</v>
      </c>
      <c r="AM16" s="29">
        <v>0.91</v>
      </c>
      <c r="AN16" s="29">
        <v>0.24</v>
      </c>
      <c r="AO16" s="29">
        <v>7.0000000000000007E-2</v>
      </c>
      <c r="AP16" s="35">
        <v>13.17</v>
      </c>
      <c r="AQ16" s="29">
        <v>52.16</v>
      </c>
      <c r="AR16" s="35">
        <v>0.56003156724181202</v>
      </c>
      <c r="AS16" s="35">
        <v>0.318919167317678</v>
      </c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</row>
    <row r="17" spans="1:76">
      <c r="A17" s="29" t="s">
        <v>17</v>
      </c>
      <c r="B17" s="29" t="s">
        <v>153</v>
      </c>
      <c r="C17" s="152" t="s">
        <v>154</v>
      </c>
      <c r="D17" s="53"/>
      <c r="E17" s="6"/>
      <c r="F17" s="6"/>
      <c r="G17" s="6"/>
      <c r="H17" s="6"/>
      <c r="I17" s="6"/>
      <c r="J17" s="6"/>
      <c r="K17" s="6"/>
      <c r="L17" s="41"/>
      <c r="M17" s="41"/>
      <c r="N17" s="41"/>
      <c r="O17" s="41"/>
      <c r="P17" s="189"/>
      <c r="Q17" s="189"/>
      <c r="R17" s="189"/>
      <c r="S17" s="189"/>
      <c r="T17" s="174"/>
      <c r="U17" s="189"/>
      <c r="V17" s="41"/>
      <c r="W17" s="41"/>
      <c r="X17" s="190"/>
      <c r="Y17" s="29" t="s">
        <v>155</v>
      </c>
      <c r="Z17" s="29">
        <v>16003550</v>
      </c>
      <c r="AA17" s="29">
        <v>8350825</v>
      </c>
      <c r="AB17" s="29">
        <v>6940399</v>
      </c>
      <c r="AC17" s="29">
        <v>83.11</v>
      </c>
      <c r="AD17" s="29">
        <v>209112</v>
      </c>
      <c r="AE17" s="29">
        <v>83073</v>
      </c>
      <c r="AF17" s="29">
        <v>126039</v>
      </c>
      <c r="AG17" s="35">
        <v>0.72099999999999997</v>
      </c>
      <c r="AH17" s="35">
        <v>1.659</v>
      </c>
      <c r="AI17" s="35">
        <v>1.72E-2</v>
      </c>
      <c r="AJ17" s="35">
        <v>0.13550000000000001</v>
      </c>
      <c r="AK17" s="29">
        <v>1.66</v>
      </c>
      <c r="AL17" s="29">
        <v>0.05</v>
      </c>
      <c r="AM17" s="29">
        <v>0</v>
      </c>
      <c r="AN17" s="29">
        <v>0</v>
      </c>
      <c r="AO17" s="29">
        <v>0</v>
      </c>
      <c r="AP17" s="35">
        <v>22.68</v>
      </c>
      <c r="AQ17" s="29">
        <v>53.88</v>
      </c>
      <c r="AR17" s="35">
        <v>0.28074245939675202</v>
      </c>
      <c r="AS17" s="35">
        <v>3.6272245618801803E-2</v>
      </c>
      <c r="AT17" s="10"/>
      <c r="AU17" s="15"/>
      <c r="AV17" s="37"/>
      <c r="AW17" s="37"/>
      <c r="AX17" s="15"/>
      <c r="AY17" s="15"/>
      <c r="AZ17" s="15"/>
    </row>
    <row r="18" spans="1:76">
      <c r="A18" s="29" t="s">
        <v>17</v>
      </c>
      <c r="B18" s="29" t="s">
        <v>153</v>
      </c>
      <c r="C18" s="152" t="s">
        <v>154</v>
      </c>
      <c r="D18" s="53"/>
      <c r="E18" s="6"/>
      <c r="F18" s="6"/>
      <c r="G18" s="6"/>
      <c r="H18" s="6"/>
      <c r="I18" s="6"/>
      <c r="J18" s="6"/>
      <c r="K18" s="6"/>
      <c r="L18" s="41"/>
      <c r="M18" s="41"/>
      <c r="N18" s="41"/>
      <c r="O18" s="41"/>
      <c r="P18" s="189"/>
      <c r="Q18" s="189"/>
      <c r="R18" s="189"/>
      <c r="S18" s="189"/>
      <c r="T18" s="174"/>
      <c r="U18" s="189"/>
      <c r="V18" s="41"/>
      <c r="W18" s="41"/>
      <c r="X18" s="190"/>
      <c r="Y18" s="29" t="s">
        <v>156</v>
      </c>
      <c r="Z18" s="29">
        <v>11481566</v>
      </c>
      <c r="AA18" s="29">
        <v>10976770</v>
      </c>
      <c r="AB18" s="29">
        <v>0</v>
      </c>
      <c r="AC18" s="29">
        <v>0</v>
      </c>
      <c r="AD18" s="29">
        <v>299882</v>
      </c>
      <c r="AE18" s="29">
        <v>133985</v>
      </c>
      <c r="AF18" s="29">
        <v>165897</v>
      </c>
      <c r="AG18" s="35">
        <v>0.65300000000000002</v>
      </c>
      <c r="AH18" s="35">
        <v>1.8080000000000001</v>
      </c>
      <c r="AI18" s="35">
        <v>2.0899999999999998E-2</v>
      </c>
      <c r="AJ18" s="35">
        <v>0.15129999999999999</v>
      </c>
      <c r="AK18" s="29">
        <v>1.98</v>
      </c>
      <c r="AL18" s="29">
        <v>0.1</v>
      </c>
      <c r="AM18" s="29">
        <v>0.01</v>
      </c>
      <c r="AN18" s="29">
        <v>0</v>
      </c>
      <c r="AO18" s="29">
        <v>0</v>
      </c>
      <c r="AP18" s="35">
        <v>20.89</v>
      </c>
      <c r="AQ18" s="29">
        <v>54.05</v>
      </c>
      <c r="AR18" s="35">
        <v>0.28711656441717798</v>
      </c>
      <c r="AS18" s="35">
        <v>3.4090909090909102E-2</v>
      </c>
      <c r="AT18" s="10"/>
      <c r="AU18" s="15"/>
      <c r="AV18" s="37"/>
      <c r="AW18" s="37"/>
      <c r="AX18" s="15"/>
      <c r="AY18" s="15"/>
      <c r="AZ18" s="15"/>
    </row>
    <row r="19" spans="1:76" s="14" customFormat="1">
      <c r="A19" s="29" t="s">
        <v>17</v>
      </c>
      <c r="B19" s="29" t="s">
        <v>157</v>
      </c>
      <c r="C19" s="29" t="s">
        <v>114</v>
      </c>
      <c r="D19" s="53" t="s">
        <v>158</v>
      </c>
      <c r="E19" s="6">
        <v>6158445</v>
      </c>
      <c r="F19" s="6">
        <v>4983696</v>
      </c>
      <c r="G19" s="6">
        <v>0</v>
      </c>
      <c r="H19" s="6">
        <v>0</v>
      </c>
      <c r="I19" s="6">
        <v>11943</v>
      </c>
      <c r="J19" s="6">
        <v>1103</v>
      </c>
      <c r="K19" s="6">
        <v>10840</v>
      </c>
      <c r="L19" s="41">
        <v>0.24</v>
      </c>
      <c r="M19" s="41">
        <f t="shared" ref="M19:M29" si="0">I19/E19*100</f>
        <v>0.19392882456529204</v>
      </c>
      <c r="N19" s="41">
        <v>3.0000000000000001E-3</v>
      </c>
      <c r="O19" s="41">
        <v>1.1020000000000001</v>
      </c>
      <c r="P19" s="189">
        <v>1E-4</v>
      </c>
      <c r="Q19" s="189">
        <v>1.03E-2</v>
      </c>
      <c r="R19" s="189">
        <v>0.01</v>
      </c>
      <c r="S19" s="189">
        <v>0</v>
      </c>
      <c r="T19" s="174">
        <v>2</v>
      </c>
      <c r="U19" s="189">
        <v>4.5265254390729603E-3</v>
      </c>
      <c r="V19" s="41">
        <v>33.49</v>
      </c>
      <c r="W19" s="41">
        <v>47.62</v>
      </c>
      <c r="X19" s="190">
        <v>0.66210045662100503</v>
      </c>
      <c r="Y19" s="29" t="s">
        <v>159</v>
      </c>
      <c r="Z19" s="29">
        <v>21695329</v>
      </c>
      <c r="AA19" s="29">
        <v>19798507</v>
      </c>
      <c r="AB19" s="29">
        <v>0</v>
      </c>
      <c r="AC19" s="29">
        <v>0</v>
      </c>
      <c r="AD19" s="29">
        <v>720888</v>
      </c>
      <c r="AE19" s="29">
        <v>479393</v>
      </c>
      <c r="AF19" s="29">
        <v>241495</v>
      </c>
      <c r="AG19" s="35">
        <v>1.325</v>
      </c>
      <c r="AH19" s="35">
        <v>2.9849999999999999</v>
      </c>
      <c r="AI19" s="35">
        <v>2.3300000000000001E-2</v>
      </c>
      <c r="AJ19" s="35">
        <v>0.17829999999999999</v>
      </c>
      <c r="AK19" s="29">
        <v>1.95</v>
      </c>
      <c r="AL19" s="29">
        <v>0.33</v>
      </c>
      <c r="AM19" s="29">
        <v>0.04</v>
      </c>
      <c r="AN19" s="29">
        <v>0</v>
      </c>
      <c r="AO19" s="29">
        <v>0</v>
      </c>
      <c r="AP19" s="35">
        <v>28.96</v>
      </c>
      <c r="AQ19" s="29">
        <v>51.96</v>
      </c>
      <c r="AR19" s="35">
        <v>0.63201754385964903</v>
      </c>
      <c r="AS19" s="35">
        <v>0.33292738620794599</v>
      </c>
      <c r="AT19" s="45"/>
      <c r="AU19" s="15"/>
      <c r="AV19" s="37"/>
      <c r="AW19" s="37"/>
      <c r="AX19" s="15"/>
      <c r="AY19" s="15"/>
      <c r="AZ19" s="15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</row>
    <row r="20" spans="1:76" s="14" customFormat="1">
      <c r="A20" s="29" t="s">
        <v>17</v>
      </c>
      <c r="B20" s="29" t="s">
        <v>160</v>
      </c>
      <c r="C20" s="29" t="s">
        <v>114</v>
      </c>
      <c r="D20" s="53" t="s">
        <v>161</v>
      </c>
      <c r="E20" s="6">
        <v>5537753</v>
      </c>
      <c r="F20" s="6">
        <v>4520270</v>
      </c>
      <c r="G20" s="6">
        <v>0</v>
      </c>
      <c r="H20" s="6">
        <v>0</v>
      </c>
      <c r="I20" s="6">
        <v>9991</v>
      </c>
      <c r="J20" s="6">
        <v>1054</v>
      </c>
      <c r="K20" s="6">
        <v>8937</v>
      </c>
      <c r="L20" s="41">
        <v>0.221</v>
      </c>
      <c r="M20" s="41">
        <f t="shared" si="0"/>
        <v>0.1804161362921026</v>
      </c>
      <c r="N20" s="41">
        <v>3.0000000000000001E-3</v>
      </c>
      <c r="O20" s="41">
        <v>1.1180000000000001</v>
      </c>
      <c r="P20" s="189">
        <v>1E-4</v>
      </c>
      <c r="Q20" s="189">
        <v>1.03E-2</v>
      </c>
      <c r="R20" s="189">
        <v>0.01</v>
      </c>
      <c r="S20" s="189">
        <v>0</v>
      </c>
      <c r="T20" s="174">
        <v>0</v>
      </c>
      <c r="U20" s="189">
        <v>0</v>
      </c>
      <c r="V20" s="41"/>
      <c r="W20" s="41">
        <v>43.55</v>
      </c>
      <c r="X20" s="190">
        <v>0.627373417721519</v>
      </c>
      <c r="Y20" s="29" t="s">
        <v>162</v>
      </c>
      <c r="Z20" s="29">
        <v>24214004</v>
      </c>
      <c r="AA20" s="29">
        <v>22238779</v>
      </c>
      <c r="AB20" s="29">
        <v>0</v>
      </c>
      <c r="AC20" s="29">
        <v>0</v>
      </c>
      <c r="AD20" s="29">
        <v>699159</v>
      </c>
      <c r="AE20" s="29">
        <v>432284</v>
      </c>
      <c r="AF20" s="29">
        <v>266875</v>
      </c>
      <c r="AG20" s="35">
        <v>1.161</v>
      </c>
      <c r="AH20" s="35">
        <v>2.62</v>
      </c>
      <c r="AI20" s="35">
        <v>3.2199999999999999E-2</v>
      </c>
      <c r="AJ20" s="35">
        <v>0.20250000000000001</v>
      </c>
      <c r="AK20" s="29">
        <v>2.79</v>
      </c>
      <c r="AL20" s="29">
        <v>0.37</v>
      </c>
      <c r="AM20" s="29">
        <v>0.04</v>
      </c>
      <c r="AN20" s="29">
        <v>0.01</v>
      </c>
      <c r="AO20" s="29">
        <v>0</v>
      </c>
      <c r="AP20" s="35">
        <v>21.44</v>
      </c>
      <c r="AQ20" s="29">
        <v>51.9</v>
      </c>
      <c r="AR20" s="35">
        <v>0.62706209453197403</v>
      </c>
      <c r="AS20" s="35">
        <v>0.35266013920018902</v>
      </c>
      <c r="AT20" s="46"/>
      <c r="AV20" s="37"/>
      <c r="AW20" s="37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</row>
    <row r="21" spans="1:76" s="14" customFormat="1">
      <c r="A21" s="29" t="s">
        <v>17</v>
      </c>
      <c r="B21" s="29" t="s">
        <v>163</v>
      </c>
      <c r="C21" s="29" t="s">
        <v>114</v>
      </c>
      <c r="D21" s="53" t="s">
        <v>164</v>
      </c>
      <c r="E21" s="6">
        <v>5821222</v>
      </c>
      <c r="F21" s="6">
        <v>3420735</v>
      </c>
      <c r="G21" s="6">
        <v>0</v>
      </c>
      <c r="H21" s="6">
        <v>0</v>
      </c>
      <c r="I21" s="6">
        <v>15531</v>
      </c>
      <c r="J21" s="6">
        <v>1186</v>
      </c>
      <c r="K21" s="6">
        <v>14345</v>
      </c>
      <c r="L21" s="41">
        <v>0.45400000000000001</v>
      </c>
      <c r="M21" s="41">
        <f t="shared" si="0"/>
        <v>0.26679965134468331</v>
      </c>
      <c r="N21" s="41">
        <v>5.0000000000000001E-3</v>
      </c>
      <c r="O21" s="41">
        <v>1.083</v>
      </c>
      <c r="P21" s="189">
        <v>1E-4</v>
      </c>
      <c r="Q21" s="189">
        <v>1.12E-2</v>
      </c>
      <c r="R21" s="189">
        <v>0.01</v>
      </c>
      <c r="S21" s="189">
        <v>0</v>
      </c>
      <c r="T21" s="174">
        <v>3</v>
      </c>
      <c r="U21" s="189">
        <v>6.8199649948699299E-3</v>
      </c>
      <c r="V21" s="41">
        <v>42.05</v>
      </c>
      <c r="W21" s="41">
        <v>43.87</v>
      </c>
      <c r="X21" s="190">
        <v>0.66725352112676095</v>
      </c>
      <c r="Y21" s="29" t="s">
        <v>165</v>
      </c>
      <c r="Z21" s="29">
        <v>18068068</v>
      </c>
      <c r="AA21" s="29">
        <v>13296351</v>
      </c>
      <c r="AB21" s="29">
        <v>0</v>
      </c>
      <c r="AC21" s="29">
        <v>0</v>
      </c>
      <c r="AD21" s="29">
        <v>644244</v>
      </c>
      <c r="AE21" s="29">
        <v>250563</v>
      </c>
      <c r="AF21" s="29">
        <v>393681</v>
      </c>
      <c r="AG21" s="35">
        <v>1.329</v>
      </c>
      <c r="AH21" s="35">
        <v>1.6359999999999999</v>
      </c>
      <c r="AI21" s="35">
        <v>4.8300000000000003E-2</v>
      </c>
      <c r="AJ21" s="35">
        <v>0.2359</v>
      </c>
      <c r="AK21" s="29">
        <v>4.45</v>
      </c>
      <c r="AL21" s="29">
        <v>0.34</v>
      </c>
      <c r="AM21" s="29">
        <v>0.03</v>
      </c>
      <c r="AN21" s="29">
        <v>0.01</v>
      </c>
      <c r="AO21" s="29">
        <v>0</v>
      </c>
      <c r="AP21" s="35">
        <v>9.41</v>
      </c>
      <c r="AQ21" s="29">
        <v>52.3</v>
      </c>
      <c r="AR21" s="35">
        <v>0.66688651634444995</v>
      </c>
      <c r="AS21" s="35">
        <v>0.38927561453121601</v>
      </c>
      <c r="AT21" s="10"/>
      <c r="AV21" s="37"/>
      <c r="AW21" s="37"/>
      <c r="AX21" s="15"/>
      <c r="AY21" s="15"/>
      <c r="AZ21" s="15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</row>
    <row r="22" spans="1:76" s="14" customFormat="1">
      <c r="A22" s="29" t="s">
        <v>17</v>
      </c>
      <c r="B22" s="29" t="s">
        <v>166</v>
      </c>
      <c r="C22" s="29" t="s">
        <v>114</v>
      </c>
      <c r="D22" s="53" t="s">
        <v>167</v>
      </c>
      <c r="E22" s="6">
        <v>5232645</v>
      </c>
      <c r="F22" s="6">
        <v>3061184</v>
      </c>
      <c r="G22" s="6">
        <v>0</v>
      </c>
      <c r="H22" s="6">
        <v>0</v>
      </c>
      <c r="I22" s="6">
        <v>14068</v>
      </c>
      <c r="J22" s="6">
        <v>967</v>
      </c>
      <c r="K22" s="6">
        <v>13101</v>
      </c>
      <c r="L22" s="41">
        <v>0.46</v>
      </c>
      <c r="M22" s="41">
        <f t="shared" si="0"/>
        <v>0.26885064819035115</v>
      </c>
      <c r="N22" s="41">
        <v>6.0000000000000001E-3</v>
      </c>
      <c r="O22" s="41">
        <v>1.0740000000000001</v>
      </c>
      <c r="P22" s="189">
        <v>1E-4</v>
      </c>
      <c r="Q22" s="189">
        <v>1.15E-2</v>
      </c>
      <c r="R22" s="189">
        <v>0.01</v>
      </c>
      <c r="S22" s="189">
        <v>0</v>
      </c>
      <c r="T22" s="174">
        <v>3</v>
      </c>
      <c r="U22" s="189">
        <v>6.4578429597441003E-3</v>
      </c>
      <c r="V22" s="41">
        <v>43.73</v>
      </c>
      <c r="W22" s="41">
        <v>41.36</v>
      </c>
      <c r="X22" s="190">
        <v>0.64476131432114103</v>
      </c>
      <c r="Y22" s="29" t="s">
        <v>168</v>
      </c>
      <c r="Z22" s="29">
        <v>18684758</v>
      </c>
      <c r="AA22" s="29">
        <v>13937600</v>
      </c>
      <c r="AB22" s="29">
        <v>0</v>
      </c>
      <c r="AC22" s="29">
        <v>0</v>
      </c>
      <c r="AD22" s="29">
        <v>707475</v>
      </c>
      <c r="AE22" s="29">
        <v>248691</v>
      </c>
      <c r="AF22" s="29">
        <v>458784</v>
      </c>
      <c r="AG22" s="35">
        <v>1.2709999999999999</v>
      </c>
      <c r="AH22" s="35">
        <v>1.542</v>
      </c>
      <c r="AI22" s="35">
        <v>5.3699999999999998E-2</v>
      </c>
      <c r="AJ22" s="35">
        <v>0.24729999999999999</v>
      </c>
      <c r="AK22" s="29">
        <v>4.93</v>
      </c>
      <c r="AL22" s="29">
        <v>0.39</v>
      </c>
      <c r="AM22" s="29">
        <v>0.04</v>
      </c>
      <c r="AN22" s="29">
        <v>0.01</v>
      </c>
      <c r="AO22" s="29">
        <v>0</v>
      </c>
      <c r="AP22" s="35">
        <v>12.13</v>
      </c>
      <c r="AQ22" s="29">
        <v>51.38</v>
      </c>
      <c r="AR22" s="35">
        <v>0.66807000165098196</v>
      </c>
      <c r="AS22" s="35">
        <v>0.40006526350138699</v>
      </c>
      <c r="AT22" s="43"/>
      <c r="AV22" s="37"/>
      <c r="AW22" s="37"/>
      <c r="AX22" s="15"/>
      <c r="AY22" s="15"/>
      <c r="AZ22" s="15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</row>
    <row r="23" spans="1:76" s="14" customFormat="1">
      <c r="A23" s="29" t="s">
        <v>17</v>
      </c>
      <c r="B23" s="29" t="s">
        <v>169</v>
      </c>
      <c r="C23" s="29" t="s">
        <v>114</v>
      </c>
      <c r="D23" s="53" t="s">
        <v>170</v>
      </c>
      <c r="E23" s="6">
        <v>7504146</v>
      </c>
      <c r="F23" s="6">
        <v>4414097</v>
      </c>
      <c r="G23" s="6">
        <v>0</v>
      </c>
      <c r="H23" s="6">
        <v>0</v>
      </c>
      <c r="I23" s="6">
        <v>20392</v>
      </c>
      <c r="J23" s="6">
        <v>1645</v>
      </c>
      <c r="K23" s="6">
        <v>18747</v>
      </c>
      <c r="L23" s="41">
        <v>0.46200000000000002</v>
      </c>
      <c r="M23" s="41">
        <f t="shared" si="0"/>
        <v>0.27174311374005783</v>
      </c>
      <c r="N23" s="41">
        <v>5.0000000000000001E-3</v>
      </c>
      <c r="O23" s="41">
        <v>1.0880000000000001</v>
      </c>
      <c r="P23" s="189">
        <v>2.0000000000000001E-4</v>
      </c>
      <c r="Q23" s="189">
        <v>1.2699999999999999E-2</v>
      </c>
      <c r="R23" s="189">
        <v>0.02</v>
      </c>
      <c r="S23" s="189">
        <v>0</v>
      </c>
      <c r="T23" s="174">
        <v>2</v>
      </c>
      <c r="U23" s="189">
        <v>3.9833423863842102E-3</v>
      </c>
      <c r="V23" s="41">
        <v>18.82</v>
      </c>
      <c r="W23" s="41">
        <v>43</v>
      </c>
      <c r="X23" s="190">
        <v>0.65386374028349303</v>
      </c>
      <c r="Y23" s="29" t="s">
        <v>171</v>
      </c>
      <c r="Z23" s="29">
        <v>22506652</v>
      </c>
      <c r="AA23" s="29">
        <v>16772176</v>
      </c>
      <c r="AB23" s="29">
        <v>0</v>
      </c>
      <c r="AC23" s="29">
        <v>0</v>
      </c>
      <c r="AD23" s="29">
        <v>803570</v>
      </c>
      <c r="AE23" s="29">
        <v>306694</v>
      </c>
      <c r="AF23" s="29">
        <v>496876</v>
      </c>
      <c r="AG23" s="35">
        <v>1.1859999999999999</v>
      </c>
      <c r="AH23" s="35">
        <v>1.617</v>
      </c>
      <c r="AI23" s="35">
        <v>5.3999999999999999E-2</v>
      </c>
      <c r="AJ23" s="35">
        <v>0.24809999999999999</v>
      </c>
      <c r="AK23" s="29">
        <v>4.95</v>
      </c>
      <c r="AL23" s="29">
        <v>0.4</v>
      </c>
      <c r="AM23" s="29">
        <v>0.04</v>
      </c>
      <c r="AN23" s="29">
        <v>0.01</v>
      </c>
      <c r="AO23" s="29">
        <v>0</v>
      </c>
      <c r="AP23" s="35">
        <v>16.59</v>
      </c>
      <c r="AQ23" s="29">
        <v>51.44</v>
      </c>
      <c r="AR23" s="35">
        <v>0.66161429451632803</v>
      </c>
      <c r="AS23" s="35">
        <v>0.39098892707140098</v>
      </c>
      <c r="AT23" s="42"/>
      <c r="AV23" s="37"/>
      <c r="AW23" s="37"/>
      <c r="AX23" s="15"/>
      <c r="AY23" s="15"/>
      <c r="AZ23" s="15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</row>
    <row r="24" spans="1:76" s="14" customFormat="1">
      <c r="A24" s="29" t="s">
        <v>17</v>
      </c>
      <c r="B24" s="29" t="s">
        <v>172</v>
      </c>
      <c r="C24" s="29" t="s">
        <v>114</v>
      </c>
      <c r="D24" s="53" t="s">
        <v>173</v>
      </c>
      <c r="E24" s="6">
        <v>5836224</v>
      </c>
      <c r="F24" s="6">
        <v>3507315</v>
      </c>
      <c r="G24" s="6">
        <v>0</v>
      </c>
      <c r="H24" s="6">
        <v>0</v>
      </c>
      <c r="I24" s="6">
        <v>15507</v>
      </c>
      <c r="J24" s="6">
        <v>1257</v>
      </c>
      <c r="K24" s="6">
        <v>14250</v>
      </c>
      <c r="L24" s="41">
        <v>0.442</v>
      </c>
      <c r="M24" s="41">
        <f t="shared" si="0"/>
        <v>0.26570261867947498</v>
      </c>
      <c r="N24" s="41">
        <v>5.0000000000000001E-3</v>
      </c>
      <c r="O24" s="41">
        <v>1.0880000000000001</v>
      </c>
      <c r="P24" s="189">
        <v>1E-4</v>
      </c>
      <c r="Q24" s="189">
        <v>1.17E-2</v>
      </c>
      <c r="R24" s="189">
        <v>0.01</v>
      </c>
      <c r="S24" s="189">
        <v>0</v>
      </c>
      <c r="T24" s="174">
        <v>4</v>
      </c>
      <c r="U24" s="189">
        <v>8.7512825155410708E-3</v>
      </c>
      <c r="V24" s="41">
        <v>54.12</v>
      </c>
      <c r="W24" s="41">
        <v>43.64</v>
      </c>
      <c r="X24" s="190">
        <v>0.68194680249009598</v>
      </c>
      <c r="Y24" s="29" t="s">
        <v>174</v>
      </c>
      <c r="Z24" s="29">
        <v>24488731</v>
      </c>
      <c r="AA24" s="29">
        <v>18295862</v>
      </c>
      <c r="AB24" s="29">
        <v>0</v>
      </c>
      <c r="AC24" s="29">
        <v>0</v>
      </c>
      <c r="AD24" s="29">
        <v>870007</v>
      </c>
      <c r="AE24" s="29">
        <v>340550</v>
      </c>
      <c r="AF24" s="29">
        <v>529457</v>
      </c>
      <c r="AG24" s="35">
        <v>1.204</v>
      </c>
      <c r="AH24" s="35">
        <v>1.643</v>
      </c>
      <c r="AI24" s="35">
        <v>5.7500000000000002E-2</v>
      </c>
      <c r="AJ24" s="35">
        <v>0.25659999999999999</v>
      </c>
      <c r="AK24" s="29">
        <v>5.26</v>
      </c>
      <c r="AL24" s="29">
        <v>0.44</v>
      </c>
      <c r="AM24" s="29">
        <v>0.04</v>
      </c>
      <c r="AN24" s="29">
        <v>0.01</v>
      </c>
      <c r="AO24" s="29">
        <v>0</v>
      </c>
      <c r="AP24" s="35">
        <v>10.06</v>
      </c>
      <c r="AQ24" s="29">
        <v>51.91</v>
      </c>
      <c r="AR24" s="35">
        <v>0.65848544647261997</v>
      </c>
      <c r="AS24" s="35">
        <v>0.38553696708041002</v>
      </c>
      <c r="AT24" s="10"/>
      <c r="AU24" s="15"/>
      <c r="AV24" s="37"/>
      <c r="AW24" s="37"/>
      <c r="AX24" s="15"/>
      <c r="AY24" s="15"/>
      <c r="AZ24" s="15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</row>
    <row r="25" spans="1:76" s="14" customFormat="1">
      <c r="A25" s="29" t="s">
        <v>17</v>
      </c>
      <c r="B25" s="29" t="s">
        <v>175</v>
      </c>
      <c r="C25" s="29" t="s">
        <v>114</v>
      </c>
      <c r="D25" s="53" t="s">
        <v>176</v>
      </c>
      <c r="E25" s="6">
        <v>5654361</v>
      </c>
      <c r="F25" s="6">
        <v>3238114</v>
      </c>
      <c r="G25" s="6">
        <v>0</v>
      </c>
      <c r="H25" s="6">
        <v>0</v>
      </c>
      <c r="I25" s="6">
        <v>16468</v>
      </c>
      <c r="J25" s="6">
        <v>1385</v>
      </c>
      <c r="K25" s="6">
        <v>15083</v>
      </c>
      <c r="L25" s="41">
        <v>0.50900000000000001</v>
      </c>
      <c r="M25" s="41">
        <f t="shared" si="0"/>
        <v>0.29124422724336135</v>
      </c>
      <c r="N25" s="41">
        <v>5.0000000000000001E-3</v>
      </c>
      <c r="O25" s="41">
        <v>1.0920000000000001</v>
      </c>
      <c r="P25" s="189">
        <v>1E-4</v>
      </c>
      <c r="Q25" s="189">
        <v>1.12E-2</v>
      </c>
      <c r="R25" s="189">
        <v>0.01</v>
      </c>
      <c r="S25" s="189">
        <v>0</v>
      </c>
      <c r="T25" s="174">
        <v>3</v>
      </c>
      <c r="U25" s="189">
        <v>7.3027943750377201E-3</v>
      </c>
      <c r="V25" s="41">
        <v>42.77</v>
      </c>
      <c r="W25" s="41">
        <v>44.23</v>
      </c>
      <c r="X25" s="190">
        <v>0.672881355932203</v>
      </c>
      <c r="Y25" s="29" t="s">
        <v>177</v>
      </c>
      <c r="Z25" s="29">
        <v>26762598</v>
      </c>
      <c r="AA25" s="29">
        <v>19513021</v>
      </c>
      <c r="AB25" s="29">
        <v>0</v>
      </c>
      <c r="AC25" s="29">
        <v>0</v>
      </c>
      <c r="AD25" s="29">
        <v>867273</v>
      </c>
      <c r="AE25" s="29">
        <v>307877</v>
      </c>
      <c r="AF25" s="29">
        <v>559396</v>
      </c>
      <c r="AG25" s="35">
        <v>1.1160000000000001</v>
      </c>
      <c r="AH25" s="35">
        <v>1.55</v>
      </c>
      <c r="AI25" s="35">
        <v>6.54E-2</v>
      </c>
      <c r="AJ25" s="35">
        <v>0.27660000000000001</v>
      </c>
      <c r="AK25" s="29">
        <v>5.91</v>
      </c>
      <c r="AL25" s="29">
        <v>0.56000000000000005</v>
      </c>
      <c r="AM25" s="29">
        <v>0.06</v>
      </c>
      <c r="AN25" s="29">
        <v>0.01</v>
      </c>
      <c r="AO25" s="29">
        <v>0</v>
      </c>
      <c r="AP25" s="35">
        <v>11.58</v>
      </c>
      <c r="AQ25" s="29">
        <v>51.47</v>
      </c>
      <c r="AR25" s="35">
        <v>0.66544148013545901</v>
      </c>
      <c r="AS25" s="35">
        <v>0.398227668070674</v>
      </c>
      <c r="AT25" s="43"/>
      <c r="AV25" s="37"/>
      <c r="AW25" s="37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</row>
    <row r="26" spans="1:76" s="14" customFormat="1">
      <c r="A26" s="29" t="s">
        <v>17</v>
      </c>
      <c r="B26" s="29" t="s">
        <v>178</v>
      </c>
      <c r="C26" s="29" t="s">
        <v>114</v>
      </c>
      <c r="D26" s="53" t="s">
        <v>179</v>
      </c>
      <c r="E26" s="6">
        <v>5657494</v>
      </c>
      <c r="F26" s="6">
        <v>3171823</v>
      </c>
      <c r="G26" s="6">
        <v>0</v>
      </c>
      <c r="H26" s="6">
        <v>0</v>
      </c>
      <c r="I26" s="6">
        <v>17547</v>
      </c>
      <c r="J26" s="6">
        <v>1502</v>
      </c>
      <c r="K26" s="6">
        <v>16045</v>
      </c>
      <c r="L26" s="41">
        <v>0.55300000000000005</v>
      </c>
      <c r="M26" s="41">
        <f t="shared" si="0"/>
        <v>0.3101549908846567</v>
      </c>
      <c r="N26" s="41">
        <v>7.0000000000000001E-3</v>
      </c>
      <c r="O26" s="41">
        <v>1.0940000000000001</v>
      </c>
      <c r="P26" s="189">
        <v>2.0000000000000001E-4</v>
      </c>
      <c r="Q26" s="189">
        <v>1.2200000000000001E-2</v>
      </c>
      <c r="R26" s="189">
        <v>0.01</v>
      </c>
      <c r="S26" s="189">
        <v>0</v>
      </c>
      <c r="T26" s="174">
        <v>5</v>
      </c>
      <c r="U26" s="189">
        <v>1.0622246363691201E-2</v>
      </c>
      <c r="V26" s="41">
        <v>58.59</v>
      </c>
      <c r="W26" s="41">
        <v>43.48</v>
      </c>
      <c r="X26" s="190">
        <v>0.69263157894736804</v>
      </c>
      <c r="Y26" s="29" t="s">
        <v>180</v>
      </c>
      <c r="Z26" s="29">
        <v>25952583</v>
      </c>
      <c r="AA26" s="29">
        <v>18737326</v>
      </c>
      <c r="AB26" s="29">
        <v>0</v>
      </c>
      <c r="AC26" s="29">
        <v>0</v>
      </c>
      <c r="AD26" s="29">
        <v>913031</v>
      </c>
      <c r="AE26" s="29">
        <v>333642</v>
      </c>
      <c r="AF26" s="29">
        <v>579389</v>
      </c>
      <c r="AG26" s="35">
        <v>1.2749999999999999</v>
      </c>
      <c r="AH26" s="35">
        <v>1.5760000000000001</v>
      </c>
      <c r="AI26" s="35">
        <v>6.93E-2</v>
      </c>
      <c r="AJ26" s="35">
        <v>0.28660000000000002</v>
      </c>
      <c r="AK26" s="29">
        <v>6.23</v>
      </c>
      <c r="AL26" s="29">
        <v>0.61</v>
      </c>
      <c r="AM26" s="29">
        <v>7.0000000000000007E-2</v>
      </c>
      <c r="AN26" s="29">
        <v>0.01</v>
      </c>
      <c r="AO26" s="29">
        <v>0</v>
      </c>
      <c r="AP26" s="35">
        <v>12.19</v>
      </c>
      <c r="AQ26" s="29">
        <v>51.56</v>
      </c>
      <c r="AR26" s="35">
        <v>0.658465630454659</v>
      </c>
      <c r="AS26" s="35">
        <v>0.39542951541850202</v>
      </c>
      <c r="AT26" s="43"/>
      <c r="AV26" s="37"/>
      <c r="AW26" s="37"/>
      <c r="AX26" s="15"/>
      <c r="AY26" s="15"/>
      <c r="AZ26" s="15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</row>
    <row r="27" spans="1:76" s="14" customFormat="1">
      <c r="A27" s="29" t="s">
        <v>17</v>
      </c>
      <c r="B27" s="29" t="s">
        <v>181</v>
      </c>
      <c r="C27" s="29" t="s">
        <v>114</v>
      </c>
      <c r="D27" s="53" t="s">
        <v>182</v>
      </c>
      <c r="E27" s="6">
        <v>6144565</v>
      </c>
      <c r="F27" s="6">
        <v>3323923</v>
      </c>
      <c r="G27" s="6">
        <v>0</v>
      </c>
      <c r="H27" s="6">
        <v>0</v>
      </c>
      <c r="I27" s="6">
        <v>18783</v>
      </c>
      <c r="J27" s="6">
        <v>1733</v>
      </c>
      <c r="K27" s="6">
        <v>17050</v>
      </c>
      <c r="L27" s="41">
        <v>0.56499999999999995</v>
      </c>
      <c r="M27" s="41">
        <f t="shared" si="0"/>
        <v>0.30568477996408205</v>
      </c>
      <c r="N27" s="41">
        <v>6.0000000000000001E-3</v>
      </c>
      <c r="O27" s="41">
        <v>1.1020000000000001</v>
      </c>
      <c r="P27" s="189">
        <v>2.0000000000000001E-4</v>
      </c>
      <c r="Q27" s="189">
        <v>1.2500000000000001E-2</v>
      </c>
      <c r="R27" s="189">
        <v>0.02</v>
      </c>
      <c r="S27" s="189">
        <v>0</v>
      </c>
      <c r="T27" s="174">
        <v>3</v>
      </c>
      <c r="U27" s="189">
        <v>6.3371356147021501E-3</v>
      </c>
      <c r="V27" s="41">
        <v>33.01</v>
      </c>
      <c r="W27" s="41">
        <v>44.21</v>
      </c>
      <c r="X27" s="190">
        <v>0.664346096469418</v>
      </c>
      <c r="Y27" s="29" t="s">
        <v>183</v>
      </c>
      <c r="Z27" s="29">
        <v>23987730</v>
      </c>
      <c r="AA27" s="29">
        <v>17094403</v>
      </c>
      <c r="AB27" s="29">
        <v>0</v>
      </c>
      <c r="AC27" s="29">
        <v>0</v>
      </c>
      <c r="AD27" s="29">
        <v>849795</v>
      </c>
      <c r="AE27" s="29">
        <v>293302</v>
      </c>
      <c r="AF27" s="29">
        <v>556493</v>
      </c>
      <c r="AG27" s="35">
        <v>1.3169999999999999</v>
      </c>
      <c r="AH27" s="35">
        <v>1.5269999999999999</v>
      </c>
      <c r="AI27" s="35">
        <v>7.22E-2</v>
      </c>
      <c r="AJ27" s="35">
        <v>0.29170000000000001</v>
      </c>
      <c r="AK27" s="29">
        <v>6.46</v>
      </c>
      <c r="AL27" s="29">
        <v>0.65</v>
      </c>
      <c r="AM27" s="29">
        <v>0.08</v>
      </c>
      <c r="AN27" s="29">
        <v>0.01</v>
      </c>
      <c r="AO27" s="29">
        <v>0</v>
      </c>
      <c r="AP27" s="35">
        <v>11.77</v>
      </c>
      <c r="AQ27" s="29">
        <v>51.6</v>
      </c>
      <c r="AR27" s="35">
        <v>0.66068636326228303</v>
      </c>
      <c r="AS27" s="35">
        <v>0.39595296691276999</v>
      </c>
      <c r="AT27" s="10"/>
      <c r="AU27" s="15"/>
      <c r="AV27" s="37"/>
      <c r="AW27" s="37"/>
      <c r="AX27" s="15"/>
      <c r="AY27" s="15"/>
      <c r="AZ27" s="15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</row>
    <row r="28" spans="1:76" s="14" customFormat="1">
      <c r="A28" s="29" t="s">
        <v>17</v>
      </c>
      <c r="B28" s="29" t="s">
        <v>184</v>
      </c>
      <c r="C28" s="29" t="s">
        <v>114</v>
      </c>
      <c r="D28" s="53" t="s">
        <v>185</v>
      </c>
      <c r="E28" s="6">
        <v>5464122</v>
      </c>
      <c r="F28" s="6">
        <v>2970992</v>
      </c>
      <c r="G28" s="6">
        <v>0</v>
      </c>
      <c r="H28" s="6">
        <v>0</v>
      </c>
      <c r="I28" s="6">
        <v>16191</v>
      </c>
      <c r="J28" s="6">
        <v>1267</v>
      </c>
      <c r="K28" s="6">
        <v>14924</v>
      </c>
      <c r="L28" s="41">
        <v>0.54500000000000004</v>
      </c>
      <c r="M28" s="41">
        <f t="shared" si="0"/>
        <v>0.2963147601755598</v>
      </c>
      <c r="N28" s="41">
        <v>6.0000000000000001E-3</v>
      </c>
      <c r="O28" s="41">
        <v>1.085</v>
      </c>
      <c r="P28" s="189">
        <v>1E-4</v>
      </c>
      <c r="Q28" s="189">
        <v>1.1599999999999999E-2</v>
      </c>
      <c r="R28" s="189">
        <v>0.01</v>
      </c>
      <c r="S28" s="189">
        <v>0</v>
      </c>
      <c r="T28" s="174">
        <v>3</v>
      </c>
      <c r="U28" s="189">
        <v>5.61289154445047E-3</v>
      </c>
      <c r="V28" s="41">
        <v>33.46</v>
      </c>
      <c r="W28" s="41">
        <v>46.71</v>
      </c>
      <c r="X28" s="190">
        <v>0.66404494382022505</v>
      </c>
      <c r="Y28" s="29" t="s">
        <v>186</v>
      </c>
      <c r="Z28" s="29">
        <v>22374258</v>
      </c>
      <c r="AA28" s="29">
        <v>15956812</v>
      </c>
      <c r="AB28" s="29">
        <v>0</v>
      </c>
      <c r="AC28" s="29">
        <v>0</v>
      </c>
      <c r="AD28" s="29">
        <v>741985</v>
      </c>
      <c r="AE28" s="29">
        <v>257251</v>
      </c>
      <c r="AF28" s="29">
        <v>484734</v>
      </c>
      <c r="AG28" s="35">
        <v>1.1619999999999999</v>
      </c>
      <c r="AH28" s="35">
        <v>1.5309999999999999</v>
      </c>
      <c r="AI28" s="35">
        <v>5.5199999999999999E-2</v>
      </c>
      <c r="AJ28" s="35">
        <v>0.25240000000000001</v>
      </c>
      <c r="AK28" s="29">
        <v>5.04</v>
      </c>
      <c r="AL28" s="29">
        <v>0.42</v>
      </c>
      <c r="AM28" s="29">
        <v>0.04</v>
      </c>
      <c r="AN28" s="29">
        <v>0.01</v>
      </c>
      <c r="AO28" s="29">
        <v>0</v>
      </c>
      <c r="AP28" s="35">
        <v>10.36</v>
      </c>
      <c r="AQ28" s="29">
        <v>51.14</v>
      </c>
      <c r="AR28" s="35">
        <v>0.66212855637513202</v>
      </c>
      <c r="AS28" s="35">
        <v>0.39444444444444399</v>
      </c>
      <c r="AT28" s="10"/>
      <c r="AV28" s="37"/>
      <c r="AW28" s="37"/>
      <c r="AX28" s="15"/>
      <c r="AY28" s="15"/>
      <c r="AZ28" s="15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</row>
    <row r="29" spans="1:76" s="14" customFormat="1">
      <c r="A29" s="29" t="s">
        <v>187</v>
      </c>
      <c r="B29" s="29" t="s">
        <v>188</v>
      </c>
      <c r="C29" s="29" t="s">
        <v>114</v>
      </c>
      <c r="D29" s="53" t="s">
        <v>189</v>
      </c>
      <c r="E29" s="6">
        <v>5176415</v>
      </c>
      <c r="F29" s="6">
        <v>4301429</v>
      </c>
      <c r="G29" s="6">
        <v>0</v>
      </c>
      <c r="H29" s="6">
        <v>0</v>
      </c>
      <c r="I29" s="6">
        <v>13161</v>
      </c>
      <c r="J29" s="6">
        <v>1463</v>
      </c>
      <c r="K29" s="6">
        <v>11698</v>
      </c>
      <c r="L29" s="41">
        <v>0.30599999999999999</v>
      </c>
      <c r="M29" s="41">
        <f t="shared" si="0"/>
        <v>0.25424932120009697</v>
      </c>
      <c r="N29" s="41">
        <v>5.0000000000000001E-3</v>
      </c>
      <c r="O29" s="41">
        <v>1.125</v>
      </c>
      <c r="P29" s="189">
        <v>2.0000000000000001E-4</v>
      </c>
      <c r="Q29" s="189">
        <v>1.23E-2</v>
      </c>
      <c r="R29" s="189">
        <v>0.02</v>
      </c>
      <c r="S29" s="189">
        <v>0</v>
      </c>
      <c r="T29" s="174">
        <v>44</v>
      </c>
      <c r="U29" s="189">
        <v>0.12825155410706701</v>
      </c>
      <c r="V29" s="41">
        <v>742.22</v>
      </c>
      <c r="W29" s="41">
        <v>47.85</v>
      </c>
      <c r="X29" s="190">
        <v>0.398656215005599</v>
      </c>
      <c r="Y29" s="29" t="s">
        <v>190</v>
      </c>
      <c r="Z29" s="29">
        <v>23009354</v>
      </c>
      <c r="AA29" s="29">
        <v>21015637</v>
      </c>
      <c r="AB29" s="29">
        <v>0</v>
      </c>
      <c r="AC29" s="29">
        <v>0</v>
      </c>
      <c r="AD29" s="29">
        <v>2584680</v>
      </c>
      <c r="AE29" s="29">
        <v>2035080</v>
      </c>
      <c r="AF29" s="29">
        <v>549600</v>
      </c>
      <c r="AG29" s="35">
        <v>6.3659999999999997</v>
      </c>
      <c r="AH29" s="35">
        <v>4.7030000000000003</v>
      </c>
      <c r="AI29" s="35">
        <v>0.1095</v>
      </c>
      <c r="AJ29" s="35">
        <v>0.39679999999999999</v>
      </c>
      <c r="AK29" s="29">
        <v>8.59</v>
      </c>
      <c r="AL29" s="29">
        <v>1.87</v>
      </c>
      <c r="AM29" s="29">
        <v>0.37</v>
      </c>
      <c r="AN29" s="29">
        <v>0.08</v>
      </c>
      <c r="AO29" s="29">
        <v>0.02</v>
      </c>
      <c r="AP29" s="35">
        <v>583.77</v>
      </c>
      <c r="AQ29" s="29">
        <v>53.34</v>
      </c>
      <c r="AR29" s="35">
        <v>0.34462159601203002</v>
      </c>
      <c r="AS29" s="35">
        <v>0.18806071480529599</v>
      </c>
      <c r="AT29" s="43"/>
      <c r="AV29" s="37"/>
      <c r="AW29" s="37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</row>
    <row r="30" spans="1:76" s="14" customFormat="1">
      <c r="A30" s="29" t="s">
        <v>187</v>
      </c>
      <c r="B30" s="29" t="s">
        <v>191</v>
      </c>
      <c r="C30" s="29" t="s">
        <v>114</v>
      </c>
      <c r="D30" s="53"/>
      <c r="E30" s="6"/>
      <c r="F30" s="6"/>
      <c r="G30" s="6"/>
      <c r="H30" s="6"/>
      <c r="I30" s="6"/>
      <c r="J30" s="6"/>
      <c r="K30" s="6"/>
      <c r="L30" s="41"/>
      <c r="M30" s="41"/>
      <c r="N30" s="41"/>
      <c r="O30" s="41"/>
      <c r="P30" s="189"/>
      <c r="Q30" s="189"/>
      <c r="R30" s="189"/>
      <c r="S30" s="189"/>
      <c r="T30" s="174"/>
      <c r="U30" s="189"/>
      <c r="V30" s="41"/>
      <c r="W30" s="41"/>
      <c r="X30" s="190"/>
      <c r="Y30" s="29" t="s">
        <v>192</v>
      </c>
      <c r="Z30" s="29">
        <v>21880919</v>
      </c>
      <c r="AA30" s="29">
        <v>18791168</v>
      </c>
      <c r="AB30" s="29">
        <v>0</v>
      </c>
      <c r="AC30" s="29">
        <v>0</v>
      </c>
      <c r="AD30" s="29">
        <v>2177722</v>
      </c>
      <c r="AE30" s="29">
        <v>1548774</v>
      </c>
      <c r="AF30" s="29">
        <v>628948</v>
      </c>
      <c r="AG30" s="35">
        <v>5.3490000000000002</v>
      </c>
      <c r="AH30" s="35">
        <v>3.4620000000000002</v>
      </c>
      <c r="AI30" s="35">
        <v>0.1069</v>
      </c>
      <c r="AJ30" s="35">
        <v>0.35160000000000002</v>
      </c>
      <c r="AK30" s="29">
        <v>9.4600000000000009</v>
      </c>
      <c r="AL30" s="29">
        <v>1.08</v>
      </c>
      <c r="AM30" s="29">
        <v>0.13</v>
      </c>
      <c r="AN30" s="29">
        <v>0.02</v>
      </c>
      <c r="AO30" s="29">
        <v>0</v>
      </c>
      <c r="AP30" s="35">
        <v>455.46</v>
      </c>
      <c r="AQ30" s="29">
        <v>53.35</v>
      </c>
      <c r="AR30" s="35">
        <v>0.34892277502963898</v>
      </c>
      <c r="AS30" s="35">
        <v>0.201611707124141</v>
      </c>
      <c r="AT30" s="43"/>
      <c r="AU30" s="15"/>
      <c r="AV30" s="37"/>
      <c r="AW30" s="37"/>
      <c r="AX30" s="15"/>
      <c r="AY30" s="15"/>
      <c r="AZ30" s="15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</row>
    <row r="31" spans="1:76" s="14" customFormat="1">
      <c r="A31" s="29" t="s">
        <v>187</v>
      </c>
      <c r="B31" s="29" t="s">
        <v>193</v>
      </c>
      <c r="C31" s="29" t="s">
        <v>114</v>
      </c>
      <c r="D31" s="53"/>
      <c r="E31" s="6"/>
      <c r="F31" s="6"/>
      <c r="G31" s="6"/>
      <c r="H31" s="6"/>
      <c r="I31" s="6"/>
      <c r="J31" s="6"/>
      <c r="K31" s="6"/>
      <c r="L31" s="41"/>
      <c r="M31" s="41"/>
      <c r="N31" s="41"/>
      <c r="O31" s="41"/>
      <c r="P31" s="189"/>
      <c r="Q31" s="189"/>
      <c r="R31" s="189"/>
      <c r="S31" s="189"/>
      <c r="T31" s="174"/>
      <c r="U31" s="189"/>
      <c r="V31" s="41"/>
      <c r="W31" s="41"/>
      <c r="X31" s="190"/>
      <c r="Y31" s="29" t="s">
        <v>194</v>
      </c>
      <c r="Z31" s="29">
        <v>18975275</v>
      </c>
      <c r="AA31" s="29">
        <v>16343139</v>
      </c>
      <c r="AB31" s="29">
        <v>0</v>
      </c>
      <c r="AC31" s="29">
        <v>0</v>
      </c>
      <c r="AD31" s="29">
        <v>1756850</v>
      </c>
      <c r="AE31" s="29">
        <v>1302777</v>
      </c>
      <c r="AF31" s="29">
        <v>454073</v>
      </c>
      <c r="AG31" s="35">
        <v>4.7770000000000001</v>
      </c>
      <c r="AH31" s="35">
        <v>3.8690000000000002</v>
      </c>
      <c r="AI31" s="35">
        <v>6.5500000000000003E-2</v>
      </c>
      <c r="AJ31" s="35">
        <v>0.27550000000000002</v>
      </c>
      <c r="AK31" s="29">
        <v>5.9</v>
      </c>
      <c r="AL31" s="29">
        <v>0.57999999999999996</v>
      </c>
      <c r="AM31" s="29">
        <v>0.06</v>
      </c>
      <c r="AN31" s="29">
        <v>0.01</v>
      </c>
      <c r="AO31" s="29">
        <v>0</v>
      </c>
      <c r="AP31" s="35">
        <v>452.9</v>
      </c>
      <c r="AQ31" s="29">
        <v>53.64</v>
      </c>
      <c r="AR31" s="35">
        <v>0.35070196550340998</v>
      </c>
      <c r="AS31" s="35">
        <v>0.19984252743467301</v>
      </c>
      <c r="AT31" s="42"/>
      <c r="AU31" s="15"/>
      <c r="AV31" s="37"/>
      <c r="AW31" s="37"/>
      <c r="AX31" s="15"/>
      <c r="AY31" s="15"/>
      <c r="AZ31" s="15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</row>
    <row r="32" spans="1:76" s="14" customFormat="1">
      <c r="A32" s="29" t="s">
        <v>195</v>
      </c>
      <c r="B32" s="29" t="s">
        <v>196</v>
      </c>
      <c r="C32" s="29" t="s">
        <v>114</v>
      </c>
      <c r="D32" s="53" t="s">
        <v>197</v>
      </c>
      <c r="E32" s="6">
        <v>4949380</v>
      </c>
      <c r="F32" s="6">
        <v>4112237</v>
      </c>
      <c r="G32" s="6">
        <v>0</v>
      </c>
      <c r="H32" s="6">
        <v>0</v>
      </c>
      <c r="I32" s="6">
        <v>43167</v>
      </c>
      <c r="J32" s="6">
        <v>4029</v>
      </c>
      <c r="K32" s="6">
        <v>39138</v>
      </c>
      <c r="L32" s="41">
        <v>1.05</v>
      </c>
      <c r="M32" s="41">
        <f>I32/E32*100</f>
        <v>0.8721698475364591</v>
      </c>
      <c r="N32" s="41">
        <v>1.4999999999999999E-2</v>
      </c>
      <c r="O32" s="41">
        <v>1.103</v>
      </c>
      <c r="P32" s="189">
        <v>4.0000000000000002E-4</v>
      </c>
      <c r="Q32" s="189">
        <v>2.12E-2</v>
      </c>
      <c r="R32" s="189">
        <v>0.04</v>
      </c>
      <c r="S32" s="189">
        <v>0</v>
      </c>
      <c r="T32" s="174">
        <v>1267</v>
      </c>
      <c r="U32" s="189">
        <v>4.1989257046291204</v>
      </c>
      <c r="V32" s="41">
        <v>8765.65</v>
      </c>
      <c r="W32" s="41">
        <v>48.9</v>
      </c>
      <c r="X32" s="190">
        <v>0.48632494113385299</v>
      </c>
      <c r="Y32" s="29" t="s">
        <v>198</v>
      </c>
      <c r="Z32" s="29">
        <v>20280261</v>
      </c>
      <c r="AA32" s="29">
        <v>18565704</v>
      </c>
      <c r="AB32" s="29">
        <v>0</v>
      </c>
      <c r="AC32" s="29">
        <v>0</v>
      </c>
      <c r="AD32" s="29">
        <v>2940946</v>
      </c>
      <c r="AE32" s="29">
        <v>1841343</v>
      </c>
      <c r="AF32" s="29">
        <v>1099603</v>
      </c>
      <c r="AG32" s="35">
        <v>6.383</v>
      </c>
      <c r="AH32" s="35">
        <v>2.6749999999999998</v>
      </c>
      <c r="AI32" s="35">
        <v>0.1646</v>
      </c>
      <c r="AJ32" s="35">
        <v>0.48320000000000002</v>
      </c>
      <c r="AK32" s="29">
        <v>12.96</v>
      </c>
      <c r="AL32" s="29">
        <v>2.69</v>
      </c>
      <c r="AM32" s="29">
        <v>0.6</v>
      </c>
      <c r="AN32" s="29">
        <v>0.15</v>
      </c>
      <c r="AO32" s="29">
        <v>0.04</v>
      </c>
      <c r="AP32" s="35">
        <v>8758.19</v>
      </c>
      <c r="AQ32" s="29">
        <v>53.56</v>
      </c>
      <c r="AR32" s="35">
        <v>0.443871225754849</v>
      </c>
      <c r="AS32" s="35">
        <v>0.24446190873814999</v>
      </c>
      <c r="AT32" s="42"/>
      <c r="AU32" s="15"/>
      <c r="AV32" s="37"/>
      <c r="AW32" s="37"/>
      <c r="AX32" s="15"/>
      <c r="AY32" s="15"/>
      <c r="AZ32" s="15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</row>
    <row r="33" spans="1:76" s="14" customFormat="1">
      <c r="A33" s="29" t="s">
        <v>195</v>
      </c>
      <c r="B33" s="29" t="s">
        <v>199</v>
      </c>
      <c r="C33" s="29" t="s">
        <v>114</v>
      </c>
      <c r="D33" s="53"/>
      <c r="E33" s="6"/>
      <c r="F33" s="6"/>
      <c r="G33" s="6"/>
      <c r="H33" s="6"/>
      <c r="I33" s="6"/>
      <c r="J33" s="6"/>
      <c r="K33" s="6"/>
      <c r="L33" s="41"/>
      <c r="M33" s="41"/>
      <c r="N33" s="41"/>
      <c r="O33" s="41"/>
      <c r="P33" s="189"/>
      <c r="Q33" s="189"/>
      <c r="R33" s="189"/>
      <c r="S33" s="189"/>
      <c r="T33" s="174"/>
      <c r="U33" s="189"/>
      <c r="V33" s="41"/>
      <c r="W33" s="41"/>
      <c r="X33" s="190"/>
      <c r="Y33" s="29" t="s">
        <v>200</v>
      </c>
      <c r="Z33" s="29">
        <v>16484336</v>
      </c>
      <c r="AA33" s="29">
        <v>14154551</v>
      </c>
      <c r="AB33" s="29">
        <v>0</v>
      </c>
      <c r="AC33" s="29">
        <v>0</v>
      </c>
      <c r="AD33" s="29">
        <v>2689602</v>
      </c>
      <c r="AE33" s="29">
        <v>1509698</v>
      </c>
      <c r="AF33" s="29">
        <v>1179904</v>
      </c>
      <c r="AG33" s="35">
        <v>6.6509999999999998</v>
      </c>
      <c r="AH33" s="35">
        <v>2.2799999999999998</v>
      </c>
      <c r="AI33" s="35">
        <v>0.15359999999999999</v>
      </c>
      <c r="AJ33" s="35">
        <v>0.43909999999999999</v>
      </c>
      <c r="AK33" s="29">
        <v>12.92</v>
      </c>
      <c r="AL33" s="29">
        <v>2</v>
      </c>
      <c r="AM33" s="29">
        <v>0.34</v>
      </c>
      <c r="AN33" s="29">
        <v>0.06</v>
      </c>
      <c r="AO33" s="29">
        <v>0.01</v>
      </c>
      <c r="AP33" s="35">
        <v>5447.07</v>
      </c>
      <c r="AQ33" s="29">
        <v>53.71</v>
      </c>
      <c r="AR33" s="35">
        <v>0.43815313704454201</v>
      </c>
      <c r="AS33" s="35">
        <v>0.24879663056558399</v>
      </c>
      <c r="AT33" s="43"/>
      <c r="AU33" s="15"/>
      <c r="AV33" s="37"/>
      <c r="AW33" s="37"/>
      <c r="AX33" s="15"/>
      <c r="AY33" s="15"/>
      <c r="AZ33" s="15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</row>
    <row r="34" spans="1:76" s="14" customFormat="1">
      <c r="A34" s="29" t="s">
        <v>195</v>
      </c>
      <c r="B34" s="29" t="s">
        <v>201</v>
      </c>
      <c r="C34" s="29" t="s">
        <v>114</v>
      </c>
      <c r="D34" s="53"/>
      <c r="E34" s="6"/>
      <c r="F34" s="6"/>
      <c r="G34" s="6"/>
      <c r="H34" s="6"/>
      <c r="I34" s="6"/>
      <c r="J34" s="6"/>
      <c r="K34" s="6"/>
      <c r="L34" s="41"/>
      <c r="M34" s="41"/>
      <c r="N34" s="41"/>
      <c r="O34" s="41"/>
      <c r="P34" s="189"/>
      <c r="Q34" s="189"/>
      <c r="R34" s="189"/>
      <c r="S34" s="189"/>
      <c r="T34" s="174"/>
      <c r="U34" s="189"/>
      <c r="V34" s="41"/>
      <c r="W34" s="41"/>
      <c r="X34" s="190"/>
      <c r="Y34" s="29" t="s">
        <v>202</v>
      </c>
      <c r="Z34" s="29">
        <v>22127408</v>
      </c>
      <c r="AA34" s="29">
        <v>18891594</v>
      </c>
      <c r="AB34" s="29">
        <v>0</v>
      </c>
      <c r="AC34" s="29">
        <v>0</v>
      </c>
      <c r="AD34" s="29">
        <v>3460550</v>
      </c>
      <c r="AE34" s="29">
        <v>2140580</v>
      </c>
      <c r="AF34" s="29">
        <v>1319970</v>
      </c>
      <c r="AG34" s="35">
        <v>6.2480000000000002</v>
      </c>
      <c r="AH34" s="35">
        <v>2.6219999999999999</v>
      </c>
      <c r="AI34" s="35">
        <v>0.13300000000000001</v>
      </c>
      <c r="AJ34" s="35">
        <v>0.40550000000000003</v>
      </c>
      <c r="AK34" s="29">
        <v>11.34</v>
      </c>
      <c r="AL34" s="29">
        <v>1.63</v>
      </c>
      <c r="AM34" s="29">
        <v>0.26</v>
      </c>
      <c r="AN34" s="29">
        <v>0.05</v>
      </c>
      <c r="AO34" s="29">
        <v>0.01</v>
      </c>
      <c r="AP34" s="35">
        <v>5223.22</v>
      </c>
      <c r="AQ34" s="29">
        <v>53.78</v>
      </c>
      <c r="AR34" s="35">
        <v>0.43687085446742102</v>
      </c>
      <c r="AS34" s="35">
        <v>0.24581796128771399</v>
      </c>
      <c r="AT34" s="10"/>
      <c r="AU34" s="15"/>
      <c r="AV34" s="37"/>
      <c r="AW34" s="37"/>
      <c r="AX34" s="15"/>
      <c r="AY34" s="15"/>
      <c r="AZ34" s="15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</row>
    <row r="35" spans="1:76" s="14" customFormat="1">
      <c r="A35" s="29" t="s">
        <v>203</v>
      </c>
      <c r="B35" s="29" t="s">
        <v>204</v>
      </c>
      <c r="C35" s="29" t="s">
        <v>114</v>
      </c>
      <c r="D35" s="53" t="s">
        <v>205</v>
      </c>
      <c r="E35" s="6">
        <v>4207465</v>
      </c>
      <c r="F35" s="6">
        <v>3401033</v>
      </c>
      <c r="G35" s="6">
        <v>0</v>
      </c>
      <c r="H35" s="6">
        <v>0</v>
      </c>
      <c r="I35" s="6">
        <v>16708</v>
      </c>
      <c r="J35" s="6">
        <v>1905</v>
      </c>
      <c r="K35" s="6">
        <v>14803</v>
      </c>
      <c r="L35" s="41">
        <v>0.49099999999999999</v>
      </c>
      <c r="M35" s="41">
        <f>I35/E35*100</f>
        <v>0.39710371922285742</v>
      </c>
      <c r="N35" s="41">
        <v>8.9999999999999993E-3</v>
      </c>
      <c r="O35" s="41">
        <v>1.129</v>
      </c>
      <c r="P35" s="189">
        <v>2.0000000000000001E-4</v>
      </c>
      <c r="Q35" s="189">
        <v>1.4999999999999999E-2</v>
      </c>
      <c r="R35" s="189">
        <v>0.02</v>
      </c>
      <c r="S35" s="189">
        <v>0</v>
      </c>
      <c r="T35" s="174">
        <v>40</v>
      </c>
      <c r="U35" s="189">
        <v>0.112801013941698</v>
      </c>
      <c r="V35" s="41">
        <v>501.94</v>
      </c>
      <c r="W35" s="41">
        <v>49.82</v>
      </c>
      <c r="X35" s="190">
        <v>0.48937198067632798</v>
      </c>
      <c r="Y35" s="29" t="s">
        <v>206</v>
      </c>
      <c r="Z35" s="29">
        <v>22695938</v>
      </c>
      <c r="AA35" s="29">
        <v>20696279</v>
      </c>
      <c r="AB35" s="29">
        <v>0</v>
      </c>
      <c r="AC35" s="29">
        <v>0</v>
      </c>
      <c r="AD35" s="29">
        <v>3068275</v>
      </c>
      <c r="AE35" s="29">
        <v>2044908</v>
      </c>
      <c r="AF35" s="29">
        <v>1023367</v>
      </c>
      <c r="AG35" s="35">
        <v>7.5940000000000003</v>
      </c>
      <c r="AH35" s="35">
        <v>2.9980000000000002</v>
      </c>
      <c r="AI35" s="35">
        <v>0.24340000000000001</v>
      </c>
      <c r="AJ35" s="35">
        <v>0.58350000000000002</v>
      </c>
      <c r="AK35" s="29">
        <v>18.55</v>
      </c>
      <c r="AL35" s="29">
        <v>4.3499999999999996</v>
      </c>
      <c r="AM35" s="29">
        <v>1.05</v>
      </c>
      <c r="AN35" s="29">
        <v>0.28000000000000003</v>
      </c>
      <c r="AO35" s="29">
        <v>0.08</v>
      </c>
      <c r="AP35" s="35">
        <v>329.36</v>
      </c>
      <c r="AQ35" s="29">
        <v>52.65</v>
      </c>
      <c r="AR35" s="35">
        <v>0.49521776259607198</v>
      </c>
      <c r="AS35" s="35">
        <v>0.28586800573888099</v>
      </c>
      <c r="AT35" s="36"/>
      <c r="AU35" s="15"/>
      <c r="AV35" s="37"/>
      <c r="AW35" s="37"/>
      <c r="AX35" s="15"/>
      <c r="AY35" s="15"/>
      <c r="AZ35" s="1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</row>
    <row r="36" spans="1:76" s="14" customFormat="1">
      <c r="A36" s="29" t="s">
        <v>203</v>
      </c>
      <c r="B36" s="29" t="s">
        <v>207</v>
      </c>
      <c r="C36" s="29" t="s">
        <v>114</v>
      </c>
      <c r="D36" s="53"/>
      <c r="E36" s="6"/>
      <c r="F36" s="6"/>
      <c r="G36" s="6"/>
      <c r="H36" s="6"/>
      <c r="I36" s="6"/>
      <c r="J36" s="6"/>
      <c r="K36" s="6"/>
      <c r="L36" s="41"/>
      <c r="M36" s="41"/>
      <c r="N36" s="41"/>
      <c r="O36" s="41"/>
      <c r="P36" s="189"/>
      <c r="Q36" s="189"/>
      <c r="R36" s="189"/>
      <c r="S36" s="189"/>
      <c r="T36" s="174"/>
      <c r="U36" s="189"/>
      <c r="V36" s="41"/>
      <c r="W36" s="41"/>
      <c r="X36" s="190"/>
      <c r="Y36" s="29" t="s">
        <v>208</v>
      </c>
      <c r="Z36" s="29">
        <v>21452085</v>
      </c>
      <c r="AA36" s="29">
        <v>18922973</v>
      </c>
      <c r="AB36" s="29">
        <v>0</v>
      </c>
      <c r="AC36" s="29">
        <v>0</v>
      </c>
      <c r="AD36" s="29">
        <v>2951990</v>
      </c>
      <c r="AE36" s="29">
        <v>2163380</v>
      </c>
      <c r="AF36" s="29">
        <v>788610</v>
      </c>
      <c r="AG36" s="35">
        <v>7.0220000000000002</v>
      </c>
      <c r="AH36" s="35">
        <v>3.7429999999999999</v>
      </c>
      <c r="AI36" s="35">
        <v>0.1208</v>
      </c>
      <c r="AJ36" s="35">
        <v>0.37780000000000002</v>
      </c>
      <c r="AK36" s="29">
        <v>10.51</v>
      </c>
      <c r="AL36" s="29">
        <v>1.36</v>
      </c>
      <c r="AM36" s="29">
        <v>0.18</v>
      </c>
      <c r="AN36" s="29">
        <v>0.03</v>
      </c>
      <c r="AO36" s="29">
        <v>0</v>
      </c>
      <c r="AP36" s="35">
        <v>283.42</v>
      </c>
      <c r="AQ36" s="29">
        <v>53.24</v>
      </c>
      <c r="AR36" s="35">
        <v>0.47882750259785201</v>
      </c>
      <c r="AS36" s="35">
        <v>0.29879038592449098</v>
      </c>
      <c r="AT36" s="42"/>
      <c r="AU36" s="15"/>
      <c r="AV36" s="37"/>
      <c r="AW36" s="37"/>
      <c r="AX36" s="15"/>
      <c r="AY36" s="15"/>
      <c r="AZ36" s="15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</row>
    <row r="37" spans="1:76" s="14" customFormat="1">
      <c r="A37" s="29" t="s">
        <v>203</v>
      </c>
      <c r="B37" s="29" t="s">
        <v>209</v>
      </c>
      <c r="C37" s="29" t="s">
        <v>114</v>
      </c>
      <c r="D37" s="53"/>
      <c r="E37" s="6"/>
      <c r="F37" s="6"/>
      <c r="G37" s="6"/>
      <c r="H37" s="6"/>
      <c r="I37" s="6"/>
      <c r="J37" s="6"/>
      <c r="K37" s="6"/>
      <c r="L37" s="41"/>
      <c r="M37" s="41"/>
      <c r="N37" s="41"/>
      <c r="O37" s="41"/>
      <c r="P37" s="189"/>
      <c r="Q37" s="189"/>
      <c r="R37" s="189"/>
      <c r="S37" s="189"/>
      <c r="T37" s="174"/>
      <c r="U37" s="189"/>
      <c r="V37" s="41"/>
      <c r="W37" s="41"/>
      <c r="X37" s="190"/>
      <c r="Y37" s="29" t="s">
        <v>210</v>
      </c>
      <c r="Z37" s="29">
        <v>22146440</v>
      </c>
      <c r="AA37" s="29">
        <v>19444928</v>
      </c>
      <c r="AB37" s="29">
        <v>0</v>
      </c>
      <c r="AC37" s="29">
        <v>0</v>
      </c>
      <c r="AD37" s="29">
        <v>3087892</v>
      </c>
      <c r="AE37" s="29">
        <v>2253117</v>
      </c>
      <c r="AF37" s="29">
        <v>834775</v>
      </c>
      <c r="AG37" s="35">
        <v>7.649</v>
      </c>
      <c r="AH37" s="35">
        <v>3.6989999999999998</v>
      </c>
      <c r="AI37" s="35">
        <v>0.14599999999999999</v>
      </c>
      <c r="AJ37" s="35">
        <v>0.4168</v>
      </c>
      <c r="AK37" s="29">
        <v>12.53</v>
      </c>
      <c r="AL37" s="29">
        <v>1.75</v>
      </c>
      <c r="AM37" s="29">
        <v>0.26</v>
      </c>
      <c r="AN37" s="29">
        <v>0.04</v>
      </c>
      <c r="AO37" s="29">
        <v>0.01</v>
      </c>
      <c r="AP37" s="35">
        <v>336.33</v>
      </c>
      <c r="AQ37" s="29">
        <v>52.58</v>
      </c>
      <c r="AR37" s="35">
        <v>0.474776189061903</v>
      </c>
      <c r="AS37" s="35">
        <v>0.29057509654524599</v>
      </c>
      <c r="AT37" s="10"/>
      <c r="AU37" s="15"/>
      <c r="AV37" s="37"/>
      <c r="AW37" s="37"/>
      <c r="AX37" s="15"/>
      <c r="AY37" s="15"/>
      <c r="AZ37" s="15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</row>
    <row r="38" spans="1:76" s="14" customFormat="1">
      <c r="A38" s="29" t="s">
        <v>211</v>
      </c>
      <c r="B38" s="29" t="s">
        <v>212</v>
      </c>
      <c r="C38" s="29" t="s">
        <v>1501</v>
      </c>
      <c r="D38" s="53" t="s">
        <v>213</v>
      </c>
      <c r="E38" s="6">
        <v>3312780</v>
      </c>
      <c r="F38" s="6">
        <v>2849927</v>
      </c>
      <c r="G38" s="6">
        <v>0</v>
      </c>
      <c r="H38" s="6">
        <v>0</v>
      </c>
      <c r="I38" s="6">
        <v>1666</v>
      </c>
      <c r="J38" s="6">
        <v>111</v>
      </c>
      <c r="K38" s="6">
        <v>1555</v>
      </c>
      <c r="L38" s="41">
        <v>5.8000000000000003E-2</v>
      </c>
      <c r="M38" s="41">
        <f>I38/E38*100</f>
        <v>5.0290088686843072E-2</v>
      </c>
      <c r="N38" s="41">
        <v>1E-3</v>
      </c>
      <c r="O38" s="41">
        <v>1.071</v>
      </c>
      <c r="P38" s="189">
        <v>0</v>
      </c>
      <c r="Q38" s="189">
        <v>4.3E-3</v>
      </c>
      <c r="R38" s="189">
        <v>0</v>
      </c>
      <c r="S38" s="189">
        <v>0</v>
      </c>
      <c r="T38" s="174">
        <v>1</v>
      </c>
      <c r="U38" s="189">
        <v>1.9916711931920999E-3</v>
      </c>
      <c r="V38" s="41">
        <v>110.01</v>
      </c>
      <c r="W38" s="41">
        <v>56.52</v>
      </c>
      <c r="X38" s="190">
        <v>0.32044198895027598</v>
      </c>
      <c r="Y38" s="29" t="s">
        <v>214</v>
      </c>
      <c r="Z38" s="29">
        <v>23712864</v>
      </c>
      <c r="AA38" s="29">
        <v>21846194</v>
      </c>
      <c r="AB38" s="29">
        <v>0</v>
      </c>
      <c r="AC38" s="29">
        <v>0</v>
      </c>
      <c r="AD38" s="29">
        <v>415557</v>
      </c>
      <c r="AE38" s="29">
        <v>195909</v>
      </c>
      <c r="AF38" s="29">
        <v>219648</v>
      </c>
      <c r="AG38" s="35">
        <v>0.44600000000000001</v>
      </c>
      <c r="AH38" s="35">
        <v>1.8919999999999999</v>
      </c>
      <c r="AI38" s="35">
        <v>1.2699999999999999E-2</v>
      </c>
      <c r="AJ38" s="35">
        <v>0.1222</v>
      </c>
      <c r="AK38" s="29">
        <v>1.21</v>
      </c>
      <c r="AL38" s="29">
        <v>0.05</v>
      </c>
      <c r="AM38" s="29">
        <v>0.01</v>
      </c>
      <c r="AN38" s="29">
        <v>0</v>
      </c>
      <c r="AO38" s="29">
        <v>0</v>
      </c>
      <c r="AP38" s="35">
        <v>17.440000000000001</v>
      </c>
      <c r="AQ38" s="29">
        <v>56.88</v>
      </c>
      <c r="AR38" s="35">
        <v>0.32820315505963799</v>
      </c>
      <c r="AS38" s="35">
        <v>3.7871524448705701E-2</v>
      </c>
      <c r="AT38" s="42"/>
      <c r="AU38" s="15"/>
      <c r="AV38" s="37"/>
      <c r="AW38" s="37"/>
      <c r="AX38" s="15"/>
      <c r="AY38" s="15"/>
      <c r="AZ38" s="15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</row>
    <row r="39" spans="1:76" s="14" customFormat="1">
      <c r="A39" s="29" t="s">
        <v>211</v>
      </c>
      <c r="B39" s="29" t="s">
        <v>215</v>
      </c>
      <c r="C39" s="29" t="s">
        <v>114</v>
      </c>
      <c r="D39" s="53" t="s">
        <v>216</v>
      </c>
      <c r="E39" s="6">
        <v>4198193</v>
      </c>
      <c r="F39" s="6">
        <v>2147140</v>
      </c>
      <c r="G39" s="6">
        <v>0</v>
      </c>
      <c r="H39" s="6">
        <v>0</v>
      </c>
      <c r="I39" s="6">
        <v>4681</v>
      </c>
      <c r="J39" s="6">
        <v>531</v>
      </c>
      <c r="K39" s="6">
        <v>4150</v>
      </c>
      <c r="L39" s="41">
        <v>0.218</v>
      </c>
      <c r="M39" s="41">
        <f>I39/E39*100</f>
        <v>0.1115003526517242</v>
      </c>
      <c r="N39" s="41">
        <v>2E-3</v>
      </c>
      <c r="O39" s="41">
        <v>1.1279999999999999</v>
      </c>
      <c r="P39" s="189">
        <v>0</v>
      </c>
      <c r="Q39" s="189">
        <v>5.7999999999999996E-3</v>
      </c>
      <c r="R39" s="189">
        <v>0</v>
      </c>
      <c r="S39" s="189">
        <v>0</v>
      </c>
      <c r="T39" s="174">
        <v>0</v>
      </c>
      <c r="U39" s="189">
        <v>0</v>
      </c>
      <c r="V39" s="41"/>
      <c r="W39" s="41">
        <v>35.71</v>
      </c>
      <c r="X39" s="190"/>
      <c r="Y39" s="29" t="s">
        <v>217</v>
      </c>
      <c r="Z39" s="29">
        <v>28730919</v>
      </c>
      <c r="AA39" s="29">
        <v>17312771</v>
      </c>
      <c r="AB39" s="29">
        <v>0</v>
      </c>
      <c r="AC39" s="29">
        <v>0</v>
      </c>
      <c r="AD39" s="29">
        <v>79957</v>
      </c>
      <c r="AE39" s="29">
        <v>13469</v>
      </c>
      <c r="AF39" s="29">
        <v>66488</v>
      </c>
      <c r="AG39" s="35">
        <v>4.3999999999999997E-2</v>
      </c>
      <c r="AH39" s="35">
        <v>1.2030000000000001</v>
      </c>
      <c r="AI39" s="35">
        <v>4.5999999999999999E-3</v>
      </c>
      <c r="AJ39" s="35">
        <v>6.88E-2</v>
      </c>
      <c r="AK39" s="29">
        <v>0.45</v>
      </c>
      <c r="AL39" s="29">
        <v>0.01</v>
      </c>
      <c r="AM39" s="29">
        <v>0</v>
      </c>
      <c r="AN39" s="29">
        <v>0</v>
      </c>
      <c r="AO39" s="29">
        <v>0</v>
      </c>
      <c r="AP39" s="35">
        <v>17.98</v>
      </c>
      <c r="AQ39" s="29">
        <v>53.19</v>
      </c>
      <c r="AR39" s="35">
        <v>0.56479690522243697</v>
      </c>
      <c r="AS39" s="35">
        <v>0.31763091699062401</v>
      </c>
      <c r="AT39" s="43"/>
      <c r="AU39" s="15"/>
      <c r="AV39" s="37"/>
      <c r="AW39" s="37"/>
      <c r="AX39" s="15"/>
      <c r="AY39" s="15"/>
      <c r="AZ39" s="15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</row>
    <row r="40" spans="1:76" s="14" customFormat="1">
      <c r="A40" s="29" t="s">
        <v>211</v>
      </c>
      <c r="B40" s="29" t="s">
        <v>215</v>
      </c>
      <c r="C40" s="29" t="s">
        <v>114</v>
      </c>
      <c r="D40" s="53"/>
      <c r="E40" s="6"/>
      <c r="F40" s="6"/>
      <c r="G40" s="6"/>
      <c r="H40" s="6"/>
      <c r="I40" s="6"/>
      <c r="J40" s="6"/>
      <c r="K40" s="6"/>
      <c r="L40" s="41"/>
      <c r="M40" s="41"/>
      <c r="N40" s="41"/>
      <c r="O40" s="41"/>
      <c r="P40" s="189"/>
      <c r="Q40" s="189"/>
      <c r="R40" s="189"/>
      <c r="S40" s="189"/>
      <c r="T40" s="174"/>
      <c r="U40" s="189"/>
      <c r="V40" s="41"/>
      <c r="W40" s="41"/>
      <c r="X40" s="190"/>
      <c r="Y40" s="29" t="s">
        <v>218</v>
      </c>
      <c r="Z40" s="29">
        <v>26214152</v>
      </c>
      <c r="AA40" s="29">
        <v>18569061</v>
      </c>
      <c r="AB40" s="29">
        <v>0</v>
      </c>
      <c r="AC40" s="29">
        <v>0</v>
      </c>
      <c r="AD40" s="29">
        <v>337736</v>
      </c>
      <c r="AE40" s="29">
        <v>163873</v>
      </c>
      <c r="AF40" s="29">
        <v>173863</v>
      </c>
      <c r="AG40" s="35">
        <v>0.45600000000000002</v>
      </c>
      <c r="AH40" s="35">
        <v>1.9430000000000001</v>
      </c>
      <c r="AI40" s="35">
        <v>1.2200000000000001E-2</v>
      </c>
      <c r="AJ40" s="35">
        <v>0.1171</v>
      </c>
      <c r="AK40" s="29">
        <v>1.1499999999999999</v>
      </c>
      <c r="AL40" s="29">
        <v>0.06</v>
      </c>
      <c r="AM40" s="29">
        <v>0</v>
      </c>
      <c r="AN40" s="29">
        <v>0</v>
      </c>
      <c r="AO40" s="29">
        <v>0</v>
      </c>
      <c r="AP40" s="35">
        <v>12.84</v>
      </c>
      <c r="AQ40" s="29">
        <v>52.94</v>
      </c>
      <c r="AR40" s="35">
        <v>0.56479690522243697</v>
      </c>
      <c r="AS40" s="35">
        <v>0.31763091699062401</v>
      </c>
      <c r="AT40" s="10"/>
      <c r="AU40" s="15"/>
      <c r="AV40" s="37"/>
      <c r="AW40" s="37"/>
      <c r="AX40" s="15"/>
      <c r="AY40" s="15"/>
      <c r="AZ40" s="15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</row>
    <row r="41" spans="1:76" s="14" customFormat="1">
      <c r="A41" s="29" t="s">
        <v>211</v>
      </c>
      <c r="B41" s="29" t="s">
        <v>219</v>
      </c>
      <c r="C41" s="29" t="s">
        <v>114</v>
      </c>
      <c r="D41" s="53" t="s">
        <v>220</v>
      </c>
      <c r="E41" s="6">
        <v>5723480</v>
      </c>
      <c r="F41" s="6">
        <v>2574056</v>
      </c>
      <c r="G41" s="6">
        <v>0</v>
      </c>
      <c r="H41" s="6">
        <v>0</v>
      </c>
      <c r="I41" s="6">
        <v>6031</v>
      </c>
      <c r="J41" s="6">
        <v>534</v>
      </c>
      <c r="K41" s="6">
        <v>5497</v>
      </c>
      <c r="L41" s="41">
        <v>0.23400000000000001</v>
      </c>
      <c r="M41" s="41">
        <f t="shared" ref="M41:M57" si="1">I41/E41*100</f>
        <v>0.10537295491554088</v>
      </c>
      <c r="N41" s="41">
        <v>2E-3</v>
      </c>
      <c r="O41" s="41">
        <v>1.097</v>
      </c>
      <c r="P41" s="189">
        <v>0</v>
      </c>
      <c r="Q41" s="189">
        <v>6.4999999999999997E-3</v>
      </c>
      <c r="R41" s="189">
        <v>0</v>
      </c>
      <c r="S41" s="189">
        <v>0</v>
      </c>
      <c r="T41" s="174">
        <v>2</v>
      </c>
      <c r="U41" s="189">
        <v>3.9229887138632303E-3</v>
      </c>
      <c r="V41" s="41">
        <v>65.95</v>
      </c>
      <c r="W41" s="41">
        <v>42</v>
      </c>
      <c r="X41" s="190">
        <v>0.58291457286432202</v>
      </c>
      <c r="Y41" s="29" t="s">
        <v>221</v>
      </c>
      <c r="Z41" s="29">
        <v>26015963</v>
      </c>
      <c r="AA41" s="29">
        <v>17085619</v>
      </c>
      <c r="AB41" s="29">
        <v>0</v>
      </c>
      <c r="AC41" s="29">
        <v>0</v>
      </c>
      <c r="AD41" s="29">
        <v>373209</v>
      </c>
      <c r="AE41" s="29">
        <v>193071</v>
      </c>
      <c r="AF41" s="29">
        <v>180138</v>
      </c>
      <c r="AG41" s="35">
        <v>0.53400000000000003</v>
      </c>
      <c r="AH41" s="35">
        <v>2.0720000000000001</v>
      </c>
      <c r="AI41" s="35">
        <v>1.09E-2</v>
      </c>
      <c r="AJ41" s="35">
        <v>0.1124</v>
      </c>
      <c r="AK41" s="29">
        <v>1.03</v>
      </c>
      <c r="AL41" s="29">
        <v>0.05</v>
      </c>
      <c r="AM41" s="29">
        <v>0</v>
      </c>
      <c r="AN41" s="29">
        <v>0</v>
      </c>
      <c r="AO41" s="29">
        <v>0</v>
      </c>
      <c r="AP41" s="35">
        <v>26.69</v>
      </c>
      <c r="AQ41" s="29">
        <v>53.47</v>
      </c>
      <c r="AR41" s="35">
        <v>0.582770850017161</v>
      </c>
      <c r="AS41" s="35">
        <v>0.322457937088515</v>
      </c>
      <c r="AT41" s="42"/>
      <c r="AU41" s="15"/>
      <c r="AV41" s="37"/>
      <c r="AW41" s="37"/>
      <c r="AX41" s="15"/>
      <c r="AY41" s="15"/>
      <c r="AZ41" s="15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</row>
    <row r="42" spans="1:76" s="14" customFormat="1">
      <c r="A42" s="29" t="s">
        <v>211</v>
      </c>
      <c r="B42" s="29" t="s">
        <v>222</v>
      </c>
      <c r="C42" s="29" t="s">
        <v>114</v>
      </c>
      <c r="D42" s="53" t="s">
        <v>223</v>
      </c>
      <c r="E42" s="6">
        <v>5247197</v>
      </c>
      <c r="F42" s="6">
        <v>2652234</v>
      </c>
      <c r="G42" s="6">
        <v>0</v>
      </c>
      <c r="H42" s="6">
        <v>0</v>
      </c>
      <c r="I42" s="6">
        <v>5599</v>
      </c>
      <c r="J42" s="6">
        <v>438</v>
      </c>
      <c r="K42" s="6">
        <v>5161</v>
      </c>
      <c r="L42" s="41">
        <v>0.21099999999999999</v>
      </c>
      <c r="M42" s="41">
        <f t="shared" si="1"/>
        <v>0.10670458913587579</v>
      </c>
      <c r="N42" s="41">
        <v>2E-3</v>
      </c>
      <c r="O42" s="41">
        <v>1.085</v>
      </c>
      <c r="P42" s="189">
        <v>0</v>
      </c>
      <c r="Q42" s="189">
        <v>6.4999999999999997E-3</v>
      </c>
      <c r="R42" s="189">
        <v>0</v>
      </c>
      <c r="S42" s="189">
        <v>0</v>
      </c>
      <c r="T42" s="174">
        <v>1</v>
      </c>
      <c r="U42" s="189">
        <v>1.9916711931920999E-3</v>
      </c>
      <c r="V42" s="41">
        <v>35.369999999999997</v>
      </c>
      <c r="W42" s="41">
        <v>40.380000000000003</v>
      </c>
      <c r="X42" s="190">
        <v>0.63682432432432401</v>
      </c>
      <c r="Y42" s="29" t="s">
        <v>224</v>
      </c>
      <c r="Z42" s="29">
        <v>25998982</v>
      </c>
      <c r="AA42" s="29">
        <v>17615932</v>
      </c>
      <c r="AB42" s="29">
        <v>0</v>
      </c>
      <c r="AC42" s="29">
        <v>0</v>
      </c>
      <c r="AD42" s="29">
        <v>339352</v>
      </c>
      <c r="AE42" s="29">
        <v>134365</v>
      </c>
      <c r="AF42" s="29">
        <v>204987</v>
      </c>
      <c r="AG42" s="35">
        <v>0.41599999999999998</v>
      </c>
      <c r="AH42" s="35">
        <v>1.655</v>
      </c>
      <c r="AI42" s="35">
        <v>1.66E-2</v>
      </c>
      <c r="AJ42" s="35">
        <v>0.13600000000000001</v>
      </c>
      <c r="AK42" s="29">
        <v>1.58</v>
      </c>
      <c r="AL42" s="29">
        <v>7.0000000000000007E-2</v>
      </c>
      <c r="AM42" s="29">
        <v>0</v>
      </c>
      <c r="AN42" s="29">
        <v>0</v>
      </c>
      <c r="AO42" s="29">
        <v>0</v>
      </c>
      <c r="AP42" s="35">
        <v>12.07</v>
      </c>
      <c r="AQ42" s="29">
        <v>52.12</v>
      </c>
      <c r="AR42" s="35">
        <v>0.61780104712041894</v>
      </c>
      <c r="AS42" s="35">
        <v>0.34044377746811</v>
      </c>
      <c r="AT42" s="42"/>
      <c r="AU42" s="15"/>
      <c r="AV42" s="37"/>
      <c r="AW42" s="37"/>
      <c r="AX42" s="15"/>
      <c r="AY42" s="15"/>
      <c r="AZ42" s="15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</row>
    <row r="43" spans="1:76" s="14" customFormat="1">
      <c r="A43" s="29" t="s">
        <v>211</v>
      </c>
      <c r="B43" s="29" t="s">
        <v>225</v>
      </c>
      <c r="C43" s="29" t="s">
        <v>114</v>
      </c>
      <c r="D43" s="53" t="s">
        <v>226</v>
      </c>
      <c r="E43" s="6">
        <v>5756978</v>
      </c>
      <c r="F43" s="6">
        <v>2747764</v>
      </c>
      <c r="G43" s="6">
        <v>0</v>
      </c>
      <c r="H43" s="6">
        <v>0</v>
      </c>
      <c r="I43" s="6">
        <v>6376</v>
      </c>
      <c r="J43" s="6">
        <v>502</v>
      </c>
      <c r="K43" s="6">
        <v>5874</v>
      </c>
      <c r="L43" s="41">
        <v>0.23200000000000001</v>
      </c>
      <c r="M43" s="41">
        <f t="shared" si="1"/>
        <v>0.1107525510780135</v>
      </c>
      <c r="N43" s="41">
        <v>2E-3</v>
      </c>
      <c r="O43" s="41">
        <v>1.085</v>
      </c>
      <c r="P43" s="189">
        <v>0</v>
      </c>
      <c r="Q43" s="189">
        <v>5.7999999999999996E-3</v>
      </c>
      <c r="R43" s="189">
        <v>0</v>
      </c>
      <c r="S43" s="189">
        <v>0</v>
      </c>
      <c r="T43" s="174">
        <v>0</v>
      </c>
      <c r="U43" s="189">
        <v>0</v>
      </c>
      <c r="V43" s="41"/>
      <c r="W43" s="41">
        <v>47.62</v>
      </c>
      <c r="X43" s="190">
        <v>0.61120263591433299</v>
      </c>
      <c r="Y43" s="29" t="s">
        <v>227</v>
      </c>
      <c r="Z43" s="29">
        <v>25189521</v>
      </c>
      <c r="AA43" s="29">
        <v>16882246</v>
      </c>
      <c r="AB43" s="29">
        <v>0</v>
      </c>
      <c r="AC43" s="29">
        <v>0</v>
      </c>
      <c r="AD43" s="29">
        <v>330549</v>
      </c>
      <c r="AE43" s="29">
        <v>144343</v>
      </c>
      <c r="AF43" s="29">
        <v>186206</v>
      </c>
      <c r="AG43" s="35">
        <v>0.435</v>
      </c>
      <c r="AH43" s="35">
        <v>1.7749999999999999</v>
      </c>
      <c r="AI43" s="35">
        <v>1.3100000000000001E-2</v>
      </c>
      <c r="AJ43" s="35">
        <v>0.121</v>
      </c>
      <c r="AK43" s="29">
        <v>1.25</v>
      </c>
      <c r="AL43" s="29">
        <v>0.05</v>
      </c>
      <c r="AM43" s="29">
        <v>0</v>
      </c>
      <c r="AN43" s="29">
        <v>0</v>
      </c>
      <c r="AO43" s="29">
        <v>0</v>
      </c>
      <c r="AP43" s="35">
        <v>16.3</v>
      </c>
      <c r="AQ43" s="29">
        <v>52.61</v>
      </c>
      <c r="AR43" s="35">
        <v>0.59737939249553296</v>
      </c>
      <c r="AS43" s="35">
        <v>0.33665516800817702</v>
      </c>
      <c r="AT43" s="42"/>
      <c r="AU43" s="15"/>
      <c r="AV43" s="37"/>
      <c r="AW43" s="37"/>
      <c r="AX43" s="15"/>
      <c r="AY43" s="15"/>
      <c r="AZ43" s="15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</row>
    <row r="44" spans="1:76" s="14" customFormat="1">
      <c r="A44" s="29" t="s">
        <v>211</v>
      </c>
      <c r="B44" s="29" t="s">
        <v>228</v>
      </c>
      <c r="C44" s="29" t="s">
        <v>114</v>
      </c>
      <c r="D44" s="53" t="s">
        <v>229</v>
      </c>
      <c r="E44" s="6">
        <v>6386702</v>
      </c>
      <c r="F44" s="6">
        <v>2809902</v>
      </c>
      <c r="G44" s="6">
        <v>0</v>
      </c>
      <c r="H44" s="6">
        <v>0</v>
      </c>
      <c r="I44" s="6">
        <v>6683</v>
      </c>
      <c r="J44" s="6">
        <v>587</v>
      </c>
      <c r="K44" s="6">
        <v>6096</v>
      </c>
      <c r="L44" s="41">
        <v>0.23799999999999999</v>
      </c>
      <c r="M44" s="41">
        <f t="shared" si="1"/>
        <v>0.10463929583688107</v>
      </c>
      <c r="N44" s="41">
        <v>2E-3</v>
      </c>
      <c r="O44" s="41">
        <v>1.0960000000000001</v>
      </c>
      <c r="P44" s="189">
        <v>0</v>
      </c>
      <c r="Q44" s="189">
        <v>7.0000000000000001E-3</v>
      </c>
      <c r="R44" s="189">
        <v>0</v>
      </c>
      <c r="S44" s="189">
        <v>0</v>
      </c>
      <c r="T44" s="174">
        <v>2</v>
      </c>
      <c r="U44" s="189">
        <v>4.82829380167783E-3</v>
      </c>
      <c r="V44" s="41">
        <v>73.09</v>
      </c>
      <c r="W44" s="41">
        <v>44.26</v>
      </c>
      <c r="X44" s="190">
        <v>0.62188365650969502</v>
      </c>
      <c r="Y44" s="29" t="s">
        <v>230</v>
      </c>
      <c r="Z44" s="29">
        <v>23969868</v>
      </c>
      <c r="AA44" s="29">
        <v>15420716</v>
      </c>
      <c r="AB44" s="29">
        <v>0</v>
      </c>
      <c r="AC44" s="29">
        <v>0</v>
      </c>
      <c r="AD44" s="29">
        <v>288345</v>
      </c>
      <c r="AE44" s="29">
        <v>126616</v>
      </c>
      <c r="AF44" s="29">
        <v>161729</v>
      </c>
      <c r="AG44" s="35">
        <v>0.41099999999999998</v>
      </c>
      <c r="AH44" s="35">
        <v>1.7829999999999999</v>
      </c>
      <c r="AI44" s="35">
        <v>1.1299999999999999E-2</v>
      </c>
      <c r="AJ44" s="35">
        <v>0.1133</v>
      </c>
      <c r="AK44" s="29">
        <v>1.07</v>
      </c>
      <c r="AL44" s="29">
        <v>0.05</v>
      </c>
      <c r="AM44" s="29">
        <v>0</v>
      </c>
      <c r="AN44" s="29">
        <v>0</v>
      </c>
      <c r="AO44" s="29">
        <v>0</v>
      </c>
      <c r="AP44" s="35">
        <v>12.76</v>
      </c>
      <c r="AQ44" s="29">
        <v>53.06</v>
      </c>
      <c r="AR44" s="35">
        <v>0.59258416742493203</v>
      </c>
      <c r="AS44" s="35">
        <v>0.33501732101616599</v>
      </c>
      <c r="AT44" s="42"/>
      <c r="AU44" s="15"/>
      <c r="AV44" s="37"/>
      <c r="AW44" s="37"/>
      <c r="AX44" s="15"/>
      <c r="AY44" s="15"/>
      <c r="AZ44" s="15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</row>
    <row r="45" spans="1:76" s="14" customFormat="1">
      <c r="A45" s="29" t="s">
        <v>231</v>
      </c>
      <c r="B45" s="29" t="s">
        <v>232</v>
      </c>
      <c r="C45" s="29" t="s">
        <v>1501</v>
      </c>
      <c r="D45" s="53" t="s">
        <v>233</v>
      </c>
      <c r="E45" s="6">
        <v>4591797</v>
      </c>
      <c r="F45" s="6">
        <v>4040879</v>
      </c>
      <c r="G45" s="6">
        <v>0</v>
      </c>
      <c r="H45" s="6">
        <v>0</v>
      </c>
      <c r="I45" s="6">
        <v>3138</v>
      </c>
      <c r="J45" s="6">
        <v>221</v>
      </c>
      <c r="K45" s="6">
        <v>2917</v>
      </c>
      <c r="L45" s="41">
        <v>7.8E-2</v>
      </c>
      <c r="M45" s="41">
        <f t="shared" si="1"/>
        <v>6.833925802904614E-2</v>
      </c>
      <c r="N45" s="41">
        <v>1E-3</v>
      </c>
      <c r="O45" s="41">
        <v>1.0760000000000001</v>
      </c>
      <c r="P45" s="189">
        <v>0</v>
      </c>
      <c r="Q45" s="189">
        <v>5.1999999999999998E-3</v>
      </c>
      <c r="R45" s="189">
        <v>0</v>
      </c>
      <c r="S45" s="189">
        <v>0</v>
      </c>
      <c r="T45" s="174">
        <v>0</v>
      </c>
      <c r="U45" s="189">
        <v>0</v>
      </c>
      <c r="V45" s="41"/>
      <c r="W45" s="41">
        <v>54.55</v>
      </c>
      <c r="X45" s="190">
        <v>0.41522491349481</v>
      </c>
      <c r="Y45" s="29" t="s">
        <v>234</v>
      </c>
      <c r="Z45" s="29">
        <v>22042289</v>
      </c>
      <c r="AA45" s="29">
        <v>20249587</v>
      </c>
      <c r="AB45" s="29">
        <v>0</v>
      </c>
      <c r="AC45" s="29">
        <v>0</v>
      </c>
      <c r="AD45" s="29">
        <v>512737</v>
      </c>
      <c r="AE45" s="29">
        <v>277839</v>
      </c>
      <c r="AF45" s="29">
        <v>234898</v>
      </c>
      <c r="AG45" s="35">
        <v>0.71599999999999997</v>
      </c>
      <c r="AH45" s="35">
        <v>2.1829999999999998</v>
      </c>
      <c r="AI45" s="35">
        <v>1.66E-2</v>
      </c>
      <c r="AJ45" s="35">
        <v>0.1353</v>
      </c>
      <c r="AK45" s="29">
        <v>1.57</v>
      </c>
      <c r="AL45" s="29">
        <v>0.08</v>
      </c>
      <c r="AM45" s="29">
        <v>0.01</v>
      </c>
      <c r="AN45" s="29">
        <v>0</v>
      </c>
      <c r="AO45" s="29">
        <v>0</v>
      </c>
      <c r="AP45" s="35">
        <v>11.18</v>
      </c>
      <c r="AQ45" s="29">
        <v>55.62</v>
      </c>
      <c r="AR45" s="35">
        <v>0.39914920107906199</v>
      </c>
      <c r="AS45" s="35">
        <v>4.14353419092756E-2</v>
      </c>
      <c r="AT45" s="10"/>
      <c r="AU45" s="15"/>
      <c r="AV45" s="37"/>
      <c r="AW45" s="37"/>
      <c r="AX45" s="47"/>
      <c r="AY45" s="48"/>
      <c r="AZ45" s="48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</row>
    <row r="46" spans="1:76" s="14" customFormat="1">
      <c r="A46" s="29" t="s">
        <v>231</v>
      </c>
      <c r="B46" s="29" t="s">
        <v>235</v>
      </c>
      <c r="C46" s="29" t="s">
        <v>114</v>
      </c>
      <c r="D46" s="53" t="s">
        <v>236</v>
      </c>
      <c r="E46" s="6">
        <v>4865122</v>
      </c>
      <c r="F46" s="6">
        <v>2782274</v>
      </c>
      <c r="G46" s="6">
        <v>0</v>
      </c>
      <c r="H46" s="6">
        <v>0</v>
      </c>
      <c r="I46" s="6">
        <v>8583</v>
      </c>
      <c r="J46" s="6">
        <v>633</v>
      </c>
      <c r="K46" s="6">
        <v>7950</v>
      </c>
      <c r="L46" s="41">
        <v>0.308</v>
      </c>
      <c r="M46" s="41">
        <f t="shared" si="1"/>
        <v>0.17641900860862278</v>
      </c>
      <c r="N46" s="41">
        <v>4.0000000000000001E-3</v>
      </c>
      <c r="O46" s="41">
        <v>1.08</v>
      </c>
      <c r="P46" s="189">
        <v>1E-4</v>
      </c>
      <c r="Q46" s="189">
        <v>9.2999999999999992E-3</v>
      </c>
      <c r="R46" s="189">
        <v>0.01</v>
      </c>
      <c r="S46" s="189">
        <v>0</v>
      </c>
      <c r="T46" s="174">
        <v>2</v>
      </c>
      <c r="U46" s="189">
        <v>4.5265254390729603E-3</v>
      </c>
      <c r="V46" s="41">
        <v>50.09</v>
      </c>
      <c r="W46" s="41">
        <v>40.19</v>
      </c>
      <c r="X46" s="190">
        <v>0.66071428571428603</v>
      </c>
      <c r="Y46" s="29" t="s">
        <v>237</v>
      </c>
      <c r="Z46" s="29">
        <v>21597683</v>
      </c>
      <c r="AA46" s="29">
        <v>15526936</v>
      </c>
      <c r="AB46" s="29">
        <v>0</v>
      </c>
      <c r="AC46" s="29">
        <v>0</v>
      </c>
      <c r="AD46" s="29">
        <v>666074</v>
      </c>
      <c r="AE46" s="29">
        <v>233171</v>
      </c>
      <c r="AF46" s="29">
        <v>432903</v>
      </c>
      <c r="AG46" s="35">
        <v>0.90500000000000003</v>
      </c>
      <c r="AH46" s="35">
        <v>1.5389999999999999</v>
      </c>
      <c r="AI46" s="35">
        <v>3.7600000000000001E-2</v>
      </c>
      <c r="AJ46" s="35">
        <v>0.20730000000000001</v>
      </c>
      <c r="AK46" s="29">
        <v>3.5</v>
      </c>
      <c r="AL46" s="29">
        <v>0.23</v>
      </c>
      <c r="AM46" s="29">
        <v>0.02</v>
      </c>
      <c r="AN46" s="29">
        <v>0</v>
      </c>
      <c r="AO46" s="29">
        <v>0</v>
      </c>
      <c r="AP46" s="35">
        <v>5.55</v>
      </c>
      <c r="AQ46" s="29">
        <v>51.66</v>
      </c>
      <c r="AR46" s="35">
        <v>0.64495648152041396</v>
      </c>
      <c r="AS46" s="35">
        <v>0.37793791574279401</v>
      </c>
      <c r="AT46" s="42"/>
      <c r="AU46" s="15"/>
      <c r="AV46" s="37"/>
      <c r="AW46" s="37"/>
      <c r="AX46" s="15"/>
      <c r="AY46" s="15"/>
      <c r="AZ46" s="15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</row>
    <row r="47" spans="1:76" s="14" customFormat="1">
      <c r="A47" s="29" t="s">
        <v>231</v>
      </c>
      <c r="B47" s="29" t="s">
        <v>238</v>
      </c>
      <c r="C47" s="29" t="s">
        <v>114</v>
      </c>
      <c r="D47" s="53" t="s">
        <v>239</v>
      </c>
      <c r="E47" s="6">
        <v>6646469</v>
      </c>
      <c r="F47" s="6">
        <v>3811429</v>
      </c>
      <c r="G47" s="6">
        <v>0</v>
      </c>
      <c r="H47" s="6">
        <v>0</v>
      </c>
      <c r="I47" s="6">
        <v>12015</v>
      </c>
      <c r="J47" s="6">
        <v>892</v>
      </c>
      <c r="K47" s="6">
        <v>11123</v>
      </c>
      <c r="L47" s="41">
        <v>0.315</v>
      </c>
      <c r="M47" s="41">
        <f t="shared" si="1"/>
        <v>0.18077267794373222</v>
      </c>
      <c r="N47" s="41">
        <v>4.0000000000000001E-3</v>
      </c>
      <c r="O47" s="41">
        <v>1.08</v>
      </c>
      <c r="P47" s="189">
        <v>1E-4</v>
      </c>
      <c r="Q47" s="189">
        <v>1.0699999999999999E-2</v>
      </c>
      <c r="R47" s="189">
        <v>0.01</v>
      </c>
      <c r="S47" s="189">
        <v>0</v>
      </c>
      <c r="T47" s="174">
        <v>0</v>
      </c>
      <c r="U47" s="189">
        <v>0</v>
      </c>
      <c r="V47" s="41"/>
      <c r="W47" s="41">
        <v>34.06</v>
      </c>
      <c r="X47" s="190">
        <v>0.66491754122938496</v>
      </c>
      <c r="Y47" s="29" t="s">
        <v>240</v>
      </c>
      <c r="Z47" s="29">
        <v>22312872</v>
      </c>
      <c r="AA47" s="29">
        <v>16609203</v>
      </c>
      <c r="AB47" s="29">
        <v>0</v>
      </c>
      <c r="AC47" s="29">
        <v>0</v>
      </c>
      <c r="AD47" s="29">
        <v>794675</v>
      </c>
      <c r="AE47" s="29">
        <v>292010</v>
      </c>
      <c r="AF47" s="29">
        <v>502665</v>
      </c>
      <c r="AG47" s="35">
        <v>1.05</v>
      </c>
      <c r="AH47" s="35">
        <v>1.581</v>
      </c>
      <c r="AI47" s="35">
        <v>4.4900000000000002E-2</v>
      </c>
      <c r="AJ47" s="35">
        <v>0.2266</v>
      </c>
      <c r="AK47" s="29">
        <v>4.1500000000000004</v>
      </c>
      <c r="AL47" s="29">
        <v>0.3</v>
      </c>
      <c r="AM47" s="29">
        <v>0.03</v>
      </c>
      <c r="AN47" s="29">
        <v>0.01</v>
      </c>
      <c r="AO47" s="29">
        <v>0</v>
      </c>
      <c r="AP47" s="35">
        <v>9.0399999999999991</v>
      </c>
      <c r="AQ47" s="29">
        <v>51.49</v>
      </c>
      <c r="AR47" s="35">
        <v>0.64503084024345403</v>
      </c>
      <c r="AS47" s="35">
        <v>0.380080971659919</v>
      </c>
      <c r="AT47" s="42"/>
      <c r="AU47" s="15"/>
      <c r="AV47" s="37"/>
      <c r="AW47" s="37"/>
      <c r="AX47" s="15"/>
      <c r="AY47" s="15"/>
      <c r="AZ47" s="15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</row>
    <row r="48" spans="1:76" s="14" customFormat="1">
      <c r="A48" s="29" t="s">
        <v>231</v>
      </c>
      <c r="B48" s="29" t="s">
        <v>241</v>
      </c>
      <c r="C48" s="29" t="s">
        <v>114</v>
      </c>
      <c r="D48" s="53" t="s">
        <v>242</v>
      </c>
      <c r="E48" s="6">
        <v>4335059</v>
      </c>
      <c r="F48" s="6">
        <v>2455868</v>
      </c>
      <c r="G48" s="6">
        <v>0</v>
      </c>
      <c r="H48" s="6">
        <v>0</v>
      </c>
      <c r="I48" s="6">
        <v>7275</v>
      </c>
      <c r="J48" s="6">
        <v>624</v>
      </c>
      <c r="K48" s="6">
        <v>6651</v>
      </c>
      <c r="L48" s="41">
        <v>0.29599999999999999</v>
      </c>
      <c r="M48" s="41">
        <f t="shared" si="1"/>
        <v>0.16781778517893298</v>
      </c>
      <c r="N48" s="41">
        <v>3.0000000000000001E-3</v>
      </c>
      <c r="O48" s="41">
        <v>1.0940000000000001</v>
      </c>
      <c r="P48" s="189">
        <v>1E-4</v>
      </c>
      <c r="Q48" s="189">
        <v>7.9000000000000008E-3</v>
      </c>
      <c r="R48" s="189">
        <v>0.01</v>
      </c>
      <c r="S48" s="189">
        <v>0</v>
      </c>
      <c r="T48" s="174">
        <v>0</v>
      </c>
      <c r="U48" s="189">
        <v>0</v>
      </c>
      <c r="V48" s="41"/>
      <c r="W48" s="41">
        <v>37.659999999999997</v>
      </c>
      <c r="X48" s="190">
        <v>0.63589076723016902</v>
      </c>
      <c r="Y48" s="29" t="s">
        <v>243</v>
      </c>
      <c r="Z48" s="29">
        <v>19093549</v>
      </c>
      <c r="AA48" s="29">
        <v>14198611</v>
      </c>
      <c r="AB48" s="29">
        <v>0</v>
      </c>
      <c r="AC48" s="29">
        <v>0</v>
      </c>
      <c r="AD48" s="29">
        <v>658022</v>
      </c>
      <c r="AE48" s="29">
        <v>239958</v>
      </c>
      <c r="AF48" s="29">
        <v>418064</v>
      </c>
      <c r="AG48" s="35">
        <v>1.0009999999999999</v>
      </c>
      <c r="AH48" s="35">
        <v>1.5740000000000001</v>
      </c>
      <c r="AI48" s="35">
        <v>3.6600000000000001E-2</v>
      </c>
      <c r="AJ48" s="35">
        <v>0.2029</v>
      </c>
      <c r="AK48" s="29">
        <v>3.41</v>
      </c>
      <c r="AL48" s="29">
        <v>0.22</v>
      </c>
      <c r="AM48" s="29">
        <v>0.02</v>
      </c>
      <c r="AN48" s="29">
        <v>0</v>
      </c>
      <c r="AO48" s="29">
        <v>0</v>
      </c>
      <c r="AP48" s="35">
        <v>8.2200000000000006</v>
      </c>
      <c r="AQ48" s="29">
        <v>51.37</v>
      </c>
      <c r="AR48" s="35">
        <v>0.64307517878946496</v>
      </c>
      <c r="AS48" s="35">
        <v>0.37362896567991499</v>
      </c>
      <c r="AT48" s="10"/>
      <c r="AU48" s="15"/>
      <c r="AV48" s="37"/>
      <c r="AW48" s="37"/>
      <c r="AX48" s="15"/>
      <c r="AY48" s="15"/>
      <c r="AZ48" s="15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</row>
    <row r="49" spans="1:76" s="14" customFormat="1">
      <c r="A49" s="29" t="s">
        <v>231</v>
      </c>
      <c r="B49" s="29" t="s">
        <v>244</v>
      </c>
      <c r="C49" s="29" t="s">
        <v>114</v>
      </c>
      <c r="D49" s="53" t="s">
        <v>245</v>
      </c>
      <c r="E49" s="6">
        <v>4514361</v>
      </c>
      <c r="F49" s="6">
        <v>2595870</v>
      </c>
      <c r="G49" s="6">
        <v>0</v>
      </c>
      <c r="H49" s="6">
        <v>0</v>
      </c>
      <c r="I49" s="6">
        <v>7573</v>
      </c>
      <c r="J49" s="6">
        <v>590</v>
      </c>
      <c r="K49" s="6">
        <v>6983</v>
      </c>
      <c r="L49" s="41">
        <v>0.29199999999999998</v>
      </c>
      <c r="M49" s="41">
        <f t="shared" si="1"/>
        <v>0.16775353145218116</v>
      </c>
      <c r="N49" s="41">
        <v>3.0000000000000001E-3</v>
      </c>
      <c r="O49" s="41">
        <v>1.0840000000000001</v>
      </c>
      <c r="P49" s="189">
        <v>1E-4</v>
      </c>
      <c r="Q49" s="189">
        <v>7.7000000000000002E-3</v>
      </c>
      <c r="R49" s="189">
        <v>0.01</v>
      </c>
      <c r="S49" s="189">
        <v>0</v>
      </c>
      <c r="T49" s="174">
        <v>1</v>
      </c>
      <c r="U49" s="189">
        <v>1.8106101756291801E-3</v>
      </c>
      <c r="V49" s="41">
        <v>22.82</v>
      </c>
      <c r="W49" s="41">
        <v>50</v>
      </c>
      <c r="X49" s="190">
        <v>0.626157407407407</v>
      </c>
      <c r="Y49" s="29" t="s">
        <v>246</v>
      </c>
      <c r="Z49" s="29">
        <v>21256235</v>
      </c>
      <c r="AA49" s="29">
        <v>15645072</v>
      </c>
      <c r="AB49" s="29">
        <v>0</v>
      </c>
      <c r="AC49" s="29">
        <v>0</v>
      </c>
      <c r="AD49" s="29">
        <v>819890</v>
      </c>
      <c r="AE49" s="29">
        <v>356796</v>
      </c>
      <c r="AF49" s="29">
        <v>463094</v>
      </c>
      <c r="AG49" s="35">
        <v>1.2350000000000001</v>
      </c>
      <c r="AH49" s="35">
        <v>1.77</v>
      </c>
      <c r="AI49" s="35">
        <v>3.6299999999999999E-2</v>
      </c>
      <c r="AJ49" s="35">
        <v>0.20369999999999999</v>
      </c>
      <c r="AK49" s="29">
        <v>3.37</v>
      </c>
      <c r="AL49" s="29">
        <v>0.22</v>
      </c>
      <c r="AM49" s="29">
        <v>0.02</v>
      </c>
      <c r="AN49" s="29">
        <v>0.01</v>
      </c>
      <c r="AO49" s="29">
        <v>0</v>
      </c>
      <c r="AP49" s="35">
        <v>9.76</v>
      </c>
      <c r="AQ49" s="29">
        <v>51.96</v>
      </c>
      <c r="AR49" s="35">
        <v>0.640394742664956</v>
      </c>
      <c r="AS49" s="35">
        <v>0.37704728282886701</v>
      </c>
      <c r="AT49" s="42"/>
      <c r="AU49" s="15"/>
      <c r="AV49" s="37"/>
      <c r="AW49" s="37"/>
      <c r="AX49" s="15"/>
      <c r="AY49" s="15"/>
      <c r="AZ49" s="15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</row>
    <row r="50" spans="1:76" s="14" customFormat="1">
      <c r="A50" s="29" t="s">
        <v>231</v>
      </c>
      <c r="B50" s="29" t="s">
        <v>247</v>
      </c>
      <c r="C50" s="29" t="s">
        <v>114</v>
      </c>
      <c r="D50" s="53" t="s">
        <v>248</v>
      </c>
      <c r="E50" s="6">
        <v>5721260</v>
      </c>
      <c r="F50" s="6">
        <v>2555947</v>
      </c>
      <c r="G50" s="6">
        <v>0</v>
      </c>
      <c r="H50" s="6">
        <v>0</v>
      </c>
      <c r="I50" s="6">
        <v>11614</v>
      </c>
      <c r="J50" s="6">
        <v>1048</v>
      </c>
      <c r="K50" s="6">
        <v>10566</v>
      </c>
      <c r="L50" s="41">
        <v>0.45400000000000001</v>
      </c>
      <c r="M50" s="41">
        <f t="shared" si="1"/>
        <v>0.20299724186630219</v>
      </c>
      <c r="N50" s="41">
        <v>4.0000000000000001E-3</v>
      </c>
      <c r="O50" s="41">
        <v>1.099</v>
      </c>
      <c r="P50" s="189">
        <v>1E-4</v>
      </c>
      <c r="Q50" s="189">
        <v>8.8999999999999999E-3</v>
      </c>
      <c r="R50" s="189">
        <v>0.01</v>
      </c>
      <c r="S50" s="189">
        <v>0</v>
      </c>
      <c r="T50" s="174">
        <v>1</v>
      </c>
      <c r="U50" s="189">
        <v>1.9916711931920999E-3</v>
      </c>
      <c r="V50" s="41">
        <v>16.97</v>
      </c>
      <c r="W50" s="41">
        <v>37.76</v>
      </c>
      <c r="X50" s="190">
        <v>0.69313482216708</v>
      </c>
      <c r="Y50" s="29" t="s">
        <v>249</v>
      </c>
      <c r="Z50" s="29">
        <v>22207843</v>
      </c>
      <c r="AA50" s="29">
        <v>14016060</v>
      </c>
      <c r="AB50" s="29">
        <v>0</v>
      </c>
      <c r="AC50" s="29">
        <v>0</v>
      </c>
      <c r="AD50" s="29">
        <v>659391</v>
      </c>
      <c r="AE50" s="29">
        <v>275056</v>
      </c>
      <c r="AF50" s="29">
        <v>384335</v>
      </c>
      <c r="AG50" s="35">
        <v>1.123</v>
      </c>
      <c r="AH50" s="35">
        <v>1.716</v>
      </c>
      <c r="AI50" s="35">
        <v>3.15E-2</v>
      </c>
      <c r="AJ50" s="35">
        <v>0.1898</v>
      </c>
      <c r="AK50" s="29">
        <v>2.93</v>
      </c>
      <c r="AL50" s="29">
        <v>0.19</v>
      </c>
      <c r="AM50" s="29">
        <v>0.02</v>
      </c>
      <c r="AN50" s="29">
        <v>0</v>
      </c>
      <c r="AO50" s="29">
        <v>0</v>
      </c>
      <c r="AP50" s="35">
        <v>5.51</v>
      </c>
      <c r="AQ50" s="29">
        <v>50.81</v>
      </c>
      <c r="AR50" s="35">
        <v>0.65350607593739696</v>
      </c>
      <c r="AS50" s="35">
        <v>0.389888712241653</v>
      </c>
      <c r="AT50" s="42"/>
      <c r="AU50" s="15"/>
      <c r="AV50" s="37"/>
      <c r="AW50" s="37"/>
      <c r="AX50" s="15"/>
      <c r="AY50" s="15"/>
      <c r="AZ50" s="15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</row>
    <row r="51" spans="1:76" s="14" customFormat="1">
      <c r="A51" s="29" t="s">
        <v>231</v>
      </c>
      <c r="B51" s="29" t="s">
        <v>250</v>
      </c>
      <c r="C51" s="29" t="s">
        <v>114</v>
      </c>
      <c r="D51" s="53" t="s">
        <v>251</v>
      </c>
      <c r="E51" s="6">
        <v>6127990</v>
      </c>
      <c r="F51" s="6">
        <v>3258694</v>
      </c>
      <c r="G51" s="6">
        <v>0</v>
      </c>
      <c r="H51" s="6">
        <v>0</v>
      </c>
      <c r="I51" s="6">
        <v>12347</v>
      </c>
      <c r="J51" s="6">
        <v>1006</v>
      </c>
      <c r="K51" s="6">
        <v>11341</v>
      </c>
      <c r="L51" s="41">
        <v>0.379</v>
      </c>
      <c r="M51" s="41">
        <f t="shared" si="1"/>
        <v>0.20148531573974501</v>
      </c>
      <c r="N51" s="41">
        <v>4.0000000000000001E-3</v>
      </c>
      <c r="O51" s="41">
        <v>1.089</v>
      </c>
      <c r="P51" s="189">
        <v>1E-4</v>
      </c>
      <c r="Q51" s="189">
        <v>9.7999999999999997E-3</v>
      </c>
      <c r="R51" s="189">
        <v>0.01</v>
      </c>
      <c r="S51" s="189">
        <v>0</v>
      </c>
      <c r="T51" s="174">
        <v>2</v>
      </c>
      <c r="U51" s="189">
        <v>4.2247570764681001E-3</v>
      </c>
      <c r="V51" s="41">
        <v>33.090000000000003</v>
      </c>
      <c r="W51" s="41">
        <v>37.82</v>
      </c>
      <c r="X51" s="190">
        <v>0.65868263473053901</v>
      </c>
      <c r="Y51" s="29" t="s">
        <v>252</v>
      </c>
      <c r="Z51" s="29">
        <v>25741284</v>
      </c>
      <c r="AA51" s="29">
        <v>18089572</v>
      </c>
      <c r="AB51" s="29">
        <v>0</v>
      </c>
      <c r="AC51" s="29">
        <v>0</v>
      </c>
      <c r="AD51" s="29">
        <v>836846</v>
      </c>
      <c r="AE51" s="29">
        <v>329144</v>
      </c>
      <c r="AF51" s="29">
        <v>507702</v>
      </c>
      <c r="AG51" s="35">
        <v>1.006</v>
      </c>
      <c r="AH51" s="35">
        <v>1.6479999999999999</v>
      </c>
      <c r="AI51" s="35">
        <v>3.9399999999999998E-2</v>
      </c>
      <c r="AJ51" s="35">
        <v>0.21229999999999999</v>
      </c>
      <c r="AK51" s="29">
        <v>3.66</v>
      </c>
      <c r="AL51" s="29">
        <v>0.25</v>
      </c>
      <c r="AM51" s="29">
        <v>0.02</v>
      </c>
      <c r="AN51" s="29">
        <v>0</v>
      </c>
      <c r="AO51" s="29">
        <v>0</v>
      </c>
      <c r="AP51" s="35">
        <v>12.38</v>
      </c>
      <c r="AQ51" s="29">
        <v>51.7</v>
      </c>
      <c r="AR51" s="35">
        <v>0.65328497582124401</v>
      </c>
      <c r="AS51" s="35">
        <v>0.389772168496968</v>
      </c>
      <c r="AT51" s="42"/>
      <c r="AU51" s="15"/>
      <c r="AV51" s="37"/>
      <c r="AW51" s="37"/>
      <c r="AX51" s="15"/>
      <c r="AY51" s="15"/>
      <c r="AZ51" s="15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</row>
    <row r="52" spans="1:76" s="14" customFormat="1">
      <c r="A52" s="29" t="s">
        <v>231</v>
      </c>
      <c r="B52" s="29" t="s">
        <v>253</v>
      </c>
      <c r="C52" s="29" t="s">
        <v>114</v>
      </c>
      <c r="D52" s="53" t="s">
        <v>254</v>
      </c>
      <c r="E52" s="6">
        <v>6192347</v>
      </c>
      <c r="F52" s="6">
        <v>2963809</v>
      </c>
      <c r="G52" s="6">
        <v>0</v>
      </c>
      <c r="H52" s="6">
        <v>0</v>
      </c>
      <c r="I52" s="6">
        <v>13621</v>
      </c>
      <c r="J52" s="6">
        <v>1040</v>
      </c>
      <c r="K52" s="6">
        <v>12581</v>
      </c>
      <c r="L52" s="41">
        <v>0.46</v>
      </c>
      <c r="M52" s="41">
        <f t="shared" si="1"/>
        <v>0.21996506332736199</v>
      </c>
      <c r="N52" s="41">
        <v>4.0000000000000001E-3</v>
      </c>
      <c r="O52" s="41">
        <v>1.083</v>
      </c>
      <c r="P52" s="189">
        <v>1E-4</v>
      </c>
      <c r="Q52" s="189">
        <v>0.01</v>
      </c>
      <c r="R52" s="189">
        <v>0.01</v>
      </c>
      <c r="S52" s="189">
        <v>0</v>
      </c>
      <c r="T52" s="174">
        <v>4</v>
      </c>
      <c r="U52" s="189">
        <v>7.6649164101635497E-3</v>
      </c>
      <c r="V52" s="41">
        <v>54.51</v>
      </c>
      <c r="W52" s="41">
        <v>42.15</v>
      </c>
      <c r="X52" s="190">
        <v>0.68343815513626804</v>
      </c>
      <c r="Y52" s="29" t="s">
        <v>255</v>
      </c>
      <c r="Z52" s="29">
        <v>24565878</v>
      </c>
      <c r="AA52" s="29">
        <v>16424256</v>
      </c>
      <c r="AB52" s="29">
        <v>0</v>
      </c>
      <c r="AC52" s="29">
        <v>0</v>
      </c>
      <c r="AD52" s="29">
        <v>794070</v>
      </c>
      <c r="AE52" s="29">
        <v>329346</v>
      </c>
      <c r="AF52" s="29">
        <v>464724</v>
      </c>
      <c r="AG52" s="35">
        <v>1.0840000000000001</v>
      </c>
      <c r="AH52" s="35">
        <v>1.7090000000000001</v>
      </c>
      <c r="AI52" s="35">
        <v>3.44E-2</v>
      </c>
      <c r="AJ52" s="35">
        <v>0.1963</v>
      </c>
      <c r="AK52" s="29">
        <v>3.21</v>
      </c>
      <c r="AL52" s="29">
        <v>0.2</v>
      </c>
      <c r="AM52" s="29">
        <v>0.02</v>
      </c>
      <c r="AN52" s="29">
        <v>0</v>
      </c>
      <c r="AO52" s="29">
        <v>0</v>
      </c>
      <c r="AP52" s="35">
        <v>11.52</v>
      </c>
      <c r="AQ52" s="29">
        <v>50.81</v>
      </c>
      <c r="AR52" s="35">
        <v>0.65487929275756496</v>
      </c>
      <c r="AS52" s="35">
        <v>0.39164652313227299</v>
      </c>
      <c r="AT52" s="10"/>
      <c r="AU52" s="15"/>
      <c r="AV52" s="37"/>
      <c r="AW52" s="37"/>
      <c r="AX52" s="15"/>
      <c r="AY52" s="15"/>
      <c r="AZ52" s="15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</row>
    <row r="53" spans="1:76" s="14" customFormat="1">
      <c r="A53" s="29" t="s">
        <v>231</v>
      </c>
      <c r="B53" s="29" t="s">
        <v>256</v>
      </c>
      <c r="C53" s="29" t="s">
        <v>114</v>
      </c>
      <c r="D53" s="53" t="s">
        <v>257</v>
      </c>
      <c r="E53" s="6">
        <v>5549449</v>
      </c>
      <c r="F53" s="6">
        <v>2894011</v>
      </c>
      <c r="G53" s="6">
        <v>0</v>
      </c>
      <c r="H53" s="6">
        <v>0</v>
      </c>
      <c r="I53" s="6">
        <v>10928</v>
      </c>
      <c r="J53" s="6">
        <v>974</v>
      </c>
      <c r="K53" s="6">
        <v>9954</v>
      </c>
      <c r="L53" s="41">
        <v>0.378</v>
      </c>
      <c r="M53" s="41">
        <f t="shared" si="1"/>
        <v>0.19692045102135364</v>
      </c>
      <c r="N53" s="41">
        <v>5.0000000000000001E-3</v>
      </c>
      <c r="O53" s="41">
        <v>1.0980000000000001</v>
      </c>
      <c r="P53" s="189">
        <v>1E-4</v>
      </c>
      <c r="Q53" s="189">
        <v>1.0200000000000001E-2</v>
      </c>
      <c r="R53" s="189">
        <v>0.01</v>
      </c>
      <c r="S53" s="189">
        <v>0</v>
      </c>
      <c r="T53" s="174">
        <v>2</v>
      </c>
      <c r="U53" s="189">
        <v>4.2851107489890704E-3</v>
      </c>
      <c r="V53" s="41">
        <v>38.15</v>
      </c>
      <c r="W53" s="41">
        <v>44.53</v>
      </c>
      <c r="X53" s="190">
        <v>0.64061240934730102</v>
      </c>
      <c r="Y53" s="29" t="s">
        <v>258</v>
      </c>
      <c r="Z53" s="29">
        <v>21326989</v>
      </c>
      <c r="AA53" s="29">
        <v>14774213</v>
      </c>
      <c r="AB53" s="29">
        <v>0</v>
      </c>
      <c r="AC53" s="29">
        <v>0</v>
      </c>
      <c r="AD53" s="29">
        <v>768067</v>
      </c>
      <c r="AE53" s="29">
        <v>272065</v>
      </c>
      <c r="AF53" s="29">
        <v>496002</v>
      </c>
      <c r="AG53" s="35">
        <v>1.18</v>
      </c>
      <c r="AH53" s="35">
        <v>1.5489999999999999</v>
      </c>
      <c r="AI53" s="35">
        <v>4.6899999999999997E-2</v>
      </c>
      <c r="AJ53" s="35">
        <v>0.2339</v>
      </c>
      <c r="AK53" s="29">
        <v>4.29</v>
      </c>
      <c r="AL53" s="29">
        <v>0.35</v>
      </c>
      <c r="AM53" s="29">
        <v>0.04</v>
      </c>
      <c r="AN53" s="29">
        <v>0.01</v>
      </c>
      <c r="AO53" s="29">
        <v>0</v>
      </c>
      <c r="AP53" s="35">
        <v>11.94</v>
      </c>
      <c r="AQ53" s="29">
        <v>51.22</v>
      </c>
      <c r="AR53" s="35">
        <v>0.65746375331835805</v>
      </c>
      <c r="AS53" s="35">
        <v>0.39044623976576498</v>
      </c>
      <c r="AT53" s="43"/>
      <c r="AU53" s="15"/>
      <c r="AV53" s="37"/>
      <c r="AW53" s="37"/>
      <c r="AX53" s="15"/>
      <c r="AY53" s="15"/>
      <c r="AZ53" s="15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</row>
    <row r="54" spans="1:76" s="10" customFormat="1">
      <c r="A54" s="29" t="s">
        <v>259</v>
      </c>
      <c r="B54" s="29" t="s">
        <v>260</v>
      </c>
      <c r="C54" s="29" t="s">
        <v>114</v>
      </c>
      <c r="D54" s="53" t="s">
        <v>261</v>
      </c>
      <c r="E54" s="6">
        <v>4661560</v>
      </c>
      <c r="F54" s="6">
        <v>2994016</v>
      </c>
      <c r="G54" s="6">
        <v>0</v>
      </c>
      <c r="H54" s="6">
        <v>0</v>
      </c>
      <c r="I54" s="6">
        <v>8232</v>
      </c>
      <c r="J54" s="6">
        <v>707</v>
      </c>
      <c r="K54" s="6">
        <v>7525</v>
      </c>
      <c r="L54" s="41">
        <v>0.27500000000000002</v>
      </c>
      <c r="M54" s="41">
        <f t="shared" si="1"/>
        <v>0.17659324346356156</v>
      </c>
      <c r="N54" s="41">
        <v>3.0000000000000001E-3</v>
      </c>
      <c r="O54" s="41">
        <v>1.0940000000000001</v>
      </c>
      <c r="P54" s="189">
        <v>1E-4</v>
      </c>
      <c r="Q54" s="189">
        <v>7.7000000000000002E-3</v>
      </c>
      <c r="R54" s="189">
        <v>0.01</v>
      </c>
      <c r="S54" s="189">
        <v>0</v>
      </c>
      <c r="T54" s="174">
        <v>1</v>
      </c>
      <c r="U54" s="189">
        <v>4.5868791115939401E-3</v>
      </c>
      <c r="V54" s="41">
        <v>53.87</v>
      </c>
      <c r="W54" s="41">
        <v>42.47</v>
      </c>
      <c r="X54" s="190">
        <v>0.68136714443219404</v>
      </c>
      <c r="Y54" s="29" t="s">
        <v>262</v>
      </c>
      <c r="Z54" s="29">
        <v>18006116</v>
      </c>
      <c r="AA54" s="29">
        <v>13081270</v>
      </c>
      <c r="AB54" s="29">
        <v>0</v>
      </c>
      <c r="AC54" s="29">
        <v>0</v>
      </c>
      <c r="AD54" s="29">
        <v>356136</v>
      </c>
      <c r="AE54" s="29">
        <v>222030</v>
      </c>
      <c r="AF54" s="29">
        <v>134106</v>
      </c>
      <c r="AG54" s="35">
        <v>1.0649999999999999</v>
      </c>
      <c r="AH54" s="35">
        <v>2.6560000000000001</v>
      </c>
      <c r="AI54" s="35">
        <v>1.84E-2</v>
      </c>
      <c r="AJ54" s="35">
        <v>0.1416</v>
      </c>
      <c r="AK54" s="29">
        <v>1.75</v>
      </c>
      <c r="AL54" s="29">
        <v>0.08</v>
      </c>
      <c r="AM54" s="29">
        <v>0</v>
      </c>
      <c r="AN54" s="29">
        <v>0</v>
      </c>
      <c r="AO54" s="29">
        <v>0</v>
      </c>
      <c r="AP54" s="35">
        <v>7.24</v>
      </c>
      <c r="AQ54" s="29">
        <v>52.29</v>
      </c>
      <c r="AR54" s="35">
        <v>0.61429700535698595</v>
      </c>
      <c r="AS54" s="35">
        <v>0.333885027032991</v>
      </c>
    </row>
    <row r="55" spans="1:76" s="10" customFormat="1">
      <c r="A55" s="29" t="s">
        <v>259</v>
      </c>
      <c r="B55" s="29" t="s">
        <v>263</v>
      </c>
      <c r="C55" s="29" t="s">
        <v>114</v>
      </c>
      <c r="D55" s="53" t="s">
        <v>264</v>
      </c>
      <c r="E55" s="6">
        <v>3394770</v>
      </c>
      <c r="F55" s="6">
        <v>1058917</v>
      </c>
      <c r="G55" s="6">
        <v>1058917</v>
      </c>
      <c r="H55" s="6">
        <v>94.846999999999994</v>
      </c>
      <c r="I55" s="6">
        <v>3850</v>
      </c>
      <c r="J55" s="6">
        <v>9</v>
      </c>
      <c r="K55" s="6">
        <v>3841</v>
      </c>
      <c r="L55" s="41">
        <v>0.36399999999999999</v>
      </c>
      <c r="M55" s="41">
        <f t="shared" si="1"/>
        <v>0.11340974499008769</v>
      </c>
      <c r="N55" s="41">
        <v>4.0000000000000001E-3</v>
      </c>
      <c r="O55" s="41">
        <v>1.002</v>
      </c>
      <c r="P55" s="189">
        <v>0</v>
      </c>
      <c r="Q55" s="189">
        <v>5.7000000000000002E-3</v>
      </c>
      <c r="R55" s="189">
        <v>0</v>
      </c>
      <c r="S55" s="189">
        <v>0</v>
      </c>
      <c r="T55" s="174">
        <v>1</v>
      </c>
      <c r="U55" s="189">
        <v>1.8106101756291801E-3</v>
      </c>
      <c r="V55" s="41">
        <v>41.61</v>
      </c>
      <c r="W55" s="41">
        <v>35</v>
      </c>
      <c r="X55" s="190"/>
      <c r="Y55" s="29" t="s">
        <v>265</v>
      </c>
      <c r="Z55" s="29">
        <v>16712698</v>
      </c>
      <c r="AA55" s="29">
        <v>13643663</v>
      </c>
      <c r="AB55" s="29">
        <v>0</v>
      </c>
      <c r="AC55" s="29">
        <v>0</v>
      </c>
      <c r="AD55" s="29">
        <v>552019</v>
      </c>
      <c r="AE55" s="29">
        <v>342217</v>
      </c>
      <c r="AF55" s="29">
        <v>209802</v>
      </c>
      <c r="AG55" s="35">
        <v>1.7230000000000001</v>
      </c>
      <c r="AH55" s="35">
        <v>2.6309999999999998</v>
      </c>
      <c r="AI55" s="35">
        <v>2.6700000000000002E-2</v>
      </c>
      <c r="AJ55" s="35">
        <v>0.1782</v>
      </c>
      <c r="AK55" s="29">
        <v>2.4900000000000002</v>
      </c>
      <c r="AL55" s="29">
        <v>0.16</v>
      </c>
      <c r="AM55" s="29">
        <v>0.01</v>
      </c>
      <c r="AN55" s="29">
        <v>0</v>
      </c>
      <c r="AO55" s="29">
        <v>0</v>
      </c>
      <c r="AP55" s="35">
        <v>3.32</v>
      </c>
      <c r="AQ55" s="29">
        <v>53.82</v>
      </c>
      <c r="AR55" s="35">
        <v>0.60344291840159103</v>
      </c>
      <c r="AS55" s="35">
        <v>0.34991437023197902</v>
      </c>
    </row>
    <row r="56" spans="1:76" s="10" customFormat="1">
      <c r="A56" s="29" t="s">
        <v>259</v>
      </c>
      <c r="B56" s="29" t="s">
        <v>266</v>
      </c>
      <c r="C56" s="29" t="s">
        <v>114</v>
      </c>
      <c r="D56" s="53" t="s">
        <v>267</v>
      </c>
      <c r="E56" s="6">
        <v>3588908</v>
      </c>
      <c r="F56" s="6">
        <v>1130380</v>
      </c>
      <c r="G56" s="6">
        <v>1130380</v>
      </c>
      <c r="H56" s="6">
        <v>93.846999999999994</v>
      </c>
      <c r="I56" s="6">
        <v>3897</v>
      </c>
      <c r="J56" s="6">
        <v>15</v>
      </c>
      <c r="K56" s="6">
        <v>3882</v>
      </c>
      <c r="L56" s="41">
        <v>0.34499999999999997</v>
      </c>
      <c r="M56" s="41">
        <f t="shared" si="1"/>
        <v>0.10858456109769322</v>
      </c>
      <c r="N56" s="41">
        <v>5.0000000000000001E-3</v>
      </c>
      <c r="O56" s="41">
        <v>1.004</v>
      </c>
      <c r="P56" s="189">
        <v>0</v>
      </c>
      <c r="Q56" s="189">
        <v>6.8999999999999999E-3</v>
      </c>
      <c r="R56" s="189">
        <v>0</v>
      </c>
      <c r="S56" s="189">
        <v>0</v>
      </c>
      <c r="T56" s="174">
        <v>0</v>
      </c>
      <c r="U56" s="189">
        <v>0</v>
      </c>
      <c r="V56" s="41">
        <v>0</v>
      </c>
      <c r="W56" s="41">
        <v>41.38</v>
      </c>
      <c r="X56" s="190"/>
      <c r="Y56" s="29" t="s">
        <v>268</v>
      </c>
      <c r="Z56" s="29">
        <v>19858022</v>
      </c>
      <c r="AA56" s="29">
        <v>16146755</v>
      </c>
      <c r="AB56" s="29">
        <v>0</v>
      </c>
      <c r="AC56" s="29">
        <v>0</v>
      </c>
      <c r="AD56" s="29">
        <v>646239</v>
      </c>
      <c r="AE56" s="29">
        <v>374215</v>
      </c>
      <c r="AF56" s="29">
        <v>272024</v>
      </c>
      <c r="AG56" s="35">
        <v>1.6739999999999999</v>
      </c>
      <c r="AH56" s="35">
        <v>2.3759999999999999</v>
      </c>
      <c r="AI56" s="35">
        <v>3.8600000000000002E-2</v>
      </c>
      <c r="AJ56" s="35">
        <v>0.21260000000000001</v>
      </c>
      <c r="AK56" s="29">
        <v>3.57</v>
      </c>
      <c r="AL56" s="29">
        <v>0.26</v>
      </c>
      <c r="AM56" s="29">
        <v>0.02</v>
      </c>
      <c r="AN56" s="29">
        <v>0</v>
      </c>
      <c r="AO56" s="29">
        <v>0</v>
      </c>
      <c r="AP56" s="35">
        <v>6.8</v>
      </c>
      <c r="AQ56" s="29">
        <v>53.82</v>
      </c>
      <c r="AR56" s="35">
        <v>0.60461642905634805</v>
      </c>
      <c r="AS56" s="35">
        <v>0.34526723205646298</v>
      </c>
    </row>
    <row r="57" spans="1:76" s="14" customFormat="1">
      <c r="A57" s="29" t="s">
        <v>259</v>
      </c>
      <c r="B57" s="29" t="s">
        <v>269</v>
      </c>
      <c r="C57" s="29" t="s">
        <v>114</v>
      </c>
      <c r="D57" s="53" t="s">
        <v>270</v>
      </c>
      <c r="E57" s="6">
        <v>3843024</v>
      </c>
      <c r="F57" s="6">
        <v>1162019</v>
      </c>
      <c r="G57" s="6">
        <v>1162019</v>
      </c>
      <c r="H57" s="6">
        <v>95.224999999999994</v>
      </c>
      <c r="I57" s="6">
        <v>4243</v>
      </c>
      <c r="J57" s="6">
        <v>11</v>
      </c>
      <c r="K57" s="6">
        <v>4232</v>
      </c>
      <c r="L57" s="41">
        <v>0.36499999999999999</v>
      </c>
      <c r="M57" s="41">
        <f t="shared" si="1"/>
        <v>0.11040784548834459</v>
      </c>
      <c r="N57" s="41">
        <v>4.0000000000000001E-3</v>
      </c>
      <c r="O57" s="41">
        <v>1.0029999999999999</v>
      </c>
      <c r="P57" s="189">
        <v>0</v>
      </c>
      <c r="Q57" s="189">
        <v>6.1000000000000004E-3</v>
      </c>
      <c r="R57" s="189">
        <v>0</v>
      </c>
      <c r="S57" s="189">
        <v>0</v>
      </c>
      <c r="T57" s="174">
        <v>0</v>
      </c>
      <c r="U57" s="189">
        <v>0</v>
      </c>
      <c r="V57" s="41">
        <v>0</v>
      </c>
      <c r="W57" s="41">
        <v>54.35</v>
      </c>
      <c r="X57" s="190"/>
      <c r="Y57" s="29" t="s">
        <v>271</v>
      </c>
      <c r="Z57" s="29">
        <v>27243417</v>
      </c>
      <c r="AA57" s="29">
        <v>21640567</v>
      </c>
      <c r="AB57" s="29">
        <v>0</v>
      </c>
      <c r="AC57" s="29">
        <v>0</v>
      </c>
      <c r="AD57" s="29">
        <v>952050</v>
      </c>
      <c r="AE57" s="29">
        <v>662423</v>
      </c>
      <c r="AF57" s="29">
        <v>289627</v>
      </c>
      <c r="AG57" s="35">
        <v>1.9019999999999999</v>
      </c>
      <c r="AH57" s="35">
        <v>3.2869999999999999</v>
      </c>
      <c r="AI57" s="35">
        <v>2.7E-2</v>
      </c>
      <c r="AJ57" s="35">
        <v>0.18429999999999999</v>
      </c>
      <c r="AK57" s="29">
        <v>2.46</v>
      </c>
      <c r="AL57" s="29">
        <v>0.2</v>
      </c>
      <c r="AM57" s="29">
        <v>0.02</v>
      </c>
      <c r="AN57" s="29">
        <v>0</v>
      </c>
      <c r="AO57" s="29">
        <v>0</v>
      </c>
      <c r="AP57" s="35">
        <v>10.26</v>
      </c>
      <c r="AQ57" s="29">
        <v>54.42</v>
      </c>
      <c r="AR57" s="35">
        <v>0.59522860559129998</v>
      </c>
      <c r="AS57" s="35">
        <v>0.34390400685665301</v>
      </c>
      <c r="AT57" s="43"/>
      <c r="AU57" s="15"/>
      <c r="AV57" s="37"/>
      <c r="AW57" s="37"/>
      <c r="AX57" s="15"/>
      <c r="AY57" s="15"/>
      <c r="AZ57" s="15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</row>
    <row r="58" spans="1:76" s="14" customFormat="1">
      <c r="A58" s="29" t="s">
        <v>259</v>
      </c>
      <c r="B58" s="29" t="s">
        <v>272</v>
      </c>
      <c r="C58" s="29" t="s">
        <v>114</v>
      </c>
      <c r="D58" s="53"/>
      <c r="E58" s="6"/>
      <c r="F58" s="6"/>
      <c r="G58" s="6"/>
      <c r="H58" s="6"/>
      <c r="I58" s="6"/>
      <c r="J58" s="6"/>
      <c r="K58" s="6"/>
      <c r="L58" s="41"/>
      <c r="M58" s="41"/>
      <c r="N58" s="41"/>
      <c r="O58" s="41"/>
      <c r="P58" s="189"/>
      <c r="Q58" s="189"/>
      <c r="R58" s="189"/>
      <c r="S58" s="189"/>
      <c r="T58" s="174"/>
      <c r="U58" s="189"/>
      <c r="V58" s="41"/>
      <c r="W58" s="41"/>
      <c r="X58" s="190"/>
      <c r="Y58" s="29" t="s">
        <v>273</v>
      </c>
      <c r="Z58" s="29">
        <v>18482643</v>
      </c>
      <c r="AA58" s="29">
        <v>13642492</v>
      </c>
      <c r="AB58" s="29">
        <v>0</v>
      </c>
      <c r="AC58" s="29">
        <v>0</v>
      </c>
      <c r="AD58" s="29">
        <v>286936</v>
      </c>
      <c r="AE58" s="29">
        <v>109187</v>
      </c>
      <c r="AF58" s="29">
        <v>177749</v>
      </c>
      <c r="AG58" s="35">
        <v>0.69099999999999995</v>
      </c>
      <c r="AH58" s="35">
        <v>1.6140000000000001</v>
      </c>
      <c r="AI58" s="35">
        <v>3.15E-2</v>
      </c>
      <c r="AJ58" s="35">
        <v>0.18429999999999999</v>
      </c>
      <c r="AK58" s="29">
        <v>2.99</v>
      </c>
      <c r="AL58" s="29">
        <v>0.15</v>
      </c>
      <c r="AM58" s="29">
        <v>0.01</v>
      </c>
      <c r="AN58" s="29">
        <v>0</v>
      </c>
      <c r="AO58" s="29">
        <v>0</v>
      </c>
      <c r="AP58" s="35">
        <v>16.52</v>
      </c>
      <c r="AQ58" s="29">
        <v>52.06</v>
      </c>
      <c r="AR58" s="35">
        <v>0.62406968410607</v>
      </c>
      <c r="AS58" s="35">
        <v>0.36201550387596898</v>
      </c>
      <c r="AT58" s="43"/>
      <c r="AU58" s="15"/>
      <c r="AV58" s="37"/>
      <c r="AW58" s="37"/>
      <c r="AX58" s="15"/>
      <c r="AY58" s="37"/>
      <c r="AZ58" s="37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</row>
    <row r="59" spans="1:76" s="14" customFormat="1">
      <c r="A59" s="29" t="s">
        <v>259</v>
      </c>
      <c r="B59" s="29" t="s">
        <v>274</v>
      </c>
      <c r="C59" s="29" t="s">
        <v>114</v>
      </c>
      <c r="D59" s="53"/>
      <c r="E59" s="6"/>
      <c r="F59" s="6"/>
      <c r="G59" s="6"/>
      <c r="H59" s="6"/>
      <c r="I59" s="6"/>
      <c r="J59" s="6"/>
      <c r="K59" s="6"/>
      <c r="L59" s="41"/>
      <c r="M59" s="41"/>
      <c r="N59" s="41"/>
      <c r="O59" s="41"/>
      <c r="P59" s="189"/>
      <c r="Q59" s="189"/>
      <c r="R59" s="189"/>
      <c r="S59" s="189"/>
      <c r="T59" s="174"/>
      <c r="U59" s="189"/>
      <c r="V59" s="41"/>
      <c r="W59" s="41"/>
      <c r="X59" s="190"/>
      <c r="Y59" s="29" t="s">
        <v>275</v>
      </c>
      <c r="Z59" s="29">
        <v>21270274</v>
      </c>
      <c r="AA59" s="29">
        <v>15703252</v>
      </c>
      <c r="AB59" s="29">
        <v>0</v>
      </c>
      <c r="AC59" s="29">
        <v>0</v>
      </c>
      <c r="AD59" s="29">
        <v>329857</v>
      </c>
      <c r="AE59" s="29">
        <v>138804</v>
      </c>
      <c r="AF59" s="29">
        <v>191053</v>
      </c>
      <c r="AG59" s="35">
        <v>0.71599999999999997</v>
      </c>
      <c r="AH59" s="35">
        <v>1.7270000000000001</v>
      </c>
      <c r="AI59" s="35">
        <v>3.3300000000000003E-2</v>
      </c>
      <c r="AJ59" s="35">
        <v>0.18990000000000001</v>
      </c>
      <c r="AK59" s="29">
        <v>3.15</v>
      </c>
      <c r="AL59" s="29">
        <v>0.17</v>
      </c>
      <c r="AM59" s="29">
        <v>0.01</v>
      </c>
      <c r="AN59" s="29">
        <v>0</v>
      </c>
      <c r="AO59" s="29">
        <v>0</v>
      </c>
      <c r="AP59" s="35">
        <v>1.9</v>
      </c>
      <c r="AQ59" s="29">
        <v>52.14</v>
      </c>
      <c r="AR59" s="35">
        <v>0.62673048221913397</v>
      </c>
      <c r="AS59" s="35">
        <v>0.36002647253474501</v>
      </c>
      <c r="AT59" s="45"/>
      <c r="AU59" s="15"/>
      <c r="AV59" s="37"/>
      <c r="AW59" s="37"/>
      <c r="AX59" s="15"/>
      <c r="AY59" s="37"/>
      <c r="AZ59" s="37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</row>
    <row r="60" spans="1:76" s="14" customFormat="1">
      <c r="A60" s="29" t="s">
        <v>259</v>
      </c>
      <c r="B60" s="29" t="s">
        <v>276</v>
      </c>
      <c r="C60" s="29" t="s">
        <v>114</v>
      </c>
      <c r="D60" s="53"/>
      <c r="E60" s="6"/>
      <c r="F60" s="6"/>
      <c r="G60" s="6"/>
      <c r="H60" s="6"/>
      <c r="I60" s="6"/>
      <c r="J60" s="6"/>
      <c r="K60" s="6"/>
      <c r="L60" s="41"/>
      <c r="M60" s="41"/>
      <c r="N60" s="41"/>
      <c r="O60" s="41"/>
      <c r="P60" s="189"/>
      <c r="Q60" s="189"/>
      <c r="R60" s="189"/>
      <c r="S60" s="189"/>
      <c r="T60" s="174"/>
      <c r="U60" s="189"/>
      <c r="V60" s="41"/>
      <c r="W60" s="41"/>
      <c r="X60" s="190"/>
      <c r="Y60" s="29" t="s">
        <v>277</v>
      </c>
      <c r="Z60" s="29">
        <v>19514311</v>
      </c>
      <c r="AA60" s="29">
        <v>14406149</v>
      </c>
      <c r="AB60" s="29">
        <v>0</v>
      </c>
      <c r="AC60" s="29">
        <v>0</v>
      </c>
      <c r="AD60" s="29">
        <v>310246</v>
      </c>
      <c r="AE60" s="29">
        <v>138110</v>
      </c>
      <c r="AF60" s="29">
        <v>172136</v>
      </c>
      <c r="AG60" s="35">
        <v>0.74399999999999999</v>
      </c>
      <c r="AH60" s="35">
        <v>1.802</v>
      </c>
      <c r="AI60" s="35">
        <v>2.9700000000000001E-2</v>
      </c>
      <c r="AJ60" s="35">
        <v>0.17899999999999999</v>
      </c>
      <c r="AK60" s="29">
        <v>2.81</v>
      </c>
      <c r="AL60" s="29">
        <v>0.14000000000000001</v>
      </c>
      <c r="AM60" s="29">
        <v>0.01</v>
      </c>
      <c r="AN60" s="29">
        <v>0</v>
      </c>
      <c r="AO60" s="29">
        <v>0</v>
      </c>
      <c r="AP60" s="35">
        <v>12.02</v>
      </c>
      <c r="AQ60" s="29">
        <v>52.74</v>
      </c>
      <c r="AR60" s="35">
        <v>0.61846873173582695</v>
      </c>
      <c r="AS60" s="35">
        <v>0.35800637840243299</v>
      </c>
      <c r="AT60" s="43"/>
      <c r="AU60" s="15"/>
      <c r="AV60" s="37"/>
      <c r="AW60" s="37"/>
      <c r="AX60" s="15"/>
      <c r="AY60" s="37"/>
      <c r="AZ60" s="37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</row>
    <row r="61" spans="1:76" s="14" customFormat="1">
      <c r="A61" s="29" t="s">
        <v>278</v>
      </c>
      <c r="B61" s="29" t="s">
        <v>279</v>
      </c>
      <c r="C61" s="29" t="s">
        <v>114</v>
      </c>
      <c r="D61" s="53" t="s">
        <v>280</v>
      </c>
      <c r="E61" s="6">
        <v>8742227</v>
      </c>
      <c r="F61" s="6">
        <v>5568025</v>
      </c>
      <c r="G61" s="6">
        <v>0</v>
      </c>
      <c r="H61" s="6">
        <v>0</v>
      </c>
      <c r="I61" s="6">
        <v>4781</v>
      </c>
      <c r="J61" s="6">
        <v>433</v>
      </c>
      <c r="K61" s="6">
        <v>4348</v>
      </c>
      <c r="L61" s="41">
        <v>8.5999999999999993E-2</v>
      </c>
      <c r="M61" s="41">
        <f>I61/E61*100</f>
        <v>5.4688582211374744E-2</v>
      </c>
      <c r="N61" s="41">
        <v>1E-3</v>
      </c>
      <c r="O61" s="41">
        <v>1.1000000000000001</v>
      </c>
      <c r="P61" s="189">
        <v>0</v>
      </c>
      <c r="Q61" s="189">
        <v>5.0000000000000001E-3</v>
      </c>
      <c r="R61" s="189">
        <v>0</v>
      </c>
      <c r="S61" s="189">
        <v>0</v>
      </c>
      <c r="T61" s="174">
        <v>1</v>
      </c>
      <c r="U61" s="189">
        <v>1.8709638481501599E-3</v>
      </c>
      <c r="V61" s="41">
        <v>38.5</v>
      </c>
      <c r="W61" s="41">
        <v>41.94</v>
      </c>
      <c r="X61" s="190">
        <v>0.57545271629778705</v>
      </c>
      <c r="Y61" s="29" t="s">
        <v>281</v>
      </c>
      <c r="Z61" s="29">
        <v>18784601</v>
      </c>
      <c r="AA61" s="29">
        <v>13544904</v>
      </c>
      <c r="AB61" s="29">
        <v>0</v>
      </c>
      <c r="AC61" s="29">
        <v>0</v>
      </c>
      <c r="AD61" s="29">
        <v>142057</v>
      </c>
      <c r="AE61" s="29">
        <v>77070</v>
      </c>
      <c r="AF61" s="29">
        <v>64987</v>
      </c>
      <c r="AG61" s="35">
        <v>0.255</v>
      </c>
      <c r="AH61" s="35">
        <v>2.1859999999999999</v>
      </c>
      <c r="AI61" s="35">
        <v>4.0000000000000001E-3</v>
      </c>
      <c r="AJ61" s="35">
        <v>6.6000000000000003E-2</v>
      </c>
      <c r="AK61" s="29">
        <v>0.38</v>
      </c>
      <c r="AL61" s="29">
        <v>0.01</v>
      </c>
      <c r="AM61" s="29">
        <v>0</v>
      </c>
      <c r="AN61" s="29">
        <v>0</v>
      </c>
      <c r="AO61" s="29">
        <v>0</v>
      </c>
      <c r="AP61" s="35">
        <v>56.51</v>
      </c>
      <c r="AQ61" s="29">
        <v>52.09</v>
      </c>
      <c r="AR61" s="35">
        <v>0.49946714031971601</v>
      </c>
      <c r="AS61" s="35">
        <v>0.277071459886015</v>
      </c>
      <c r="AT61" s="42"/>
      <c r="AU61" s="15"/>
      <c r="AV61" s="37"/>
      <c r="AW61" s="37"/>
      <c r="AX61" s="15"/>
      <c r="AY61" s="37"/>
      <c r="AZ61" s="37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</row>
    <row r="62" spans="1:76" s="14" customFormat="1">
      <c r="A62" s="29" t="s">
        <v>278</v>
      </c>
      <c r="B62" s="29" t="s">
        <v>282</v>
      </c>
      <c r="C62" s="29" t="s">
        <v>114</v>
      </c>
      <c r="D62" s="53"/>
      <c r="E62" s="6"/>
      <c r="F62" s="6"/>
      <c r="G62" s="6"/>
      <c r="H62" s="6"/>
      <c r="I62" s="6"/>
      <c r="J62" s="6"/>
      <c r="K62" s="6"/>
      <c r="L62" s="41"/>
      <c r="M62" s="41"/>
      <c r="N62" s="41"/>
      <c r="O62" s="41"/>
      <c r="P62" s="189"/>
      <c r="Q62" s="189"/>
      <c r="R62" s="189"/>
      <c r="S62" s="189"/>
      <c r="T62" s="174"/>
      <c r="U62" s="189"/>
      <c r="V62" s="41"/>
      <c r="W62" s="41"/>
      <c r="X62" s="190"/>
      <c r="Y62" s="29" t="s">
        <v>283</v>
      </c>
      <c r="Z62" s="29">
        <v>21361164</v>
      </c>
      <c r="AA62" s="29">
        <v>14961189</v>
      </c>
      <c r="AB62" s="29">
        <v>0</v>
      </c>
      <c r="AC62" s="29">
        <v>0</v>
      </c>
      <c r="AD62" s="29">
        <v>130705</v>
      </c>
      <c r="AE62" s="29">
        <v>45003</v>
      </c>
      <c r="AF62" s="29">
        <v>85702</v>
      </c>
      <c r="AG62" s="35">
        <v>0.20499999999999999</v>
      </c>
      <c r="AH62" s="35">
        <v>1.5249999999999999</v>
      </c>
      <c r="AI62" s="35">
        <v>9.9000000000000008E-3</v>
      </c>
      <c r="AJ62" s="35">
        <v>0.10290000000000001</v>
      </c>
      <c r="AK62" s="29">
        <v>0.96</v>
      </c>
      <c r="AL62" s="29">
        <v>0.02</v>
      </c>
      <c r="AM62" s="29">
        <v>0</v>
      </c>
      <c r="AN62" s="29">
        <v>0</v>
      </c>
      <c r="AO62" s="29">
        <v>0</v>
      </c>
      <c r="AP62" s="35">
        <v>39.69</v>
      </c>
      <c r="AQ62" s="29">
        <v>52.41</v>
      </c>
      <c r="AR62" s="35">
        <v>0.53272140064592899</v>
      </c>
      <c r="AS62" s="35">
        <v>0.30271398747390399</v>
      </c>
      <c r="AT62" s="43"/>
      <c r="AU62" s="15"/>
      <c r="AV62" s="37"/>
      <c r="AW62" s="37"/>
      <c r="AX62" s="15"/>
      <c r="AY62" s="15"/>
      <c r="AZ62" s="15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</row>
    <row r="63" spans="1:76" s="14" customFormat="1">
      <c r="A63" s="29" t="s">
        <v>278</v>
      </c>
      <c r="B63" s="29" t="s">
        <v>284</v>
      </c>
      <c r="C63" s="29" t="s">
        <v>114</v>
      </c>
      <c r="D63" s="53"/>
      <c r="E63" s="6"/>
      <c r="F63" s="6"/>
      <c r="G63" s="6"/>
      <c r="H63" s="6"/>
      <c r="I63" s="6"/>
      <c r="J63" s="6"/>
      <c r="K63" s="6"/>
      <c r="L63" s="41"/>
      <c r="M63" s="41"/>
      <c r="N63" s="41"/>
      <c r="O63" s="41"/>
      <c r="P63" s="189"/>
      <c r="Q63" s="189"/>
      <c r="R63" s="189"/>
      <c r="S63" s="189"/>
      <c r="T63" s="174"/>
      <c r="U63" s="189"/>
      <c r="V63" s="41"/>
      <c r="W63" s="41"/>
      <c r="X63" s="190"/>
      <c r="Y63" s="29" t="s">
        <v>285</v>
      </c>
      <c r="Z63" s="29">
        <v>20106955</v>
      </c>
      <c r="AA63" s="29">
        <v>14289429</v>
      </c>
      <c r="AB63" s="29">
        <v>0</v>
      </c>
      <c r="AC63" s="29">
        <v>0</v>
      </c>
      <c r="AD63" s="29">
        <v>111018</v>
      </c>
      <c r="AE63" s="29">
        <v>40026</v>
      </c>
      <c r="AF63" s="29">
        <v>70992</v>
      </c>
      <c r="AG63" s="35">
        <v>0.186</v>
      </c>
      <c r="AH63" s="35">
        <v>1.5640000000000001</v>
      </c>
      <c r="AI63" s="35">
        <v>8.0999999999999996E-3</v>
      </c>
      <c r="AJ63" s="35">
        <v>9.2499999999999999E-2</v>
      </c>
      <c r="AK63" s="29">
        <v>0.79</v>
      </c>
      <c r="AL63" s="29">
        <v>0.02</v>
      </c>
      <c r="AM63" s="29">
        <v>0</v>
      </c>
      <c r="AN63" s="29">
        <v>0</v>
      </c>
      <c r="AO63" s="29">
        <v>0</v>
      </c>
      <c r="AP63" s="35">
        <v>40.9</v>
      </c>
      <c r="AQ63" s="29">
        <v>52.77</v>
      </c>
      <c r="AR63" s="35">
        <v>0.514966522252855</v>
      </c>
      <c r="AS63" s="35">
        <v>0.30209371884347003</v>
      </c>
      <c r="AT63" s="10"/>
      <c r="AV63" s="37"/>
      <c r="AW63" s="37"/>
      <c r="AX63" s="15"/>
      <c r="AY63" s="15"/>
      <c r="AZ63" s="15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</row>
    <row r="64" spans="1:76" s="14" customFormat="1">
      <c r="A64" s="29" t="s">
        <v>278</v>
      </c>
      <c r="B64" s="29" t="s">
        <v>286</v>
      </c>
      <c r="C64" s="29" t="s">
        <v>114</v>
      </c>
      <c r="D64" s="53"/>
      <c r="E64" s="6"/>
      <c r="F64" s="6"/>
      <c r="G64" s="6"/>
      <c r="H64" s="6"/>
      <c r="I64" s="6"/>
      <c r="J64" s="6"/>
      <c r="K64" s="6"/>
      <c r="L64" s="41"/>
      <c r="M64" s="41"/>
      <c r="N64" s="41"/>
      <c r="O64" s="41"/>
      <c r="P64" s="189"/>
      <c r="Q64" s="189"/>
      <c r="R64" s="189"/>
      <c r="S64" s="189"/>
      <c r="T64" s="174"/>
      <c r="U64" s="189"/>
      <c r="V64" s="41"/>
      <c r="W64" s="41"/>
      <c r="X64" s="190"/>
      <c r="Y64" s="29" t="s">
        <v>287</v>
      </c>
      <c r="Z64" s="29">
        <v>19470639</v>
      </c>
      <c r="AA64" s="29">
        <v>13022068</v>
      </c>
      <c r="AB64" s="29">
        <v>0</v>
      </c>
      <c r="AC64" s="29">
        <v>0</v>
      </c>
      <c r="AD64" s="29">
        <v>104285</v>
      </c>
      <c r="AE64" s="29">
        <v>36347</v>
      </c>
      <c r="AF64" s="29">
        <v>67938</v>
      </c>
      <c r="AG64" s="35">
        <v>0.18</v>
      </c>
      <c r="AH64" s="35">
        <v>1.5349999999999999</v>
      </c>
      <c r="AI64" s="35">
        <v>7.1000000000000004E-3</v>
      </c>
      <c r="AJ64" s="35">
        <v>8.72E-2</v>
      </c>
      <c r="AK64" s="29">
        <v>0.69</v>
      </c>
      <c r="AL64" s="29">
        <v>0.02</v>
      </c>
      <c r="AM64" s="29">
        <v>0</v>
      </c>
      <c r="AN64" s="29">
        <v>0</v>
      </c>
      <c r="AO64" s="29">
        <v>0</v>
      </c>
      <c r="AP64" s="35">
        <v>17.079999999999998</v>
      </c>
      <c r="AQ64" s="29">
        <v>51.8</v>
      </c>
      <c r="AR64" s="35">
        <v>0.53401285176157798</v>
      </c>
      <c r="AS64" s="35">
        <v>0.29881016765819401</v>
      </c>
      <c r="AT64" s="10"/>
      <c r="AV64" s="37"/>
      <c r="AW64" s="37"/>
      <c r="AX64" s="15"/>
      <c r="AY64" s="15"/>
      <c r="AZ64" s="15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</row>
    <row r="65" spans="1:76" s="14" customFormat="1">
      <c r="A65" s="29" t="s">
        <v>288</v>
      </c>
      <c r="B65" s="29" t="s">
        <v>289</v>
      </c>
      <c r="C65" s="29" t="s">
        <v>114</v>
      </c>
      <c r="D65" s="53" t="s">
        <v>290</v>
      </c>
      <c r="E65" s="6">
        <v>4736203</v>
      </c>
      <c r="F65" s="6">
        <v>3076127</v>
      </c>
      <c r="G65" s="6">
        <v>0</v>
      </c>
      <c r="H65" s="6">
        <v>0</v>
      </c>
      <c r="I65" s="6">
        <v>6471</v>
      </c>
      <c r="J65" s="6">
        <v>501</v>
      </c>
      <c r="K65" s="6">
        <v>5970</v>
      </c>
      <c r="L65" s="41">
        <v>0.21</v>
      </c>
      <c r="M65" s="41">
        <f>I65/E65*100</f>
        <v>0.13662843421196261</v>
      </c>
      <c r="N65" s="41">
        <v>2E-3</v>
      </c>
      <c r="O65" s="41">
        <v>1.0840000000000001</v>
      </c>
      <c r="P65" s="189">
        <v>1E-4</v>
      </c>
      <c r="Q65" s="189">
        <v>7.1999999999999998E-3</v>
      </c>
      <c r="R65" s="189">
        <v>0.01</v>
      </c>
      <c r="S65" s="189">
        <v>0</v>
      </c>
      <c r="T65" s="174">
        <v>0</v>
      </c>
      <c r="U65" s="189">
        <v>0</v>
      </c>
      <c r="V65" s="41">
        <v>0</v>
      </c>
      <c r="W65" s="41">
        <v>40.619999999999997</v>
      </c>
      <c r="X65" s="190">
        <v>0.59917920656634704</v>
      </c>
      <c r="Y65" s="29" t="s">
        <v>291</v>
      </c>
      <c r="Z65" s="29">
        <v>17954428</v>
      </c>
      <c r="AA65" s="29">
        <v>12880880</v>
      </c>
      <c r="AB65" s="29">
        <v>0</v>
      </c>
      <c r="AC65" s="29">
        <v>0</v>
      </c>
      <c r="AD65" s="29">
        <v>497602</v>
      </c>
      <c r="AE65" s="29">
        <v>260313</v>
      </c>
      <c r="AF65" s="29">
        <v>237289</v>
      </c>
      <c r="AG65" s="35">
        <v>0.93200000000000005</v>
      </c>
      <c r="AH65" s="35">
        <v>2.097</v>
      </c>
      <c r="AI65" s="35">
        <v>1.12E-2</v>
      </c>
      <c r="AJ65" s="35">
        <v>0.1208</v>
      </c>
      <c r="AK65" s="29">
        <v>1.05</v>
      </c>
      <c r="AL65" s="29">
        <v>0.06</v>
      </c>
      <c r="AM65" s="29">
        <v>0</v>
      </c>
      <c r="AN65" s="29">
        <v>0</v>
      </c>
      <c r="AO65" s="29">
        <v>0</v>
      </c>
      <c r="AP65" s="35">
        <v>9.33</v>
      </c>
      <c r="AQ65" s="29">
        <v>51.45</v>
      </c>
      <c r="AR65" s="35">
        <v>0.581280162560325</v>
      </c>
      <c r="AS65" s="35">
        <v>0.337387537487504</v>
      </c>
      <c r="AT65" s="10"/>
      <c r="AV65" s="37"/>
      <c r="AW65" s="37"/>
      <c r="AX65" s="15"/>
      <c r="AY65" s="15"/>
      <c r="AZ65" s="1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</row>
    <row r="66" spans="1:76" s="10" customFormat="1">
      <c r="A66" s="29" t="s">
        <v>288</v>
      </c>
      <c r="B66" s="29" t="s">
        <v>292</v>
      </c>
      <c r="C66" s="29" t="s">
        <v>114</v>
      </c>
      <c r="D66" s="53" t="s">
        <v>293</v>
      </c>
      <c r="E66" s="6">
        <v>3988788</v>
      </c>
      <c r="F66" s="6">
        <v>1266182</v>
      </c>
      <c r="G66" s="6">
        <v>1266182</v>
      </c>
      <c r="H66" s="6">
        <v>96.769000000000005</v>
      </c>
      <c r="I66" s="6">
        <v>3262</v>
      </c>
      <c r="J66" s="6">
        <v>9</v>
      </c>
      <c r="K66" s="6">
        <v>3253</v>
      </c>
      <c r="L66" s="41">
        <v>0.25800000000000001</v>
      </c>
      <c r="M66" s="41">
        <f>I66/E66*100</f>
        <v>8.1779227173768079E-2</v>
      </c>
      <c r="N66" s="41">
        <v>3.0000000000000001E-3</v>
      </c>
      <c r="O66" s="41">
        <v>1.0029999999999999</v>
      </c>
      <c r="P66" s="189">
        <v>0</v>
      </c>
      <c r="Q66" s="189">
        <v>5.7999999999999996E-3</v>
      </c>
      <c r="R66" s="189">
        <v>0</v>
      </c>
      <c r="S66" s="189">
        <v>0</v>
      </c>
      <c r="T66" s="174">
        <v>0</v>
      </c>
      <c r="U66" s="189">
        <v>0</v>
      </c>
      <c r="V66" s="41">
        <v>0</v>
      </c>
      <c r="W66" s="41">
        <v>42.86</v>
      </c>
      <c r="X66" s="190"/>
      <c r="Y66" s="29" t="s">
        <v>294</v>
      </c>
      <c r="Z66" s="29">
        <v>20345953</v>
      </c>
      <c r="AA66" s="29">
        <v>15723854</v>
      </c>
      <c r="AB66" s="29">
        <v>0</v>
      </c>
      <c r="AC66" s="29">
        <v>0</v>
      </c>
      <c r="AD66" s="29">
        <v>2076378</v>
      </c>
      <c r="AE66" s="29">
        <v>747912</v>
      </c>
      <c r="AF66" s="29">
        <v>1328466</v>
      </c>
      <c r="AG66" s="35">
        <v>1.6639999999999999</v>
      </c>
      <c r="AH66" s="35">
        <v>1.5629999999999999</v>
      </c>
      <c r="AI66" s="35">
        <v>4.1099999999999998E-2</v>
      </c>
      <c r="AJ66" s="35">
        <v>0.2944</v>
      </c>
      <c r="AK66" s="29">
        <v>3.67</v>
      </c>
      <c r="AL66" s="29">
        <v>0.28000000000000003</v>
      </c>
      <c r="AM66" s="29">
        <v>0.04</v>
      </c>
      <c r="AN66" s="29">
        <v>0.01</v>
      </c>
      <c r="AO66" s="29">
        <v>0.01</v>
      </c>
      <c r="AP66" s="35">
        <v>2.57</v>
      </c>
      <c r="AQ66" s="29">
        <v>53.11</v>
      </c>
      <c r="AR66" s="35">
        <v>0.59427296392711004</v>
      </c>
      <c r="AS66" s="35">
        <v>0.35135415585763202</v>
      </c>
    </row>
    <row r="67" spans="1:76" s="10" customFormat="1">
      <c r="A67" s="29" t="s">
        <v>288</v>
      </c>
      <c r="B67" s="29" t="s">
        <v>295</v>
      </c>
      <c r="C67" s="29" t="s">
        <v>114</v>
      </c>
      <c r="D67" s="53" t="s">
        <v>296</v>
      </c>
      <c r="E67" s="6">
        <v>3952184</v>
      </c>
      <c r="F67" s="6">
        <v>1291480</v>
      </c>
      <c r="G67" s="6">
        <v>1291480</v>
      </c>
      <c r="H67" s="6">
        <v>96.837000000000003</v>
      </c>
      <c r="I67" s="6">
        <v>3143</v>
      </c>
      <c r="J67" s="6">
        <v>8</v>
      </c>
      <c r="K67" s="6">
        <v>3135</v>
      </c>
      <c r="L67" s="41">
        <v>0.24299999999999999</v>
      </c>
      <c r="M67" s="41">
        <f>I67/E67*100</f>
        <v>7.9525649615503735E-2</v>
      </c>
      <c r="N67" s="41">
        <v>3.0000000000000001E-3</v>
      </c>
      <c r="O67" s="41">
        <v>1.0029999999999999</v>
      </c>
      <c r="P67" s="189">
        <v>0</v>
      </c>
      <c r="Q67" s="189">
        <v>5.7999999999999996E-3</v>
      </c>
      <c r="R67" s="189">
        <v>0</v>
      </c>
      <c r="S67" s="189">
        <v>0</v>
      </c>
      <c r="T67" s="174">
        <v>0</v>
      </c>
      <c r="U67" s="189">
        <v>0</v>
      </c>
      <c r="V67" s="41"/>
      <c r="W67" s="41">
        <v>46.34</v>
      </c>
      <c r="X67" s="190"/>
      <c r="Y67" s="29" t="s">
        <v>297</v>
      </c>
      <c r="Z67" s="29">
        <v>18178815</v>
      </c>
      <c r="AA67" s="29">
        <v>15090744</v>
      </c>
      <c r="AB67" s="29">
        <v>0</v>
      </c>
      <c r="AC67" s="29">
        <v>0</v>
      </c>
      <c r="AD67" s="29">
        <v>1549738</v>
      </c>
      <c r="AE67" s="29">
        <v>552039</v>
      </c>
      <c r="AF67" s="29">
        <v>997699</v>
      </c>
      <c r="AG67" s="35">
        <v>1.581</v>
      </c>
      <c r="AH67" s="35">
        <v>1.5529999999999999</v>
      </c>
      <c r="AI67" s="35">
        <v>3.8199999999999998E-2</v>
      </c>
      <c r="AJ67" s="35">
        <v>0.25769999999999998</v>
      </c>
      <c r="AK67" s="29">
        <v>3.46</v>
      </c>
      <c r="AL67" s="29">
        <v>0.24</v>
      </c>
      <c r="AM67" s="29">
        <v>0.03</v>
      </c>
      <c r="AN67" s="29">
        <v>0.01</v>
      </c>
      <c r="AO67" s="29">
        <v>0.01</v>
      </c>
      <c r="AP67" s="35">
        <v>4.49</v>
      </c>
      <c r="AQ67" s="29">
        <v>52.55</v>
      </c>
      <c r="AR67" s="35">
        <v>0.599457069048557</v>
      </c>
      <c r="AS67" s="35">
        <v>0.35590568778634502</v>
      </c>
    </row>
    <row r="68" spans="1:76" s="10" customFormat="1">
      <c r="A68" s="29" t="s">
        <v>288</v>
      </c>
      <c r="B68" s="29" t="s">
        <v>298</v>
      </c>
      <c r="C68" s="29" t="s">
        <v>114</v>
      </c>
      <c r="D68" s="53" t="s">
        <v>299</v>
      </c>
      <c r="E68" s="6">
        <v>5132570</v>
      </c>
      <c r="F68" s="6">
        <v>1677045</v>
      </c>
      <c r="G68" s="6">
        <v>1677045</v>
      </c>
      <c r="H68" s="6">
        <v>96.781999999999996</v>
      </c>
      <c r="I68" s="6">
        <v>4257</v>
      </c>
      <c r="J68" s="6">
        <v>25</v>
      </c>
      <c r="K68" s="6">
        <v>4232</v>
      </c>
      <c r="L68" s="41">
        <v>0.254</v>
      </c>
      <c r="M68" s="41">
        <f>I68/E68*100</f>
        <v>8.2940904848837912E-2</v>
      </c>
      <c r="N68" s="41">
        <v>3.0000000000000001E-3</v>
      </c>
      <c r="O68" s="41">
        <v>1.006</v>
      </c>
      <c r="P68" s="189">
        <v>0</v>
      </c>
      <c r="Q68" s="189">
        <v>6.1000000000000004E-3</v>
      </c>
      <c r="R68" s="189">
        <v>0</v>
      </c>
      <c r="S68" s="189">
        <v>0</v>
      </c>
      <c r="T68" s="174">
        <v>1</v>
      </c>
      <c r="U68" s="189">
        <v>1.9916711931920999E-3</v>
      </c>
      <c r="V68" s="41">
        <v>40.01</v>
      </c>
      <c r="W68" s="41">
        <v>47.83</v>
      </c>
      <c r="X68" s="190"/>
      <c r="Y68" s="29" t="s">
        <v>300</v>
      </c>
      <c r="Z68" s="29">
        <v>26966401</v>
      </c>
      <c r="AA68" s="29">
        <v>22103903</v>
      </c>
      <c r="AB68" s="29">
        <v>0</v>
      </c>
      <c r="AC68" s="29">
        <v>0</v>
      </c>
      <c r="AD68" s="29">
        <v>2138350</v>
      </c>
      <c r="AE68" s="29">
        <v>831465</v>
      </c>
      <c r="AF68" s="29">
        <v>1306885</v>
      </c>
      <c r="AG68" s="35">
        <v>1.508</v>
      </c>
      <c r="AH68" s="35">
        <v>1.6359999999999999</v>
      </c>
      <c r="AI68" s="35">
        <v>5.3100000000000001E-2</v>
      </c>
      <c r="AJ68" s="35">
        <v>0.31609999999999999</v>
      </c>
      <c r="AK68" s="29">
        <v>4.7</v>
      </c>
      <c r="AL68" s="29">
        <v>0.43</v>
      </c>
      <c r="AM68" s="29">
        <v>0.05</v>
      </c>
      <c r="AN68" s="29">
        <v>0.02</v>
      </c>
      <c r="AO68" s="29">
        <v>0.01</v>
      </c>
      <c r="AP68" s="35">
        <v>2.92</v>
      </c>
      <c r="AQ68" s="29">
        <v>53.33</v>
      </c>
      <c r="AR68" s="35">
        <v>0.59509295946357799</v>
      </c>
      <c r="AS68" s="35">
        <v>0.35521442495126698</v>
      </c>
    </row>
    <row r="69" spans="1:76" s="14" customFormat="1">
      <c r="A69" s="29" t="s">
        <v>288</v>
      </c>
      <c r="B69" s="29" t="s">
        <v>301</v>
      </c>
      <c r="C69" s="29" t="s">
        <v>114</v>
      </c>
      <c r="D69" s="53"/>
      <c r="E69" s="6"/>
      <c r="F69" s="6"/>
      <c r="G69" s="6"/>
      <c r="H69" s="6"/>
      <c r="I69" s="6"/>
      <c r="J69" s="6"/>
      <c r="K69" s="6"/>
      <c r="L69" s="41"/>
      <c r="M69" s="41"/>
      <c r="N69" s="41"/>
      <c r="O69" s="41"/>
      <c r="P69" s="189"/>
      <c r="Q69" s="189"/>
      <c r="R69" s="189"/>
      <c r="S69" s="189"/>
      <c r="T69" s="174"/>
      <c r="U69" s="189"/>
      <c r="V69" s="41"/>
      <c r="W69" s="41"/>
      <c r="X69" s="190"/>
      <c r="Y69" s="29" t="s">
        <v>302</v>
      </c>
      <c r="Z69" s="29">
        <v>18410861</v>
      </c>
      <c r="AA69" s="29">
        <v>13659333</v>
      </c>
      <c r="AB69" s="29">
        <v>0</v>
      </c>
      <c r="AC69" s="29">
        <v>0</v>
      </c>
      <c r="AD69" s="29">
        <v>400731</v>
      </c>
      <c r="AE69" s="29">
        <v>106137</v>
      </c>
      <c r="AF69" s="29">
        <v>294594</v>
      </c>
      <c r="AG69" s="35">
        <v>0.61199999999999999</v>
      </c>
      <c r="AH69" s="35">
        <v>1.36</v>
      </c>
      <c r="AI69" s="35">
        <v>3.2500000000000001E-2</v>
      </c>
      <c r="AJ69" s="35">
        <v>0.20449999999999999</v>
      </c>
      <c r="AK69" s="29">
        <v>3.06</v>
      </c>
      <c r="AL69" s="29">
        <v>0.16</v>
      </c>
      <c r="AM69" s="29">
        <v>0.01</v>
      </c>
      <c r="AN69" s="29">
        <v>0</v>
      </c>
      <c r="AO69" s="29">
        <v>0</v>
      </c>
      <c r="AP69" s="35">
        <v>12.01</v>
      </c>
      <c r="AQ69" s="29">
        <v>51.58</v>
      </c>
      <c r="AR69" s="35">
        <v>0.61199285532023495</v>
      </c>
      <c r="AS69" s="35">
        <v>0.36766192626541799</v>
      </c>
      <c r="AT69" s="42"/>
      <c r="AV69" s="37"/>
      <c r="AW69" s="37"/>
      <c r="AX69" s="15"/>
      <c r="AY69" s="15"/>
      <c r="AZ69" s="15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</row>
    <row r="70" spans="1:76" s="14" customFormat="1">
      <c r="A70" s="29" t="s">
        <v>288</v>
      </c>
      <c r="B70" s="29" t="s">
        <v>303</v>
      </c>
      <c r="C70" s="29" t="s">
        <v>114</v>
      </c>
      <c r="D70" s="53"/>
      <c r="E70" s="6"/>
      <c r="F70" s="6"/>
      <c r="G70" s="6"/>
      <c r="H70" s="6"/>
      <c r="I70" s="6"/>
      <c r="J70" s="6"/>
      <c r="K70" s="6"/>
      <c r="L70" s="41"/>
      <c r="M70" s="41"/>
      <c r="N70" s="41"/>
      <c r="O70" s="41"/>
      <c r="P70" s="189"/>
      <c r="Q70" s="189"/>
      <c r="R70" s="189"/>
      <c r="S70" s="189"/>
      <c r="T70" s="174"/>
      <c r="U70" s="189"/>
      <c r="V70" s="41"/>
      <c r="W70" s="41"/>
      <c r="X70" s="190"/>
      <c r="Y70" s="29" t="s">
        <v>304</v>
      </c>
      <c r="Z70" s="29">
        <v>20705136</v>
      </c>
      <c r="AA70" s="29">
        <v>16027214</v>
      </c>
      <c r="AB70" s="29">
        <v>0</v>
      </c>
      <c r="AC70" s="29">
        <v>0</v>
      </c>
      <c r="AD70" s="29">
        <v>475015</v>
      </c>
      <c r="AE70" s="29">
        <v>141639</v>
      </c>
      <c r="AF70" s="29">
        <v>333376</v>
      </c>
      <c r="AG70" s="35">
        <v>0.67</v>
      </c>
      <c r="AH70" s="35">
        <v>1.425</v>
      </c>
      <c r="AI70" s="35">
        <v>3.7199999999999997E-2</v>
      </c>
      <c r="AJ70" s="35">
        <v>0.22409999999999999</v>
      </c>
      <c r="AK70" s="29">
        <v>3.47</v>
      </c>
      <c r="AL70" s="29">
        <v>0.2</v>
      </c>
      <c r="AM70" s="29">
        <v>0.02</v>
      </c>
      <c r="AN70" s="29">
        <v>0</v>
      </c>
      <c r="AO70" s="29">
        <v>0</v>
      </c>
      <c r="AP70" s="35">
        <v>6.98</v>
      </c>
      <c r="AQ70" s="29">
        <v>51.65</v>
      </c>
      <c r="AR70" s="35">
        <v>0.60804178486199301</v>
      </c>
      <c r="AS70" s="35">
        <v>0.35307302111596101</v>
      </c>
      <c r="AT70" s="10"/>
      <c r="AV70" s="37"/>
      <c r="AW70" s="37"/>
      <c r="AX70" s="15"/>
      <c r="AY70" s="15"/>
      <c r="AZ70" s="15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</row>
    <row r="71" spans="1:76" s="14" customFormat="1">
      <c r="A71" s="29" t="s">
        <v>288</v>
      </c>
      <c r="B71" s="29" t="s">
        <v>305</v>
      </c>
      <c r="C71" s="29" t="s">
        <v>114</v>
      </c>
      <c r="D71" s="53"/>
      <c r="E71" s="6"/>
      <c r="F71" s="6"/>
      <c r="G71" s="6"/>
      <c r="H71" s="6"/>
      <c r="I71" s="6"/>
      <c r="J71" s="6"/>
      <c r="K71" s="6"/>
      <c r="L71" s="41"/>
      <c r="M71" s="41"/>
      <c r="N71" s="41"/>
      <c r="O71" s="41"/>
      <c r="P71" s="189"/>
      <c r="Q71" s="189"/>
      <c r="R71" s="189"/>
      <c r="S71" s="189"/>
      <c r="T71" s="174"/>
      <c r="U71" s="189"/>
      <c r="V71" s="41"/>
      <c r="W71" s="41"/>
      <c r="X71" s="190"/>
      <c r="Y71" s="29" t="s">
        <v>306</v>
      </c>
      <c r="Z71" s="29">
        <v>22233522</v>
      </c>
      <c r="AA71" s="29">
        <v>16584219</v>
      </c>
      <c r="AB71" s="29">
        <v>0</v>
      </c>
      <c r="AC71" s="29">
        <v>0</v>
      </c>
      <c r="AD71" s="29">
        <v>559954</v>
      </c>
      <c r="AE71" s="29">
        <v>196079</v>
      </c>
      <c r="AF71" s="29">
        <v>363875</v>
      </c>
      <c r="AG71" s="35">
        <v>0.77100000000000002</v>
      </c>
      <c r="AH71" s="35">
        <v>1.5389999999999999</v>
      </c>
      <c r="AI71" s="35">
        <v>3.56E-2</v>
      </c>
      <c r="AJ71" s="35">
        <v>0.21410000000000001</v>
      </c>
      <c r="AK71" s="29">
        <v>3.33</v>
      </c>
      <c r="AL71" s="29">
        <v>0.19</v>
      </c>
      <c r="AM71" s="29">
        <v>0.02</v>
      </c>
      <c r="AN71" s="29">
        <v>0</v>
      </c>
      <c r="AO71" s="29">
        <v>0</v>
      </c>
      <c r="AP71" s="35">
        <v>12.45</v>
      </c>
      <c r="AQ71" s="29">
        <v>51.45</v>
      </c>
      <c r="AR71" s="35">
        <v>0.610518082267415</v>
      </c>
      <c r="AS71" s="35">
        <v>0.36469593574491199</v>
      </c>
      <c r="AT71" s="10"/>
      <c r="AV71" s="37"/>
      <c r="AW71" s="37"/>
      <c r="AX71" s="15"/>
      <c r="AY71" s="15"/>
      <c r="AZ71" s="15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</row>
    <row r="72" spans="1:76" s="14" customFormat="1">
      <c r="A72" s="29" t="s">
        <v>307</v>
      </c>
      <c r="B72" s="29" t="s">
        <v>308</v>
      </c>
      <c r="C72" s="29" t="s">
        <v>114</v>
      </c>
      <c r="D72" s="53" t="s">
        <v>309</v>
      </c>
      <c r="E72" s="6">
        <v>4177273</v>
      </c>
      <c r="F72" s="6">
        <v>2367113</v>
      </c>
      <c r="G72" s="6">
        <v>0</v>
      </c>
      <c r="H72" s="6">
        <v>0</v>
      </c>
      <c r="I72" s="6">
        <v>5183</v>
      </c>
      <c r="J72" s="6">
        <v>455</v>
      </c>
      <c r="K72" s="6">
        <v>4728</v>
      </c>
      <c r="L72" s="41">
        <v>0.219</v>
      </c>
      <c r="M72" s="41">
        <f>I72/E72*100</f>
        <v>0.12407616164899925</v>
      </c>
      <c r="N72" s="41">
        <v>3.0000000000000001E-3</v>
      </c>
      <c r="O72" s="41">
        <v>1.0960000000000001</v>
      </c>
      <c r="P72" s="189">
        <v>0</v>
      </c>
      <c r="Q72" s="189">
        <v>6.7999999999999996E-3</v>
      </c>
      <c r="R72" s="189">
        <v>0</v>
      </c>
      <c r="S72" s="189">
        <v>0</v>
      </c>
      <c r="T72" s="174">
        <v>1</v>
      </c>
      <c r="U72" s="189">
        <v>2.2330858832759902E-3</v>
      </c>
      <c r="V72" s="41">
        <v>41.16</v>
      </c>
      <c r="W72" s="41">
        <v>33.33</v>
      </c>
      <c r="X72" s="190">
        <v>0.669449081803005</v>
      </c>
      <c r="Y72" s="29" t="s">
        <v>310</v>
      </c>
      <c r="Z72" s="29">
        <v>17565793</v>
      </c>
      <c r="AA72" s="29">
        <v>11976940</v>
      </c>
      <c r="AB72" s="29">
        <v>0</v>
      </c>
      <c r="AC72" s="29">
        <v>0</v>
      </c>
      <c r="AD72" s="29">
        <v>349544</v>
      </c>
      <c r="AE72" s="29">
        <v>193114</v>
      </c>
      <c r="AF72" s="29">
        <v>156430</v>
      </c>
      <c r="AG72" s="35">
        <v>0.90300000000000002</v>
      </c>
      <c r="AH72" s="35">
        <v>2.2349999999999999</v>
      </c>
      <c r="AI72" s="35">
        <v>1.2800000000000001E-2</v>
      </c>
      <c r="AJ72" s="35">
        <v>0.1179</v>
      </c>
      <c r="AK72" s="29">
        <v>1.22</v>
      </c>
      <c r="AL72" s="29">
        <v>0.06</v>
      </c>
      <c r="AM72" s="29">
        <v>0</v>
      </c>
      <c r="AN72" s="29">
        <v>0</v>
      </c>
      <c r="AO72" s="29">
        <v>0</v>
      </c>
      <c r="AP72" s="35">
        <v>8.3699999999999992</v>
      </c>
      <c r="AQ72" s="29">
        <v>52.46</v>
      </c>
      <c r="AR72" s="35">
        <v>0.618974841288502</v>
      </c>
      <c r="AS72" s="35">
        <v>0.36455657954373799</v>
      </c>
      <c r="AT72" s="42"/>
      <c r="AU72" s="15"/>
      <c r="AV72" s="37"/>
      <c r="AW72" s="37"/>
      <c r="AX72" s="15"/>
      <c r="AY72" s="15"/>
      <c r="AZ72" s="15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</row>
    <row r="73" spans="1:76" s="10" customFormat="1">
      <c r="A73" s="29" t="s">
        <v>307</v>
      </c>
      <c r="B73" s="29" t="s">
        <v>311</v>
      </c>
      <c r="C73" s="29" t="s">
        <v>114</v>
      </c>
      <c r="D73" s="53" t="s">
        <v>312</v>
      </c>
      <c r="E73" s="6">
        <v>5591522</v>
      </c>
      <c r="F73" s="6">
        <v>1651463</v>
      </c>
      <c r="G73" s="6">
        <v>1651463</v>
      </c>
      <c r="H73" s="6">
        <v>95.58</v>
      </c>
      <c r="I73" s="6">
        <v>4101</v>
      </c>
      <c r="J73" s="6">
        <v>18</v>
      </c>
      <c r="K73" s="6">
        <v>4083</v>
      </c>
      <c r="L73" s="41">
        <v>0.248</v>
      </c>
      <c r="M73" s="41">
        <f>I73/E73*100</f>
        <v>7.334317919164049E-2</v>
      </c>
      <c r="N73" s="41">
        <v>2E-3</v>
      </c>
      <c r="O73" s="41">
        <v>1.004</v>
      </c>
      <c r="P73" s="189">
        <v>0</v>
      </c>
      <c r="Q73" s="189">
        <v>5.1000000000000004E-3</v>
      </c>
      <c r="R73" s="189">
        <v>0</v>
      </c>
      <c r="S73" s="189">
        <v>0</v>
      </c>
      <c r="T73" s="174">
        <v>0</v>
      </c>
      <c r="U73" s="189">
        <v>0</v>
      </c>
      <c r="V73" s="41"/>
      <c r="W73" s="41">
        <v>37.5</v>
      </c>
      <c r="X73" s="190"/>
      <c r="Y73" s="29" t="s">
        <v>313</v>
      </c>
      <c r="Z73" s="29">
        <v>20200250</v>
      </c>
      <c r="AA73" s="29">
        <v>15536453</v>
      </c>
      <c r="AB73" s="29">
        <v>0</v>
      </c>
      <c r="AC73" s="29">
        <v>0</v>
      </c>
      <c r="AD73" s="29">
        <v>1065701</v>
      </c>
      <c r="AE73" s="29">
        <v>436951</v>
      </c>
      <c r="AF73" s="29">
        <v>628750</v>
      </c>
      <c r="AG73" s="35">
        <v>1.6240000000000001</v>
      </c>
      <c r="AH73" s="35">
        <v>1.6950000000000001</v>
      </c>
      <c r="AI73" s="35">
        <v>3.8300000000000001E-2</v>
      </c>
      <c r="AJ73" s="35">
        <v>0.21679999999999999</v>
      </c>
      <c r="AK73" s="29">
        <v>3.49</v>
      </c>
      <c r="AL73" s="29">
        <v>0.28000000000000003</v>
      </c>
      <c r="AM73" s="29">
        <v>0.03</v>
      </c>
      <c r="AN73" s="29">
        <v>0.01</v>
      </c>
      <c r="AO73" s="29">
        <v>0</v>
      </c>
      <c r="AP73" s="35">
        <v>5.67</v>
      </c>
      <c r="AQ73" s="29">
        <v>52.4</v>
      </c>
      <c r="AR73" s="35">
        <v>0.63027421682655604</v>
      </c>
      <c r="AS73" s="35">
        <v>0.37755937755937802</v>
      </c>
    </row>
    <row r="74" spans="1:76" s="10" customFormat="1">
      <c r="A74" s="29" t="s">
        <v>307</v>
      </c>
      <c r="B74" s="29" t="s">
        <v>314</v>
      </c>
      <c r="C74" s="29" t="s">
        <v>114</v>
      </c>
      <c r="D74" s="53" t="s">
        <v>315</v>
      </c>
      <c r="E74" s="6">
        <v>5033580</v>
      </c>
      <c r="F74" s="6">
        <v>1452443</v>
      </c>
      <c r="G74" s="6">
        <v>1452443</v>
      </c>
      <c r="H74" s="6">
        <v>97.070999999999998</v>
      </c>
      <c r="I74" s="6">
        <v>3823</v>
      </c>
      <c r="J74" s="6">
        <v>15</v>
      </c>
      <c r="K74" s="6">
        <v>3808</v>
      </c>
      <c r="L74" s="41">
        <v>0.26300000000000001</v>
      </c>
      <c r="M74" s="41">
        <f>I74/E74*100</f>
        <v>7.5949920335029938E-2</v>
      </c>
      <c r="N74" s="41">
        <v>3.0000000000000001E-3</v>
      </c>
      <c r="O74" s="41">
        <v>1.004</v>
      </c>
      <c r="P74" s="189">
        <v>0</v>
      </c>
      <c r="Q74" s="189">
        <v>5.4999999999999997E-3</v>
      </c>
      <c r="R74" s="189">
        <v>0</v>
      </c>
      <c r="S74" s="189">
        <v>0</v>
      </c>
      <c r="T74" s="174">
        <v>1</v>
      </c>
      <c r="U74" s="189">
        <v>2.4745005733598801E-3</v>
      </c>
      <c r="V74" s="41">
        <v>56.1</v>
      </c>
      <c r="W74" s="41">
        <v>48.65</v>
      </c>
      <c r="X74" s="190"/>
      <c r="Y74" s="29" t="s">
        <v>316</v>
      </c>
      <c r="Z74" s="29">
        <v>20733677</v>
      </c>
      <c r="AA74" s="29">
        <v>16135767</v>
      </c>
      <c r="AB74" s="29">
        <v>0</v>
      </c>
      <c r="AC74" s="29">
        <v>0</v>
      </c>
      <c r="AD74" s="29">
        <v>1212646</v>
      </c>
      <c r="AE74" s="29">
        <v>565356</v>
      </c>
      <c r="AF74" s="29">
        <v>647290</v>
      </c>
      <c r="AG74" s="35">
        <v>1.778</v>
      </c>
      <c r="AH74" s="35">
        <v>1.873</v>
      </c>
      <c r="AI74" s="35">
        <v>2.5600000000000001E-2</v>
      </c>
      <c r="AJ74" s="35">
        <v>0.17979999999999999</v>
      </c>
      <c r="AK74" s="29">
        <v>2.34</v>
      </c>
      <c r="AL74" s="29">
        <v>0.18</v>
      </c>
      <c r="AM74" s="29">
        <v>0.02</v>
      </c>
      <c r="AN74" s="29">
        <v>0.01</v>
      </c>
      <c r="AO74" s="29">
        <v>0</v>
      </c>
      <c r="AP74" s="35">
        <v>6.45</v>
      </c>
      <c r="AQ74" s="29">
        <v>52.71</v>
      </c>
      <c r="AR74" s="35">
        <v>0.62397207596284698</v>
      </c>
      <c r="AS74" s="35">
        <v>0.37380314055917302</v>
      </c>
    </row>
    <row r="75" spans="1:76" s="10" customFormat="1">
      <c r="A75" s="29" t="s">
        <v>307</v>
      </c>
      <c r="B75" s="29" t="s">
        <v>317</v>
      </c>
      <c r="C75" s="29" t="s">
        <v>114</v>
      </c>
      <c r="D75" s="53" t="s">
        <v>318</v>
      </c>
      <c r="E75" s="6">
        <v>4431232</v>
      </c>
      <c r="F75" s="6">
        <v>1252067</v>
      </c>
      <c r="G75" s="6">
        <v>1252067</v>
      </c>
      <c r="H75" s="6">
        <v>96.894000000000005</v>
      </c>
      <c r="I75" s="6">
        <v>3351</v>
      </c>
      <c r="J75" s="6">
        <v>22</v>
      </c>
      <c r="K75" s="6">
        <v>3329</v>
      </c>
      <c r="L75" s="41">
        <v>0.26800000000000002</v>
      </c>
      <c r="M75" s="41">
        <f>I75/E75*100</f>
        <v>7.5622310003177443E-2</v>
      </c>
      <c r="N75" s="41">
        <v>4.0000000000000001E-3</v>
      </c>
      <c r="O75" s="41">
        <v>1.0069999999999999</v>
      </c>
      <c r="P75" s="189">
        <v>0</v>
      </c>
      <c r="Q75" s="189">
        <v>6.1000000000000004E-3</v>
      </c>
      <c r="R75" s="189">
        <v>0</v>
      </c>
      <c r="S75" s="189">
        <v>0</v>
      </c>
      <c r="T75" s="174">
        <v>1</v>
      </c>
      <c r="U75" s="189">
        <v>2.1727322107550199E-3</v>
      </c>
      <c r="V75" s="41">
        <v>56.21</v>
      </c>
      <c r="W75" s="41">
        <v>54.35</v>
      </c>
      <c r="X75" s="190"/>
      <c r="Y75" s="29" t="s">
        <v>319</v>
      </c>
      <c r="Z75" s="29">
        <v>25385894</v>
      </c>
      <c r="AA75" s="29">
        <v>19337238</v>
      </c>
      <c r="AB75" s="29">
        <v>0</v>
      </c>
      <c r="AC75" s="29">
        <v>0</v>
      </c>
      <c r="AD75" s="29">
        <v>1501077</v>
      </c>
      <c r="AE75" s="29">
        <v>774114</v>
      </c>
      <c r="AF75" s="29">
        <v>726963</v>
      </c>
      <c r="AG75" s="35">
        <v>2.0750000000000002</v>
      </c>
      <c r="AH75" s="35">
        <v>2.0649999999999999</v>
      </c>
      <c r="AI75" s="35">
        <v>3.1E-2</v>
      </c>
      <c r="AJ75" s="35">
        <v>0.20039999999999999</v>
      </c>
      <c r="AK75" s="29">
        <v>2.8</v>
      </c>
      <c r="AL75" s="29">
        <v>0.24</v>
      </c>
      <c r="AM75" s="29">
        <v>0.03</v>
      </c>
      <c r="AN75" s="29">
        <v>0.01</v>
      </c>
      <c r="AO75" s="29">
        <v>0</v>
      </c>
      <c r="AP75" s="35">
        <v>6.87</v>
      </c>
      <c r="AQ75" s="29">
        <v>53.21</v>
      </c>
      <c r="AR75" s="35">
        <v>0.60581854043392502</v>
      </c>
      <c r="AS75" s="35">
        <v>0.36163936484026898</v>
      </c>
    </row>
    <row r="76" spans="1:76" s="14" customFormat="1">
      <c r="A76" s="29" t="s">
        <v>307</v>
      </c>
      <c r="B76" s="29" t="s">
        <v>320</v>
      </c>
      <c r="C76" s="29" t="s">
        <v>114</v>
      </c>
      <c r="D76" s="53"/>
      <c r="E76" s="6"/>
      <c r="F76" s="6"/>
      <c r="G76" s="6"/>
      <c r="H76" s="6"/>
      <c r="I76" s="6"/>
      <c r="J76" s="6"/>
      <c r="K76" s="6"/>
      <c r="L76" s="41"/>
      <c r="M76" s="41"/>
      <c r="N76" s="41"/>
      <c r="O76" s="41"/>
      <c r="P76" s="189"/>
      <c r="Q76" s="189"/>
      <c r="R76" s="189"/>
      <c r="S76" s="189"/>
      <c r="T76" s="174"/>
      <c r="U76" s="189"/>
      <c r="V76" s="41"/>
      <c r="W76" s="41"/>
      <c r="X76" s="190"/>
      <c r="Y76" s="29" t="s">
        <v>321</v>
      </c>
      <c r="Z76" s="29">
        <v>24928521</v>
      </c>
      <c r="AA76" s="29">
        <v>17735743</v>
      </c>
      <c r="AB76" s="29">
        <v>0</v>
      </c>
      <c r="AC76" s="29">
        <v>0</v>
      </c>
      <c r="AD76" s="29">
        <v>442936</v>
      </c>
      <c r="AE76" s="29">
        <v>171941</v>
      </c>
      <c r="AF76" s="29">
        <v>270995</v>
      </c>
      <c r="AG76" s="35">
        <v>0.68799999999999994</v>
      </c>
      <c r="AH76" s="35">
        <v>1.6339999999999999</v>
      </c>
      <c r="AI76" s="35">
        <v>3.2399999999999998E-2</v>
      </c>
      <c r="AJ76" s="35">
        <v>0.18940000000000001</v>
      </c>
      <c r="AK76" s="29">
        <v>3.04</v>
      </c>
      <c r="AL76" s="29">
        <v>0.19</v>
      </c>
      <c r="AM76" s="29">
        <v>0.01</v>
      </c>
      <c r="AN76" s="29">
        <v>0</v>
      </c>
      <c r="AO76" s="29">
        <v>0</v>
      </c>
      <c r="AP76" s="35">
        <v>7.91</v>
      </c>
      <c r="AQ76" s="29">
        <v>50.92</v>
      </c>
      <c r="AR76" s="35">
        <v>0.62911051212937996</v>
      </c>
      <c r="AS76" s="35">
        <v>0.37759121730707101</v>
      </c>
      <c r="AT76" s="42"/>
      <c r="AU76" s="15"/>
      <c r="AV76" s="37"/>
      <c r="AW76" s="37"/>
      <c r="AX76" s="15"/>
      <c r="AY76" s="15"/>
      <c r="AZ76" s="15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</row>
    <row r="77" spans="1:76" s="14" customFormat="1">
      <c r="A77" s="29" t="s">
        <v>307</v>
      </c>
      <c r="B77" s="29" t="s">
        <v>322</v>
      </c>
      <c r="C77" s="29" t="s">
        <v>114</v>
      </c>
      <c r="D77" s="53"/>
      <c r="E77" s="6"/>
      <c r="F77" s="6"/>
      <c r="G77" s="6"/>
      <c r="H77" s="6"/>
      <c r="I77" s="6"/>
      <c r="J77" s="6"/>
      <c r="K77" s="6"/>
      <c r="L77" s="41"/>
      <c r="M77" s="41"/>
      <c r="N77" s="41"/>
      <c r="O77" s="41"/>
      <c r="P77" s="189"/>
      <c r="Q77" s="189"/>
      <c r="R77" s="189"/>
      <c r="S77" s="189"/>
      <c r="T77" s="174"/>
      <c r="U77" s="189"/>
      <c r="V77" s="41"/>
      <c r="W77" s="41"/>
      <c r="X77" s="190"/>
      <c r="Y77" s="29" t="s">
        <v>323</v>
      </c>
      <c r="Z77" s="29">
        <v>24999093</v>
      </c>
      <c r="AA77" s="29">
        <v>17594709</v>
      </c>
      <c r="AB77" s="29">
        <v>0</v>
      </c>
      <c r="AC77" s="29">
        <v>0</v>
      </c>
      <c r="AD77" s="29">
        <v>447386</v>
      </c>
      <c r="AE77" s="29">
        <v>185985</v>
      </c>
      <c r="AF77" s="29">
        <v>261401</v>
      </c>
      <c r="AG77" s="35">
        <v>0.73699999999999999</v>
      </c>
      <c r="AH77" s="35">
        <v>1.7110000000000001</v>
      </c>
      <c r="AI77" s="35">
        <v>3.1800000000000002E-2</v>
      </c>
      <c r="AJ77" s="35">
        <v>0.1883</v>
      </c>
      <c r="AK77" s="29">
        <v>2.98</v>
      </c>
      <c r="AL77" s="29">
        <v>0.19</v>
      </c>
      <c r="AM77" s="29">
        <v>0.02</v>
      </c>
      <c r="AN77" s="29">
        <v>0</v>
      </c>
      <c r="AO77" s="29">
        <v>0</v>
      </c>
      <c r="AP77" s="35">
        <v>18.29</v>
      </c>
      <c r="AQ77" s="29">
        <v>51.45</v>
      </c>
      <c r="AR77" s="35">
        <v>0.62839082176098704</v>
      </c>
      <c r="AS77" s="35">
        <v>0.37598540621538901</v>
      </c>
      <c r="AT77" s="10"/>
      <c r="AU77" s="15"/>
      <c r="AV77" s="37"/>
      <c r="AW77" s="37"/>
      <c r="AX77" s="15"/>
      <c r="AY77" s="15"/>
      <c r="AZ77" s="15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</row>
    <row r="78" spans="1:76" s="14" customFormat="1">
      <c r="A78" s="29" t="s">
        <v>307</v>
      </c>
      <c r="B78" s="29" t="s">
        <v>324</v>
      </c>
      <c r="C78" s="29" t="s">
        <v>114</v>
      </c>
      <c r="D78" s="53"/>
      <c r="E78" s="6"/>
      <c r="F78" s="6"/>
      <c r="G78" s="6"/>
      <c r="H78" s="6"/>
      <c r="I78" s="6"/>
      <c r="J78" s="6"/>
      <c r="K78" s="6"/>
      <c r="L78" s="41"/>
      <c r="M78" s="41"/>
      <c r="N78" s="41"/>
      <c r="O78" s="41"/>
      <c r="P78" s="189"/>
      <c r="Q78" s="189"/>
      <c r="R78" s="189"/>
      <c r="S78" s="189"/>
      <c r="T78" s="174"/>
      <c r="U78" s="189"/>
      <c r="V78" s="41"/>
      <c r="W78" s="41"/>
      <c r="X78" s="190"/>
      <c r="Y78" s="29" t="s">
        <v>325</v>
      </c>
      <c r="Z78" s="29">
        <v>22612131</v>
      </c>
      <c r="AA78" s="29">
        <v>16134221</v>
      </c>
      <c r="AB78" s="29">
        <v>0</v>
      </c>
      <c r="AC78" s="29">
        <v>0</v>
      </c>
      <c r="AD78" s="29">
        <v>437180</v>
      </c>
      <c r="AE78" s="29">
        <v>170630</v>
      </c>
      <c r="AF78" s="29">
        <v>266550</v>
      </c>
      <c r="AG78" s="35">
        <v>0.78500000000000003</v>
      </c>
      <c r="AH78" s="35">
        <v>1.64</v>
      </c>
      <c r="AI78" s="35">
        <v>3.4700000000000002E-2</v>
      </c>
      <c r="AJ78" s="35">
        <v>0.19550000000000001</v>
      </c>
      <c r="AK78" s="29">
        <v>3.25</v>
      </c>
      <c r="AL78" s="29">
        <v>0.21</v>
      </c>
      <c r="AM78" s="29">
        <v>0.01</v>
      </c>
      <c r="AN78" s="29">
        <v>0</v>
      </c>
      <c r="AO78" s="29">
        <v>0</v>
      </c>
      <c r="AP78" s="35">
        <v>14.3</v>
      </c>
      <c r="AQ78" s="29">
        <v>51.64</v>
      </c>
      <c r="AR78" s="35">
        <v>0.63272863638494303</v>
      </c>
      <c r="AS78" s="35">
        <v>0.379937342588611</v>
      </c>
      <c r="AT78" s="10"/>
      <c r="AU78" s="15"/>
      <c r="AV78" s="37"/>
      <c r="AW78" s="37"/>
      <c r="AX78" s="15"/>
      <c r="AY78" s="15"/>
      <c r="AZ78" s="15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</row>
    <row r="79" spans="1:76" s="14" customFormat="1">
      <c r="A79" s="29" t="s">
        <v>326</v>
      </c>
      <c r="B79" s="29" t="s">
        <v>327</v>
      </c>
      <c r="C79" s="29" t="s">
        <v>154</v>
      </c>
      <c r="D79" s="53" t="s">
        <v>328</v>
      </c>
      <c r="E79" s="6">
        <v>14243822</v>
      </c>
      <c r="F79" s="6">
        <v>7795392</v>
      </c>
      <c r="G79" s="6">
        <v>5835657</v>
      </c>
      <c r="H79" s="6">
        <v>74.86</v>
      </c>
      <c r="I79" s="6">
        <v>9441</v>
      </c>
      <c r="J79" s="6">
        <v>636</v>
      </c>
      <c r="K79" s="6">
        <v>6494</v>
      </c>
      <c r="L79" s="41">
        <v>0.121</v>
      </c>
      <c r="M79" s="41">
        <f>I79/E79*100</f>
        <v>6.6281367458818283E-2</v>
      </c>
      <c r="N79" s="41"/>
      <c r="O79" s="41">
        <v>1.0980000000000001</v>
      </c>
      <c r="P79" s="189">
        <v>1E-4</v>
      </c>
      <c r="Q79" s="189">
        <v>9.9000000000000008E-3</v>
      </c>
      <c r="R79" s="189">
        <v>0.01</v>
      </c>
      <c r="S79" s="189">
        <v>0</v>
      </c>
      <c r="T79" s="174">
        <v>0</v>
      </c>
      <c r="U79" s="189">
        <v>0</v>
      </c>
      <c r="V79" s="41">
        <v>0</v>
      </c>
      <c r="W79" s="41">
        <v>39.229999999999997</v>
      </c>
      <c r="X79" s="191">
        <v>0.24160000000000001</v>
      </c>
      <c r="Y79" s="29" t="s">
        <v>329</v>
      </c>
      <c r="Z79" s="29">
        <v>31258132</v>
      </c>
      <c r="AA79" s="29">
        <v>12172759</v>
      </c>
      <c r="AB79" s="29">
        <v>12172759</v>
      </c>
      <c r="AC79" s="29">
        <v>65.507999999999996</v>
      </c>
      <c r="AD79" s="29">
        <v>522099</v>
      </c>
      <c r="AE79" s="29">
        <v>233819</v>
      </c>
      <c r="AF79" s="29">
        <v>288280</v>
      </c>
      <c r="AG79" s="35">
        <v>1.349</v>
      </c>
      <c r="AH79" s="35">
        <v>1.8109999999999999</v>
      </c>
      <c r="AI79" s="35">
        <v>3.9800000000000002E-2</v>
      </c>
      <c r="AJ79" s="35">
        <v>0.2026</v>
      </c>
      <c r="AK79" s="29">
        <v>3.85</v>
      </c>
      <c r="AL79" s="29">
        <v>0.13</v>
      </c>
      <c r="AM79" s="29">
        <v>0</v>
      </c>
      <c r="AN79" s="29">
        <v>0</v>
      </c>
      <c r="AO79" s="29">
        <v>0</v>
      </c>
      <c r="AP79" s="35">
        <v>23.23</v>
      </c>
      <c r="AQ79" s="29">
        <v>53.6</v>
      </c>
      <c r="AR79" s="35">
        <v>0.26704207479081599</v>
      </c>
      <c r="AS79" s="35">
        <v>1.9753852518357599E-2</v>
      </c>
      <c r="AT79" s="42"/>
      <c r="AU79" s="15"/>
      <c r="AV79" s="37"/>
      <c r="AW79" s="37"/>
      <c r="AX79" s="15"/>
      <c r="AY79" s="15"/>
      <c r="AZ79" s="15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</row>
    <row r="80" spans="1:76" s="14" customFormat="1">
      <c r="A80" s="29" t="s">
        <v>326</v>
      </c>
      <c r="B80" s="29" t="s">
        <v>327</v>
      </c>
      <c r="C80" s="29" t="s">
        <v>154</v>
      </c>
      <c r="D80" s="53"/>
      <c r="E80" s="6"/>
      <c r="F80" s="6"/>
      <c r="G80" s="6"/>
      <c r="H80" s="6"/>
      <c r="I80" s="6"/>
      <c r="J80" s="6"/>
      <c r="K80" s="6"/>
      <c r="L80" s="41"/>
      <c r="M80" s="41"/>
      <c r="N80" s="41"/>
      <c r="O80" s="41"/>
      <c r="P80" s="189"/>
      <c r="Q80" s="189"/>
      <c r="R80" s="189"/>
      <c r="S80" s="189"/>
      <c r="T80" s="174"/>
      <c r="U80" s="189"/>
      <c r="V80" s="41"/>
      <c r="W80" s="41"/>
      <c r="X80" s="191"/>
      <c r="Y80" s="29" t="s">
        <v>330</v>
      </c>
      <c r="Z80" s="29">
        <v>32072410</v>
      </c>
      <c r="AA80" s="29">
        <v>12773640</v>
      </c>
      <c r="AB80" s="29">
        <v>12773640</v>
      </c>
      <c r="AC80" s="29">
        <v>68.012</v>
      </c>
      <c r="AD80" s="29">
        <v>567870</v>
      </c>
      <c r="AE80" s="29">
        <v>254378</v>
      </c>
      <c r="AF80" s="29">
        <v>313492</v>
      </c>
      <c r="AG80" s="35">
        <v>1.4179999999999999</v>
      </c>
      <c r="AH80" s="35">
        <v>1.8109999999999999</v>
      </c>
      <c r="AI80" s="35">
        <v>4.2900000000000001E-2</v>
      </c>
      <c r="AJ80" s="35">
        <v>0.21049999999999999</v>
      </c>
      <c r="AK80" s="29">
        <v>4.13</v>
      </c>
      <c r="AL80" s="29">
        <v>0.15</v>
      </c>
      <c r="AM80" s="29">
        <v>0.01</v>
      </c>
      <c r="AN80" s="29">
        <v>0</v>
      </c>
      <c r="AO80" s="29">
        <v>0</v>
      </c>
      <c r="AP80" s="35">
        <v>21.16</v>
      </c>
      <c r="AQ80" s="29">
        <v>53.28</v>
      </c>
      <c r="AR80" s="35">
        <v>0.264462154553745</v>
      </c>
      <c r="AS80" s="35">
        <v>2.0606249351188599E-2</v>
      </c>
      <c r="AT80" s="42"/>
      <c r="AU80" s="15"/>
      <c r="AV80" s="37"/>
      <c r="AW80" s="37"/>
      <c r="AX80" s="15"/>
      <c r="AY80" s="15"/>
      <c r="AZ80" s="15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</row>
    <row r="81" spans="1:76" s="14" customFormat="1">
      <c r="A81" s="29" t="s">
        <v>331</v>
      </c>
      <c r="B81" s="29" t="s">
        <v>332</v>
      </c>
      <c r="C81" s="29" t="s">
        <v>154</v>
      </c>
      <c r="D81" s="53" t="s">
        <v>333</v>
      </c>
      <c r="E81" s="6">
        <v>12622926</v>
      </c>
      <c r="F81" s="6">
        <v>7207013</v>
      </c>
      <c r="G81" s="6">
        <v>5129318</v>
      </c>
      <c r="H81" s="6">
        <v>71.171000000000006</v>
      </c>
      <c r="I81" s="6">
        <v>2089716</v>
      </c>
      <c r="J81" s="6">
        <v>140078</v>
      </c>
      <c r="K81" s="6">
        <v>1474755</v>
      </c>
      <c r="L81" s="41">
        <v>28.995999999999999</v>
      </c>
      <c r="M81" s="41">
        <f>I81/E81*100</f>
        <v>16.554925537866577</v>
      </c>
      <c r="N81" s="41"/>
      <c r="O81" s="41">
        <v>1.095</v>
      </c>
      <c r="P81" s="189">
        <v>2.53E-2</v>
      </c>
      <c r="Q81" s="189">
        <v>0.1714</v>
      </c>
      <c r="R81" s="189">
        <v>2.46</v>
      </c>
      <c r="S81" s="189">
        <v>0.06</v>
      </c>
      <c r="T81" s="174">
        <v>495</v>
      </c>
      <c r="U81" s="189">
        <v>1.54740780976522</v>
      </c>
      <c r="V81" s="41">
        <v>61.15</v>
      </c>
      <c r="W81" s="41">
        <v>42.06</v>
      </c>
      <c r="X81" s="190">
        <v>0.12889999999999999</v>
      </c>
      <c r="Y81" s="29" t="s">
        <v>334</v>
      </c>
      <c r="Z81" s="29">
        <v>30967946</v>
      </c>
      <c r="AA81" s="29">
        <v>13795492</v>
      </c>
      <c r="AB81" s="29">
        <v>13795492</v>
      </c>
      <c r="AC81" s="29">
        <v>81.286000000000001</v>
      </c>
      <c r="AD81" s="29">
        <v>11494961</v>
      </c>
      <c r="AE81" s="29">
        <v>2139248</v>
      </c>
      <c r="AF81" s="29">
        <v>9355713</v>
      </c>
      <c r="AG81" s="35">
        <v>33.700000000000003</v>
      </c>
      <c r="AH81" s="35">
        <v>1.2290000000000001</v>
      </c>
      <c r="AI81" s="35">
        <v>2.7585999999999999</v>
      </c>
      <c r="AJ81" s="35">
        <v>3.5409000000000002</v>
      </c>
      <c r="AK81" s="29">
        <v>70.59</v>
      </c>
      <c r="AL81" s="29">
        <v>50.81</v>
      </c>
      <c r="AM81" s="29">
        <v>37.270000000000003</v>
      </c>
      <c r="AN81" s="29">
        <v>27.76</v>
      </c>
      <c r="AO81" s="29">
        <v>20.85</v>
      </c>
      <c r="AP81" s="35">
        <v>29.66</v>
      </c>
      <c r="AQ81" s="29">
        <v>55.99</v>
      </c>
      <c r="AR81" s="35">
        <v>0.14015455428402501</v>
      </c>
      <c r="AS81" s="35">
        <v>1.7920781997759899E-2</v>
      </c>
      <c r="AT81" s="42"/>
      <c r="AU81" s="15"/>
      <c r="AV81" s="37"/>
      <c r="AW81" s="37"/>
      <c r="AX81" s="15"/>
      <c r="AY81" s="15"/>
      <c r="AZ81" s="15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</row>
    <row r="82" spans="1:76" s="10" customFormat="1">
      <c r="A82" s="29" t="s">
        <v>331</v>
      </c>
      <c r="B82" s="29" t="s">
        <v>332</v>
      </c>
      <c r="C82" s="29" t="s">
        <v>154</v>
      </c>
      <c r="D82" s="53"/>
      <c r="E82" s="6"/>
      <c r="F82" s="6"/>
      <c r="G82" s="6"/>
      <c r="H82" s="6"/>
      <c r="I82" s="6"/>
      <c r="J82" s="6"/>
      <c r="K82" s="6"/>
      <c r="L82" s="41"/>
      <c r="M82" s="41"/>
      <c r="N82" s="41"/>
      <c r="O82" s="41"/>
      <c r="P82" s="189"/>
      <c r="Q82" s="189"/>
      <c r="R82" s="189"/>
      <c r="S82" s="189"/>
      <c r="T82" s="174"/>
      <c r="U82" s="189"/>
      <c r="V82" s="41"/>
      <c r="W82" s="41"/>
      <c r="X82" s="190"/>
      <c r="Y82" s="29" t="s">
        <v>335</v>
      </c>
      <c r="Z82" s="29">
        <v>24609124</v>
      </c>
      <c r="AA82" s="29">
        <v>10918764</v>
      </c>
      <c r="AB82" s="29">
        <v>10918764</v>
      </c>
      <c r="AC82" s="29">
        <v>80.756</v>
      </c>
      <c r="AD82" s="29">
        <v>9049260</v>
      </c>
      <c r="AE82" s="29">
        <v>1886276</v>
      </c>
      <c r="AF82" s="29">
        <v>7162984</v>
      </c>
      <c r="AG82" s="35">
        <v>33.344999999999999</v>
      </c>
      <c r="AH82" s="35">
        <v>1.2629999999999999</v>
      </c>
      <c r="AI82" s="35">
        <v>2.1455000000000002</v>
      </c>
      <c r="AJ82" s="35">
        <v>2.9750000000000001</v>
      </c>
      <c r="AK82" s="29">
        <v>64.150000000000006</v>
      </c>
      <c r="AL82" s="29">
        <v>42.82</v>
      </c>
      <c r="AM82" s="29">
        <v>29.51</v>
      </c>
      <c r="AN82" s="29">
        <v>20.79</v>
      </c>
      <c r="AO82" s="29">
        <v>14.9</v>
      </c>
      <c r="AP82" s="35">
        <v>29.23</v>
      </c>
      <c r="AQ82" s="29">
        <v>56.19</v>
      </c>
      <c r="AR82" s="35">
        <v>0.13736053960038999</v>
      </c>
      <c r="AS82" s="35">
        <v>1.86854029835548E-2</v>
      </c>
    </row>
    <row r="83" spans="1:76" s="14" customFormat="1">
      <c r="A83" s="29" t="s">
        <v>336</v>
      </c>
      <c r="B83" s="29" t="s">
        <v>337</v>
      </c>
      <c r="C83" s="29" t="s">
        <v>154</v>
      </c>
      <c r="D83" s="53" t="s">
        <v>338</v>
      </c>
      <c r="E83" s="6">
        <v>3977035</v>
      </c>
      <c r="F83" s="6">
        <v>3738950</v>
      </c>
      <c r="G83" s="6">
        <v>0</v>
      </c>
      <c r="H83" s="6">
        <v>0</v>
      </c>
      <c r="I83" s="6">
        <v>522415</v>
      </c>
      <c r="J83" s="6">
        <v>49160</v>
      </c>
      <c r="K83" s="6">
        <v>473255</v>
      </c>
      <c r="L83" s="41">
        <v>13.972</v>
      </c>
      <c r="M83" s="41">
        <f>I83/E83*100</f>
        <v>13.135790859270788</v>
      </c>
      <c r="N83" s="41">
        <v>0.28599999999999998</v>
      </c>
      <c r="O83" s="41">
        <v>1.1040000000000001</v>
      </c>
      <c r="P83" s="189">
        <v>7.9000000000000008E-3</v>
      </c>
      <c r="Q83" s="189">
        <v>8.9099999999999999E-2</v>
      </c>
      <c r="R83" s="189">
        <v>0.78</v>
      </c>
      <c r="S83" s="189">
        <v>0.01</v>
      </c>
      <c r="T83" s="174">
        <v>386</v>
      </c>
      <c r="U83" s="189">
        <v>1.2263262719536401</v>
      </c>
      <c r="V83" s="41">
        <v>163.05000000000001</v>
      </c>
      <c r="W83" s="41">
        <v>54.35</v>
      </c>
      <c r="X83" s="190"/>
      <c r="Y83" s="29" t="s">
        <v>339</v>
      </c>
      <c r="Z83" s="29">
        <v>47930305</v>
      </c>
      <c r="AA83" s="29">
        <v>45385885</v>
      </c>
      <c r="AB83" s="29">
        <v>0</v>
      </c>
      <c r="AC83" s="29">
        <v>0</v>
      </c>
      <c r="AD83" s="29">
        <v>20343318</v>
      </c>
      <c r="AE83" s="29">
        <v>3496232</v>
      </c>
      <c r="AF83" s="29">
        <v>16847086</v>
      </c>
      <c r="AG83" s="35">
        <v>10.057</v>
      </c>
      <c r="AH83" s="35">
        <v>1.208</v>
      </c>
      <c r="AI83" s="35">
        <v>2.8445999999999998</v>
      </c>
      <c r="AJ83" s="35">
        <v>2.8696000000000002</v>
      </c>
      <c r="AK83" s="29">
        <v>79.42</v>
      </c>
      <c r="AL83" s="29">
        <v>59.79</v>
      </c>
      <c r="AM83" s="29">
        <v>43.64</v>
      </c>
      <c r="AN83" s="29">
        <v>31.23</v>
      </c>
      <c r="AO83" s="29">
        <v>21.98</v>
      </c>
      <c r="AP83" s="35">
        <v>160.57</v>
      </c>
      <c r="AQ83" s="29">
        <v>56.14</v>
      </c>
      <c r="AR83" s="35">
        <v>0.127399282851719</v>
      </c>
      <c r="AS83" s="35">
        <v>3.0418932648060702E-2</v>
      </c>
      <c r="AT83" s="42"/>
      <c r="AU83" s="15"/>
      <c r="AV83" s="37"/>
      <c r="AW83" s="37"/>
      <c r="AX83" s="15"/>
      <c r="AY83" s="15"/>
      <c r="AZ83" s="15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</row>
    <row r="84" spans="1:76" s="14" customFormat="1">
      <c r="A84" s="29" t="s">
        <v>336</v>
      </c>
      <c r="B84" s="29" t="s">
        <v>337</v>
      </c>
      <c r="C84" s="29" t="s">
        <v>154</v>
      </c>
      <c r="D84" s="53"/>
      <c r="E84" s="6"/>
      <c r="F84" s="6"/>
      <c r="G84" s="6"/>
      <c r="H84" s="6"/>
      <c r="I84" s="6"/>
      <c r="J84" s="6"/>
      <c r="K84" s="6"/>
      <c r="L84" s="41"/>
      <c r="M84" s="41"/>
      <c r="N84" s="41"/>
      <c r="O84" s="41"/>
      <c r="P84" s="189"/>
      <c r="Q84" s="189"/>
      <c r="R84" s="189"/>
      <c r="S84" s="189"/>
      <c r="T84" s="174"/>
      <c r="U84" s="189"/>
      <c r="V84" s="41"/>
      <c r="W84" s="41"/>
      <c r="X84" s="190"/>
      <c r="Y84" s="29" t="s">
        <v>340</v>
      </c>
      <c r="Z84" s="29">
        <v>20200672</v>
      </c>
      <c r="AA84" s="29">
        <v>19222373</v>
      </c>
      <c r="AB84" s="29">
        <v>0</v>
      </c>
      <c r="AC84" s="29">
        <v>0</v>
      </c>
      <c r="AD84" s="29">
        <v>8566232</v>
      </c>
      <c r="AE84" s="29">
        <v>1271870</v>
      </c>
      <c r="AF84" s="29">
        <v>7294362</v>
      </c>
      <c r="AG84" s="35">
        <v>10.132999999999999</v>
      </c>
      <c r="AH84" s="35">
        <v>1.1739999999999999</v>
      </c>
      <c r="AI84" s="35">
        <v>1.3072999999999999</v>
      </c>
      <c r="AJ84" s="35">
        <v>1.5968</v>
      </c>
      <c r="AK84" s="29">
        <v>60.27</v>
      </c>
      <c r="AL84" s="29">
        <v>33.43</v>
      </c>
      <c r="AM84" s="29">
        <v>17.78</v>
      </c>
      <c r="AN84" s="29">
        <v>9.3000000000000007</v>
      </c>
      <c r="AO84" s="29">
        <v>4.8099999999999996</v>
      </c>
      <c r="AP84" s="35">
        <v>160.53</v>
      </c>
      <c r="AQ84" s="29">
        <v>56.07</v>
      </c>
      <c r="AR84" s="35">
        <v>0.12601137965234599</v>
      </c>
      <c r="AS84" s="35">
        <v>3.0310276797991299E-2</v>
      </c>
      <c r="AT84" s="50"/>
      <c r="AU84" s="15"/>
      <c r="AV84" s="37"/>
      <c r="AW84" s="37"/>
      <c r="AX84" s="15"/>
      <c r="AY84" s="15"/>
      <c r="AZ84" s="15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</row>
    <row r="85" spans="1:76" s="14" customFormat="1">
      <c r="A85" s="52" t="s">
        <v>341</v>
      </c>
      <c r="B85" s="29" t="s">
        <v>342</v>
      </c>
      <c r="C85" s="29" t="s">
        <v>154</v>
      </c>
      <c r="D85" s="53" t="s">
        <v>343</v>
      </c>
      <c r="E85" s="6">
        <v>3730558</v>
      </c>
      <c r="F85" s="6">
        <v>3509245</v>
      </c>
      <c r="G85" s="6">
        <v>0</v>
      </c>
      <c r="H85" s="6">
        <v>0</v>
      </c>
      <c r="I85" s="6">
        <v>7957</v>
      </c>
      <c r="J85" s="6">
        <v>730</v>
      </c>
      <c r="K85" s="6">
        <v>7227</v>
      </c>
      <c r="L85" s="41">
        <v>0.22700000000000001</v>
      </c>
      <c r="M85" s="41">
        <f>I85/E85*100</f>
        <v>0.21329248868399847</v>
      </c>
      <c r="N85" s="41">
        <v>4.0000000000000001E-3</v>
      </c>
      <c r="O85" s="41">
        <v>1.101</v>
      </c>
      <c r="P85" s="189">
        <v>1E-4</v>
      </c>
      <c r="Q85" s="189">
        <v>1.01E-2</v>
      </c>
      <c r="R85" s="189">
        <v>0.01</v>
      </c>
      <c r="S85" s="189">
        <v>0</v>
      </c>
      <c r="T85" s="174">
        <v>334</v>
      </c>
      <c r="U85" s="189">
        <v>1.04454101032047</v>
      </c>
      <c r="V85" s="41">
        <v>9672.5300000000007</v>
      </c>
      <c r="W85" s="41">
        <v>54.76</v>
      </c>
      <c r="X85" s="190"/>
      <c r="Y85" s="29" t="s">
        <v>344</v>
      </c>
      <c r="Z85" s="29">
        <v>19784398</v>
      </c>
      <c r="AA85" s="29">
        <v>18696990</v>
      </c>
      <c r="AB85" s="29">
        <v>0</v>
      </c>
      <c r="AC85" s="29">
        <v>0</v>
      </c>
      <c r="AD85" s="29">
        <v>428810</v>
      </c>
      <c r="AE85" s="29">
        <v>86465</v>
      </c>
      <c r="AF85" s="29">
        <v>342345</v>
      </c>
      <c r="AG85" s="35">
        <v>0.52800000000000002</v>
      </c>
      <c r="AH85" s="35">
        <v>1.2529999999999999</v>
      </c>
      <c r="AI85" s="35">
        <v>5.7599999999999998E-2</v>
      </c>
      <c r="AJ85" s="35">
        <v>0.248</v>
      </c>
      <c r="AK85" s="29">
        <v>5.43</v>
      </c>
      <c r="AL85" s="29">
        <v>0.32</v>
      </c>
      <c r="AM85" s="29">
        <v>0.02</v>
      </c>
      <c r="AN85" s="29">
        <v>0</v>
      </c>
      <c r="AO85" s="29">
        <v>0</v>
      </c>
      <c r="AP85" s="35">
        <v>8927.1200000000008</v>
      </c>
      <c r="AQ85" s="29">
        <v>56.76</v>
      </c>
      <c r="AR85" s="35">
        <v>0.128034093014638</v>
      </c>
      <c r="AS85" s="35">
        <v>1.9138506466416402E-2</v>
      </c>
      <c r="AT85" s="43"/>
      <c r="AU85" s="15"/>
      <c r="AV85" s="37"/>
      <c r="AW85" s="37"/>
      <c r="AX85" s="15"/>
      <c r="AY85" s="15"/>
      <c r="AZ85" s="1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</row>
    <row r="86" spans="1:76" s="14" customFormat="1">
      <c r="A86" s="52" t="s">
        <v>341</v>
      </c>
      <c r="B86" s="29" t="s">
        <v>342</v>
      </c>
      <c r="C86" s="29" t="s">
        <v>154</v>
      </c>
      <c r="D86" s="53"/>
      <c r="E86" s="6"/>
      <c r="F86" s="6"/>
      <c r="G86" s="6"/>
      <c r="H86" s="6"/>
      <c r="I86" s="6"/>
      <c r="J86" s="6"/>
      <c r="K86" s="6"/>
      <c r="L86" s="41"/>
      <c r="M86" s="41"/>
      <c r="N86" s="41"/>
      <c r="O86" s="41"/>
      <c r="P86" s="189"/>
      <c r="Q86" s="189"/>
      <c r="R86" s="189"/>
      <c r="S86" s="189"/>
      <c r="T86" s="174"/>
      <c r="U86" s="189"/>
      <c r="V86" s="41"/>
      <c r="W86" s="41"/>
      <c r="X86" s="190"/>
      <c r="Y86" s="29" t="s">
        <v>345</v>
      </c>
      <c r="Z86" s="29">
        <v>81695428</v>
      </c>
      <c r="AA86" s="29">
        <v>76741708</v>
      </c>
      <c r="AB86" s="29">
        <v>0</v>
      </c>
      <c r="AC86" s="29">
        <v>0</v>
      </c>
      <c r="AD86" s="29">
        <v>1774843</v>
      </c>
      <c r="AE86" s="29">
        <v>627390</v>
      </c>
      <c r="AF86" s="29">
        <v>1147453</v>
      </c>
      <c r="AG86" s="35">
        <v>0.52500000000000002</v>
      </c>
      <c r="AH86" s="35">
        <v>1.5469999999999999</v>
      </c>
      <c r="AI86" s="35">
        <v>0.15229999999999999</v>
      </c>
      <c r="AJ86" s="35">
        <v>0.41510000000000002</v>
      </c>
      <c r="AK86" s="29">
        <v>13.34</v>
      </c>
      <c r="AL86" s="29">
        <v>1.67</v>
      </c>
      <c r="AM86" s="29">
        <v>0.2</v>
      </c>
      <c r="AN86" s="29">
        <v>0.02</v>
      </c>
      <c r="AO86" s="29">
        <v>0</v>
      </c>
      <c r="AP86" s="35">
        <v>8520.1</v>
      </c>
      <c r="AQ86" s="29">
        <v>56.6</v>
      </c>
      <c r="AR86" s="35">
        <v>0.12880085157587801</v>
      </c>
      <c r="AS86" s="35">
        <v>2.04371125354629E-2</v>
      </c>
      <c r="AT86" s="43"/>
      <c r="AU86" s="15"/>
      <c r="AV86" s="37"/>
      <c r="AW86" s="37"/>
      <c r="AX86" s="15"/>
      <c r="AY86" s="15"/>
      <c r="AZ86" s="15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</row>
    <row r="87" spans="1:76" s="14" customFormat="1">
      <c r="A87" s="52" t="s">
        <v>341</v>
      </c>
      <c r="B87" s="29" t="s">
        <v>467</v>
      </c>
      <c r="C87" s="29" t="s">
        <v>114</v>
      </c>
      <c r="D87" s="53" t="s">
        <v>468</v>
      </c>
      <c r="E87" s="6">
        <v>4762594</v>
      </c>
      <c r="F87" s="6">
        <v>3512773</v>
      </c>
      <c r="G87" s="6">
        <v>0</v>
      </c>
      <c r="H87" s="6">
        <v>0</v>
      </c>
      <c r="I87" s="6">
        <v>29986</v>
      </c>
      <c r="J87" s="6">
        <v>3029</v>
      </c>
      <c r="K87" s="6">
        <v>26957</v>
      </c>
      <c r="L87" s="41">
        <v>0.85399999999999998</v>
      </c>
      <c r="M87" s="41">
        <f>I87/E87*100</f>
        <v>0.62961486954378221</v>
      </c>
      <c r="N87" s="41">
        <v>0.01</v>
      </c>
      <c r="O87" s="41">
        <v>1.1120000000000001</v>
      </c>
      <c r="P87" s="189">
        <v>2.9999999999999997E-4</v>
      </c>
      <c r="Q87" s="189">
        <v>1.6199999999999999E-2</v>
      </c>
      <c r="R87" s="189">
        <v>0.03</v>
      </c>
      <c r="S87" s="189">
        <v>0</v>
      </c>
      <c r="T87" s="174">
        <v>110</v>
      </c>
      <c r="U87" s="189">
        <v>0.29881103265133602</v>
      </c>
      <c r="V87" s="41">
        <v>913.08</v>
      </c>
      <c r="W87" s="41">
        <v>55.28</v>
      </c>
      <c r="X87" s="190">
        <v>0.42536361316662402</v>
      </c>
      <c r="Y87" s="29" t="s">
        <v>469</v>
      </c>
      <c r="Z87" s="29">
        <v>27091563</v>
      </c>
      <c r="AA87" s="29">
        <v>22460139</v>
      </c>
      <c r="AB87" s="29">
        <v>0</v>
      </c>
      <c r="AC87" s="29">
        <v>0</v>
      </c>
      <c r="AD87" s="29">
        <v>3292447</v>
      </c>
      <c r="AE87" s="29">
        <v>1529791</v>
      </c>
      <c r="AF87" s="29">
        <v>1762656</v>
      </c>
      <c r="AG87" s="35">
        <v>6.1479999999999997</v>
      </c>
      <c r="AH87" s="35">
        <v>1.8680000000000001</v>
      </c>
      <c r="AI87" s="35">
        <v>0.40739999999999998</v>
      </c>
      <c r="AJ87" s="35">
        <v>0.83840000000000003</v>
      </c>
      <c r="AK87" s="29">
        <v>26.85</v>
      </c>
      <c r="AL87" s="29">
        <v>8.6300000000000008</v>
      </c>
      <c r="AM87" s="29">
        <v>3.1</v>
      </c>
      <c r="AN87" s="29">
        <v>1.22</v>
      </c>
      <c r="AO87" s="29">
        <v>0.51</v>
      </c>
      <c r="AP87" s="35">
        <v>564.1</v>
      </c>
      <c r="AQ87" s="29">
        <v>54.9</v>
      </c>
      <c r="AR87" s="35">
        <v>0.41588110080583901</v>
      </c>
      <c r="AS87" s="35">
        <v>0.22180489290427399</v>
      </c>
      <c r="AT87" s="43"/>
      <c r="AU87" s="15"/>
      <c r="AV87" s="37"/>
      <c r="AW87" s="37"/>
      <c r="AX87" s="15"/>
      <c r="AY87" s="15"/>
      <c r="AZ87" s="15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</row>
    <row r="88" spans="1:76" s="14" customFormat="1">
      <c r="A88" s="52" t="s">
        <v>341</v>
      </c>
      <c r="B88" s="29" t="s">
        <v>498</v>
      </c>
      <c r="C88" s="29" t="s">
        <v>114</v>
      </c>
      <c r="D88" s="53" t="s">
        <v>499</v>
      </c>
      <c r="E88" s="6">
        <v>3821329</v>
      </c>
      <c r="F88" s="6">
        <v>3044487</v>
      </c>
      <c r="G88" s="6">
        <v>0</v>
      </c>
      <c r="H88" s="6">
        <v>0</v>
      </c>
      <c r="I88" s="6">
        <v>1900</v>
      </c>
      <c r="J88" s="6">
        <v>163</v>
      </c>
      <c r="K88" s="6">
        <v>1737</v>
      </c>
      <c r="L88" s="41">
        <v>6.2E-2</v>
      </c>
      <c r="M88" s="41">
        <f>I88/E88*100</f>
        <v>4.9720921700277573E-2</v>
      </c>
      <c r="N88" s="41">
        <v>1E-3</v>
      </c>
      <c r="O88" s="41">
        <v>1.0940000000000001</v>
      </c>
      <c r="P88" s="189">
        <v>0</v>
      </c>
      <c r="Q88" s="189">
        <v>4.1000000000000003E-3</v>
      </c>
      <c r="R88" s="189">
        <v>0</v>
      </c>
      <c r="S88" s="189">
        <v>0</v>
      </c>
      <c r="T88" s="174">
        <v>116</v>
      </c>
      <c r="U88" s="189">
        <v>0.343170981954251</v>
      </c>
      <c r="V88" s="41">
        <v>16101.62</v>
      </c>
      <c r="W88" s="41">
        <v>61.9</v>
      </c>
      <c r="X88" s="190">
        <v>0.35323383084577098</v>
      </c>
      <c r="Y88" s="29" t="s">
        <v>500</v>
      </c>
      <c r="Z88" s="29">
        <v>21374568</v>
      </c>
      <c r="AA88" s="29">
        <v>18004897</v>
      </c>
      <c r="AB88" s="29">
        <v>0</v>
      </c>
      <c r="AC88" s="29">
        <v>0</v>
      </c>
      <c r="AD88" s="29">
        <v>362864</v>
      </c>
      <c r="AE88" s="29">
        <v>220381</v>
      </c>
      <c r="AF88" s="29">
        <v>142483</v>
      </c>
      <c r="AG88" s="35">
        <v>0.56299999999999994</v>
      </c>
      <c r="AH88" s="35">
        <v>2.5470000000000002</v>
      </c>
      <c r="AI88" s="35">
        <v>3.3099999999999997E-2</v>
      </c>
      <c r="AJ88" s="35">
        <v>0.19259999999999999</v>
      </c>
      <c r="AK88" s="29">
        <v>3.13</v>
      </c>
      <c r="AL88" s="29">
        <v>0.16</v>
      </c>
      <c r="AM88" s="29">
        <v>0.01</v>
      </c>
      <c r="AN88" s="29">
        <v>0</v>
      </c>
      <c r="AO88" s="29">
        <v>0</v>
      </c>
      <c r="AP88" s="35">
        <v>6870.65</v>
      </c>
      <c r="AQ88" s="29">
        <v>53.35</v>
      </c>
      <c r="AR88" s="35">
        <v>0.406022540502465</v>
      </c>
      <c r="AS88" s="35">
        <v>0.25184463316163203</v>
      </c>
      <c r="AT88" s="43"/>
      <c r="AU88" s="15"/>
      <c r="AV88" s="37"/>
      <c r="AW88" s="37"/>
      <c r="AX88" s="15"/>
      <c r="AY88" s="15"/>
      <c r="AZ88" s="15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</row>
    <row r="89" spans="1:76" s="14" customFormat="1" ht="17" customHeight="1">
      <c r="A89" s="52" t="s">
        <v>341</v>
      </c>
      <c r="B89" s="29" t="s">
        <v>504</v>
      </c>
      <c r="C89" s="29" t="s">
        <v>114</v>
      </c>
      <c r="D89" s="53" t="s">
        <v>505</v>
      </c>
      <c r="E89" s="6">
        <v>2632169</v>
      </c>
      <c r="F89" s="6">
        <v>1567575</v>
      </c>
      <c r="G89" s="6">
        <v>0</v>
      </c>
      <c r="H89" s="6">
        <v>0</v>
      </c>
      <c r="I89" s="6">
        <v>6164</v>
      </c>
      <c r="J89" s="6">
        <v>526</v>
      </c>
      <c r="K89" s="6">
        <v>5638</v>
      </c>
      <c r="L89" s="41">
        <v>0.39300000000000002</v>
      </c>
      <c r="M89" s="41">
        <f>I89/E89*100</f>
        <v>0.23417949227424228</v>
      </c>
      <c r="N89" s="41">
        <v>6.0000000000000001E-3</v>
      </c>
      <c r="O89" s="41">
        <v>1.093</v>
      </c>
      <c r="P89" s="189">
        <v>1E-4</v>
      </c>
      <c r="Q89" s="189">
        <v>8.3999999999999995E-3</v>
      </c>
      <c r="R89" s="189">
        <v>0.01</v>
      </c>
      <c r="S89" s="189">
        <v>0</v>
      </c>
      <c r="T89" s="174">
        <v>61</v>
      </c>
      <c r="U89" s="189">
        <v>0.18564789667451201</v>
      </c>
      <c r="V89" s="41">
        <v>2601.21</v>
      </c>
      <c r="W89" s="41">
        <v>53.41</v>
      </c>
      <c r="X89" s="190">
        <v>0.43320363164721098</v>
      </c>
      <c r="Y89" s="29" t="s">
        <v>506</v>
      </c>
      <c r="Z89" s="29">
        <v>34659364</v>
      </c>
      <c r="AA89" s="29">
        <v>23503691</v>
      </c>
      <c r="AB89" s="29">
        <v>0</v>
      </c>
      <c r="AC89" s="29">
        <v>0</v>
      </c>
      <c r="AD89" s="29">
        <v>384230</v>
      </c>
      <c r="AE89" s="29">
        <v>67093</v>
      </c>
      <c r="AF89" s="29">
        <v>317137</v>
      </c>
      <c r="AG89" s="35">
        <v>0.35299999999999998</v>
      </c>
      <c r="AH89" s="35">
        <v>1.212</v>
      </c>
      <c r="AI89" s="35">
        <v>5.2400000000000002E-2</v>
      </c>
      <c r="AJ89" s="35">
        <v>0.2354</v>
      </c>
      <c r="AK89" s="29">
        <v>4.9800000000000004</v>
      </c>
      <c r="AL89" s="29">
        <v>0.24</v>
      </c>
      <c r="AM89" s="29">
        <v>0.01</v>
      </c>
      <c r="AN89" s="29">
        <v>0</v>
      </c>
      <c r="AO89" s="29">
        <v>0</v>
      </c>
      <c r="AP89" s="35">
        <v>3747.66</v>
      </c>
      <c r="AQ89" s="29">
        <v>52.82</v>
      </c>
      <c r="AR89" s="35">
        <v>0.413229408047188</v>
      </c>
      <c r="AS89" s="35">
        <v>0.214485245568592</v>
      </c>
      <c r="AT89" s="10"/>
      <c r="AU89" s="15"/>
      <c r="AV89" s="37"/>
      <c r="AW89" s="37"/>
      <c r="AX89" s="15"/>
      <c r="AY89" s="15"/>
      <c r="AZ89" s="15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</row>
    <row r="90" spans="1:76" s="14" customFormat="1" ht="18" customHeight="1">
      <c r="A90" s="29" t="s">
        <v>346</v>
      </c>
      <c r="B90" s="29" t="s">
        <v>347</v>
      </c>
      <c r="C90" s="29" t="s">
        <v>154</v>
      </c>
      <c r="D90" s="53" t="s">
        <v>348</v>
      </c>
      <c r="E90" s="6">
        <v>4512833</v>
      </c>
      <c r="F90" s="6">
        <v>4201512</v>
      </c>
      <c r="G90" s="6">
        <v>0</v>
      </c>
      <c r="H90" s="6">
        <v>0</v>
      </c>
      <c r="I90" s="6">
        <v>49528</v>
      </c>
      <c r="J90" s="6">
        <v>5436</v>
      </c>
      <c r="K90" s="6">
        <v>44092</v>
      </c>
      <c r="L90" s="41">
        <v>1.179</v>
      </c>
      <c r="M90" s="41">
        <f>I90/E90*100</f>
        <v>1.0974924177340486</v>
      </c>
      <c r="N90" s="41">
        <v>2.5999999999999999E-2</v>
      </c>
      <c r="O90" s="41">
        <v>1.123</v>
      </c>
      <c r="P90" s="189">
        <v>8.0000000000000004E-4</v>
      </c>
      <c r="Q90" s="189">
        <v>2.8000000000000001E-2</v>
      </c>
      <c r="R90" s="189">
        <v>0.08</v>
      </c>
      <c r="S90" s="189">
        <v>0</v>
      </c>
      <c r="T90" s="174">
        <v>414</v>
      </c>
      <c r="U90" s="189">
        <v>1.2614521093608499</v>
      </c>
      <c r="V90" s="41">
        <v>1770.63</v>
      </c>
      <c r="W90" s="41">
        <v>54.6</v>
      </c>
      <c r="X90" s="190"/>
      <c r="Y90" s="29" t="s">
        <v>349</v>
      </c>
      <c r="Z90" s="29">
        <v>49002022</v>
      </c>
      <c r="AA90" s="29">
        <v>45950201</v>
      </c>
      <c r="AB90" s="29">
        <v>0</v>
      </c>
      <c r="AC90" s="29">
        <v>0</v>
      </c>
      <c r="AD90" s="29">
        <v>5626324</v>
      </c>
      <c r="AE90" s="29">
        <v>1926043</v>
      </c>
      <c r="AF90" s="29">
        <v>3700281</v>
      </c>
      <c r="AG90" s="35">
        <v>3.2429999999999999</v>
      </c>
      <c r="AH90" s="35">
        <v>1.5209999999999999</v>
      </c>
      <c r="AI90" s="35">
        <v>0.5554</v>
      </c>
      <c r="AJ90" s="35">
        <v>0.86160000000000003</v>
      </c>
      <c r="AK90" s="29">
        <v>37.840000000000003</v>
      </c>
      <c r="AL90" s="29">
        <v>12.55</v>
      </c>
      <c r="AM90" s="29">
        <v>3.75</v>
      </c>
      <c r="AN90" s="29">
        <v>1.03</v>
      </c>
      <c r="AO90" s="29">
        <v>0.27</v>
      </c>
      <c r="AP90" s="35">
        <v>1517.37</v>
      </c>
      <c r="AQ90" s="29">
        <v>56.39</v>
      </c>
      <c r="AR90" s="35">
        <v>0.100912778904665</v>
      </c>
      <c r="AS90" s="35">
        <v>1.9538922774733802E-2</v>
      </c>
      <c r="AT90" s="10"/>
      <c r="AU90" s="15"/>
      <c r="AV90" s="37"/>
      <c r="AW90" s="37"/>
      <c r="AX90" s="15"/>
      <c r="AY90" s="15"/>
      <c r="AZ90" s="15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</row>
    <row r="91" spans="1:76" s="14" customFormat="1" ht="16" customHeight="1">
      <c r="A91" s="29" t="s">
        <v>346</v>
      </c>
      <c r="B91" s="29" t="s">
        <v>347</v>
      </c>
      <c r="C91" s="29" t="s">
        <v>154</v>
      </c>
      <c r="D91" s="53"/>
      <c r="E91" s="6"/>
      <c r="F91" s="6"/>
      <c r="G91" s="6"/>
      <c r="H91" s="6"/>
      <c r="I91" s="6"/>
      <c r="J91" s="6"/>
      <c r="K91" s="6"/>
      <c r="L91" s="41"/>
      <c r="M91" s="41"/>
      <c r="N91" s="41"/>
      <c r="O91" s="41"/>
      <c r="P91" s="189"/>
      <c r="Q91" s="189"/>
      <c r="R91" s="189"/>
      <c r="S91" s="189"/>
      <c r="T91" s="174"/>
      <c r="U91" s="189"/>
      <c r="V91" s="41"/>
      <c r="W91" s="41"/>
      <c r="X91" s="190"/>
      <c r="Y91" s="29" t="s">
        <v>350</v>
      </c>
      <c r="Z91" s="29">
        <v>23337178</v>
      </c>
      <c r="AA91" s="29">
        <v>22012496</v>
      </c>
      <c r="AB91" s="29">
        <v>0</v>
      </c>
      <c r="AC91" s="29">
        <v>0</v>
      </c>
      <c r="AD91" s="29">
        <v>2703369</v>
      </c>
      <c r="AE91" s="29">
        <v>732577</v>
      </c>
      <c r="AF91" s="29">
        <v>1970792</v>
      </c>
      <c r="AG91" s="35">
        <v>3.2930000000000001</v>
      </c>
      <c r="AH91" s="35">
        <v>1.3720000000000001</v>
      </c>
      <c r="AI91" s="35">
        <v>0.34899999999999998</v>
      </c>
      <c r="AJ91" s="35">
        <v>0.66279999999999994</v>
      </c>
      <c r="AK91" s="29">
        <v>26.61</v>
      </c>
      <c r="AL91" s="29">
        <v>6.46</v>
      </c>
      <c r="AM91" s="29">
        <v>1.44</v>
      </c>
      <c r="AN91" s="29">
        <v>0.3</v>
      </c>
      <c r="AO91" s="29">
        <v>0.06</v>
      </c>
      <c r="AP91" s="35">
        <v>1454.89</v>
      </c>
      <c r="AQ91" s="29">
        <v>56.46</v>
      </c>
      <c r="AR91" s="35">
        <v>0.10148259360045001</v>
      </c>
      <c r="AS91" s="35">
        <v>1.9677719243879802E-2</v>
      </c>
      <c r="AT91" s="42"/>
      <c r="AU91" s="15"/>
      <c r="AV91" s="37"/>
      <c r="AW91" s="37"/>
      <c r="AX91" s="15"/>
      <c r="AY91" s="15"/>
      <c r="AZ91" s="15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</row>
    <row r="92" spans="1:76" s="14" customFormat="1" ht="16" customHeight="1">
      <c r="A92" s="52" t="s">
        <v>351</v>
      </c>
      <c r="B92" s="29" t="s">
        <v>352</v>
      </c>
      <c r="C92" s="29" t="s">
        <v>154</v>
      </c>
      <c r="D92" s="53" t="s">
        <v>353</v>
      </c>
      <c r="E92" s="6">
        <v>4006129</v>
      </c>
      <c r="F92" s="6">
        <v>3577462</v>
      </c>
      <c r="G92" s="6">
        <v>0</v>
      </c>
      <c r="H92" s="6">
        <v>0</v>
      </c>
      <c r="I92" s="6">
        <v>13561</v>
      </c>
      <c r="J92" s="6">
        <v>1293</v>
      </c>
      <c r="K92" s="6">
        <v>12268</v>
      </c>
      <c r="L92" s="41">
        <v>0.379</v>
      </c>
      <c r="M92" s="41">
        <f>I92/E92*100</f>
        <v>0.33850632368553285</v>
      </c>
      <c r="N92" s="41">
        <v>8.0000000000000002E-3</v>
      </c>
      <c r="O92" s="41">
        <v>1.105</v>
      </c>
      <c r="P92" s="189">
        <v>2.0000000000000001E-4</v>
      </c>
      <c r="Q92" s="189">
        <v>1.4200000000000001E-2</v>
      </c>
      <c r="R92" s="189">
        <v>0.02</v>
      </c>
      <c r="S92" s="189">
        <v>0</v>
      </c>
      <c r="T92" s="174">
        <v>86</v>
      </c>
      <c r="U92" s="189">
        <v>0.27237612408715001</v>
      </c>
      <c r="V92" s="41">
        <v>1427.27</v>
      </c>
      <c r="W92" s="41">
        <v>51.21</v>
      </c>
      <c r="X92" s="190"/>
      <c r="Y92" s="29" t="s">
        <v>354</v>
      </c>
      <c r="Z92" s="29">
        <v>23417730</v>
      </c>
      <c r="AA92" s="29">
        <v>21354832</v>
      </c>
      <c r="AB92" s="29">
        <v>0</v>
      </c>
      <c r="AC92" s="29">
        <v>0</v>
      </c>
      <c r="AD92" s="29">
        <v>1006020</v>
      </c>
      <c r="AE92" s="29">
        <v>192659</v>
      </c>
      <c r="AF92" s="29">
        <v>813361</v>
      </c>
      <c r="AG92" s="35">
        <v>1.218</v>
      </c>
      <c r="AH92" s="35">
        <v>1.2370000000000001</v>
      </c>
      <c r="AI92" s="35">
        <v>0.16009999999999999</v>
      </c>
      <c r="AJ92" s="35">
        <v>0.42670000000000002</v>
      </c>
      <c r="AK92" s="29">
        <v>13.94</v>
      </c>
      <c r="AL92" s="29">
        <v>1.81</v>
      </c>
      <c r="AM92" s="29">
        <v>0.23</v>
      </c>
      <c r="AN92" s="29">
        <v>0.03</v>
      </c>
      <c r="AO92" s="29">
        <v>0</v>
      </c>
      <c r="AP92" s="35">
        <v>1871.15</v>
      </c>
      <c r="AQ92" s="29">
        <v>55.96</v>
      </c>
      <c r="AR92" s="35">
        <v>0.13300517608850099</v>
      </c>
      <c r="AS92" s="35">
        <v>3.1192129629629601E-2</v>
      </c>
      <c r="AT92" s="36"/>
      <c r="AU92" s="15"/>
      <c r="AV92" s="37"/>
      <c r="AW92" s="37"/>
      <c r="AX92" s="15"/>
      <c r="AY92" s="15"/>
      <c r="AZ92" s="15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</row>
    <row r="93" spans="1:76" s="14" customFormat="1">
      <c r="A93" s="52" t="s">
        <v>351</v>
      </c>
      <c r="B93" s="29" t="s">
        <v>352</v>
      </c>
      <c r="C93" s="29" t="s">
        <v>154</v>
      </c>
      <c r="D93" s="53"/>
      <c r="E93" s="6"/>
      <c r="F93" s="6"/>
      <c r="G93" s="6"/>
      <c r="H93" s="6"/>
      <c r="I93" s="6"/>
      <c r="J93" s="6"/>
      <c r="K93" s="6"/>
      <c r="L93" s="41"/>
      <c r="M93" s="41"/>
      <c r="N93" s="41"/>
      <c r="O93" s="41"/>
      <c r="P93" s="189"/>
      <c r="Q93" s="189"/>
      <c r="R93" s="189"/>
      <c r="S93" s="189"/>
      <c r="T93" s="174"/>
      <c r="U93" s="189"/>
      <c r="V93" s="41"/>
      <c r="W93" s="41"/>
      <c r="X93" s="190"/>
      <c r="Y93" s="29" t="s">
        <v>355</v>
      </c>
      <c r="Z93" s="29">
        <v>68277768</v>
      </c>
      <c r="AA93" s="29">
        <v>61787215</v>
      </c>
      <c r="AB93" s="29">
        <v>0</v>
      </c>
      <c r="AC93" s="29">
        <v>0</v>
      </c>
      <c r="AD93" s="29">
        <v>2878607</v>
      </c>
      <c r="AE93" s="29">
        <v>784532</v>
      </c>
      <c r="AF93" s="29">
        <v>2094075</v>
      </c>
      <c r="AG93" s="35">
        <v>1.1919999999999999</v>
      </c>
      <c r="AH93" s="35">
        <v>1.375</v>
      </c>
      <c r="AI93" s="35">
        <v>0.36730000000000002</v>
      </c>
      <c r="AJ93" s="35">
        <v>0.67700000000000005</v>
      </c>
      <c r="AK93" s="29">
        <v>27.93</v>
      </c>
      <c r="AL93" s="29">
        <v>6.83</v>
      </c>
      <c r="AM93" s="29">
        <v>1.53</v>
      </c>
      <c r="AN93" s="29">
        <v>0.34</v>
      </c>
      <c r="AO93" s="29">
        <v>7.0000000000000007E-2</v>
      </c>
      <c r="AP93" s="35">
        <v>1819.21</v>
      </c>
      <c r="AQ93" s="29">
        <v>56.21</v>
      </c>
      <c r="AR93" s="35">
        <v>0.13975977198697101</v>
      </c>
      <c r="AS93" s="35">
        <v>2.8079866505552699E-2</v>
      </c>
      <c r="AT93" s="51"/>
      <c r="AU93" s="15"/>
      <c r="AV93" s="37"/>
      <c r="AW93" s="37"/>
      <c r="AX93" s="15"/>
      <c r="AY93" s="15"/>
      <c r="AZ93" s="15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</row>
    <row r="94" spans="1:76" s="14" customFormat="1">
      <c r="A94" s="52" t="s">
        <v>351</v>
      </c>
      <c r="B94" s="29" t="s">
        <v>491</v>
      </c>
      <c r="C94" s="29" t="s">
        <v>114</v>
      </c>
      <c r="D94" s="53" t="s">
        <v>492</v>
      </c>
      <c r="E94" s="6">
        <v>7026993</v>
      </c>
      <c r="F94" s="6">
        <v>4719474</v>
      </c>
      <c r="G94" s="6">
        <v>0</v>
      </c>
      <c r="H94" s="6">
        <v>0</v>
      </c>
      <c r="I94" s="6">
        <v>18069</v>
      </c>
      <c r="J94" s="6">
        <v>2131</v>
      </c>
      <c r="K94" s="6">
        <v>15938</v>
      </c>
      <c r="L94" s="41">
        <v>0.38300000000000001</v>
      </c>
      <c r="M94" s="41">
        <f>I94/E94*100</f>
        <v>0.2571370143673119</v>
      </c>
      <c r="N94" s="41">
        <v>6.0000000000000001E-3</v>
      </c>
      <c r="O94" s="41">
        <v>1.1339999999999999</v>
      </c>
      <c r="P94" s="189">
        <v>2.0000000000000001E-4</v>
      </c>
      <c r="Q94" s="189">
        <v>1.47E-2</v>
      </c>
      <c r="R94" s="189">
        <v>0.02</v>
      </c>
      <c r="S94" s="189">
        <v>0</v>
      </c>
      <c r="T94" s="174">
        <v>100</v>
      </c>
      <c r="U94" s="189">
        <v>0.296336532077976</v>
      </c>
      <c r="V94" s="41">
        <v>1359.47</v>
      </c>
      <c r="W94" s="41">
        <v>52.08</v>
      </c>
      <c r="X94" s="190">
        <v>0.440140845070423</v>
      </c>
      <c r="Y94" s="29" t="s">
        <v>493</v>
      </c>
      <c r="Z94" s="29">
        <v>30507808</v>
      </c>
      <c r="AA94" s="29">
        <v>24207845</v>
      </c>
      <c r="AB94" s="29">
        <v>0</v>
      </c>
      <c r="AC94" s="29">
        <v>0</v>
      </c>
      <c r="AD94" s="29">
        <v>3247753</v>
      </c>
      <c r="AE94" s="29">
        <v>1687991</v>
      </c>
      <c r="AF94" s="29">
        <v>1559762</v>
      </c>
      <c r="AG94" s="35">
        <v>6.5620000000000003</v>
      </c>
      <c r="AH94" s="35">
        <v>2.0819999999999999</v>
      </c>
      <c r="AI94" s="35">
        <v>0.4577</v>
      </c>
      <c r="AJ94" s="35">
        <v>0.82630000000000003</v>
      </c>
      <c r="AK94" s="29">
        <v>31.1</v>
      </c>
      <c r="AL94" s="29">
        <v>9.92</v>
      </c>
      <c r="AM94" s="29">
        <v>3.2</v>
      </c>
      <c r="AN94" s="29">
        <v>1.03</v>
      </c>
      <c r="AO94" s="29">
        <v>0.34</v>
      </c>
      <c r="AP94" s="35">
        <v>539.28</v>
      </c>
      <c r="AQ94" s="29">
        <v>52.74</v>
      </c>
      <c r="AR94" s="35">
        <v>0.45985901309164201</v>
      </c>
      <c r="AS94" s="35">
        <v>0.25914094751326899</v>
      </c>
      <c r="AT94" s="10"/>
      <c r="AU94" s="15"/>
      <c r="AV94" s="37"/>
      <c r="AW94" s="37"/>
      <c r="AX94" s="15"/>
      <c r="AY94" s="15"/>
      <c r="AZ94" s="15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</row>
    <row r="95" spans="1:76" s="14" customFormat="1">
      <c r="A95" s="52" t="s">
        <v>356</v>
      </c>
      <c r="B95" s="29" t="s">
        <v>357</v>
      </c>
      <c r="C95" s="29" t="s">
        <v>154</v>
      </c>
      <c r="D95" s="53" t="s">
        <v>358</v>
      </c>
      <c r="E95" s="6">
        <v>3654131</v>
      </c>
      <c r="F95" s="6">
        <v>3274690</v>
      </c>
      <c r="G95" s="6">
        <v>0</v>
      </c>
      <c r="H95" s="6">
        <v>0</v>
      </c>
      <c r="I95" s="6">
        <v>1133129</v>
      </c>
      <c r="J95" s="6">
        <v>103338</v>
      </c>
      <c r="K95" s="6">
        <v>1029791</v>
      </c>
      <c r="L95" s="41">
        <v>34.603000000000002</v>
      </c>
      <c r="M95" s="41">
        <f>I95/E95*100</f>
        <v>31.009534140948968</v>
      </c>
      <c r="N95" s="41">
        <v>0.56399999999999995</v>
      </c>
      <c r="O95" s="41">
        <v>1.1000000000000001</v>
      </c>
      <c r="P95" s="189">
        <v>1.3599999999999999E-2</v>
      </c>
      <c r="Q95" s="189">
        <v>0.11700000000000001</v>
      </c>
      <c r="R95" s="189">
        <v>1.35</v>
      </c>
      <c r="S95" s="189">
        <v>0.01</v>
      </c>
      <c r="T95" s="174">
        <v>296</v>
      </c>
      <c r="U95" s="189">
        <v>0.76166334721467799</v>
      </c>
      <c r="V95" s="41">
        <v>53.15</v>
      </c>
      <c r="W95" s="41">
        <v>55.59</v>
      </c>
      <c r="X95" s="190"/>
      <c r="Y95" s="29" t="s">
        <v>359</v>
      </c>
      <c r="Z95" s="29">
        <v>21405169</v>
      </c>
      <c r="AA95" s="29">
        <v>19897651</v>
      </c>
      <c r="AB95" s="29">
        <v>0</v>
      </c>
      <c r="AC95" s="29">
        <v>0</v>
      </c>
      <c r="AD95" s="29">
        <v>12146001</v>
      </c>
      <c r="AE95" s="29">
        <v>1432553</v>
      </c>
      <c r="AF95" s="29">
        <v>10713448</v>
      </c>
      <c r="AG95" s="35">
        <v>9.8719999999999999</v>
      </c>
      <c r="AH95" s="35">
        <v>1.1339999999999999</v>
      </c>
      <c r="AI95" s="35">
        <v>1.3835</v>
      </c>
      <c r="AJ95" s="35">
        <v>1.8845000000000001</v>
      </c>
      <c r="AK95" s="29">
        <v>58</v>
      </c>
      <c r="AL95" s="29">
        <v>32.96</v>
      </c>
      <c r="AM95" s="29">
        <v>18.93</v>
      </c>
      <c r="AN95" s="29">
        <v>11.08</v>
      </c>
      <c r="AO95" s="29">
        <v>6.59</v>
      </c>
      <c r="AP95" s="35">
        <v>44.05</v>
      </c>
      <c r="AQ95" s="29">
        <v>57.74</v>
      </c>
      <c r="AR95" s="35">
        <v>0.161350466112371</v>
      </c>
      <c r="AS95" s="35">
        <v>2.8262979136341598E-2</v>
      </c>
      <c r="AT95" s="42"/>
      <c r="AU95" s="15"/>
      <c r="AV95" s="37"/>
      <c r="AW95" s="37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</row>
    <row r="96" spans="1:76" s="14" customFormat="1">
      <c r="A96" s="52" t="s">
        <v>356</v>
      </c>
      <c r="B96" s="29" t="s">
        <v>357</v>
      </c>
      <c r="C96" s="29" t="s">
        <v>154</v>
      </c>
      <c r="D96" s="53"/>
      <c r="E96" s="6"/>
      <c r="F96" s="6"/>
      <c r="G96" s="6"/>
      <c r="H96" s="6"/>
      <c r="I96" s="6"/>
      <c r="J96" s="6"/>
      <c r="K96" s="6"/>
      <c r="L96" s="41"/>
      <c r="M96" s="41"/>
      <c r="N96" s="41"/>
      <c r="O96" s="41"/>
      <c r="P96" s="189"/>
      <c r="Q96" s="189"/>
      <c r="R96" s="189"/>
      <c r="S96" s="189"/>
      <c r="T96" s="174"/>
      <c r="U96" s="189"/>
      <c r="V96" s="41"/>
      <c r="W96" s="41"/>
      <c r="X96" s="190"/>
      <c r="Y96" s="29" t="s">
        <v>360</v>
      </c>
      <c r="Z96" s="29">
        <v>43022963</v>
      </c>
      <c r="AA96" s="29">
        <v>39766728</v>
      </c>
      <c r="AB96" s="29">
        <v>0</v>
      </c>
      <c r="AC96" s="29">
        <v>0</v>
      </c>
      <c r="AD96" s="29">
        <v>24498566</v>
      </c>
      <c r="AE96" s="29">
        <v>2773413</v>
      </c>
      <c r="AF96" s="29">
        <v>21725153</v>
      </c>
      <c r="AG96" s="35">
        <v>9.8390000000000004</v>
      </c>
      <c r="AH96" s="35">
        <v>1.1279999999999999</v>
      </c>
      <c r="AI96" s="35">
        <v>2.7475999999999998</v>
      </c>
      <c r="AJ96" s="35">
        <v>3.3441999999999998</v>
      </c>
      <c r="AK96" s="29">
        <v>74.12</v>
      </c>
      <c r="AL96" s="29">
        <v>53.35</v>
      </c>
      <c r="AM96" s="29">
        <v>38.42</v>
      </c>
      <c r="AN96" s="29">
        <v>27.82</v>
      </c>
      <c r="AO96" s="29">
        <v>20.329999999999998</v>
      </c>
      <c r="AP96" s="35">
        <v>44.01</v>
      </c>
      <c r="AQ96" s="29">
        <v>57.79</v>
      </c>
      <c r="AR96" s="35">
        <v>0.15991116046640799</v>
      </c>
      <c r="AS96" s="35">
        <v>3.10119695321001E-2</v>
      </c>
      <c r="AT96" s="10"/>
      <c r="AU96" s="15"/>
      <c r="AV96" s="37"/>
      <c r="AW96" s="37"/>
      <c r="AX96" s="15"/>
      <c r="AY96" s="15"/>
      <c r="AZ96" s="15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</row>
    <row r="97" spans="1:76" s="14" customFormat="1">
      <c r="A97" s="52" t="s">
        <v>356</v>
      </c>
      <c r="B97" s="29" t="s">
        <v>446</v>
      </c>
      <c r="C97" s="29" t="s">
        <v>154</v>
      </c>
      <c r="D97" s="53" t="s">
        <v>447</v>
      </c>
      <c r="E97" s="6">
        <v>5594325</v>
      </c>
      <c r="F97" s="6">
        <v>4986100</v>
      </c>
      <c r="G97" s="6">
        <v>0</v>
      </c>
      <c r="H97" s="6">
        <v>0</v>
      </c>
      <c r="I97" s="6">
        <v>54632</v>
      </c>
      <c r="J97" s="6">
        <v>4790</v>
      </c>
      <c r="K97" s="6">
        <v>49842</v>
      </c>
      <c r="L97" s="41">
        <v>1.0960000000000001</v>
      </c>
      <c r="M97" s="41">
        <f>I97/E97*100</f>
        <v>0.97656106858289426</v>
      </c>
      <c r="N97" s="41">
        <v>2.1000000000000001E-2</v>
      </c>
      <c r="O97" s="41">
        <v>1.0960000000000001</v>
      </c>
      <c r="P97" s="189">
        <v>8.0000000000000004E-4</v>
      </c>
      <c r="Q97" s="189">
        <v>2.8299999999999999E-2</v>
      </c>
      <c r="R97" s="189">
        <v>0.08</v>
      </c>
      <c r="S97" s="189">
        <v>0</v>
      </c>
      <c r="T97" s="174">
        <v>53</v>
      </c>
      <c r="U97" s="189">
        <v>0.16627436779527999</v>
      </c>
      <c r="V97" s="41">
        <v>213.69</v>
      </c>
      <c r="W97" s="41">
        <v>53.63</v>
      </c>
      <c r="X97" s="190">
        <v>0.128486646884273</v>
      </c>
      <c r="Y97" s="29" t="s">
        <v>448</v>
      </c>
      <c r="Z97" s="29">
        <v>24099047</v>
      </c>
      <c r="AA97" s="29">
        <v>22693566</v>
      </c>
      <c r="AB97" s="29">
        <v>0</v>
      </c>
      <c r="AC97" s="29">
        <v>0</v>
      </c>
      <c r="AD97" s="29">
        <v>7886697</v>
      </c>
      <c r="AE97" s="29">
        <v>3486603</v>
      </c>
      <c r="AF97" s="29">
        <v>4400094</v>
      </c>
      <c r="AG97" s="35">
        <v>16.242999999999999</v>
      </c>
      <c r="AH97" s="35">
        <v>1.792</v>
      </c>
      <c r="AI97" s="35">
        <v>1.1642999999999999</v>
      </c>
      <c r="AJ97" s="35">
        <v>1.5367999999999999</v>
      </c>
      <c r="AK97" s="29">
        <v>54.68</v>
      </c>
      <c r="AL97" s="29">
        <v>29.51</v>
      </c>
      <c r="AM97" s="29">
        <v>15.63</v>
      </c>
      <c r="AN97" s="29">
        <v>8.15</v>
      </c>
      <c r="AO97" s="29">
        <v>4.18</v>
      </c>
      <c r="AP97" s="35">
        <v>89.9</v>
      </c>
      <c r="AQ97" s="29">
        <v>55.56</v>
      </c>
      <c r="AR97" s="35">
        <v>0.13170828575683899</v>
      </c>
      <c r="AS97" s="35">
        <v>2.64077669902913E-2</v>
      </c>
      <c r="AT97" s="43"/>
      <c r="AU97" s="15"/>
      <c r="AV97" s="37"/>
      <c r="AW97" s="37"/>
      <c r="AX97" s="15"/>
      <c r="AY97" s="15"/>
      <c r="AZ97" s="15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</row>
    <row r="98" spans="1:76" s="14" customFormat="1">
      <c r="A98" s="29" t="s">
        <v>361</v>
      </c>
      <c r="B98" s="29" t="s">
        <v>362</v>
      </c>
      <c r="C98" s="29" t="s">
        <v>154</v>
      </c>
      <c r="D98" s="53" t="s">
        <v>363</v>
      </c>
      <c r="E98" s="6">
        <v>4497377</v>
      </c>
      <c r="F98" s="6">
        <v>4022363</v>
      </c>
      <c r="G98" s="6">
        <v>0</v>
      </c>
      <c r="H98" s="6">
        <v>0</v>
      </c>
      <c r="I98" s="6">
        <v>239570</v>
      </c>
      <c r="J98" s="6">
        <v>21715</v>
      </c>
      <c r="K98" s="6">
        <v>217855</v>
      </c>
      <c r="L98" s="41">
        <v>5.9560000000000004</v>
      </c>
      <c r="M98" s="41">
        <f>I98/E98*100</f>
        <v>5.326882758550151</v>
      </c>
      <c r="N98" s="41">
        <v>9.2999999999999999E-2</v>
      </c>
      <c r="O98" s="41">
        <v>1.1000000000000001</v>
      </c>
      <c r="P98" s="189">
        <v>2.7000000000000001E-3</v>
      </c>
      <c r="Q98" s="189">
        <v>5.2499999999999998E-2</v>
      </c>
      <c r="R98" s="189">
        <v>0.27</v>
      </c>
      <c r="S98" s="189">
        <v>0</v>
      </c>
      <c r="T98" s="174">
        <v>341</v>
      </c>
      <c r="U98" s="189">
        <v>1.12704448065664</v>
      </c>
      <c r="V98" s="41">
        <v>394.93</v>
      </c>
      <c r="W98" s="41">
        <v>58.03</v>
      </c>
      <c r="X98" s="190"/>
      <c r="Y98" s="29" t="s">
        <v>364</v>
      </c>
      <c r="Z98" s="29">
        <v>22178893</v>
      </c>
      <c r="AA98" s="29">
        <v>20348932</v>
      </c>
      <c r="AB98" s="29">
        <v>0</v>
      </c>
      <c r="AC98" s="29">
        <v>0</v>
      </c>
      <c r="AD98" s="29">
        <v>6080281</v>
      </c>
      <c r="AE98" s="29">
        <v>897507</v>
      </c>
      <c r="AF98" s="29">
        <v>5182774</v>
      </c>
      <c r="AG98" s="35">
        <v>4.7910000000000004</v>
      </c>
      <c r="AH98" s="35">
        <v>1.173</v>
      </c>
      <c r="AI98" s="35">
        <v>0.60560000000000003</v>
      </c>
      <c r="AJ98" s="35">
        <v>1.1095999999999999</v>
      </c>
      <c r="AK98" s="29">
        <v>34.64</v>
      </c>
      <c r="AL98" s="29">
        <v>14.05</v>
      </c>
      <c r="AM98" s="29">
        <v>6.16</v>
      </c>
      <c r="AN98" s="29">
        <v>2.86</v>
      </c>
      <c r="AO98" s="29">
        <v>1.38</v>
      </c>
      <c r="AP98" s="35">
        <v>419.01</v>
      </c>
      <c r="AQ98" s="29">
        <v>58.47</v>
      </c>
      <c r="AR98" s="35">
        <v>0.19659456971928199</v>
      </c>
      <c r="AS98" s="35">
        <v>3.5271295044382998E-2</v>
      </c>
      <c r="AT98" s="10"/>
      <c r="AU98" s="15"/>
      <c r="AV98" s="37"/>
      <c r="AW98" s="37"/>
      <c r="AX98" s="15"/>
      <c r="AY98" s="15"/>
      <c r="AZ98" s="15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</row>
    <row r="99" spans="1:76" s="14" customFormat="1">
      <c r="A99" s="29" t="s">
        <v>361</v>
      </c>
      <c r="B99" s="29" t="s">
        <v>362</v>
      </c>
      <c r="C99" s="29" t="s">
        <v>154</v>
      </c>
      <c r="D99" s="53"/>
      <c r="E99" s="6"/>
      <c r="F99" s="6"/>
      <c r="G99" s="6"/>
      <c r="H99" s="6"/>
      <c r="I99" s="6"/>
      <c r="J99" s="6"/>
      <c r="K99" s="6"/>
      <c r="L99" s="41"/>
      <c r="M99" s="41"/>
      <c r="N99" s="41"/>
      <c r="O99" s="41"/>
      <c r="P99" s="189"/>
      <c r="Q99" s="189"/>
      <c r="R99" s="189"/>
      <c r="S99" s="189"/>
      <c r="T99" s="174"/>
      <c r="U99" s="189"/>
      <c r="V99" s="41"/>
      <c r="W99" s="41"/>
      <c r="X99" s="190"/>
      <c r="Y99" s="29" t="s">
        <v>365</v>
      </c>
      <c r="Z99" s="29">
        <v>82096305</v>
      </c>
      <c r="AA99" s="29">
        <v>74835571</v>
      </c>
      <c r="AB99" s="29">
        <v>0</v>
      </c>
      <c r="AC99" s="29">
        <v>0</v>
      </c>
      <c r="AD99" s="29">
        <v>22766796</v>
      </c>
      <c r="AE99" s="29">
        <v>5351827</v>
      </c>
      <c r="AF99" s="29">
        <v>17414969</v>
      </c>
      <c r="AG99" s="35">
        <v>4.851</v>
      </c>
      <c r="AH99" s="35">
        <v>1.3069999999999999</v>
      </c>
      <c r="AI99" s="35">
        <v>1.6973</v>
      </c>
      <c r="AJ99" s="35">
        <v>2.3883000000000001</v>
      </c>
      <c r="AK99" s="29">
        <v>59.12</v>
      </c>
      <c r="AL99" s="29">
        <v>37.19</v>
      </c>
      <c r="AM99" s="29">
        <v>24.02</v>
      </c>
      <c r="AN99" s="29">
        <v>15.83</v>
      </c>
      <c r="AO99" s="29">
        <v>10.56</v>
      </c>
      <c r="AP99" s="35">
        <v>363.98</v>
      </c>
      <c r="AQ99" s="29">
        <v>58.41</v>
      </c>
      <c r="AR99" s="35">
        <v>0.195161817587447</v>
      </c>
      <c r="AS99" s="35">
        <v>3.0703549915199701E-2</v>
      </c>
      <c r="AT99" s="10"/>
      <c r="AU99" s="15"/>
      <c r="AV99" s="37"/>
      <c r="AW99" s="37"/>
      <c r="AX99" s="15"/>
      <c r="AY99" s="15"/>
      <c r="AZ99" s="15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</row>
    <row r="100" spans="1:76" s="14" customFormat="1">
      <c r="A100" s="29" t="s">
        <v>366</v>
      </c>
      <c r="B100" s="29" t="s">
        <v>367</v>
      </c>
      <c r="C100" s="29" t="s">
        <v>154</v>
      </c>
      <c r="D100" s="53" t="s">
        <v>368</v>
      </c>
      <c r="E100" s="6">
        <v>5699884</v>
      </c>
      <c r="F100" s="6">
        <v>4971621</v>
      </c>
      <c r="G100" s="6">
        <v>0</v>
      </c>
      <c r="H100" s="6">
        <v>0</v>
      </c>
      <c r="I100" s="6">
        <v>79730</v>
      </c>
      <c r="J100" s="6">
        <v>5826</v>
      </c>
      <c r="K100" s="6">
        <v>73904</v>
      </c>
      <c r="L100" s="41">
        <v>1.6040000000000001</v>
      </c>
      <c r="M100" s="41">
        <f>I100/E100*100</f>
        <v>1.3988003966396509</v>
      </c>
      <c r="N100" s="41">
        <v>2.5999999999999999E-2</v>
      </c>
      <c r="O100" s="41">
        <v>1.079</v>
      </c>
      <c r="P100" s="189">
        <v>1E-3</v>
      </c>
      <c r="Q100" s="189">
        <v>3.1199999999999999E-2</v>
      </c>
      <c r="R100" s="189">
        <v>0.1</v>
      </c>
      <c r="S100" s="189">
        <v>0</v>
      </c>
      <c r="T100" s="174">
        <v>86</v>
      </c>
      <c r="U100" s="189">
        <v>0.27165188001689899</v>
      </c>
      <c r="V100" s="41">
        <v>270.74</v>
      </c>
      <c r="W100" s="41">
        <v>52.05</v>
      </c>
      <c r="X100" s="190">
        <v>0.16968053044002401</v>
      </c>
      <c r="Y100" s="29" t="s">
        <v>369</v>
      </c>
      <c r="Z100" s="29">
        <v>37022249</v>
      </c>
      <c r="AA100" s="29">
        <v>34470345</v>
      </c>
      <c r="AB100" s="29">
        <v>0</v>
      </c>
      <c r="AC100" s="29">
        <v>0</v>
      </c>
      <c r="AD100" s="29">
        <v>12367833</v>
      </c>
      <c r="AE100" s="29">
        <v>4498007</v>
      </c>
      <c r="AF100" s="29">
        <v>7869826</v>
      </c>
      <c r="AG100" s="35">
        <v>12.571999999999999</v>
      </c>
      <c r="AH100" s="35">
        <v>1.5720000000000001</v>
      </c>
      <c r="AI100" s="35">
        <v>1.4712000000000001</v>
      </c>
      <c r="AJ100" s="35">
        <v>2.1307</v>
      </c>
      <c r="AK100" s="29">
        <v>56</v>
      </c>
      <c r="AL100" s="29">
        <v>33.33</v>
      </c>
      <c r="AM100" s="29">
        <v>20.47</v>
      </c>
      <c r="AN100" s="29">
        <v>12.89</v>
      </c>
      <c r="AO100" s="29">
        <v>8.25</v>
      </c>
      <c r="AP100" s="35">
        <v>123.75</v>
      </c>
      <c r="AQ100" s="29">
        <v>56.15</v>
      </c>
      <c r="AR100" s="35">
        <v>0.17650405347745701</v>
      </c>
      <c r="AS100" s="35">
        <v>3.2651885977540998E-2</v>
      </c>
      <c r="AT100" s="10"/>
      <c r="AU100" s="15"/>
      <c r="AV100" s="37"/>
      <c r="AW100" s="37"/>
      <c r="AX100" s="15"/>
      <c r="AY100" s="15"/>
      <c r="AZ100" s="15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</row>
    <row r="101" spans="1:76" s="14" customFormat="1">
      <c r="A101" s="29" t="s">
        <v>366</v>
      </c>
      <c r="B101" s="29" t="s">
        <v>367</v>
      </c>
      <c r="C101" s="29" t="s">
        <v>154</v>
      </c>
      <c r="D101" s="53"/>
      <c r="E101" s="6"/>
      <c r="F101" s="6"/>
      <c r="G101" s="6"/>
      <c r="H101" s="6"/>
      <c r="I101" s="6"/>
      <c r="J101" s="6"/>
      <c r="K101" s="6"/>
      <c r="L101" s="41"/>
      <c r="M101" s="41"/>
      <c r="N101" s="41"/>
      <c r="O101" s="41"/>
      <c r="P101" s="189"/>
      <c r="Q101" s="189"/>
      <c r="R101" s="189"/>
      <c r="S101" s="189"/>
      <c r="T101" s="174"/>
      <c r="U101" s="189"/>
      <c r="V101" s="41"/>
      <c r="W101" s="41"/>
      <c r="X101" s="190"/>
      <c r="Y101" s="29" t="s">
        <v>370</v>
      </c>
      <c r="Z101" s="29">
        <v>24213687</v>
      </c>
      <c r="AA101" s="29">
        <v>22577959</v>
      </c>
      <c r="AB101" s="29">
        <v>0</v>
      </c>
      <c r="AC101" s="29">
        <v>0</v>
      </c>
      <c r="AD101" s="29">
        <v>8082621</v>
      </c>
      <c r="AE101" s="29">
        <v>2536721</v>
      </c>
      <c r="AF101" s="29">
        <v>5545900</v>
      </c>
      <c r="AG101" s="35">
        <v>12.561</v>
      </c>
      <c r="AH101" s="35">
        <v>1.4570000000000001</v>
      </c>
      <c r="AI101" s="35">
        <v>1.1403000000000001</v>
      </c>
      <c r="AJ101" s="35">
        <v>1.8001</v>
      </c>
      <c r="AK101" s="29">
        <v>48.93</v>
      </c>
      <c r="AL101" s="29">
        <v>26.41</v>
      </c>
      <c r="AM101" s="29">
        <v>15.05</v>
      </c>
      <c r="AN101" s="29">
        <v>8.8699999999999992</v>
      </c>
      <c r="AO101" s="29">
        <v>5.37</v>
      </c>
      <c r="AP101" s="35">
        <v>119.37</v>
      </c>
      <c r="AQ101" s="29">
        <v>56.2</v>
      </c>
      <c r="AR101" s="35">
        <v>0.18075663359756999</v>
      </c>
      <c r="AS101" s="35">
        <v>3.4205459281911897E-2</v>
      </c>
      <c r="AT101" s="10"/>
      <c r="AU101" s="15"/>
      <c r="AV101" s="37"/>
      <c r="AW101" s="37"/>
      <c r="AX101" s="15"/>
      <c r="AY101" s="15"/>
      <c r="AZ101" s="15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</row>
    <row r="102" spans="1:76" s="14" customFormat="1">
      <c r="A102" s="29" t="s">
        <v>366</v>
      </c>
      <c r="B102" s="29" t="s">
        <v>384</v>
      </c>
      <c r="C102" s="29" t="s">
        <v>154</v>
      </c>
      <c r="D102" s="53" t="s">
        <v>385</v>
      </c>
      <c r="E102" s="6">
        <v>4252298</v>
      </c>
      <c r="F102" s="6">
        <v>3756982</v>
      </c>
      <c r="G102" s="6">
        <v>0</v>
      </c>
      <c r="H102" s="6">
        <v>0</v>
      </c>
      <c r="I102" s="6">
        <v>3792</v>
      </c>
      <c r="J102" s="6">
        <v>231</v>
      </c>
      <c r="K102" s="6">
        <v>3561</v>
      </c>
      <c r="L102" s="41">
        <v>0.10100000000000001</v>
      </c>
      <c r="M102" s="41">
        <f>I102/E102*100</f>
        <v>8.9175311796115889E-2</v>
      </c>
      <c r="N102" s="41">
        <v>1E-3</v>
      </c>
      <c r="O102" s="41">
        <v>1.0649999999999999</v>
      </c>
      <c r="P102" s="189">
        <v>0</v>
      </c>
      <c r="Q102" s="189">
        <v>6.4999999999999997E-3</v>
      </c>
      <c r="R102" s="189">
        <v>0</v>
      </c>
      <c r="S102" s="189">
        <v>0</v>
      </c>
      <c r="T102" s="174">
        <v>95</v>
      </c>
      <c r="U102" s="189">
        <v>0.30345826543545101</v>
      </c>
      <c r="V102" s="41">
        <v>6070.7</v>
      </c>
      <c r="W102" s="41">
        <v>59.62</v>
      </c>
      <c r="X102" s="190">
        <v>0.119266055045872</v>
      </c>
      <c r="Y102" s="29" t="s">
        <v>386</v>
      </c>
      <c r="Z102" s="29">
        <v>19978062</v>
      </c>
      <c r="AA102" s="29">
        <v>18571894</v>
      </c>
      <c r="AB102" s="29">
        <v>0</v>
      </c>
      <c r="AC102" s="29">
        <v>0</v>
      </c>
      <c r="AD102" s="29">
        <v>902517</v>
      </c>
      <c r="AE102" s="29">
        <v>421533</v>
      </c>
      <c r="AF102" s="29">
        <v>480984</v>
      </c>
      <c r="AG102" s="35">
        <v>2.085</v>
      </c>
      <c r="AH102" s="35">
        <v>1.8759999999999999</v>
      </c>
      <c r="AI102" s="35">
        <v>0.10589999999999999</v>
      </c>
      <c r="AJ102" s="35">
        <v>0.35830000000000001</v>
      </c>
      <c r="AK102" s="29">
        <v>9.19</v>
      </c>
      <c r="AL102" s="29">
        <v>1.18</v>
      </c>
      <c r="AM102" s="29">
        <v>0.17</v>
      </c>
      <c r="AN102" s="29">
        <v>0.03</v>
      </c>
      <c r="AO102" s="29">
        <v>0.01</v>
      </c>
      <c r="AP102" s="35">
        <v>3258.02</v>
      </c>
      <c r="AQ102" s="29">
        <v>55.93</v>
      </c>
      <c r="AR102" s="35">
        <v>0.156827126854375</v>
      </c>
      <c r="AS102" s="35">
        <v>2.7513047424551899E-2</v>
      </c>
      <c r="AT102" s="10"/>
      <c r="AU102" s="15"/>
      <c r="AV102" s="37"/>
      <c r="AW102" s="37"/>
      <c r="AX102" s="15"/>
      <c r="AY102" s="15"/>
      <c r="AZ102" s="15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</row>
    <row r="103" spans="1:76" s="14" customFormat="1">
      <c r="A103" s="52" t="s">
        <v>371</v>
      </c>
      <c r="B103" s="29" t="s">
        <v>372</v>
      </c>
      <c r="C103" s="29" t="s">
        <v>154</v>
      </c>
      <c r="D103" s="53" t="s">
        <v>373</v>
      </c>
      <c r="E103" s="6">
        <v>5188137</v>
      </c>
      <c r="F103" s="6">
        <v>4356674</v>
      </c>
      <c r="G103" s="6">
        <v>0</v>
      </c>
      <c r="H103" s="6">
        <v>0</v>
      </c>
      <c r="I103" s="6">
        <v>6458</v>
      </c>
      <c r="J103" s="6">
        <v>449</v>
      </c>
      <c r="K103" s="6">
        <v>6009</v>
      </c>
      <c r="L103" s="41">
        <v>0.14799999999999999</v>
      </c>
      <c r="M103" s="41">
        <f>I103/E103*100</f>
        <v>0.12447628117761732</v>
      </c>
      <c r="N103" s="41">
        <v>2E-3</v>
      </c>
      <c r="O103" s="41">
        <v>1.075</v>
      </c>
      <c r="P103" s="189">
        <v>1E-4</v>
      </c>
      <c r="Q103" s="189">
        <v>8.5000000000000006E-3</v>
      </c>
      <c r="R103" s="189">
        <v>0.01</v>
      </c>
      <c r="S103" s="189">
        <v>0</v>
      </c>
      <c r="T103" s="174">
        <v>78</v>
      </c>
      <c r="U103" s="189">
        <v>0.21304846399903399</v>
      </c>
      <c r="V103" s="41">
        <v>2551.66</v>
      </c>
      <c r="W103" s="41">
        <v>56.32</v>
      </c>
      <c r="X103" s="190">
        <v>0.17732558139534901</v>
      </c>
      <c r="Y103" s="29" t="s">
        <v>374</v>
      </c>
      <c r="Z103" s="29">
        <v>22080754</v>
      </c>
      <c r="AA103" s="29">
        <v>19976701</v>
      </c>
      <c r="AB103" s="29">
        <v>0</v>
      </c>
      <c r="AC103" s="29">
        <v>0</v>
      </c>
      <c r="AD103" s="29">
        <v>1654898</v>
      </c>
      <c r="AE103" s="29">
        <v>747072</v>
      </c>
      <c r="AF103" s="29">
        <v>907826</v>
      </c>
      <c r="AG103" s="35">
        <v>2.84</v>
      </c>
      <c r="AH103" s="35">
        <v>1.823</v>
      </c>
      <c r="AI103" s="35">
        <v>0.1181</v>
      </c>
      <c r="AJ103" s="35">
        <v>0.3821</v>
      </c>
      <c r="AK103" s="29">
        <v>10.199999999999999</v>
      </c>
      <c r="AL103" s="29">
        <v>1.35</v>
      </c>
      <c r="AM103" s="29">
        <v>0.2</v>
      </c>
      <c r="AN103" s="29">
        <v>0.04</v>
      </c>
      <c r="AO103" s="29">
        <v>0.01</v>
      </c>
      <c r="AP103" s="35">
        <v>1128.8900000000001</v>
      </c>
      <c r="AQ103" s="29">
        <v>54.83</v>
      </c>
      <c r="AR103" s="35">
        <v>0.15255662410005799</v>
      </c>
      <c r="AS103" s="35">
        <v>2.6318755635707802E-2</v>
      </c>
      <c r="AT103" s="42"/>
      <c r="AU103" s="15"/>
      <c r="AV103" s="37"/>
      <c r="AW103" s="37"/>
      <c r="AX103" s="15"/>
      <c r="AY103" s="15"/>
      <c r="AZ103" s="15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</row>
    <row r="104" spans="1:76" s="14" customFormat="1">
      <c r="A104" s="52" t="s">
        <v>371</v>
      </c>
      <c r="B104" s="29" t="s">
        <v>457</v>
      </c>
      <c r="C104" s="29" t="s">
        <v>114</v>
      </c>
      <c r="D104" s="53" t="s">
        <v>458</v>
      </c>
      <c r="E104" s="6">
        <v>9845478</v>
      </c>
      <c r="F104" s="6">
        <v>7652426</v>
      </c>
      <c r="G104" s="6">
        <v>0</v>
      </c>
      <c r="H104" s="6">
        <v>0</v>
      </c>
      <c r="I104" s="6">
        <v>73340</v>
      </c>
      <c r="J104" s="6">
        <v>7418</v>
      </c>
      <c r="K104" s="6">
        <v>65922</v>
      </c>
      <c r="L104" s="41">
        <v>0.95799999999999996</v>
      </c>
      <c r="M104" s="41">
        <f>I104/E104*100</f>
        <v>0.74491050612270926</v>
      </c>
      <c r="N104" s="41">
        <v>1.7999999999999999E-2</v>
      </c>
      <c r="O104" s="41">
        <v>1.113</v>
      </c>
      <c r="P104" s="189">
        <v>1E-3</v>
      </c>
      <c r="Q104" s="189">
        <v>3.1300000000000001E-2</v>
      </c>
      <c r="R104" s="189">
        <v>0.1</v>
      </c>
      <c r="S104" s="189">
        <v>0</v>
      </c>
      <c r="T104" s="174">
        <v>570</v>
      </c>
      <c r="U104" s="189">
        <v>1.69660208823706</v>
      </c>
      <c r="V104" s="41">
        <v>1738.68</v>
      </c>
      <c r="W104" s="41">
        <v>52.49</v>
      </c>
      <c r="X104" s="190">
        <v>0.403902726024711</v>
      </c>
      <c r="Y104" s="29" t="s">
        <v>459</v>
      </c>
      <c r="Z104" s="29">
        <v>24697772</v>
      </c>
      <c r="AA104" s="29">
        <v>21298208</v>
      </c>
      <c r="AB104" s="29">
        <v>0</v>
      </c>
      <c r="AC104" s="29">
        <v>0</v>
      </c>
      <c r="AD104" s="29">
        <v>4738019</v>
      </c>
      <c r="AE104" s="29">
        <v>1624630</v>
      </c>
      <c r="AF104" s="29">
        <v>3113389</v>
      </c>
      <c r="AG104" s="35">
        <v>11.670999999999999</v>
      </c>
      <c r="AH104" s="35">
        <v>1.522</v>
      </c>
      <c r="AI104" s="35">
        <v>1.1588000000000001</v>
      </c>
      <c r="AJ104" s="35">
        <v>1.6456999999999999</v>
      </c>
      <c r="AK104" s="29">
        <v>52.08</v>
      </c>
      <c r="AL104" s="29">
        <v>28.24</v>
      </c>
      <c r="AM104" s="29">
        <v>15.64</v>
      </c>
      <c r="AN104" s="29">
        <v>8.73</v>
      </c>
      <c r="AO104" s="29">
        <v>4.8899999999999997</v>
      </c>
      <c r="AP104" s="35">
        <v>567.47</v>
      </c>
      <c r="AQ104" s="29">
        <v>52.99</v>
      </c>
      <c r="AR104" s="35">
        <v>0.39101791596368601</v>
      </c>
      <c r="AS104" s="35">
        <v>0.23164507263447201</v>
      </c>
      <c r="AT104" s="10"/>
      <c r="AU104" s="15"/>
      <c r="AV104" s="37"/>
      <c r="AW104" s="37"/>
      <c r="AX104" s="15"/>
      <c r="AY104" s="15"/>
      <c r="AZ104" s="15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</row>
    <row r="105" spans="1:76" s="14" customFormat="1">
      <c r="A105" s="29" t="s">
        <v>375</v>
      </c>
      <c r="B105" s="29" t="s">
        <v>376</v>
      </c>
      <c r="C105" s="29" t="s">
        <v>154</v>
      </c>
      <c r="D105" s="53" t="s">
        <v>377</v>
      </c>
      <c r="E105" s="6">
        <v>3860687</v>
      </c>
      <c r="F105" s="6">
        <v>3277957</v>
      </c>
      <c r="G105" s="6">
        <v>0</v>
      </c>
      <c r="H105" s="6">
        <v>0</v>
      </c>
      <c r="I105" s="6">
        <v>550154</v>
      </c>
      <c r="J105" s="6">
        <v>38565</v>
      </c>
      <c r="K105" s="6">
        <v>511589</v>
      </c>
      <c r="L105" s="41">
        <v>16.783000000000001</v>
      </c>
      <c r="M105" s="41">
        <f>I105/E105*100</f>
        <v>14.250158067722143</v>
      </c>
      <c r="N105" s="41">
        <v>0.33400000000000002</v>
      </c>
      <c r="O105" s="41">
        <v>1.075</v>
      </c>
      <c r="P105" s="189">
        <v>8.3000000000000001E-3</v>
      </c>
      <c r="Q105" s="189">
        <v>9.1300000000000006E-2</v>
      </c>
      <c r="R105" s="189">
        <v>0.82</v>
      </c>
      <c r="S105" s="189">
        <v>0.01</v>
      </c>
      <c r="T105" s="174">
        <v>456</v>
      </c>
      <c r="U105" s="189">
        <v>1.3359285412517301</v>
      </c>
      <c r="V105" s="41">
        <v>169.36</v>
      </c>
      <c r="W105" s="41">
        <v>54.57</v>
      </c>
      <c r="X105" s="190">
        <v>0.13464487810037501</v>
      </c>
      <c r="Y105" s="29" t="s">
        <v>378</v>
      </c>
      <c r="Z105" s="29">
        <v>19734910</v>
      </c>
      <c r="AA105" s="29">
        <v>18528545</v>
      </c>
      <c r="AB105" s="29">
        <v>0</v>
      </c>
      <c r="AC105" s="29">
        <v>0</v>
      </c>
      <c r="AD105" s="29">
        <v>13453216</v>
      </c>
      <c r="AE105" s="29">
        <v>2552628</v>
      </c>
      <c r="AF105" s="29">
        <v>10900588</v>
      </c>
      <c r="AG105" s="35">
        <v>31.04</v>
      </c>
      <c r="AH105" s="35">
        <v>1.234</v>
      </c>
      <c r="AI105" s="35">
        <v>3.5042</v>
      </c>
      <c r="AJ105" s="35">
        <v>4.6710000000000003</v>
      </c>
      <c r="AK105" s="29">
        <v>73.66</v>
      </c>
      <c r="AL105" s="29">
        <v>56</v>
      </c>
      <c r="AM105" s="29">
        <v>43.06</v>
      </c>
      <c r="AN105" s="29">
        <v>33.549999999999997</v>
      </c>
      <c r="AO105" s="29">
        <v>26.43</v>
      </c>
      <c r="AP105" s="35">
        <v>75.63</v>
      </c>
      <c r="AQ105" s="29">
        <v>56.05</v>
      </c>
      <c r="AR105" s="35">
        <v>0.12603305785124</v>
      </c>
      <c r="AS105" s="35">
        <v>2.5045102408999299E-2</v>
      </c>
      <c r="AT105" s="10"/>
      <c r="AU105" s="15"/>
      <c r="AV105" s="37"/>
      <c r="AW105" s="37"/>
      <c r="AX105" s="15"/>
      <c r="AY105" s="15"/>
      <c r="AZ105" s="1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</row>
    <row r="106" spans="1:76" s="14" customFormat="1">
      <c r="A106" s="29" t="s">
        <v>379</v>
      </c>
      <c r="B106" s="29" t="s">
        <v>380</v>
      </c>
      <c r="C106" s="29" t="s">
        <v>154</v>
      </c>
      <c r="D106" s="53" t="s">
        <v>381</v>
      </c>
      <c r="E106" s="6">
        <v>5860841</v>
      </c>
      <c r="F106" s="6">
        <v>5351625</v>
      </c>
      <c r="G106" s="6">
        <v>0</v>
      </c>
      <c r="H106" s="6">
        <v>0</v>
      </c>
      <c r="I106" s="6">
        <v>49541</v>
      </c>
      <c r="J106" s="6">
        <v>2951</v>
      </c>
      <c r="K106" s="6">
        <v>46590</v>
      </c>
      <c r="L106" s="41">
        <v>0.92600000000000005</v>
      </c>
      <c r="M106" s="41">
        <f>I106/E106*100</f>
        <v>0.84528824446866924</v>
      </c>
      <c r="N106" s="41">
        <v>1.2E-2</v>
      </c>
      <c r="O106" s="41">
        <v>1.0629999999999999</v>
      </c>
      <c r="P106" s="189">
        <v>5.0000000000000001E-4</v>
      </c>
      <c r="Q106" s="189">
        <v>2.2599999999999999E-2</v>
      </c>
      <c r="R106" s="189">
        <v>0.05</v>
      </c>
      <c r="S106" s="189">
        <v>0</v>
      </c>
      <c r="T106" s="174">
        <v>77</v>
      </c>
      <c r="U106" s="189">
        <v>0.238940189510531</v>
      </c>
      <c r="V106" s="41">
        <v>409.6</v>
      </c>
      <c r="W106" s="41">
        <v>51.67</v>
      </c>
      <c r="X106" s="190">
        <v>0.15978763486898401</v>
      </c>
      <c r="Y106" s="29" t="s">
        <v>382</v>
      </c>
      <c r="Z106" s="29">
        <v>46038421</v>
      </c>
      <c r="AA106" s="29">
        <v>43462667</v>
      </c>
      <c r="AB106" s="29">
        <v>0</v>
      </c>
      <c r="AC106" s="29">
        <v>0</v>
      </c>
      <c r="AD106" s="29">
        <v>7895425</v>
      </c>
      <c r="AE106" s="29">
        <v>2595701</v>
      </c>
      <c r="AF106" s="29">
        <v>5299724</v>
      </c>
      <c r="AG106" s="35">
        <v>6.1619999999999999</v>
      </c>
      <c r="AH106" s="35">
        <v>1.49</v>
      </c>
      <c r="AI106" s="35">
        <v>1.0373000000000001</v>
      </c>
      <c r="AJ106" s="35">
        <v>1.7596000000000001</v>
      </c>
      <c r="AK106" s="29">
        <v>45.62</v>
      </c>
      <c r="AL106" s="29">
        <v>23.6</v>
      </c>
      <c r="AM106" s="29">
        <v>13.17</v>
      </c>
      <c r="AN106" s="29">
        <v>7.71</v>
      </c>
      <c r="AO106" s="29">
        <v>4.7</v>
      </c>
      <c r="AP106" s="35">
        <v>274.86</v>
      </c>
      <c r="AQ106" s="29">
        <v>56.46</v>
      </c>
      <c r="AR106" s="35">
        <v>0.16193680514920999</v>
      </c>
      <c r="AS106" s="35">
        <v>2.1913805697589502E-2</v>
      </c>
      <c r="AT106" s="43"/>
      <c r="AU106" s="15"/>
      <c r="AV106" s="37"/>
      <c r="AW106" s="37"/>
      <c r="AX106" s="15"/>
      <c r="AY106" s="15"/>
      <c r="AZ106" s="15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</row>
    <row r="107" spans="1:76" s="14" customFormat="1">
      <c r="A107" s="29" t="s">
        <v>379</v>
      </c>
      <c r="B107" s="29" t="s">
        <v>380</v>
      </c>
      <c r="C107" s="29" t="s">
        <v>154</v>
      </c>
      <c r="D107" s="53"/>
      <c r="E107" s="6"/>
      <c r="F107" s="6"/>
      <c r="G107" s="6"/>
      <c r="H107" s="6"/>
      <c r="I107" s="6"/>
      <c r="J107" s="6"/>
      <c r="K107" s="6"/>
      <c r="L107" s="41"/>
      <c r="M107" s="41"/>
      <c r="N107" s="41"/>
      <c r="O107" s="41"/>
      <c r="P107" s="189"/>
      <c r="Q107" s="189"/>
      <c r="R107" s="189"/>
      <c r="S107" s="189"/>
      <c r="T107" s="174"/>
      <c r="U107" s="189"/>
      <c r="V107" s="41"/>
      <c r="W107" s="41"/>
      <c r="X107" s="190"/>
      <c r="Y107" s="29" t="s">
        <v>383</v>
      </c>
      <c r="Z107" s="29">
        <v>25494465</v>
      </c>
      <c r="AA107" s="29">
        <v>24106218</v>
      </c>
      <c r="AB107" s="29">
        <v>0</v>
      </c>
      <c r="AC107" s="29">
        <v>0</v>
      </c>
      <c r="AD107" s="29">
        <v>4340802</v>
      </c>
      <c r="AE107" s="29">
        <v>1110651</v>
      </c>
      <c r="AF107" s="29">
        <v>3230151</v>
      </c>
      <c r="AG107" s="35">
        <v>6.11</v>
      </c>
      <c r="AH107" s="35">
        <v>1.3440000000000001</v>
      </c>
      <c r="AI107" s="35">
        <v>0.70930000000000004</v>
      </c>
      <c r="AJ107" s="35">
        <v>1.3573999999999999</v>
      </c>
      <c r="AK107" s="29">
        <v>36.299999999999997</v>
      </c>
      <c r="AL107" s="29">
        <v>16.059999999999999</v>
      </c>
      <c r="AM107" s="29">
        <v>7.97</v>
      </c>
      <c r="AN107" s="29">
        <v>4.2699999999999996</v>
      </c>
      <c r="AO107" s="29">
        <v>2.41</v>
      </c>
      <c r="AP107" s="35">
        <v>261.32</v>
      </c>
      <c r="AQ107" s="29">
        <v>56.62</v>
      </c>
      <c r="AR107" s="35">
        <v>0.161170212765957</v>
      </c>
      <c r="AS107" s="35">
        <v>2.3384130320546499E-2</v>
      </c>
      <c r="AT107" s="10"/>
      <c r="AU107" s="15"/>
      <c r="AV107" s="37"/>
      <c r="AW107" s="37"/>
      <c r="AX107" s="15"/>
      <c r="AY107" s="15"/>
      <c r="AZ107" s="15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</row>
    <row r="108" spans="1:76" s="14" customFormat="1">
      <c r="A108" s="29" t="s">
        <v>387</v>
      </c>
      <c r="B108" s="29" t="s">
        <v>388</v>
      </c>
      <c r="C108" s="29" t="s">
        <v>154</v>
      </c>
      <c r="D108" s="53" t="s">
        <v>389</v>
      </c>
      <c r="E108" s="6">
        <v>4388736</v>
      </c>
      <c r="F108" s="6">
        <v>3952221</v>
      </c>
      <c r="G108" s="6">
        <v>0</v>
      </c>
      <c r="H108" s="6">
        <v>0</v>
      </c>
      <c r="I108" s="6">
        <v>8873</v>
      </c>
      <c r="J108" s="6">
        <v>599</v>
      </c>
      <c r="K108" s="6">
        <v>8274</v>
      </c>
      <c r="L108" s="41">
        <v>0.22500000000000001</v>
      </c>
      <c r="M108" s="41">
        <f>I108/E108*100</f>
        <v>0.20217666316679792</v>
      </c>
      <c r="N108" s="41">
        <v>4.0000000000000001E-3</v>
      </c>
      <c r="O108" s="41">
        <v>1.0720000000000001</v>
      </c>
      <c r="P108" s="189">
        <v>1E-4</v>
      </c>
      <c r="Q108" s="189">
        <v>1.0500000000000001E-2</v>
      </c>
      <c r="R108" s="189">
        <v>0.01</v>
      </c>
      <c r="S108" s="189">
        <v>0</v>
      </c>
      <c r="T108" s="174">
        <v>180</v>
      </c>
      <c r="U108" s="189">
        <v>0.55724545838614203</v>
      </c>
      <c r="V108" s="41">
        <v>4770.09</v>
      </c>
      <c r="W108" s="41">
        <v>56.62</v>
      </c>
      <c r="X108" s="190">
        <v>0.151376146788991</v>
      </c>
      <c r="Y108" s="29" t="s">
        <v>390</v>
      </c>
      <c r="Z108" s="29">
        <v>20647680</v>
      </c>
      <c r="AA108" s="29">
        <v>19220062</v>
      </c>
      <c r="AB108" s="29">
        <v>0</v>
      </c>
      <c r="AC108" s="29">
        <v>0</v>
      </c>
      <c r="AD108" s="29">
        <v>2024285</v>
      </c>
      <c r="AE108" s="29">
        <v>810138</v>
      </c>
      <c r="AF108" s="29">
        <v>1214147</v>
      </c>
      <c r="AG108" s="35">
        <v>4.3879999999999999</v>
      </c>
      <c r="AH108" s="35">
        <v>1.667</v>
      </c>
      <c r="AI108" s="35">
        <v>0.29120000000000001</v>
      </c>
      <c r="AJ108" s="35">
        <v>0.63249999999999995</v>
      </c>
      <c r="AK108" s="29">
        <v>21.92</v>
      </c>
      <c r="AL108" s="29">
        <v>5.36</v>
      </c>
      <c r="AM108" s="29">
        <v>1.35</v>
      </c>
      <c r="AN108" s="29">
        <v>0.35</v>
      </c>
      <c r="AO108" s="29">
        <v>0.09</v>
      </c>
      <c r="AP108" s="35">
        <v>2090.7600000000002</v>
      </c>
      <c r="AQ108" s="29">
        <v>55.76</v>
      </c>
      <c r="AR108" s="35">
        <v>0.17273182957393499</v>
      </c>
      <c r="AS108" s="35">
        <v>2.72419627749577E-2</v>
      </c>
      <c r="AT108" s="42"/>
      <c r="AU108" s="15"/>
      <c r="AV108" s="37"/>
      <c r="AW108" s="37"/>
      <c r="AX108" s="15"/>
      <c r="AY108" s="15"/>
      <c r="AZ108" s="15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</row>
    <row r="109" spans="1:76" s="14" customFormat="1">
      <c r="A109" s="29" t="s">
        <v>387</v>
      </c>
      <c r="B109" s="29" t="s">
        <v>388</v>
      </c>
      <c r="C109" s="29" t="s">
        <v>154</v>
      </c>
      <c r="D109" s="53"/>
      <c r="E109" s="6"/>
      <c r="F109" s="6"/>
      <c r="G109" s="6"/>
      <c r="H109" s="6"/>
      <c r="I109" s="6"/>
      <c r="J109" s="6"/>
      <c r="K109" s="6"/>
      <c r="L109" s="41"/>
      <c r="M109" s="41"/>
      <c r="N109" s="41"/>
      <c r="O109" s="41"/>
      <c r="P109" s="189"/>
      <c r="Q109" s="189"/>
      <c r="R109" s="189"/>
      <c r="S109" s="189"/>
      <c r="T109" s="174"/>
      <c r="U109" s="189"/>
      <c r="V109" s="41"/>
      <c r="W109" s="41"/>
      <c r="X109" s="190"/>
      <c r="Y109" s="29" t="s">
        <v>391</v>
      </c>
      <c r="Z109" s="29">
        <v>12875327</v>
      </c>
      <c r="AA109" s="29">
        <v>11963037</v>
      </c>
      <c r="AB109" s="29">
        <v>0</v>
      </c>
      <c r="AC109" s="29">
        <v>0</v>
      </c>
      <c r="AD109" s="29">
        <v>1262757</v>
      </c>
      <c r="AE109" s="29">
        <v>423379</v>
      </c>
      <c r="AF109" s="29">
        <v>839378</v>
      </c>
      <c r="AG109" s="35">
        <v>4.3929999999999998</v>
      </c>
      <c r="AH109" s="35">
        <v>1.504</v>
      </c>
      <c r="AI109" s="35">
        <v>0.22009999999999999</v>
      </c>
      <c r="AJ109" s="35">
        <v>0.53869999999999996</v>
      </c>
      <c r="AK109" s="29">
        <v>17.43</v>
      </c>
      <c r="AL109" s="29">
        <v>3.55</v>
      </c>
      <c r="AM109" s="29">
        <v>0.78</v>
      </c>
      <c r="AN109" s="29">
        <v>0.19</v>
      </c>
      <c r="AO109" s="29">
        <v>0.04</v>
      </c>
      <c r="AP109" s="35">
        <v>1948.47</v>
      </c>
      <c r="AQ109" s="29">
        <v>55.85</v>
      </c>
      <c r="AR109" s="35">
        <v>0.171509602945567</v>
      </c>
      <c r="AS109" s="35">
        <v>2.7186225645672898E-2</v>
      </c>
      <c r="AT109" s="42"/>
      <c r="AU109" s="15"/>
      <c r="AV109" s="37"/>
      <c r="AW109" s="37"/>
      <c r="AX109" s="15"/>
      <c r="AY109" s="15"/>
      <c r="AZ109" s="15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</row>
    <row r="110" spans="1:76" s="14" customFormat="1">
      <c r="A110" s="52" t="s">
        <v>392</v>
      </c>
      <c r="B110" s="29" t="s">
        <v>393</v>
      </c>
      <c r="C110" s="29" t="s">
        <v>154</v>
      </c>
      <c r="D110" s="53" t="s">
        <v>394</v>
      </c>
      <c r="E110" s="6">
        <v>4270506</v>
      </c>
      <c r="F110" s="6">
        <v>3684413</v>
      </c>
      <c r="G110" s="6">
        <v>0</v>
      </c>
      <c r="H110" s="6">
        <v>0</v>
      </c>
      <c r="I110" s="6">
        <v>5688</v>
      </c>
      <c r="J110" s="6">
        <v>390</v>
      </c>
      <c r="K110" s="6">
        <v>5298</v>
      </c>
      <c r="L110" s="41">
        <v>0.154</v>
      </c>
      <c r="M110" s="41">
        <f>I110/E110*100</f>
        <v>0.13319264742866535</v>
      </c>
      <c r="N110" s="41">
        <v>3.0000000000000001E-3</v>
      </c>
      <c r="O110" s="41">
        <v>1.0740000000000001</v>
      </c>
      <c r="P110" s="189">
        <v>1E-4</v>
      </c>
      <c r="Q110" s="189">
        <v>8.6999999999999994E-3</v>
      </c>
      <c r="R110" s="189">
        <v>0.01</v>
      </c>
      <c r="S110" s="189">
        <v>0</v>
      </c>
      <c r="T110" s="174">
        <v>84</v>
      </c>
      <c r="U110" s="189">
        <v>0.27485062466051002</v>
      </c>
      <c r="V110" s="41">
        <v>3711.12</v>
      </c>
      <c r="W110" s="41">
        <v>59.14</v>
      </c>
      <c r="X110" s="190">
        <v>0.14786585365853699</v>
      </c>
      <c r="Y110" s="29" t="s">
        <v>395</v>
      </c>
      <c r="Z110" s="29">
        <v>20242743</v>
      </c>
      <c r="AA110" s="29">
        <v>18583925</v>
      </c>
      <c r="AB110" s="29">
        <v>0</v>
      </c>
      <c r="AC110" s="29">
        <v>0</v>
      </c>
      <c r="AD110" s="29">
        <v>1597975</v>
      </c>
      <c r="AE110" s="29">
        <v>798928</v>
      </c>
      <c r="AF110" s="29">
        <v>799047</v>
      </c>
      <c r="AG110" s="35">
        <v>3.9540000000000002</v>
      </c>
      <c r="AH110" s="35">
        <v>2</v>
      </c>
      <c r="AI110" s="35">
        <v>0.18090000000000001</v>
      </c>
      <c r="AJ110" s="35">
        <v>0.4763</v>
      </c>
      <c r="AK110" s="29">
        <v>14.91</v>
      </c>
      <c r="AL110" s="29">
        <v>2.59</v>
      </c>
      <c r="AM110" s="29">
        <v>0.47</v>
      </c>
      <c r="AN110" s="29">
        <v>0.09</v>
      </c>
      <c r="AO110" s="29">
        <v>0.02</v>
      </c>
      <c r="AP110" s="35">
        <v>1435.63</v>
      </c>
      <c r="AQ110" s="29">
        <v>56</v>
      </c>
      <c r="AR110" s="35">
        <v>0.15890858923918</v>
      </c>
      <c r="AS110" s="35">
        <v>2.7536563071297999E-2</v>
      </c>
      <c r="AT110" s="42"/>
      <c r="AU110" s="15"/>
      <c r="AV110" s="37"/>
      <c r="AW110" s="37"/>
      <c r="AX110" s="15"/>
      <c r="AY110" s="15"/>
      <c r="AZ110" s="15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</row>
    <row r="111" spans="1:76" s="14" customFormat="1">
      <c r="A111" s="52" t="s">
        <v>392</v>
      </c>
      <c r="B111" s="29" t="s">
        <v>406</v>
      </c>
      <c r="C111" s="29" t="s">
        <v>154</v>
      </c>
      <c r="D111" s="53" t="s">
        <v>407</v>
      </c>
      <c r="E111" s="6">
        <v>6421293</v>
      </c>
      <c r="F111" s="6">
        <v>5746628</v>
      </c>
      <c r="G111" s="6">
        <v>0</v>
      </c>
      <c r="H111" s="6">
        <v>0</v>
      </c>
      <c r="I111" s="6">
        <v>7463</v>
      </c>
      <c r="J111" s="6">
        <v>621</v>
      </c>
      <c r="K111" s="6">
        <v>6842</v>
      </c>
      <c r="L111" s="41">
        <v>0.13</v>
      </c>
      <c r="M111" s="41">
        <f>I111/E111*100</f>
        <v>0.11622269845029654</v>
      </c>
      <c r="N111" s="41">
        <v>2E-3</v>
      </c>
      <c r="O111" s="41">
        <v>1.091</v>
      </c>
      <c r="P111" s="189">
        <v>1E-4</v>
      </c>
      <c r="Q111" s="189">
        <v>9.9000000000000008E-3</v>
      </c>
      <c r="R111" s="189">
        <v>0.01</v>
      </c>
      <c r="S111" s="189">
        <v>0</v>
      </c>
      <c r="T111" s="174">
        <v>69</v>
      </c>
      <c r="U111" s="189">
        <v>0.20484036453618201</v>
      </c>
      <c r="V111" s="41">
        <v>2058.7199999999998</v>
      </c>
      <c r="W111" s="41">
        <v>60.5</v>
      </c>
      <c r="X111" s="190">
        <v>0.16136114160263401</v>
      </c>
      <c r="Y111" s="29" t="s">
        <v>408</v>
      </c>
      <c r="Z111" s="29">
        <v>22796780</v>
      </c>
      <c r="AA111" s="29">
        <v>21279962</v>
      </c>
      <c r="AB111" s="29">
        <v>0</v>
      </c>
      <c r="AC111" s="29">
        <v>0</v>
      </c>
      <c r="AD111" s="29">
        <v>1580863</v>
      </c>
      <c r="AE111" s="29">
        <v>827240</v>
      </c>
      <c r="AF111" s="29">
        <v>753623</v>
      </c>
      <c r="AG111" s="35">
        <v>3.6930000000000001</v>
      </c>
      <c r="AH111" s="35">
        <v>2.0979999999999999</v>
      </c>
      <c r="AI111" s="35">
        <v>0.19900000000000001</v>
      </c>
      <c r="AJ111" s="35">
        <v>0.50160000000000005</v>
      </c>
      <c r="AK111" s="29">
        <v>16.2</v>
      </c>
      <c r="AL111" s="29">
        <v>2.98</v>
      </c>
      <c r="AM111" s="29">
        <v>0.56999999999999995</v>
      </c>
      <c r="AN111" s="29">
        <v>0.12</v>
      </c>
      <c r="AO111" s="29">
        <v>0.02</v>
      </c>
      <c r="AP111" s="35">
        <v>922.1</v>
      </c>
      <c r="AQ111" s="29">
        <v>55.42</v>
      </c>
      <c r="AR111" s="35">
        <v>0.16919229807451899</v>
      </c>
      <c r="AS111" s="35">
        <v>2.8375623017670999E-2</v>
      </c>
      <c r="AT111" s="10"/>
      <c r="AU111" s="15"/>
      <c r="AV111" s="37"/>
      <c r="AW111" s="37"/>
      <c r="AX111" s="15"/>
      <c r="AY111" s="15"/>
      <c r="AZ111" s="15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</row>
    <row r="112" spans="1:76" s="14" customFormat="1">
      <c r="A112" s="52" t="s">
        <v>392</v>
      </c>
      <c r="B112" s="29" t="s">
        <v>426</v>
      </c>
      <c r="C112" s="29" t="s">
        <v>154</v>
      </c>
      <c r="D112" s="53" t="s">
        <v>427</v>
      </c>
      <c r="E112" s="6">
        <v>5650807</v>
      </c>
      <c r="F112" s="6">
        <v>4845931</v>
      </c>
      <c r="G112" s="6">
        <v>0</v>
      </c>
      <c r="H112" s="6">
        <v>0</v>
      </c>
      <c r="I112" s="6">
        <v>117069</v>
      </c>
      <c r="J112" s="6">
        <v>8615</v>
      </c>
      <c r="K112" s="6">
        <v>108454</v>
      </c>
      <c r="L112" s="41">
        <v>2.4159999999999999</v>
      </c>
      <c r="M112" s="41">
        <f>I112/E112*100</f>
        <v>2.0717217912414987</v>
      </c>
      <c r="N112" s="41">
        <v>4.2999999999999997E-2</v>
      </c>
      <c r="O112" s="41">
        <v>1.079</v>
      </c>
      <c r="P112" s="189">
        <v>1.6000000000000001E-3</v>
      </c>
      <c r="Q112" s="189">
        <v>4.02E-2</v>
      </c>
      <c r="R112" s="189">
        <v>0.16</v>
      </c>
      <c r="S112" s="189">
        <v>0</v>
      </c>
      <c r="T112" s="174">
        <v>110</v>
      </c>
      <c r="U112" s="189">
        <v>0.31341662140141202</v>
      </c>
      <c r="V112" s="41">
        <v>200.69</v>
      </c>
      <c r="W112" s="41">
        <v>53.78</v>
      </c>
      <c r="X112" s="190">
        <v>0.15995961344295401</v>
      </c>
      <c r="Y112" s="29" t="s">
        <v>428</v>
      </c>
      <c r="Z112" s="29">
        <v>27032915</v>
      </c>
      <c r="AA112" s="29">
        <v>24976922</v>
      </c>
      <c r="AB112" s="29">
        <v>0</v>
      </c>
      <c r="AC112" s="29">
        <v>0</v>
      </c>
      <c r="AD112" s="29">
        <v>10619893</v>
      </c>
      <c r="AE112" s="29">
        <v>4216427</v>
      </c>
      <c r="AF112" s="29">
        <v>6403466</v>
      </c>
      <c r="AG112" s="35">
        <v>18.643000000000001</v>
      </c>
      <c r="AH112" s="35">
        <v>1.6579999999999999</v>
      </c>
      <c r="AI112" s="35">
        <v>1.6253</v>
      </c>
      <c r="AJ112" s="35">
        <v>2.0150000000000001</v>
      </c>
      <c r="AK112" s="29">
        <v>62.66</v>
      </c>
      <c r="AL112" s="29">
        <v>38.9</v>
      </c>
      <c r="AM112" s="29">
        <v>23.94</v>
      </c>
      <c r="AN112" s="29">
        <v>14.61</v>
      </c>
      <c r="AO112" s="29">
        <v>8.9</v>
      </c>
      <c r="AP112" s="35">
        <v>89.23</v>
      </c>
      <c r="AQ112" s="29">
        <v>55.62</v>
      </c>
      <c r="AR112" s="35">
        <v>0.133255495202802</v>
      </c>
      <c r="AS112" s="35">
        <v>2.0945908305943998E-2</v>
      </c>
      <c r="AT112" s="43"/>
      <c r="AU112" s="15"/>
      <c r="AV112" s="37"/>
      <c r="AW112" s="37"/>
      <c r="AX112" s="15"/>
      <c r="AY112" s="15"/>
      <c r="AZ112" s="15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</row>
    <row r="113" spans="1:76" s="14" customFormat="1">
      <c r="A113" s="52" t="s">
        <v>392</v>
      </c>
      <c r="B113" s="29" t="s">
        <v>426</v>
      </c>
      <c r="C113" s="29" t="s">
        <v>154</v>
      </c>
      <c r="D113" s="53"/>
      <c r="E113" s="6"/>
      <c r="F113" s="6"/>
      <c r="G113" s="6"/>
      <c r="H113" s="6"/>
      <c r="I113" s="6"/>
      <c r="J113" s="6"/>
      <c r="K113" s="6"/>
      <c r="L113" s="41"/>
      <c r="M113" s="41"/>
      <c r="N113" s="41"/>
      <c r="O113" s="41"/>
      <c r="P113" s="189"/>
      <c r="Q113" s="189"/>
      <c r="R113" s="189"/>
      <c r="S113" s="189"/>
      <c r="T113" s="174"/>
      <c r="U113" s="189"/>
      <c r="V113" s="41"/>
      <c r="W113" s="41"/>
      <c r="X113" s="190"/>
      <c r="Y113" s="29" t="s">
        <v>429</v>
      </c>
      <c r="Z113" s="29">
        <v>22666142</v>
      </c>
      <c r="AA113" s="29">
        <v>20984285</v>
      </c>
      <c r="AB113" s="29">
        <v>0</v>
      </c>
      <c r="AC113" s="29">
        <v>0</v>
      </c>
      <c r="AD113" s="29">
        <v>8939602</v>
      </c>
      <c r="AE113" s="29">
        <v>3380381</v>
      </c>
      <c r="AF113" s="29">
        <v>5559221</v>
      </c>
      <c r="AG113" s="35">
        <v>18.722999999999999</v>
      </c>
      <c r="AH113" s="35">
        <v>1.6080000000000001</v>
      </c>
      <c r="AI113" s="35">
        <v>1.4645999999999999</v>
      </c>
      <c r="AJ113" s="35">
        <v>1.8892</v>
      </c>
      <c r="AK113" s="29">
        <v>59.55</v>
      </c>
      <c r="AL113" s="29">
        <v>35.4</v>
      </c>
      <c r="AM113" s="29">
        <v>21.04</v>
      </c>
      <c r="AN113" s="29">
        <v>12.49</v>
      </c>
      <c r="AO113" s="29">
        <v>7.38</v>
      </c>
      <c r="AP113" s="35">
        <v>84.13</v>
      </c>
      <c r="AQ113" s="29">
        <v>55.58</v>
      </c>
      <c r="AR113" s="35">
        <v>0.13807894602461299</v>
      </c>
      <c r="AS113" s="35">
        <v>2.16626654011501E-2</v>
      </c>
      <c r="AT113" s="10"/>
      <c r="AU113" s="15"/>
      <c r="AV113" s="37"/>
      <c r="AW113" s="37"/>
      <c r="AX113" s="15"/>
      <c r="AY113" s="15"/>
      <c r="AZ113" s="15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</row>
    <row r="114" spans="1:76" s="14" customFormat="1">
      <c r="A114" s="52" t="s">
        <v>396</v>
      </c>
      <c r="B114" s="29" t="s">
        <v>397</v>
      </c>
      <c r="C114" s="29" t="s">
        <v>154</v>
      </c>
      <c r="D114" s="53" t="s">
        <v>398</v>
      </c>
      <c r="E114" s="6">
        <v>6497252</v>
      </c>
      <c r="F114" s="6">
        <v>5685518</v>
      </c>
      <c r="G114" s="6">
        <v>0</v>
      </c>
      <c r="H114" s="6">
        <v>0</v>
      </c>
      <c r="I114" s="6">
        <v>66522</v>
      </c>
      <c r="J114" s="6">
        <v>5774</v>
      </c>
      <c r="K114" s="6">
        <v>60748</v>
      </c>
      <c r="L114" s="41">
        <v>1.17</v>
      </c>
      <c r="M114" s="41">
        <f>I114/E114*100</f>
        <v>1.0238482361466048</v>
      </c>
      <c r="N114" s="41">
        <v>1.6E-2</v>
      </c>
      <c r="O114" s="41">
        <v>1.095</v>
      </c>
      <c r="P114" s="189">
        <v>6.9999999999999999E-4</v>
      </c>
      <c r="Q114" s="189">
        <v>2.6100000000000002E-2</v>
      </c>
      <c r="R114" s="189">
        <v>7.0000000000000007E-2</v>
      </c>
      <c r="S114" s="189">
        <v>0</v>
      </c>
      <c r="T114" s="174">
        <v>177</v>
      </c>
      <c r="U114" s="189">
        <v>0.47854426941879402</v>
      </c>
      <c r="V114" s="41">
        <v>600.44000000000005</v>
      </c>
      <c r="W114" s="41">
        <v>51.61</v>
      </c>
      <c r="X114" s="190">
        <v>0.162646251625018</v>
      </c>
      <c r="Y114" s="29" t="s">
        <v>399</v>
      </c>
      <c r="Z114" s="29">
        <v>20452827</v>
      </c>
      <c r="AA114" s="29">
        <v>18965996</v>
      </c>
      <c r="AB114" s="29">
        <v>0</v>
      </c>
      <c r="AC114" s="29">
        <v>0</v>
      </c>
      <c r="AD114" s="29">
        <v>4736784</v>
      </c>
      <c r="AE114" s="29">
        <v>1797343</v>
      </c>
      <c r="AF114" s="29">
        <v>2939441</v>
      </c>
      <c r="AG114" s="35">
        <v>11.353</v>
      </c>
      <c r="AH114" s="35">
        <v>1.611</v>
      </c>
      <c r="AI114" s="35">
        <v>0.78690000000000004</v>
      </c>
      <c r="AJ114" s="35">
        <v>1.2484999999999999</v>
      </c>
      <c r="AK114" s="29">
        <v>42.61</v>
      </c>
      <c r="AL114" s="29">
        <v>19.11</v>
      </c>
      <c r="AM114" s="29">
        <v>8.8000000000000007</v>
      </c>
      <c r="AN114" s="29">
        <v>4.1500000000000004</v>
      </c>
      <c r="AO114" s="29">
        <v>1.99</v>
      </c>
      <c r="AP114" s="35">
        <v>279.79000000000002</v>
      </c>
      <c r="AQ114" s="29">
        <v>55.67</v>
      </c>
      <c r="AR114" s="35">
        <v>0.150820340364822</v>
      </c>
      <c r="AS114" s="35">
        <v>2.6664449248849701E-2</v>
      </c>
      <c r="AT114" s="10"/>
      <c r="AU114" s="15"/>
      <c r="AV114" s="37"/>
      <c r="AW114" s="37"/>
      <c r="AX114" s="15"/>
      <c r="AY114" s="15"/>
      <c r="AZ114" s="15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</row>
    <row r="115" spans="1:76" s="14" customFormat="1">
      <c r="A115" s="52" t="s">
        <v>396</v>
      </c>
      <c r="B115" s="29" t="s">
        <v>397</v>
      </c>
      <c r="C115" s="29" t="s">
        <v>154</v>
      </c>
      <c r="D115" s="53"/>
      <c r="E115" s="6"/>
      <c r="F115" s="6"/>
      <c r="G115" s="6"/>
      <c r="H115" s="6"/>
      <c r="I115" s="6"/>
      <c r="J115" s="6"/>
      <c r="K115" s="6"/>
      <c r="L115" s="41"/>
      <c r="M115" s="41"/>
      <c r="N115" s="41"/>
      <c r="O115" s="41"/>
      <c r="P115" s="189"/>
      <c r="Q115" s="189"/>
      <c r="R115" s="189"/>
      <c r="S115" s="189"/>
      <c r="T115" s="174"/>
      <c r="U115" s="189"/>
      <c r="V115" s="41"/>
      <c r="W115" s="41"/>
      <c r="X115" s="190"/>
      <c r="Y115" s="29" t="s">
        <v>400</v>
      </c>
      <c r="Z115" s="29">
        <v>22496918</v>
      </c>
      <c r="AA115" s="29">
        <v>20825638</v>
      </c>
      <c r="AB115" s="29">
        <v>0</v>
      </c>
      <c r="AC115" s="29">
        <v>0</v>
      </c>
      <c r="AD115" s="29">
        <v>5207133</v>
      </c>
      <c r="AE115" s="29">
        <v>2031186</v>
      </c>
      <c r="AF115" s="29">
        <v>3175947</v>
      </c>
      <c r="AG115" s="35">
        <v>11.337999999999999</v>
      </c>
      <c r="AH115" s="35">
        <v>1.64</v>
      </c>
      <c r="AI115" s="35">
        <v>0.83169999999999999</v>
      </c>
      <c r="AJ115" s="35">
        <v>1.2903</v>
      </c>
      <c r="AK115" s="29">
        <v>44.14</v>
      </c>
      <c r="AL115" s="29">
        <v>20.37</v>
      </c>
      <c r="AM115" s="29">
        <v>9.5500000000000007</v>
      </c>
      <c r="AN115" s="29">
        <v>4.57</v>
      </c>
      <c r="AO115" s="29">
        <v>2.2400000000000002</v>
      </c>
      <c r="AP115" s="35">
        <v>278.72000000000003</v>
      </c>
      <c r="AQ115" s="29">
        <v>55.73</v>
      </c>
      <c r="AR115" s="35">
        <v>0.147933506176605</v>
      </c>
      <c r="AS115" s="35">
        <v>2.56962864721485E-2</v>
      </c>
      <c r="AT115" s="42"/>
      <c r="AU115" s="15"/>
      <c r="AV115" s="37"/>
      <c r="AW115" s="37"/>
      <c r="AX115" s="15"/>
      <c r="AY115" s="15"/>
      <c r="AZ115" s="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</row>
    <row r="116" spans="1:76" s="14" customFormat="1">
      <c r="A116" s="52" t="s">
        <v>396</v>
      </c>
      <c r="B116" s="29" t="s">
        <v>507</v>
      </c>
      <c r="C116" s="29" t="s">
        <v>114</v>
      </c>
      <c r="D116" s="53" t="s">
        <v>508</v>
      </c>
      <c r="E116" s="6">
        <v>4387274</v>
      </c>
      <c r="F116" s="6">
        <v>2644712</v>
      </c>
      <c r="G116" s="6">
        <v>0</v>
      </c>
      <c r="H116" s="6">
        <v>0</v>
      </c>
      <c r="I116" s="6">
        <v>158473</v>
      </c>
      <c r="J116" s="6">
        <v>19317</v>
      </c>
      <c r="K116" s="6">
        <v>139156</v>
      </c>
      <c r="L116" s="41">
        <v>5.992</v>
      </c>
      <c r="M116" s="41">
        <f>I116/E116*100</f>
        <v>3.6121062874121832</v>
      </c>
      <c r="N116" s="41">
        <v>6.6000000000000003E-2</v>
      </c>
      <c r="O116" s="41">
        <v>1.139</v>
      </c>
      <c r="P116" s="189">
        <v>1.1999999999999999E-3</v>
      </c>
      <c r="Q116" s="189">
        <v>3.5299999999999998E-2</v>
      </c>
      <c r="R116" s="189">
        <v>0.12</v>
      </c>
      <c r="S116" s="189">
        <v>0</v>
      </c>
      <c r="T116" s="174">
        <v>136</v>
      </c>
      <c r="U116" s="189">
        <v>0.37950389281187702</v>
      </c>
      <c r="V116" s="41">
        <v>229.39</v>
      </c>
      <c r="W116" s="41">
        <v>47.65</v>
      </c>
      <c r="X116" s="190">
        <v>0.49460353381495298</v>
      </c>
      <c r="Y116" s="29" t="s">
        <v>509</v>
      </c>
      <c r="Z116" s="29">
        <v>44201210</v>
      </c>
      <c r="AA116" s="29">
        <v>30254251</v>
      </c>
      <c r="AB116" s="29">
        <v>0</v>
      </c>
      <c r="AC116" s="29">
        <v>0</v>
      </c>
      <c r="AD116" s="29">
        <v>3715829</v>
      </c>
      <c r="AE116" s="29">
        <v>735126</v>
      </c>
      <c r="AF116" s="29">
        <v>2980703</v>
      </c>
      <c r="AG116" s="35">
        <v>2.3380000000000001</v>
      </c>
      <c r="AH116" s="35">
        <v>1.2470000000000001</v>
      </c>
      <c r="AI116" s="35">
        <v>0.44280000000000003</v>
      </c>
      <c r="AJ116" s="35">
        <v>0.78779999999999994</v>
      </c>
      <c r="AK116" s="29">
        <v>31.39</v>
      </c>
      <c r="AL116" s="29">
        <v>9.02</v>
      </c>
      <c r="AM116" s="29">
        <v>2.64</v>
      </c>
      <c r="AN116" s="29">
        <v>0.81</v>
      </c>
      <c r="AO116" s="29">
        <v>0.27</v>
      </c>
      <c r="AP116" s="35">
        <v>496.24</v>
      </c>
      <c r="AQ116" s="29">
        <v>53.03</v>
      </c>
      <c r="AR116" s="35">
        <v>0.45053225991071799</v>
      </c>
      <c r="AS116" s="35">
        <v>0.25444312796208501</v>
      </c>
      <c r="AT116" s="10"/>
      <c r="AU116" s="15"/>
      <c r="AV116" s="37"/>
      <c r="AW116" s="37"/>
      <c r="AX116" s="15"/>
      <c r="AY116" s="15"/>
      <c r="AZ116" s="15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</row>
    <row r="117" spans="1:76" s="14" customFormat="1">
      <c r="A117" s="52" t="s">
        <v>401</v>
      </c>
      <c r="B117" s="29" t="s">
        <v>402</v>
      </c>
      <c r="C117" s="29" t="s">
        <v>154</v>
      </c>
      <c r="D117" s="53" t="s">
        <v>403</v>
      </c>
      <c r="E117" s="6">
        <v>5104307</v>
      </c>
      <c r="F117" s="6">
        <v>4351925</v>
      </c>
      <c r="G117" s="6">
        <v>0</v>
      </c>
      <c r="H117" s="6">
        <v>0</v>
      </c>
      <c r="I117" s="6">
        <v>13241</v>
      </c>
      <c r="J117" s="6">
        <v>759</v>
      </c>
      <c r="K117" s="6">
        <v>12482</v>
      </c>
      <c r="L117" s="41">
        <v>0.30399999999999999</v>
      </c>
      <c r="M117" s="41">
        <f>I117/E117*100</f>
        <v>0.25940837806189948</v>
      </c>
      <c r="N117" s="41">
        <v>5.0000000000000001E-3</v>
      </c>
      <c r="O117" s="41">
        <v>1.0609999999999999</v>
      </c>
      <c r="P117" s="189">
        <v>2.0000000000000001E-4</v>
      </c>
      <c r="Q117" s="189">
        <v>1.2500000000000001E-2</v>
      </c>
      <c r="R117" s="189">
        <v>0.02</v>
      </c>
      <c r="S117" s="189">
        <v>0</v>
      </c>
      <c r="T117" s="174">
        <v>259</v>
      </c>
      <c r="U117" s="189">
        <v>0.82479328867161505</v>
      </c>
      <c r="V117" s="41">
        <v>4653.8100000000004</v>
      </c>
      <c r="W117" s="41">
        <v>54.12</v>
      </c>
      <c r="X117" s="190">
        <v>0.16623876765083401</v>
      </c>
      <c r="Y117" s="29" t="s">
        <v>404</v>
      </c>
      <c r="Z117" s="29">
        <v>17806739</v>
      </c>
      <c r="AA117" s="29">
        <v>16291051</v>
      </c>
      <c r="AB117" s="29">
        <v>0</v>
      </c>
      <c r="AC117" s="29">
        <v>0</v>
      </c>
      <c r="AD117" s="29">
        <v>2235748</v>
      </c>
      <c r="AE117" s="29">
        <v>813320</v>
      </c>
      <c r="AF117" s="29">
        <v>1422428</v>
      </c>
      <c r="AG117" s="35">
        <v>5.0860000000000003</v>
      </c>
      <c r="AH117" s="35">
        <v>1.5720000000000001</v>
      </c>
      <c r="AI117" s="35">
        <v>0.28570000000000001</v>
      </c>
      <c r="AJ117" s="35">
        <v>0.62649999999999995</v>
      </c>
      <c r="AK117" s="29">
        <v>21.65</v>
      </c>
      <c r="AL117" s="29">
        <v>5.17</v>
      </c>
      <c r="AM117" s="29">
        <v>1.27</v>
      </c>
      <c r="AN117" s="29">
        <v>0.33</v>
      </c>
      <c r="AO117" s="29">
        <v>0.09</v>
      </c>
      <c r="AP117" s="35">
        <v>1639.22</v>
      </c>
      <c r="AQ117" s="29">
        <v>56</v>
      </c>
      <c r="AR117" s="35">
        <v>0.15701923076923099</v>
      </c>
      <c r="AS117" s="35">
        <v>2.31133089658138E-2</v>
      </c>
      <c r="AT117" s="43"/>
      <c r="AU117" s="15"/>
      <c r="AV117" s="37"/>
      <c r="AW117" s="37"/>
      <c r="AX117" s="15"/>
      <c r="AY117" s="15"/>
      <c r="AZ117" s="15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</row>
    <row r="118" spans="1:76" s="14" customFormat="1">
      <c r="A118" s="52" t="s">
        <v>401</v>
      </c>
      <c r="B118" s="29" t="s">
        <v>402</v>
      </c>
      <c r="C118" s="29" t="s">
        <v>154</v>
      </c>
      <c r="D118" s="53"/>
      <c r="E118" s="6"/>
      <c r="F118" s="6"/>
      <c r="G118" s="6"/>
      <c r="H118" s="6"/>
      <c r="I118" s="6"/>
      <c r="J118" s="6"/>
      <c r="K118" s="6"/>
      <c r="L118" s="41"/>
      <c r="M118" s="41"/>
      <c r="N118" s="41"/>
      <c r="O118" s="41"/>
      <c r="P118" s="189"/>
      <c r="Q118" s="189"/>
      <c r="R118" s="189"/>
      <c r="S118" s="189"/>
      <c r="T118" s="174"/>
      <c r="U118" s="189"/>
      <c r="V118" s="41"/>
      <c r="W118" s="41"/>
      <c r="X118" s="190"/>
      <c r="Y118" s="29" t="s">
        <v>405</v>
      </c>
      <c r="Z118" s="29">
        <v>9928463</v>
      </c>
      <c r="AA118" s="29">
        <v>9061914</v>
      </c>
      <c r="AB118" s="29">
        <v>0</v>
      </c>
      <c r="AC118" s="29">
        <v>0</v>
      </c>
      <c r="AD118" s="29">
        <v>1246143</v>
      </c>
      <c r="AE118" s="29">
        <v>360438</v>
      </c>
      <c r="AF118" s="29">
        <v>885705</v>
      </c>
      <c r="AG118" s="35">
        <v>5.077</v>
      </c>
      <c r="AH118" s="35">
        <v>1.407</v>
      </c>
      <c r="AI118" s="35">
        <v>0.2006</v>
      </c>
      <c r="AJ118" s="35">
        <v>0.51139999999999997</v>
      </c>
      <c r="AK118" s="29">
        <v>16.11</v>
      </c>
      <c r="AL118" s="29">
        <v>3.11</v>
      </c>
      <c r="AM118" s="29">
        <v>0.65</v>
      </c>
      <c r="AN118" s="29">
        <v>0.14000000000000001</v>
      </c>
      <c r="AO118" s="29">
        <v>0.03</v>
      </c>
      <c r="AP118" s="35">
        <v>1504.18</v>
      </c>
      <c r="AQ118" s="29">
        <v>55.96</v>
      </c>
      <c r="AR118" s="35">
        <v>0.161738138252353</v>
      </c>
      <c r="AS118" s="35">
        <v>2.6030719482619199E-2</v>
      </c>
      <c r="AT118" s="10"/>
      <c r="AU118" s="15"/>
      <c r="AV118" s="37"/>
      <c r="AW118" s="37"/>
      <c r="AX118" s="15"/>
      <c r="AY118" s="15"/>
      <c r="AZ118" s="15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</row>
    <row r="119" spans="1:76" s="10" customFormat="1">
      <c r="A119" s="52" t="s">
        <v>401</v>
      </c>
      <c r="B119" s="29" t="s">
        <v>478</v>
      </c>
      <c r="C119" s="29" t="s">
        <v>114</v>
      </c>
      <c r="D119" s="53" t="s">
        <v>479</v>
      </c>
      <c r="E119" s="6">
        <v>4047182</v>
      </c>
      <c r="F119" s="6">
        <v>3005436</v>
      </c>
      <c r="G119" s="6">
        <v>0</v>
      </c>
      <c r="H119" s="6">
        <v>0</v>
      </c>
      <c r="I119" s="6">
        <v>736421</v>
      </c>
      <c r="J119" s="6">
        <v>72405</v>
      </c>
      <c r="K119" s="6">
        <v>664016</v>
      </c>
      <c r="L119" s="41">
        <v>24.503</v>
      </c>
      <c r="M119" s="41">
        <f>I119/E119*100</f>
        <v>18.195895316790793</v>
      </c>
      <c r="N119" s="41">
        <v>0.38600000000000001</v>
      </c>
      <c r="O119" s="41">
        <v>1.109</v>
      </c>
      <c r="P119" s="189">
        <v>8.5000000000000006E-3</v>
      </c>
      <c r="Q119" s="189">
        <v>9.1999999999999998E-2</v>
      </c>
      <c r="R119" s="189">
        <v>0.84</v>
      </c>
      <c r="S119" s="189">
        <v>0</v>
      </c>
      <c r="T119" s="174">
        <v>293</v>
      </c>
      <c r="U119" s="189">
        <v>0.74301406240569701</v>
      </c>
      <c r="V119" s="41">
        <v>86.67</v>
      </c>
      <c r="W119" s="41">
        <v>50.57</v>
      </c>
      <c r="X119" s="190">
        <v>0.461593409209962</v>
      </c>
      <c r="Y119" s="29" t="s">
        <v>480</v>
      </c>
      <c r="Z119" s="29">
        <v>21713441</v>
      </c>
      <c r="AA119" s="29">
        <v>17409657</v>
      </c>
      <c r="AB119" s="29">
        <v>0</v>
      </c>
      <c r="AC119" s="29">
        <v>0</v>
      </c>
      <c r="AD119" s="29">
        <v>7702970</v>
      </c>
      <c r="AE119" s="29">
        <v>780504</v>
      </c>
      <c r="AF119" s="29">
        <v>6922466</v>
      </c>
      <c r="AG119" s="35">
        <v>7.218</v>
      </c>
      <c r="AH119" s="35">
        <v>1.113</v>
      </c>
      <c r="AI119" s="35">
        <v>0.91339999999999999</v>
      </c>
      <c r="AJ119" s="35">
        <v>1.226</v>
      </c>
      <c r="AK119" s="29">
        <v>50.64</v>
      </c>
      <c r="AL119" s="29">
        <v>23.13</v>
      </c>
      <c r="AM119" s="29">
        <v>10.09</v>
      </c>
      <c r="AN119" s="29">
        <v>4.3</v>
      </c>
      <c r="AO119" s="29">
        <v>1.81</v>
      </c>
      <c r="AP119" s="35">
        <v>100.47</v>
      </c>
      <c r="AQ119" s="29">
        <v>53.54</v>
      </c>
      <c r="AR119" s="35">
        <v>0.46790216955495201</v>
      </c>
      <c r="AS119" s="35">
        <v>0.24416216216216199</v>
      </c>
    </row>
    <row r="120" spans="1:76" s="10" customFormat="1">
      <c r="A120" s="52" t="s">
        <v>401</v>
      </c>
      <c r="B120" s="29" t="s">
        <v>517</v>
      </c>
      <c r="C120" s="29" t="s">
        <v>114</v>
      </c>
      <c r="D120" s="53" t="s">
        <v>518</v>
      </c>
      <c r="E120" s="6">
        <v>4953745</v>
      </c>
      <c r="F120" s="6">
        <v>3384015</v>
      </c>
      <c r="G120" s="6">
        <v>0</v>
      </c>
      <c r="H120" s="6">
        <v>0</v>
      </c>
      <c r="I120" s="6">
        <v>14353</v>
      </c>
      <c r="J120" s="6">
        <v>1504</v>
      </c>
      <c r="K120" s="6">
        <v>12849</v>
      </c>
      <c r="L120" s="41">
        <v>0.42399999999999999</v>
      </c>
      <c r="M120" s="41">
        <f>I120/E120*100</f>
        <v>0.28974038833246363</v>
      </c>
      <c r="N120" s="41">
        <v>7.0000000000000001E-3</v>
      </c>
      <c r="O120" s="41">
        <v>1.117</v>
      </c>
      <c r="P120" s="189">
        <v>2.0000000000000001E-4</v>
      </c>
      <c r="Q120" s="189">
        <v>1.2999999999999999E-2</v>
      </c>
      <c r="R120" s="189">
        <v>0.02</v>
      </c>
      <c r="S120" s="189">
        <v>0</v>
      </c>
      <c r="T120" s="174">
        <v>152</v>
      </c>
      <c r="U120" s="189">
        <v>0.40937896070975899</v>
      </c>
      <c r="V120" s="41">
        <v>2253.06</v>
      </c>
      <c r="W120" s="41">
        <v>51.69</v>
      </c>
      <c r="X120" s="190">
        <v>0.30835579514824801</v>
      </c>
      <c r="Y120" s="29" t="s">
        <v>519</v>
      </c>
      <c r="Z120" s="29">
        <v>36593632</v>
      </c>
      <c r="AA120" s="29">
        <v>27067411</v>
      </c>
      <c r="AB120" s="29">
        <v>0</v>
      </c>
      <c r="AC120" s="29">
        <v>0</v>
      </c>
      <c r="AD120" s="29">
        <v>643097</v>
      </c>
      <c r="AE120" s="29">
        <v>120382</v>
      </c>
      <c r="AF120" s="29">
        <v>522715</v>
      </c>
      <c r="AG120" s="35">
        <v>0.57399999999999995</v>
      </c>
      <c r="AH120" s="35">
        <v>1.23</v>
      </c>
      <c r="AI120" s="35">
        <v>9.5399999999999999E-2</v>
      </c>
      <c r="AJ120" s="35">
        <v>0.31890000000000002</v>
      </c>
      <c r="AK120" s="29">
        <v>8.82</v>
      </c>
      <c r="AL120" s="29">
        <v>0.67</v>
      </c>
      <c r="AM120" s="29">
        <v>0.05</v>
      </c>
      <c r="AN120" s="29">
        <v>0</v>
      </c>
      <c r="AO120" s="29">
        <v>0</v>
      </c>
      <c r="AP120" s="35">
        <v>2052.1999999999998</v>
      </c>
      <c r="AQ120" s="29">
        <v>53.06</v>
      </c>
      <c r="AR120" s="35">
        <v>0.29281197573880502</v>
      </c>
      <c r="AS120" s="35">
        <v>0.146578843885175</v>
      </c>
    </row>
    <row r="121" spans="1:76" s="14" customFormat="1">
      <c r="A121" s="29" t="s">
        <v>409</v>
      </c>
      <c r="B121" s="29" t="s">
        <v>410</v>
      </c>
      <c r="C121" s="29" t="s">
        <v>154</v>
      </c>
      <c r="D121" s="53" t="s">
        <v>411</v>
      </c>
      <c r="E121" s="6">
        <v>5304545</v>
      </c>
      <c r="F121" s="6">
        <v>4545413</v>
      </c>
      <c r="G121" s="6">
        <v>0</v>
      </c>
      <c r="H121" s="6">
        <v>0</v>
      </c>
      <c r="I121" s="6">
        <v>105669</v>
      </c>
      <c r="J121" s="6">
        <v>7423</v>
      </c>
      <c r="K121" s="6">
        <v>98246</v>
      </c>
      <c r="L121" s="41">
        <v>2.3250000000000002</v>
      </c>
      <c r="M121" s="41">
        <f>I121/E121*100</f>
        <v>1.9920464431916405</v>
      </c>
      <c r="N121" s="41">
        <v>3.6999999999999998E-2</v>
      </c>
      <c r="O121" s="41">
        <v>1.0760000000000001</v>
      </c>
      <c r="P121" s="189">
        <v>1.2999999999999999E-3</v>
      </c>
      <c r="Q121" s="189">
        <v>3.5499999999999997E-2</v>
      </c>
      <c r="R121" s="189">
        <v>0.13</v>
      </c>
      <c r="S121" s="189">
        <v>0</v>
      </c>
      <c r="T121" s="174">
        <v>122</v>
      </c>
      <c r="U121" s="189">
        <v>0.32421992878266598</v>
      </c>
      <c r="V121" s="41">
        <v>251.7</v>
      </c>
      <c r="W121" s="41">
        <v>54.22</v>
      </c>
      <c r="X121" s="190">
        <v>0.18699822380106601</v>
      </c>
      <c r="Y121" s="29" t="s">
        <v>412</v>
      </c>
      <c r="Z121" s="29">
        <v>22970770</v>
      </c>
      <c r="AA121" s="29">
        <v>21173832</v>
      </c>
      <c r="AB121" s="29">
        <v>0</v>
      </c>
      <c r="AC121" s="29">
        <v>0</v>
      </c>
      <c r="AD121" s="29">
        <v>9304207</v>
      </c>
      <c r="AE121" s="29">
        <v>3111002</v>
      </c>
      <c r="AF121" s="29">
        <v>6193205</v>
      </c>
      <c r="AG121" s="35">
        <v>17.864999999999998</v>
      </c>
      <c r="AH121" s="35">
        <v>1.502</v>
      </c>
      <c r="AI121" s="35">
        <v>1.49</v>
      </c>
      <c r="AJ121" s="35">
        <v>2.3822000000000001</v>
      </c>
      <c r="AK121" s="29">
        <v>53.14</v>
      </c>
      <c r="AL121" s="29">
        <v>31.7</v>
      </c>
      <c r="AM121" s="29">
        <v>20.07</v>
      </c>
      <c r="AN121" s="29">
        <v>13.18</v>
      </c>
      <c r="AO121" s="29">
        <v>8.91</v>
      </c>
      <c r="AP121" s="35">
        <v>66.7</v>
      </c>
      <c r="AQ121" s="29">
        <v>57.47</v>
      </c>
      <c r="AR121" s="35">
        <v>0.186146609868655</v>
      </c>
      <c r="AS121" s="35">
        <v>3.0225604783908702E-2</v>
      </c>
      <c r="AT121" s="10"/>
      <c r="AU121" s="15"/>
      <c r="AV121" s="15"/>
      <c r="AW121" s="15"/>
      <c r="AX121" s="15"/>
      <c r="AY121" s="15"/>
      <c r="AZ121" s="15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</row>
    <row r="122" spans="1:76" s="14" customFormat="1">
      <c r="A122" s="29" t="s">
        <v>413</v>
      </c>
      <c r="B122" s="29" t="s">
        <v>414</v>
      </c>
      <c r="C122" s="29" t="s">
        <v>154</v>
      </c>
      <c r="D122" s="53" t="s">
        <v>415</v>
      </c>
      <c r="E122" s="6">
        <v>3716643</v>
      </c>
      <c r="F122" s="6">
        <v>3319676</v>
      </c>
      <c r="G122" s="6">
        <v>0</v>
      </c>
      <c r="H122" s="6">
        <v>0</v>
      </c>
      <c r="I122" s="6">
        <v>26324</v>
      </c>
      <c r="J122" s="6">
        <v>1541</v>
      </c>
      <c r="K122" s="6">
        <v>24783</v>
      </c>
      <c r="L122" s="41">
        <v>0.79300000000000004</v>
      </c>
      <c r="M122" s="41">
        <f>I122/E122*100</f>
        <v>0.7082735683787762</v>
      </c>
      <c r="N122" s="41">
        <v>1.2E-2</v>
      </c>
      <c r="O122" s="41">
        <v>1.0620000000000001</v>
      </c>
      <c r="P122" s="189">
        <v>2.9999999999999997E-4</v>
      </c>
      <c r="Q122" s="189">
        <v>1.7299999999999999E-2</v>
      </c>
      <c r="R122" s="189">
        <v>0.03</v>
      </c>
      <c r="S122" s="189">
        <v>0</v>
      </c>
      <c r="T122" s="174">
        <v>85</v>
      </c>
      <c r="U122" s="189">
        <v>0.26157281670589599</v>
      </c>
      <c r="V122" s="41">
        <v>772.55</v>
      </c>
      <c r="W122" s="41">
        <v>61.31</v>
      </c>
      <c r="X122" s="190">
        <v>0.20152198421646</v>
      </c>
      <c r="Y122" s="29" t="s">
        <v>416</v>
      </c>
      <c r="Z122" s="29">
        <v>26948632</v>
      </c>
      <c r="AA122" s="29">
        <v>25302613</v>
      </c>
      <c r="AB122" s="29">
        <v>0</v>
      </c>
      <c r="AC122" s="29">
        <v>0</v>
      </c>
      <c r="AD122" s="29">
        <v>7407212</v>
      </c>
      <c r="AE122" s="29">
        <v>2497106</v>
      </c>
      <c r="AF122" s="29">
        <v>4910106</v>
      </c>
      <c r="AG122" s="35">
        <v>9.8849999999999998</v>
      </c>
      <c r="AH122" s="35">
        <v>1.5089999999999999</v>
      </c>
      <c r="AI122" s="35">
        <v>0.9425</v>
      </c>
      <c r="AJ122" s="35">
        <v>1.802</v>
      </c>
      <c r="AK122" s="29">
        <v>40.799999999999997</v>
      </c>
      <c r="AL122" s="29">
        <v>20.66</v>
      </c>
      <c r="AM122" s="29">
        <v>11.58</v>
      </c>
      <c r="AN122" s="29">
        <v>6.96</v>
      </c>
      <c r="AO122" s="29">
        <v>4.3899999999999997</v>
      </c>
      <c r="AP122" s="35">
        <v>298.07</v>
      </c>
      <c r="AQ122" s="29">
        <v>58.3</v>
      </c>
      <c r="AR122" s="35">
        <v>0.194945342427357</v>
      </c>
      <c r="AS122" s="35">
        <v>3.7263563257447001E-2</v>
      </c>
      <c r="AT122" s="50"/>
      <c r="AU122" s="15"/>
      <c r="AV122" s="15"/>
      <c r="AW122" s="15"/>
      <c r="AX122" s="15"/>
      <c r="AY122" s="15"/>
      <c r="AZ122" s="15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</row>
    <row r="123" spans="1:76" s="14" customFormat="1">
      <c r="A123" s="29" t="s">
        <v>413</v>
      </c>
      <c r="B123" s="29" t="s">
        <v>414</v>
      </c>
      <c r="C123" s="29" t="s">
        <v>154</v>
      </c>
      <c r="D123" s="53"/>
      <c r="E123" s="6"/>
      <c r="F123" s="6"/>
      <c r="G123" s="6"/>
      <c r="H123" s="6"/>
      <c r="I123" s="6"/>
      <c r="J123" s="6"/>
      <c r="K123" s="6"/>
      <c r="L123" s="41"/>
      <c r="M123" s="41"/>
      <c r="N123" s="41"/>
      <c r="O123" s="41"/>
      <c r="P123" s="189"/>
      <c r="Q123" s="189"/>
      <c r="R123" s="189"/>
      <c r="S123" s="189"/>
      <c r="T123" s="174"/>
      <c r="U123" s="189"/>
      <c r="V123" s="41"/>
      <c r="W123" s="41"/>
      <c r="X123" s="190"/>
      <c r="Y123" s="29" t="s">
        <v>417</v>
      </c>
      <c r="Z123" s="29">
        <v>18309636</v>
      </c>
      <c r="AA123" s="29">
        <v>17217627</v>
      </c>
      <c r="AB123" s="29">
        <v>0</v>
      </c>
      <c r="AC123" s="29">
        <v>0</v>
      </c>
      <c r="AD123" s="29">
        <v>5016805</v>
      </c>
      <c r="AE123" s="29">
        <v>1447698</v>
      </c>
      <c r="AF123" s="29">
        <v>3569107</v>
      </c>
      <c r="AG123" s="35">
        <v>9.8420000000000005</v>
      </c>
      <c r="AH123" s="35">
        <v>1.4059999999999999</v>
      </c>
      <c r="AI123" s="35">
        <v>0.74199999999999999</v>
      </c>
      <c r="AJ123" s="35">
        <v>1.5271999999999999</v>
      </c>
      <c r="AK123" s="29">
        <v>35.24</v>
      </c>
      <c r="AL123" s="29">
        <v>16.32</v>
      </c>
      <c r="AM123" s="29">
        <v>8.57</v>
      </c>
      <c r="AN123" s="29">
        <v>4.93</v>
      </c>
      <c r="AO123" s="29">
        <v>2.97</v>
      </c>
      <c r="AP123" s="35">
        <v>288.51</v>
      </c>
      <c r="AQ123" s="29">
        <v>58.28</v>
      </c>
      <c r="AR123" s="35">
        <v>0.202451117971747</v>
      </c>
      <c r="AS123" s="35">
        <v>3.5937677698169003E-2</v>
      </c>
      <c r="AT123" s="50"/>
      <c r="AU123" s="15"/>
      <c r="AV123" s="15"/>
      <c r="AW123" s="15"/>
      <c r="AX123" s="15"/>
      <c r="AY123" s="15"/>
      <c r="AZ123" s="15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</row>
    <row r="124" spans="1:76" s="14" customFormat="1">
      <c r="A124" s="52" t="s">
        <v>1393</v>
      </c>
      <c r="B124" s="29" t="s">
        <v>418</v>
      </c>
      <c r="C124" s="29" t="s">
        <v>154</v>
      </c>
      <c r="D124" s="53" t="s">
        <v>419</v>
      </c>
      <c r="E124" s="6">
        <v>4506169</v>
      </c>
      <c r="F124" s="6">
        <v>4050839</v>
      </c>
      <c r="G124" s="6">
        <v>0</v>
      </c>
      <c r="H124" s="6">
        <v>0</v>
      </c>
      <c r="I124" s="6">
        <v>6706</v>
      </c>
      <c r="J124" s="6">
        <v>455</v>
      </c>
      <c r="K124" s="6">
        <v>6251</v>
      </c>
      <c r="L124" s="41">
        <v>0.16600000000000001</v>
      </c>
      <c r="M124" s="41">
        <f>I124/E124*100</f>
        <v>0.14881820899304929</v>
      </c>
      <c r="N124" s="41">
        <v>2E-3</v>
      </c>
      <c r="O124" s="41">
        <v>1.073</v>
      </c>
      <c r="P124" s="189">
        <v>1E-4</v>
      </c>
      <c r="Q124" s="189">
        <v>8.0999999999999996E-3</v>
      </c>
      <c r="R124" s="189">
        <v>0.01</v>
      </c>
      <c r="S124" s="189">
        <v>0</v>
      </c>
      <c r="T124" s="174">
        <v>99</v>
      </c>
      <c r="U124" s="189">
        <v>0.31969340334359297</v>
      </c>
      <c r="V124" s="41">
        <v>3903.33</v>
      </c>
      <c r="W124" s="41">
        <v>64.56</v>
      </c>
      <c r="X124" s="190">
        <v>0.18562874251497</v>
      </c>
      <c r="Y124" s="29" t="s">
        <v>420</v>
      </c>
      <c r="Z124" s="29">
        <v>17762153</v>
      </c>
      <c r="AA124" s="29">
        <v>16667957</v>
      </c>
      <c r="AB124" s="29">
        <v>0</v>
      </c>
      <c r="AC124" s="29">
        <v>0</v>
      </c>
      <c r="AD124" s="29">
        <v>1089938</v>
      </c>
      <c r="AE124" s="29">
        <v>401975</v>
      </c>
      <c r="AF124" s="29">
        <v>687963</v>
      </c>
      <c r="AG124" s="35">
        <v>2.484</v>
      </c>
      <c r="AH124" s="35">
        <v>1.5840000000000001</v>
      </c>
      <c r="AI124" s="35">
        <v>0.1452</v>
      </c>
      <c r="AJ124" s="35">
        <v>0.42880000000000001</v>
      </c>
      <c r="AK124" s="29">
        <v>12.09</v>
      </c>
      <c r="AL124" s="29">
        <v>1.98</v>
      </c>
      <c r="AM124" s="29">
        <v>0.35</v>
      </c>
      <c r="AN124" s="29">
        <v>7.0000000000000007E-2</v>
      </c>
      <c r="AO124" s="29">
        <v>0.01</v>
      </c>
      <c r="AP124" s="35">
        <v>1916.63</v>
      </c>
      <c r="AQ124" s="29">
        <v>56.97</v>
      </c>
      <c r="AR124" s="35">
        <v>0.19389341751872999</v>
      </c>
      <c r="AS124" s="35">
        <v>2.78363091937451E-2</v>
      </c>
      <c r="AT124" s="50"/>
      <c r="AU124" s="15"/>
      <c r="AV124" s="15"/>
      <c r="AW124" s="15"/>
      <c r="AX124" s="15"/>
      <c r="AY124" s="15"/>
      <c r="AZ124" s="15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</row>
    <row r="125" spans="1:76" s="14" customFormat="1">
      <c r="A125" s="52" t="s">
        <v>1393</v>
      </c>
      <c r="B125" s="29" t="s">
        <v>418</v>
      </c>
      <c r="C125" s="29" t="s">
        <v>154</v>
      </c>
      <c r="D125" s="53"/>
      <c r="E125" s="6"/>
      <c r="F125" s="6"/>
      <c r="G125" s="6"/>
      <c r="H125" s="6"/>
      <c r="I125" s="6"/>
      <c r="J125" s="6"/>
      <c r="K125" s="6"/>
      <c r="L125" s="41"/>
      <c r="M125" s="41"/>
      <c r="N125" s="41"/>
      <c r="O125" s="41"/>
      <c r="P125" s="189"/>
      <c r="Q125" s="189"/>
      <c r="R125" s="189"/>
      <c r="S125" s="189"/>
      <c r="T125" s="174"/>
      <c r="U125" s="189"/>
      <c r="V125" s="41"/>
      <c r="W125" s="41"/>
      <c r="X125" s="190"/>
      <c r="Y125" s="29" t="s">
        <v>421</v>
      </c>
      <c r="Z125" s="29">
        <v>11992845</v>
      </c>
      <c r="AA125" s="29">
        <v>11235169</v>
      </c>
      <c r="AB125" s="29">
        <v>0</v>
      </c>
      <c r="AC125" s="29">
        <v>0</v>
      </c>
      <c r="AD125" s="29">
        <v>742208</v>
      </c>
      <c r="AE125" s="29">
        <v>235139</v>
      </c>
      <c r="AF125" s="29">
        <v>507069</v>
      </c>
      <c r="AG125" s="35">
        <v>2.5059999999999998</v>
      </c>
      <c r="AH125" s="35">
        <v>1.464</v>
      </c>
      <c r="AI125" s="35">
        <v>0.1158</v>
      </c>
      <c r="AJ125" s="35">
        <v>0.3775</v>
      </c>
      <c r="AK125" s="29">
        <v>9.91</v>
      </c>
      <c r="AL125" s="29">
        <v>1.39</v>
      </c>
      <c r="AM125" s="29">
        <v>0.22</v>
      </c>
      <c r="AN125" s="29">
        <v>0.04</v>
      </c>
      <c r="AO125" s="29">
        <v>0.01</v>
      </c>
      <c r="AP125" s="35">
        <v>1836.09</v>
      </c>
      <c r="AQ125" s="29">
        <v>56.99</v>
      </c>
      <c r="AR125" s="35">
        <v>0.19128431741256099</v>
      </c>
      <c r="AS125" s="35">
        <v>2.7727046322430698E-2</v>
      </c>
      <c r="AT125" s="50"/>
      <c r="AU125" s="15"/>
      <c r="AV125" s="15"/>
      <c r="AW125" s="15"/>
      <c r="AX125" s="15"/>
      <c r="AY125" s="15"/>
      <c r="AZ125" s="1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</row>
    <row r="126" spans="1:76" s="14" customFormat="1">
      <c r="A126" s="52" t="s">
        <v>1393</v>
      </c>
      <c r="B126" s="29" t="s">
        <v>460</v>
      </c>
      <c r="C126" s="29" t="s">
        <v>114</v>
      </c>
      <c r="D126" s="53" t="s">
        <v>461</v>
      </c>
      <c r="E126" s="6">
        <v>6391520</v>
      </c>
      <c r="F126" s="6">
        <v>4782985</v>
      </c>
      <c r="G126" s="6">
        <v>0</v>
      </c>
      <c r="H126" s="6">
        <v>0</v>
      </c>
      <c r="I126" s="6">
        <v>364801</v>
      </c>
      <c r="J126" s="6">
        <v>27535</v>
      </c>
      <c r="K126" s="6">
        <v>337266</v>
      </c>
      <c r="L126" s="41">
        <v>7.6269999999999998</v>
      </c>
      <c r="M126" s="41">
        <f>I126/E126*100</f>
        <v>5.7075781660700429</v>
      </c>
      <c r="N126" s="41">
        <v>0.115</v>
      </c>
      <c r="O126" s="41">
        <v>1.0820000000000001</v>
      </c>
      <c r="P126" s="189">
        <v>4.1000000000000003E-3</v>
      </c>
      <c r="Q126" s="189">
        <v>6.3899999999999998E-2</v>
      </c>
      <c r="R126" s="189">
        <v>0.41</v>
      </c>
      <c r="S126" s="189">
        <v>0</v>
      </c>
      <c r="T126" s="174">
        <v>288</v>
      </c>
      <c r="U126" s="189">
        <v>0.78508057215281501</v>
      </c>
      <c r="V126" s="41">
        <v>181.42</v>
      </c>
      <c r="W126" s="41">
        <v>53.79</v>
      </c>
      <c r="X126" s="190">
        <v>0.44494702526487401</v>
      </c>
      <c r="Y126" s="29" t="s">
        <v>462</v>
      </c>
      <c r="Z126" s="29">
        <v>22940125</v>
      </c>
      <c r="AA126" s="29">
        <v>18419444</v>
      </c>
      <c r="AB126" s="29">
        <v>0</v>
      </c>
      <c r="AC126" s="29">
        <v>0</v>
      </c>
      <c r="AD126" s="29">
        <v>4953050</v>
      </c>
      <c r="AE126" s="29">
        <v>469714</v>
      </c>
      <c r="AF126" s="29">
        <v>4483336</v>
      </c>
      <c r="AG126" s="35">
        <v>4.3609999999999998</v>
      </c>
      <c r="AH126" s="35">
        <v>1.105</v>
      </c>
      <c r="AI126" s="35">
        <v>0.58079999999999998</v>
      </c>
      <c r="AJ126" s="35">
        <v>1.0185</v>
      </c>
      <c r="AK126" s="29">
        <v>35.44</v>
      </c>
      <c r="AL126" s="29">
        <v>13.28</v>
      </c>
      <c r="AM126" s="29">
        <v>5.28</v>
      </c>
      <c r="AN126" s="29">
        <v>2.21</v>
      </c>
      <c r="AO126" s="29">
        <v>0.97</v>
      </c>
      <c r="AP126" s="35">
        <v>157.43</v>
      </c>
      <c r="AQ126" s="29">
        <v>55.51</v>
      </c>
      <c r="AR126" s="35">
        <v>0.43722450220398201</v>
      </c>
      <c r="AS126" s="35">
        <v>0.24048771230666999</v>
      </c>
      <c r="AT126" s="50"/>
      <c r="AU126" s="15"/>
      <c r="AV126" s="15"/>
      <c r="AW126" s="15"/>
      <c r="AX126" s="15"/>
      <c r="AY126" s="15"/>
      <c r="AZ126" s="15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</row>
    <row r="127" spans="1:76" s="14" customFormat="1">
      <c r="A127" s="29" t="s">
        <v>422</v>
      </c>
      <c r="B127" s="29" t="s">
        <v>423</v>
      </c>
      <c r="C127" s="29" t="s">
        <v>154</v>
      </c>
      <c r="D127" s="53" t="s">
        <v>424</v>
      </c>
      <c r="E127" s="6">
        <v>5721180</v>
      </c>
      <c r="F127" s="6">
        <v>5207653</v>
      </c>
      <c r="G127" s="6">
        <v>0</v>
      </c>
      <c r="H127" s="6">
        <v>0</v>
      </c>
      <c r="I127" s="6">
        <v>50307</v>
      </c>
      <c r="J127" s="6">
        <v>3906</v>
      </c>
      <c r="K127" s="6">
        <v>46401</v>
      </c>
      <c r="L127" s="41">
        <v>0.96599999999999997</v>
      </c>
      <c r="M127" s="41">
        <f>I127/E127*100</f>
        <v>0.87931161054188123</v>
      </c>
      <c r="N127" s="41">
        <v>1.6E-2</v>
      </c>
      <c r="O127" s="41">
        <v>1.0840000000000001</v>
      </c>
      <c r="P127" s="189">
        <v>5.9999999999999995E-4</v>
      </c>
      <c r="Q127" s="189">
        <v>2.4899999999999999E-2</v>
      </c>
      <c r="R127" s="189">
        <v>0.06</v>
      </c>
      <c r="S127" s="189">
        <v>0</v>
      </c>
      <c r="T127" s="174">
        <v>570</v>
      </c>
      <c r="U127" s="189">
        <v>1.7369786951535999</v>
      </c>
      <c r="V127" s="41">
        <v>2833.11</v>
      </c>
      <c r="W127" s="41">
        <v>54.4</v>
      </c>
      <c r="X127" s="190">
        <v>0.146030167412564</v>
      </c>
      <c r="Y127" s="29" t="s">
        <v>425</v>
      </c>
      <c r="Z127" s="29">
        <v>24905599</v>
      </c>
      <c r="AA127" s="29">
        <v>23410874</v>
      </c>
      <c r="AB127" s="29">
        <v>0</v>
      </c>
      <c r="AC127" s="29">
        <v>0</v>
      </c>
      <c r="AD127" s="29">
        <v>6248142</v>
      </c>
      <c r="AE127" s="29">
        <v>3286823</v>
      </c>
      <c r="AF127" s="29">
        <v>2961319</v>
      </c>
      <c r="AG127" s="35">
        <v>11.385999999999999</v>
      </c>
      <c r="AH127" s="35">
        <v>2.11</v>
      </c>
      <c r="AI127" s="35">
        <v>0.51559999999999995</v>
      </c>
      <c r="AJ127" s="35">
        <v>0.90069999999999995</v>
      </c>
      <c r="AK127" s="29">
        <v>33.49</v>
      </c>
      <c r="AL127" s="29">
        <v>11.67</v>
      </c>
      <c r="AM127" s="29">
        <v>4.0999999999999996</v>
      </c>
      <c r="AN127" s="29">
        <v>1.45</v>
      </c>
      <c r="AO127" s="29">
        <v>0.52</v>
      </c>
      <c r="AP127" s="35">
        <v>1522.63</v>
      </c>
      <c r="AQ127" s="29">
        <v>56.68</v>
      </c>
      <c r="AR127" s="35">
        <v>0.148164616372709</v>
      </c>
      <c r="AS127" s="35">
        <v>2.5100949470697399E-2</v>
      </c>
      <c r="AT127" s="10"/>
      <c r="AU127" s="15"/>
      <c r="AV127" s="15"/>
      <c r="AW127" s="15"/>
      <c r="AX127" s="15"/>
      <c r="AY127" s="15"/>
      <c r="AZ127" s="15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</row>
    <row r="128" spans="1:76" s="14" customFormat="1">
      <c r="A128" s="29" t="s">
        <v>430</v>
      </c>
      <c r="B128" s="29" t="s">
        <v>431</v>
      </c>
      <c r="C128" s="29" t="s">
        <v>154</v>
      </c>
      <c r="D128" s="53" t="s">
        <v>432</v>
      </c>
      <c r="E128" s="6">
        <v>5222642</v>
      </c>
      <c r="F128" s="6">
        <v>4644017</v>
      </c>
      <c r="G128" s="6">
        <v>0</v>
      </c>
      <c r="H128" s="6">
        <v>0</v>
      </c>
      <c r="I128" s="6">
        <v>31474</v>
      </c>
      <c r="J128" s="6">
        <v>2309</v>
      </c>
      <c r="K128" s="6">
        <v>29165</v>
      </c>
      <c r="L128" s="41">
        <v>0.67800000000000005</v>
      </c>
      <c r="M128" s="41">
        <f>I128/E128*100</f>
        <v>0.60264517460702838</v>
      </c>
      <c r="N128" s="41">
        <v>1.0999999999999999E-2</v>
      </c>
      <c r="O128" s="41">
        <v>1.079</v>
      </c>
      <c r="P128" s="189">
        <v>4.0000000000000002E-4</v>
      </c>
      <c r="Q128" s="189">
        <v>1.9699999999999999E-2</v>
      </c>
      <c r="R128" s="189">
        <v>0.04</v>
      </c>
      <c r="S128" s="189">
        <v>0</v>
      </c>
      <c r="T128" s="174">
        <v>14</v>
      </c>
      <c r="U128" s="189">
        <v>3.7902106343170899E-2</v>
      </c>
      <c r="V128" s="41">
        <v>98.53</v>
      </c>
      <c r="W128" s="41">
        <v>51.26</v>
      </c>
      <c r="X128" s="190">
        <v>0.16495806150978601</v>
      </c>
      <c r="Y128" s="29" t="s">
        <v>433</v>
      </c>
      <c r="Z128" s="29">
        <v>25642838</v>
      </c>
      <c r="AA128" s="29">
        <v>23959240</v>
      </c>
      <c r="AB128" s="29">
        <v>0</v>
      </c>
      <c r="AC128" s="29">
        <v>0</v>
      </c>
      <c r="AD128" s="29">
        <v>4280743</v>
      </c>
      <c r="AE128" s="29">
        <v>1894519</v>
      </c>
      <c r="AF128" s="29">
        <v>2386224</v>
      </c>
      <c r="AG128" s="35">
        <v>7.0540000000000003</v>
      </c>
      <c r="AH128" s="35">
        <v>1.794</v>
      </c>
      <c r="AI128" s="35">
        <v>0.48330000000000001</v>
      </c>
      <c r="AJ128" s="35">
        <v>0.87570000000000003</v>
      </c>
      <c r="AK128" s="29">
        <v>31.66</v>
      </c>
      <c r="AL128" s="29">
        <v>10.79</v>
      </c>
      <c r="AM128" s="29">
        <v>3.76</v>
      </c>
      <c r="AN128" s="29">
        <v>1.34</v>
      </c>
      <c r="AO128" s="29">
        <v>0.48</v>
      </c>
      <c r="AP128" s="35">
        <v>70.040000000000006</v>
      </c>
      <c r="AQ128" s="29">
        <v>56.18</v>
      </c>
      <c r="AR128" s="35">
        <v>0.16305749477522299</v>
      </c>
      <c r="AS128" s="35">
        <v>2.1547695183745798E-2</v>
      </c>
      <c r="AT128" s="10"/>
      <c r="AU128" s="15"/>
      <c r="AV128" s="15"/>
      <c r="AW128" s="15"/>
      <c r="AX128" s="15"/>
      <c r="AY128" s="15"/>
      <c r="AZ128" s="15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</row>
    <row r="129" spans="1:76" s="14" customFormat="1">
      <c r="A129" s="29" t="s">
        <v>430</v>
      </c>
      <c r="B129" s="29" t="s">
        <v>434</v>
      </c>
      <c r="C129" s="29" t="s">
        <v>114</v>
      </c>
      <c r="D129" s="53" t="s">
        <v>435</v>
      </c>
      <c r="E129" s="6">
        <v>7220516</v>
      </c>
      <c r="F129" s="6">
        <v>5851386</v>
      </c>
      <c r="G129" s="6">
        <v>0</v>
      </c>
      <c r="H129" s="6">
        <v>0</v>
      </c>
      <c r="I129" s="6">
        <v>119788</v>
      </c>
      <c r="J129" s="6">
        <v>16612</v>
      </c>
      <c r="K129" s="6">
        <v>103176</v>
      </c>
      <c r="L129" s="41">
        <v>2.0470000000000002</v>
      </c>
      <c r="M129" s="41">
        <f>I129/E129*100</f>
        <v>1.6589950081129936</v>
      </c>
      <c r="N129" s="41">
        <v>3.4000000000000002E-2</v>
      </c>
      <c r="O129" s="41">
        <v>1.161</v>
      </c>
      <c r="P129" s="189">
        <v>1.4E-3</v>
      </c>
      <c r="Q129" s="189">
        <v>3.6900000000000002E-2</v>
      </c>
      <c r="R129" s="189">
        <v>0.14000000000000001</v>
      </c>
      <c r="S129" s="189">
        <v>0</v>
      </c>
      <c r="T129" s="174">
        <v>45</v>
      </c>
      <c r="U129" s="189">
        <v>0.14847003440159301</v>
      </c>
      <c r="V129" s="41">
        <v>103.42</v>
      </c>
      <c r="W129" s="41">
        <v>49.73</v>
      </c>
      <c r="X129" s="190">
        <v>0.39314692662424799</v>
      </c>
      <c r="Y129" s="29" t="s">
        <v>436</v>
      </c>
      <c r="Z129" s="29">
        <v>23570511</v>
      </c>
      <c r="AA129" s="29">
        <v>20798807</v>
      </c>
      <c r="AB129" s="29">
        <v>0</v>
      </c>
      <c r="AC129" s="29">
        <v>0</v>
      </c>
      <c r="AD129" s="29">
        <v>4893698</v>
      </c>
      <c r="AE129" s="29">
        <v>4559809</v>
      </c>
      <c r="AF129" s="29">
        <v>333889</v>
      </c>
      <c r="AG129" s="35">
        <v>10.711</v>
      </c>
      <c r="AH129" s="35">
        <v>14.657</v>
      </c>
      <c r="AI129" s="35">
        <v>1.7100000000000001E-2</v>
      </c>
      <c r="AJ129" s="35">
        <v>0.18090000000000001</v>
      </c>
      <c r="AK129" s="29">
        <v>1.0900000000000001</v>
      </c>
      <c r="AL129" s="29">
        <v>0.49</v>
      </c>
      <c r="AM129" s="29">
        <v>0.1</v>
      </c>
      <c r="AN129" s="29">
        <v>0.02</v>
      </c>
      <c r="AO129" s="29">
        <v>0</v>
      </c>
      <c r="AP129" s="35">
        <v>27.17</v>
      </c>
      <c r="AQ129" s="29">
        <v>52.14</v>
      </c>
      <c r="AR129" s="35">
        <v>0.38123070860970598</v>
      </c>
      <c r="AS129" s="35">
        <v>0.214627191143169</v>
      </c>
      <c r="AT129" s="10"/>
      <c r="AU129" s="15"/>
      <c r="AV129" s="15"/>
      <c r="AW129" s="15"/>
      <c r="AX129" s="15"/>
      <c r="AY129" s="15"/>
      <c r="AZ129" s="15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</row>
    <row r="130" spans="1:76" s="150" customFormat="1">
      <c r="A130" s="29" t="s">
        <v>430</v>
      </c>
      <c r="B130" s="29" t="s">
        <v>434</v>
      </c>
      <c r="C130" s="29" t="s">
        <v>114</v>
      </c>
      <c r="D130" s="53"/>
      <c r="E130" s="6"/>
      <c r="F130" s="6"/>
      <c r="G130" s="6"/>
      <c r="H130" s="6"/>
      <c r="I130" s="6"/>
      <c r="J130" s="6"/>
      <c r="K130" s="6"/>
      <c r="L130" s="41"/>
      <c r="M130" s="41"/>
      <c r="N130" s="41"/>
      <c r="O130" s="41"/>
      <c r="P130" s="189"/>
      <c r="Q130" s="189"/>
      <c r="R130" s="189"/>
      <c r="S130" s="189"/>
      <c r="T130" s="174"/>
      <c r="U130" s="189"/>
      <c r="V130" s="41"/>
      <c r="W130" s="41"/>
      <c r="X130" s="190"/>
      <c r="Y130" s="29" t="s">
        <v>1496</v>
      </c>
      <c r="Z130" s="61">
        <v>35369910</v>
      </c>
      <c r="AA130" s="29">
        <v>29818920</v>
      </c>
      <c r="AB130" s="29">
        <v>0</v>
      </c>
      <c r="AC130" s="29">
        <v>0</v>
      </c>
      <c r="AD130" s="29">
        <v>2162981</v>
      </c>
      <c r="AE130" s="29">
        <v>384399</v>
      </c>
      <c r="AF130" s="29">
        <v>1778582</v>
      </c>
      <c r="AG130" s="29">
        <v>1.7210000000000001</v>
      </c>
      <c r="AH130" s="35">
        <v>1.216</v>
      </c>
      <c r="AI130" s="35">
        <v>0.3251</v>
      </c>
      <c r="AJ130" s="35">
        <v>0.62849999999999995</v>
      </c>
      <c r="AK130" s="35">
        <v>25.53</v>
      </c>
      <c r="AL130" s="29">
        <v>5.55</v>
      </c>
      <c r="AM130" s="29">
        <v>1.1399999999999999</v>
      </c>
      <c r="AN130" s="29">
        <v>0.23</v>
      </c>
      <c r="AO130" s="29">
        <v>0.05</v>
      </c>
      <c r="AP130" s="29">
        <v>157.29</v>
      </c>
      <c r="AQ130" s="35">
        <v>52.12</v>
      </c>
      <c r="AR130" s="29">
        <v>0.38756343255320802</v>
      </c>
      <c r="AS130" s="35">
        <v>0.21117318435754201</v>
      </c>
      <c r="AT130" s="148"/>
      <c r="AU130" s="149"/>
      <c r="AV130" s="149"/>
      <c r="AW130" s="149"/>
      <c r="AX130" s="149"/>
      <c r="AY130" s="149"/>
      <c r="AZ130" s="149"/>
      <c r="BB130" s="151"/>
      <c r="BC130" s="151"/>
      <c r="BD130" s="151"/>
      <c r="BE130" s="151"/>
      <c r="BF130" s="151"/>
      <c r="BG130" s="151"/>
      <c r="BH130" s="151"/>
      <c r="BI130" s="151"/>
      <c r="BJ130" s="151"/>
      <c r="BK130" s="151"/>
      <c r="BL130" s="151"/>
      <c r="BM130" s="151"/>
      <c r="BN130" s="151"/>
      <c r="BO130" s="151"/>
      <c r="BP130" s="151"/>
      <c r="BQ130" s="151"/>
      <c r="BR130" s="151"/>
      <c r="BS130" s="151"/>
      <c r="BT130" s="151"/>
      <c r="BU130" s="151"/>
      <c r="BV130" s="151"/>
      <c r="BW130" s="151"/>
      <c r="BX130" s="151"/>
    </row>
    <row r="131" spans="1:76" s="14" customFormat="1">
      <c r="A131" s="29" t="s">
        <v>437</v>
      </c>
      <c r="B131" s="29" t="s">
        <v>438</v>
      </c>
      <c r="C131" s="29" t="s">
        <v>154</v>
      </c>
      <c r="D131" s="53" t="s">
        <v>439</v>
      </c>
      <c r="E131" s="6">
        <v>5090739</v>
      </c>
      <c r="F131" s="6">
        <v>4369812</v>
      </c>
      <c r="G131" s="6">
        <v>0</v>
      </c>
      <c r="H131" s="6">
        <v>0</v>
      </c>
      <c r="I131" s="6">
        <v>19685</v>
      </c>
      <c r="J131" s="6">
        <v>1288</v>
      </c>
      <c r="K131" s="6">
        <v>18397</v>
      </c>
      <c r="L131" s="41">
        <v>0.45</v>
      </c>
      <c r="M131" s="41">
        <f>I131/E131*100</f>
        <v>0.38668256219774771</v>
      </c>
      <c r="N131" s="41">
        <v>7.0000000000000001E-3</v>
      </c>
      <c r="O131" s="41">
        <v>1.07</v>
      </c>
      <c r="P131" s="189">
        <v>2.0000000000000001E-4</v>
      </c>
      <c r="Q131" s="189">
        <v>1.4999999999999999E-2</v>
      </c>
      <c r="R131" s="189">
        <v>0.02</v>
      </c>
      <c r="S131" s="189">
        <v>0</v>
      </c>
      <c r="T131" s="174">
        <v>570</v>
      </c>
      <c r="U131" s="189">
        <v>1.8535216367915901</v>
      </c>
      <c r="V131" s="41">
        <v>7803.16</v>
      </c>
      <c r="W131" s="41">
        <v>56.32</v>
      </c>
      <c r="X131" s="190">
        <v>0.17289907519099301</v>
      </c>
      <c r="Y131" s="29" t="s">
        <v>440</v>
      </c>
      <c r="Z131" s="29">
        <v>21509171</v>
      </c>
      <c r="AA131" s="29">
        <v>19699104</v>
      </c>
      <c r="AB131" s="29">
        <v>0</v>
      </c>
      <c r="AC131" s="29">
        <v>0</v>
      </c>
      <c r="AD131" s="29">
        <v>3587040</v>
      </c>
      <c r="AE131" s="29">
        <v>1426492</v>
      </c>
      <c r="AF131" s="29">
        <v>2160548</v>
      </c>
      <c r="AG131" s="35">
        <v>6.0289999999999999</v>
      </c>
      <c r="AH131" s="35">
        <v>1.66</v>
      </c>
      <c r="AI131" s="35">
        <v>0.3458</v>
      </c>
      <c r="AJ131" s="35">
        <v>0.71950000000000003</v>
      </c>
      <c r="AK131" s="29">
        <v>24.54</v>
      </c>
      <c r="AL131" s="29">
        <v>6.97</v>
      </c>
      <c r="AM131" s="29">
        <v>2.1</v>
      </c>
      <c r="AN131" s="29">
        <v>0.65</v>
      </c>
      <c r="AO131" s="29">
        <v>0.21</v>
      </c>
      <c r="AP131" s="35">
        <v>3224.22</v>
      </c>
      <c r="AQ131" s="29">
        <v>57.41</v>
      </c>
      <c r="AR131" s="35">
        <v>0.185518628483862</v>
      </c>
      <c r="AS131" s="35">
        <v>3.5210116095274399E-2</v>
      </c>
      <c r="AT131" s="10"/>
      <c r="AU131" s="15"/>
      <c r="AV131" s="15"/>
      <c r="AW131" s="15"/>
      <c r="AX131" s="15"/>
      <c r="AY131" s="15"/>
      <c r="AZ131" s="15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</row>
    <row r="132" spans="1:76" s="10" customFormat="1">
      <c r="A132" s="29" t="s">
        <v>441</v>
      </c>
      <c r="B132" s="29" t="s">
        <v>442</v>
      </c>
      <c r="C132" s="29" t="s">
        <v>154</v>
      </c>
      <c r="D132" s="53" t="s">
        <v>443</v>
      </c>
      <c r="E132" s="6">
        <v>6316245</v>
      </c>
      <c r="F132" s="6">
        <v>5617775</v>
      </c>
      <c r="G132" s="6">
        <v>0</v>
      </c>
      <c r="H132" s="6">
        <v>0</v>
      </c>
      <c r="I132" s="6">
        <v>127043</v>
      </c>
      <c r="J132" s="6">
        <v>8690</v>
      </c>
      <c r="K132" s="6">
        <v>118353</v>
      </c>
      <c r="L132" s="41">
        <v>2.2610000000000001</v>
      </c>
      <c r="M132" s="41">
        <f>I132/E132*100</f>
        <v>2.0113690966705695</v>
      </c>
      <c r="N132" s="41">
        <v>3.6999999999999998E-2</v>
      </c>
      <c r="O132" s="41">
        <v>1.073</v>
      </c>
      <c r="P132" s="189">
        <v>1.6000000000000001E-3</v>
      </c>
      <c r="Q132" s="189">
        <v>3.9699999999999999E-2</v>
      </c>
      <c r="R132" s="189">
        <v>0.16</v>
      </c>
      <c r="S132" s="189">
        <v>0</v>
      </c>
      <c r="T132" s="174">
        <v>501</v>
      </c>
      <c r="U132" s="189">
        <v>1.74572997766914</v>
      </c>
      <c r="V132" s="41">
        <v>1071.0899999999999</v>
      </c>
      <c r="W132" s="41">
        <v>54.37</v>
      </c>
      <c r="X132" s="190">
        <v>0.164629583437266</v>
      </c>
      <c r="Y132" s="29" t="s">
        <v>444</v>
      </c>
      <c r="Z132" s="29">
        <v>23705828</v>
      </c>
      <c r="AA132" s="29">
        <v>22257134</v>
      </c>
      <c r="AB132" s="29">
        <v>0</v>
      </c>
      <c r="AC132" s="29">
        <v>0</v>
      </c>
      <c r="AD132" s="29">
        <v>8393444</v>
      </c>
      <c r="AE132" s="29">
        <v>2790719</v>
      </c>
      <c r="AF132" s="29">
        <v>5602725</v>
      </c>
      <c r="AG132" s="35">
        <v>14.369</v>
      </c>
      <c r="AH132" s="35">
        <v>1.498</v>
      </c>
      <c r="AI132" s="35">
        <v>1.2104999999999999</v>
      </c>
      <c r="AJ132" s="35">
        <v>1.7472000000000001</v>
      </c>
      <c r="AK132" s="29">
        <v>52.29</v>
      </c>
      <c r="AL132" s="29">
        <v>29.05</v>
      </c>
      <c r="AM132" s="29">
        <v>16.48</v>
      </c>
      <c r="AN132" s="29">
        <v>9.56</v>
      </c>
      <c r="AO132" s="29">
        <v>5.56</v>
      </c>
      <c r="AP132" s="35">
        <v>670.85</v>
      </c>
      <c r="AQ132" s="29">
        <v>56.39</v>
      </c>
      <c r="AR132" s="35">
        <v>0.15292514358025899</v>
      </c>
      <c r="AS132" s="35">
        <v>2.9606566657231801E-2</v>
      </c>
    </row>
    <row r="133" spans="1:76" s="10" customFormat="1">
      <c r="A133" s="29" t="s">
        <v>441</v>
      </c>
      <c r="B133" s="29" t="s">
        <v>442</v>
      </c>
      <c r="C133" s="29" t="s">
        <v>154</v>
      </c>
      <c r="D133" s="53"/>
      <c r="E133" s="6"/>
      <c r="F133" s="6"/>
      <c r="G133" s="6"/>
      <c r="H133" s="6"/>
      <c r="I133" s="6"/>
      <c r="J133" s="6"/>
      <c r="K133" s="6"/>
      <c r="L133" s="41"/>
      <c r="M133" s="41"/>
      <c r="N133" s="41"/>
      <c r="O133" s="41"/>
      <c r="P133" s="189"/>
      <c r="Q133" s="189"/>
      <c r="R133" s="189"/>
      <c r="S133" s="189"/>
      <c r="T133" s="174"/>
      <c r="U133" s="189"/>
      <c r="V133" s="41"/>
      <c r="W133" s="41"/>
      <c r="X133" s="190"/>
      <c r="Y133" s="29" t="s">
        <v>445</v>
      </c>
      <c r="Z133" s="29">
        <v>21754162</v>
      </c>
      <c r="AA133" s="29">
        <v>20454054</v>
      </c>
      <c r="AB133" s="29">
        <v>0</v>
      </c>
      <c r="AC133" s="29">
        <v>0</v>
      </c>
      <c r="AD133" s="29">
        <v>7688406</v>
      </c>
      <c r="AE133" s="29">
        <v>2497607</v>
      </c>
      <c r="AF133" s="29">
        <v>5190799</v>
      </c>
      <c r="AG133" s="35">
        <v>14.340999999999999</v>
      </c>
      <c r="AH133" s="35">
        <v>1.4810000000000001</v>
      </c>
      <c r="AI133" s="35">
        <v>1.1435999999999999</v>
      </c>
      <c r="AJ133" s="35">
        <v>1.6879</v>
      </c>
      <c r="AK133" s="29">
        <v>50.65</v>
      </c>
      <c r="AL133" s="29">
        <v>27.45</v>
      </c>
      <c r="AM133" s="29">
        <v>15.34</v>
      </c>
      <c r="AN133" s="29">
        <v>8.7200000000000006</v>
      </c>
      <c r="AO133" s="29">
        <v>5.04</v>
      </c>
      <c r="AP133" s="35">
        <v>666.25</v>
      </c>
      <c r="AQ133" s="29">
        <v>56.42</v>
      </c>
      <c r="AR133" s="35">
        <v>0.16051514852462301</v>
      </c>
      <c r="AS133" s="35">
        <v>2.8326562413044699E-2</v>
      </c>
    </row>
    <row r="134" spans="1:76" s="10" customFormat="1">
      <c r="A134" s="29" t="s">
        <v>449</v>
      </c>
      <c r="B134" s="29" t="s">
        <v>450</v>
      </c>
      <c r="C134" s="29" t="s">
        <v>154</v>
      </c>
      <c r="D134" s="53" t="s">
        <v>451</v>
      </c>
      <c r="E134" s="6">
        <v>6378543</v>
      </c>
      <c r="F134" s="6">
        <v>5865433</v>
      </c>
      <c r="G134" s="6">
        <v>0</v>
      </c>
      <c r="H134" s="6">
        <v>0</v>
      </c>
      <c r="I134" s="6">
        <v>17049</v>
      </c>
      <c r="J134" s="6">
        <v>1497</v>
      </c>
      <c r="K134" s="6">
        <v>15552</v>
      </c>
      <c r="L134" s="41">
        <v>0.29099999999999998</v>
      </c>
      <c r="M134" s="41">
        <f t="shared" ref="M134:M146" si="2">I134/E134*100</f>
        <v>0.26728674557810461</v>
      </c>
      <c r="N134" s="41">
        <v>5.0000000000000001E-3</v>
      </c>
      <c r="O134" s="41">
        <v>1.0960000000000001</v>
      </c>
      <c r="P134" s="189">
        <v>2.0000000000000001E-4</v>
      </c>
      <c r="Q134" s="189">
        <v>1.4800000000000001E-2</v>
      </c>
      <c r="R134" s="189">
        <v>0.02</v>
      </c>
      <c r="S134" s="189">
        <v>0</v>
      </c>
      <c r="T134" s="174">
        <v>278</v>
      </c>
      <c r="U134" s="189">
        <v>0.73909107369183402</v>
      </c>
      <c r="V134" s="41">
        <v>3297.8</v>
      </c>
      <c r="W134" s="41">
        <v>51.85</v>
      </c>
      <c r="X134" s="190">
        <v>0.15963302752293601</v>
      </c>
      <c r="Y134" s="29" t="s">
        <v>452</v>
      </c>
      <c r="Z134" s="29">
        <v>25519536</v>
      </c>
      <c r="AA134" s="29">
        <v>24052841</v>
      </c>
      <c r="AB134" s="29">
        <v>0</v>
      </c>
      <c r="AC134" s="29">
        <v>0</v>
      </c>
      <c r="AD134" s="29">
        <v>3229148</v>
      </c>
      <c r="AE134" s="29">
        <v>1932177</v>
      </c>
      <c r="AF134" s="29">
        <v>1296971</v>
      </c>
      <c r="AG134" s="35">
        <v>6.093</v>
      </c>
      <c r="AH134" s="35">
        <v>2.4900000000000002</v>
      </c>
      <c r="AI134" s="35">
        <v>0.23330000000000001</v>
      </c>
      <c r="AJ134" s="35">
        <v>0.55640000000000001</v>
      </c>
      <c r="AK134" s="29">
        <v>18.350000000000001</v>
      </c>
      <c r="AL134" s="29">
        <v>3.84</v>
      </c>
      <c r="AM134" s="29">
        <v>0.85</v>
      </c>
      <c r="AN134" s="29">
        <v>0.2</v>
      </c>
      <c r="AO134" s="29">
        <v>0.06</v>
      </c>
      <c r="AP134" s="35">
        <v>1450.57</v>
      </c>
      <c r="AQ134" s="29">
        <v>55.99</v>
      </c>
      <c r="AR134" s="35">
        <v>0.13849083551535299</v>
      </c>
      <c r="AS134" s="35">
        <v>1.8538769983856701E-2</v>
      </c>
    </row>
    <row r="135" spans="1:76" s="10" customFormat="1">
      <c r="A135" s="29" t="s">
        <v>453</v>
      </c>
      <c r="B135" s="29" t="s">
        <v>454</v>
      </c>
      <c r="C135" s="29" t="s">
        <v>114</v>
      </c>
      <c r="D135" s="53" t="s">
        <v>455</v>
      </c>
      <c r="E135" s="6">
        <v>7182253</v>
      </c>
      <c r="F135" s="6">
        <v>5008168</v>
      </c>
      <c r="G135" s="6">
        <v>0</v>
      </c>
      <c r="H135" s="6">
        <v>0</v>
      </c>
      <c r="I135" s="6">
        <v>13482</v>
      </c>
      <c r="J135" s="6">
        <v>1088</v>
      </c>
      <c r="K135" s="6">
        <v>12394</v>
      </c>
      <c r="L135" s="41">
        <v>0.26900000000000002</v>
      </c>
      <c r="M135" s="41">
        <f t="shared" si="2"/>
        <v>0.18771268569904179</v>
      </c>
      <c r="N135" s="41">
        <v>5.0000000000000001E-3</v>
      </c>
      <c r="O135" s="41">
        <v>1.0880000000000001</v>
      </c>
      <c r="P135" s="189">
        <v>2.0000000000000001E-4</v>
      </c>
      <c r="Q135" s="189">
        <v>1.2999999999999999E-2</v>
      </c>
      <c r="R135" s="189">
        <v>0.02</v>
      </c>
      <c r="S135" s="189">
        <v>0</v>
      </c>
      <c r="T135" s="174">
        <v>311</v>
      </c>
      <c r="U135" s="189">
        <v>0.93530086305751603</v>
      </c>
      <c r="V135" s="41">
        <v>5788.63</v>
      </c>
      <c r="W135" s="41">
        <v>50.24</v>
      </c>
      <c r="X135" s="190">
        <v>0.412121212121212</v>
      </c>
      <c r="Y135" s="29" t="s">
        <v>456</v>
      </c>
      <c r="Z135" s="29">
        <v>24408067</v>
      </c>
      <c r="AA135" s="29">
        <v>19231145</v>
      </c>
      <c r="AB135" s="29">
        <v>0</v>
      </c>
      <c r="AC135" s="29">
        <v>0</v>
      </c>
      <c r="AD135" s="29">
        <v>1676957</v>
      </c>
      <c r="AE135" s="29">
        <v>807231</v>
      </c>
      <c r="AF135" s="29">
        <v>869726</v>
      </c>
      <c r="AG135" s="35">
        <v>4.2089999999999996</v>
      </c>
      <c r="AH135" s="35">
        <v>1.9279999999999999</v>
      </c>
      <c r="AI135" s="35">
        <v>0.24010000000000001</v>
      </c>
      <c r="AJ135" s="35">
        <v>0.55800000000000005</v>
      </c>
      <c r="AK135" s="29">
        <v>19.05</v>
      </c>
      <c r="AL135" s="29">
        <v>3.89</v>
      </c>
      <c r="AM135" s="29">
        <v>0.82</v>
      </c>
      <c r="AN135" s="29">
        <v>0.18</v>
      </c>
      <c r="AO135" s="29">
        <v>0.04</v>
      </c>
      <c r="AP135" s="35">
        <v>2190.44</v>
      </c>
      <c r="AQ135" s="29">
        <v>52.82</v>
      </c>
      <c r="AR135" s="35">
        <v>0.43953375424963598</v>
      </c>
      <c r="AS135" s="35">
        <v>0.24931452215962899</v>
      </c>
    </row>
    <row r="136" spans="1:76" s="10" customFormat="1">
      <c r="A136" s="52" t="s">
        <v>463</v>
      </c>
      <c r="B136" s="29" t="s">
        <v>464</v>
      </c>
      <c r="C136" s="29" t="s">
        <v>114</v>
      </c>
      <c r="D136" s="53" t="s">
        <v>465</v>
      </c>
      <c r="E136" s="6">
        <v>4457118</v>
      </c>
      <c r="F136" s="6">
        <v>3116567</v>
      </c>
      <c r="G136" s="6">
        <v>0</v>
      </c>
      <c r="H136" s="6">
        <v>0</v>
      </c>
      <c r="I136" s="6">
        <v>3813</v>
      </c>
      <c r="J136" s="6">
        <v>258</v>
      </c>
      <c r="K136" s="6">
        <v>3555</v>
      </c>
      <c r="L136" s="41">
        <v>0.122</v>
      </c>
      <c r="M136" s="41">
        <f t="shared" si="2"/>
        <v>8.5548554020782042E-2</v>
      </c>
      <c r="N136" s="41">
        <v>2E-3</v>
      </c>
      <c r="O136" s="41">
        <v>1.073</v>
      </c>
      <c r="P136" s="189">
        <v>0</v>
      </c>
      <c r="Q136" s="189">
        <v>6.4999999999999997E-3</v>
      </c>
      <c r="R136" s="189">
        <v>0</v>
      </c>
      <c r="S136" s="189">
        <v>0</v>
      </c>
      <c r="T136" s="174">
        <v>77</v>
      </c>
      <c r="U136" s="189">
        <v>0.22143762447944901</v>
      </c>
      <c r="V136" s="41">
        <v>4938.2700000000004</v>
      </c>
      <c r="W136" s="41">
        <v>57.69</v>
      </c>
      <c r="X136" s="190">
        <v>0.36551724137931002</v>
      </c>
      <c r="Y136" s="29" t="s">
        <v>466</v>
      </c>
      <c r="Z136" s="29">
        <v>20400849</v>
      </c>
      <c r="AA136" s="29">
        <v>16268471</v>
      </c>
      <c r="AB136" s="29">
        <v>0</v>
      </c>
      <c r="AC136" s="29">
        <v>0</v>
      </c>
      <c r="AD136" s="29">
        <v>585414</v>
      </c>
      <c r="AE136" s="29">
        <v>242130</v>
      </c>
      <c r="AF136" s="29">
        <v>343284</v>
      </c>
      <c r="AG136" s="35">
        <v>1.526</v>
      </c>
      <c r="AH136" s="35">
        <v>1.7050000000000001</v>
      </c>
      <c r="AI136" s="35">
        <v>8.0699999999999994E-2</v>
      </c>
      <c r="AJ136" s="35">
        <v>0.30049999999999999</v>
      </c>
      <c r="AK136" s="29">
        <v>7.35</v>
      </c>
      <c r="AL136" s="29">
        <v>0.64</v>
      </c>
      <c r="AM136" s="29">
        <v>0.06</v>
      </c>
      <c r="AN136" s="29">
        <v>0.01</v>
      </c>
      <c r="AO136" s="29">
        <v>0</v>
      </c>
      <c r="AP136" s="35">
        <v>2621.88</v>
      </c>
      <c r="AQ136" s="29">
        <v>52.4</v>
      </c>
      <c r="AR136" s="35">
        <v>0.41004822157194099</v>
      </c>
      <c r="AS136" s="35">
        <v>0.24843499405039099</v>
      </c>
    </row>
    <row r="137" spans="1:76" s="10" customFormat="1">
      <c r="A137" s="52" t="s">
        <v>463</v>
      </c>
      <c r="B137" s="29" t="s">
        <v>484</v>
      </c>
      <c r="C137" s="29" t="s">
        <v>114</v>
      </c>
      <c r="D137" s="53" t="s">
        <v>485</v>
      </c>
      <c r="E137" s="6">
        <v>5920460</v>
      </c>
      <c r="F137" s="6">
        <v>4393378</v>
      </c>
      <c r="G137" s="6">
        <v>0</v>
      </c>
      <c r="H137" s="6">
        <v>0</v>
      </c>
      <c r="I137" s="6">
        <v>4498</v>
      </c>
      <c r="J137" s="6">
        <v>380</v>
      </c>
      <c r="K137" s="6">
        <v>4118</v>
      </c>
      <c r="L137" s="41">
        <v>0.10199999999999999</v>
      </c>
      <c r="M137" s="41">
        <f t="shared" si="2"/>
        <v>7.597382635808704E-2</v>
      </c>
      <c r="N137" s="41">
        <v>2E-3</v>
      </c>
      <c r="O137" s="41">
        <v>1.0920000000000001</v>
      </c>
      <c r="P137" s="189">
        <v>1E-4</v>
      </c>
      <c r="Q137" s="189">
        <v>7.3000000000000001E-3</v>
      </c>
      <c r="R137" s="189">
        <v>0.01</v>
      </c>
      <c r="S137" s="189">
        <v>0</v>
      </c>
      <c r="T137" s="174">
        <v>53</v>
      </c>
      <c r="U137" s="189">
        <v>0.15842839036755299</v>
      </c>
      <c r="V137" s="41">
        <v>3082.34</v>
      </c>
      <c r="W137" s="41">
        <v>51.52</v>
      </c>
      <c r="X137" s="190">
        <v>0.29795918367346902</v>
      </c>
      <c r="Y137" s="29" t="s">
        <v>486</v>
      </c>
      <c r="Z137" s="29">
        <v>24267861</v>
      </c>
      <c r="AA137" s="29">
        <v>19985436</v>
      </c>
      <c r="AB137" s="29">
        <v>0</v>
      </c>
      <c r="AC137" s="29">
        <v>0</v>
      </c>
      <c r="AD137" s="29">
        <v>599384</v>
      </c>
      <c r="AE137" s="29">
        <v>313514</v>
      </c>
      <c r="AF137" s="29">
        <v>285870</v>
      </c>
      <c r="AG137" s="35">
        <v>1.5049999999999999</v>
      </c>
      <c r="AH137" s="35">
        <v>2.097</v>
      </c>
      <c r="AI137" s="35">
        <v>8.3500000000000005E-2</v>
      </c>
      <c r="AJ137" s="35">
        <v>0.307</v>
      </c>
      <c r="AK137" s="29">
        <v>7.56</v>
      </c>
      <c r="AL137" s="29">
        <v>0.7</v>
      </c>
      <c r="AM137" s="29">
        <v>7.0000000000000007E-2</v>
      </c>
      <c r="AN137" s="29">
        <v>0.01</v>
      </c>
      <c r="AO137" s="29">
        <v>0</v>
      </c>
      <c r="AP137" s="35">
        <v>1180.01</v>
      </c>
      <c r="AQ137" s="29">
        <v>53.81</v>
      </c>
      <c r="AR137" s="35">
        <v>0.35739254786684699</v>
      </c>
      <c r="AS137" s="35">
        <v>0.199134199134199</v>
      </c>
    </row>
    <row r="138" spans="1:76" s="10" customFormat="1">
      <c r="A138" s="52" t="s">
        <v>470</v>
      </c>
      <c r="B138" s="29" t="s">
        <v>471</v>
      </c>
      <c r="C138" s="29" t="s">
        <v>114</v>
      </c>
      <c r="D138" s="53" t="s">
        <v>472</v>
      </c>
      <c r="E138" s="6">
        <v>7992842</v>
      </c>
      <c r="F138" s="6">
        <v>5758535</v>
      </c>
      <c r="G138" s="6">
        <v>0</v>
      </c>
      <c r="H138" s="6">
        <v>0</v>
      </c>
      <c r="I138" s="6">
        <v>4935</v>
      </c>
      <c r="J138" s="6">
        <v>527</v>
      </c>
      <c r="K138" s="6">
        <v>4408</v>
      </c>
      <c r="L138" s="41">
        <v>8.5999999999999993E-2</v>
      </c>
      <c r="M138" s="41">
        <f t="shared" si="2"/>
        <v>6.1742744320480755E-2</v>
      </c>
      <c r="N138" s="41">
        <v>1E-3</v>
      </c>
      <c r="O138" s="41">
        <v>1.1200000000000001</v>
      </c>
      <c r="P138" s="189">
        <v>0</v>
      </c>
      <c r="Q138" s="189">
        <v>6.7000000000000002E-3</v>
      </c>
      <c r="R138" s="189">
        <v>0</v>
      </c>
      <c r="S138" s="189">
        <v>0</v>
      </c>
      <c r="T138" s="174">
        <v>124</v>
      </c>
      <c r="U138" s="189">
        <v>0.36755386565272402</v>
      </c>
      <c r="V138" s="41">
        <v>7013.18</v>
      </c>
      <c r="W138" s="41">
        <v>58.93</v>
      </c>
      <c r="X138" s="190">
        <v>0.25862068965517199</v>
      </c>
      <c r="Y138" s="29" t="s">
        <v>473</v>
      </c>
      <c r="Z138" s="29">
        <v>26422643</v>
      </c>
      <c r="AA138" s="29">
        <v>21246035</v>
      </c>
      <c r="AB138" s="29">
        <v>0</v>
      </c>
      <c r="AC138" s="29">
        <v>0</v>
      </c>
      <c r="AD138" s="29">
        <v>356213</v>
      </c>
      <c r="AE138" s="29">
        <v>193422</v>
      </c>
      <c r="AF138" s="29">
        <v>162791</v>
      </c>
      <c r="AG138" s="35">
        <v>0.78900000000000003</v>
      </c>
      <c r="AH138" s="35">
        <v>2.1880000000000002</v>
      </c>
      <c r="AI138" s="35">
        <v>3.8899999999999997E-2</v>
      </c>
      <c r="AJ138" s="35">
        <v>0.20660000000000001</v>
      </c>
      <c r="AK138" s="29">
        <v>3.65</v>
      </c>
      <c r="AL138" s="29">
        <v>0.22</v>
      </c>
      <c r="AM138" s="29">
        <v>0.02</v>
      </c>
      <c r="AN138" s="29">
        <v>0</v>
      </c>
      <c r="AO138" s="29">
        <v>0</v>
      </c>
      <c r="AP138" s="35">
        <v>5212.8100000000004</v>
      </c>
      <c r="AQ138" s="29">
        <v>52.86</v>
      </c>
      <c r="AR138" s="35">
        <v>0.38188902450474099</v>
      </c>
      <c r="AS138" s="35">
        <v>0.23307077690259001</v>
      </c>
    </row>
    <row r="139" spans="1:76" s="10" customFormat="1">
      <c r="A139" s="52" t="s">
        <v>470</v>
      </c>
      <c r="B139" s="29" t="s">
        <v>481</v>
      </c>
      <c r="C139" s="29" t="s">
        <v>114</v>
      </c>
      <c r="D139" s="53" t="s">
        <v>482</v>
      </c>
      <c r="E139" s="6">
        <v>6440175</v>
      </c>
      <c r="F139" s="6">
        <v>4950795</v>
      </c>
      <c r="G139" s="6">
        <v>0</v>
      </c>
      <c r="H139" s="6">
        <v>0</v>
      </c>
      <c r="I139" s="6">
        <v>7426</v>
      </c>
      <c r="J139" s="6">
        <v>627</v>
      </c>
      <c r="K139" s="6">
        <v>6799</v>
      </c>
      <c r="L139" s="41">
        <v>0.15</v>
      </c>
      <c r="M139" s="41">
        <f t="shared" si="2"/>
        <v>0.11530742565225324</v>
      </c>
      <c r="N139" s="41">
        <v>2E-3</v>
      </c>
      <c r="O139" s="41">
        <v>1.0920000000000001</v>
      </c>
      <c r="P139" s="189">
        <v>1E-4</v>
      </c>
      <c r="Q139" s="189">
        <v>8.0999999999999996E-3</v>
      </c>
      <c r="R139" s="189">
        <v>0.01</v>
      </c>
      <c r="S139" s="189">
        <v>0</v>
      </c>
      <c r="T139" s="174">
        <v>168</v>
      </c>
      <c r="U139" s="189">
        <v>0.46436115637636499</v>
      </c>
      <c r="V139" s="41">
        <v>6099.16</v>
      </c>
      <c r="W139" s="41">
        <v>57.5</v>
      </c>
      <c r="X139" s="190">
        <v>0.25414364640884002</v>
      </c>
      <c r="Y139" s="29" t="s">
        <v>483</v>
      </c>
      <c r="Z139" s="29">
        <v>21672297</v>
      </c>
      <c r="AA139" s="29">
        <v>16577300</v>
      </c>
      <c r="AB139" s="29">
        <v>0</v>
      </c>
      <c r="AC139" s="29">
        <v>0</v>
      </c>
      <c r="AD139" s="29">
        <v>558632</v>
      </c>
      <c r="AE139" s="29">
        <v>120070</v>
      </c>
      <c r="AF139" s="29">
        <v>438562</v>
      </c>
      <c r="AG139" s="35">
        <v>0.58399999999999996</v>
      </c>
      <c r="AH139" s="35">
        <v>1.274</v>
      </c>
      <c r="AI139" s="35">
        <v>3.5999999999999997E-2</v>
      </c>
      <c r="AJ139" s="35">
        <v>0.22009999999999999</v>
      </c>
      <c r="AK139" s="29">
        <v>3.35</v>
      </c>
      <c r="AL139" s="29">
        <v>0.21</v>
      </c>
      <c r="AM139" s="29">
        <v>0.02</v>
      </c>
      <c r="AN139" s="29">
        <v>0.01</v>
      </c>
      <c r="AO139" s="29">
        <v>0</v>
      </c>
      <c r="AP139" s="35">
        <v>1710.92</v>
      </c>
      <c r="AQ139" s="29">
        <v>54.15</v>
      </c>
      <c r="AR139" s="35">
        <v>0.29001729927750097</v>
      </c>
      <c r="AS139" s="35">
        <v>0.15339455940478999</v>
      </c>
    </row>
    <row r="140" spans="1:76" s="10" customFormat="1">
      <c r="A140" s="29" t="s">
        <v>474</v>
      </c>
      <c r="B140" s="29" t="s">
        <v>475</v>
      </c>
      <c r="C140" s="29" t="s">
        <v>114</v>
      </c>
      <c r="D140" s="53" t="s">
        <v>476</v>
      </c>
      <c r="E140" s="6">
        <v>5619846</v>
      </c>
      <c r="F140" s="6">
        <v>4061173</v>
      </c>
      <c r="G140" s="6">
        <v>0</v>
      </c>
      <c r="H140" s="6">
        <v>0</v>
      </c>
      <c r="I140" s="6">
        <v>2026</v>
      </c>
      <c r="J140" s="6">
        <v>191</v>
      </c>
      <c r="K140" s="6">
        <v>1835</v>
      </c>
      <c r="L140" s="41">
        <v>0.05</v>
      </c>
      <c r="M140" s="41">
        <f t="shared" si="2"/>
        <v>3.605080993322593E-2</v>
      </c>
      <c r="N140" s="41">
        <v>0</v>
      </c>
      <c r="O140" s="41">
        <v>1.1040000000000001</v>
      </c>
      <c r="P140" s="189">
        <v>0</v>
      </c>
      <c r="Q140" s="189">
        <v>4.0000000000000001E-3</v>
      </c>
      <c r="R140" s="189">
        <v>0</v>
      </c>
      <c r="S140" s="189">
        <v>0</v>
      </c>
      <c r="T140" s="174">
        <v>119</v>
      </c>
      <c r="U140" s="189">
        <v>0.36616573118474199</v>
      </c>
      <c r="V140" s="41">
        <v>18747.5</v>
      </c>
      <c r="W140" s="41">
        <v>25</v>
      </c>
      <c r="X140" s="190">
        <v>0.17525773195876301</v>
      </c>
      <c r="Y140" s="29" t="s">
        <v>477</v>
      </c>
      <c r="Z140" s="29">
        <v>23197695</v>
      </c>
      <c r="AA140" s="29">
        <v>18708074</v>
      </c>
      <c r="AB140" s="29">
        <v>0</v>
      </c>
      <c r="AC140" s="29">
        <v>0</v>
      </c>
      <c r="AD140" s="29">
        <v>285247</v>
      </c>
      <c r="AE140" s="29">
        <v>66014</v>
      </c>
      <c r="AF140" s="29">
        <v>219233</v>
      </c>
      <c r="AG140" s="35">
        <v>0.21</v>
      </c>
      <c r="AH140" s="35">
        <v>1.3009999999999999</v>
      </c>
      <c r="AI140" s="35">
        <v>1.1900000000000001E-2</v>
      </c>
      <c r="AJ140" s="35">
        <v>0.1216</v>
      </c>
      <c r="AK140" s="29">
        <v>1.1299999999999999</v>
      </c>
      <c r="AL140" s="29">
        <v>0.04</v>
      </c>
      <c r="AM140" s="29">
        <v>0.01</v>
      </c>
      <c r="AN140" s="29">
        <v>0</v>
      </c>
      <c r="AO140" s="29">
        <v>0</v>
      </c>
      <c r="AP140" s="35">
        <v>5909.08</v>
      </c>
      <c r="AQ140" s="29">
        <v>52.7</v>
      </c>
      <c r="AR140" s="35">
        <v>0.36294092647683801</v>
      </c>
      <c r="AS140" s="35">
        <v>0.227848101265823</v>
      </c>
    </row>
    <row r="141" spans="1:76" s="10" customFormat="1">
      <c r="A141" s="52" t="s">
        <v>487</v>
      </c>
      <c r="B141" s="29" t="s">
        <v>488</v>
      </c>
      <c r="C141" s="29" t="s">
        <v>114</v>
      </c>
      <c r="D141" s="53" t="s">
        <v>489</v>
      </c>
      <c r="E141" s="6">
        <v>5706199</v>
      </c>
      <c r="F141" s="6">
        <v>4429100</v>
      </c>
      <c r="G141" s="6">
        <v>0</v>
      </c>
      <c r="H141" s="6">
        <v>0</v>
      </c>
      <c r="I141" s="6">
        <v>5445</v>
      </c>
      <c r="J141" s="6">
        <v>529</v>
      </c>
      <c r="K141" s="6">
        <v>4916</v>
      </c>
      <c r="L141" s="41">
        <v>0.123</v>
      </c>
      <c r="M141" s="41">
        <f t="shared" si="2"/>
        <v>9.542253959246777E-2</v>
      </c>
      <c r="N141" s="41">
        <v>1E-3</v>
      </c>
      <c r="O141" s="41">
        <v>1.1080000000000001</v>
      </c>
      <c r="P141" s="189">
        <v>0</v>
      </c>
      <c r="Q141" s="189">
        <v>6.7000000000000002E-3</v>
      </c>
      <c r="R141" s="189">
        <v>0</v>
      </c>
      <c r="S141" s="189">
        <v>0</v>
      </c>
      <c r="T141" s="174">
        <v>194</v>
      </c>
      <c r="U141" s="189">
        <v>0.55809040980143598</v>
      </c>
      <c r="V141" s="41">
        <v>9185.7800000000007</v>
      </c>
      <c r="W141" s="41">
        <v>61.82</v>
      </c>
      <c r="X141" s="190">
        <v>0.28709677419354801</v>
      </c>
      <c r="Y141" s="29" t="s">
        <v>490</v>
      </c>
      <c r="Z141" s="29">
        <v>24136157</v>
      </c>
      <c r="AA141" s="29">
        <v>20257885</v>
      </c>
      <c r="AB141" s="29">
        <v>0</v>
      </c>
      <c r="AC141" s="29">
        <v>0</v>
      </c>
      <c r="AD141" s="29">
        <v>750013</v>
      </c>
      <c r="AE141" s="29">
        <v>365444</v>
      </c>
      <c r="AF141" s="29">
        <v>384569</v>
      </c>
      <c r="AG141" s="35">
        <v>1.6910000000000001</v>
      </c>
      <c r="AH141" s="35">
        <v>1.95</v>
      </c>
      <c r="AI141" s="35">
        <v>0.10349999999999999</v>
      </c>
      <c r="AJ141" s="35">
        <v>0.34460000000000002</v>
      </c>
      <c r="AK141" s="29">
        <v>9.2200000000000006</v>
      </c>
      <c r="AL141" s="29">
        <v>1</v>
      </c>
      <c r="AM141" s="29">
        <v>0.12</v>
      </c>
      <c r="AN141" s="29">
        <v>0.01</v>
      </c>
      <c r="AO141" s="29">
        <v>0</v>
      </c>
      <c r="AP141" s="35">
        <v>3549.86</v>
      </c>
      <c r="AQ141" s="29">
        <v>53.64</v>
      </c>
      <c r="AR141" s="35">
        <v>0.36603969490036298</v>
      </c>
      <c r="AS141" s="35">
        <v>0.20375836284927201</v>
      </c>
    </row>
    <row r="142" spans="1:76" s="10" customFormat="1">
      <c r="A142" s="52" t="s">
        <v>487</v>
      </c>
      <c r="B142" s="29" t="s">
        <v>501</v>
      </c>
      <c r="C142" s="29" t="s">
        <v>114</v>
      </c>
      <c r="D142" s="53" t="s">
        <v>502</v>
      </c>
      <c r="E142" s="6">
        <v>7042515</v>
      </c>
      <c r="F142" s="6">
        <v>4983981</v>
      </c>
      <c r="G142" s="6">
        <v>0</v>
      </c>
      <c r="H142" s="6">
        <v>0</v>
      </c>
      <c r="I142" s="6">
        <v>10529</v>
      </c>
      <c r="J142" s="6">
        <v>1222</v>
      </c>
      <c r="K142" s="6">
        <v>9307</v>
      </c>
      <c r="L142" s="41">
        <v>0.21099999999999999</v>
      </c>
      <c r="M142" s="41">
        <f t="shared" si="2"/>
        <v>0.14950624883298083</v>
      </c>
      <c r="N142" s="41">
        <v>3.0000000000000001E-3</v>
      </c>
      <c r="O142" s="41">
        <v>1.131</v>
      </c>
      <c r="P142" s="189">
        <v>1E-4</v>
      </c>
      <c r="Q142" s="189">
        <v>1.0800000000000001E-2</v>
      </c>
      <c r="R142" s="189">
        <v>0.01</v>
      </c>
      <c r="S142" s="189">
        <v>0</v>
      </c>
      <c r="T142" s="174">
        <v>511</v>
      </c>
      <c r="U142" s="189">
        <v>1.5428812843261499</v>
      </c>
      <c r="V142" s="41">
        <v>12800.58</v>
      </c>
      <c r="W142" s="41">
        <v>48.95</v>
      </c>
      <c r="X142" s="190">
        <v>0.33717834960071003</v>
      </c>
      <c r="Y142" s="29" t="s">
        <v>503</v>
      </c>
      <c r="Z142" s="29">
        <v>39025570</v>
      </c>
      <c r="AA142" s="29">
        <v>29657726</v>
      </c>
      <c r="AB142" s="29">
        <v>0</v>
      </c>
      <c r="AC142" s="29">
        <v>0</v>
      </c>
      <c r="AD142" s="29">
        <v>286180</v>
      </c>
      <c r="AE142" s="29">
        <v>61099</v>
      </c>
      <c r="AF142" s="29">
        <v>225081</v>
      </c>
      <c r="AG142" s="35">
        <v>0.20599999999999999</v>
      </c>
      <c r="AH142" s="35">
        <v>1.2709999999999999</v>
      </c>
      <c r="AI142" s="35">
        <v>3.8100000000000002E-2</v>
      </c>
      <c r="AJ142" s="35">
        <v>0.1991</v>
      </c>
      <c r="AK142" s="29">
        <v>3.66</v>
      </c>
      <c r="AL142" s="29">
        <v>0.14000000000000001</v>
      </c>
      <c r="AM142" s="29">
        <v>0.01</v>
      </c>
      <c r="AN142" s="29">
        <v>0</v>
      </c>
      <c r="AO142" s="29">
        <v>0</v>
      </c>
      <c r="AP142" s="35">
        <v>17072.560000000001</v>
      </c>
      <c r="AQ142" s="29">
        <v>53.17</v>
      </c>
      <c r="AR142" s="35">
        <v>0.35533948170095597</v>
      </c>
      <c r="AS142" s="35">
        <v>0.200892633268141</v>
      </c>
    </row>
    <row r="143" spans="1:76" s="10" customFormat="1">
      <c r="A143" s="52" t="s">
        <v>494</v>
      </c>
      <c r="B143" s="29" t="s">
        <v>495</v>
      </c>
      <c r="C143" s="29" t="s">
        <v>114</v>
      </c>
      <c r="D143" s="53" t="s">
        <v>496</v>
      </c>
      <c r="E143" s="6">
        <v>4276325</v>
      </c>
      <c r="F143" s="6">
        <v>3148607</v>
      </c>
      <c r="G143" s="6">
        <v>0</v>
      </c>
      <c r="H143" s="6">
        <v>0</v>
      </c>
      <c r="I143" s="6">
        <v>14020</v>
      </c>
      <c r="J143" s="6">
        <v>1215</v>
      </c>
      <c r="K143" s="6">
        <v>12805</v>
      </c>
      <c r="L143" s="41">
        <v>0.44500000000000001</v>
      </c>
      <c r="M143" s="41">
        <f t="shared" si="2"/>
        <v>0.32785160155039667</v>
      </c>
      <c r="N143" s="41">
        <v>6.0000000000000001E-3</v>
      </c>
      <c r="O143" s="41">
        <v>1.095</v>
      </c>
      <c r="P143" s="189">
        <v>1E-4</v>
      </c>
      <c r="Q143" s="189">
        <v>1.2200000000000001E-2</v>
      </c>
      <c r="R143" s="189">
        <v>0.01</v>
      </c>
      <c r="S143" s="189">
        <v>0</v>
      </c>
      <c r="T143" s="174">
        <v>77</v>
      </c>
      <c r="U143" s="189">
        <v>0.20725451143702001</v>
      </c>
      <c r="V143" s="41">
        <v>1264.52</v>
      </c>
      <c r="W143" s="41">
        <v>48.91</v>
      </c>
      <c r="X143" s="190">
        <v>0.43132530120481899</v>
      </c>
      <c r="Y143" s="29" t="s">
        <v>497</v>
      </c>
      <c r="Z143" s="29">
        <v>24306497</v>
      </c>
      <c r="AA143" s="29">
        <v>19765696</v>
      </c>
      <c r="AB143" s="29">
        <v>0</v>
      </c>
      <c r="AC143" s="29">
        <v>0</v>
      </c>
      <c r="AD143" s="29">
        <v>1260149</v>
      </c>
      <c r="AE143" s="29">
        <v>499749</v>
      </c>
      <c r="AF143" s="29">
        <v>760400</v>
      </c>
      <c r="AG143" s="35">
        <v>2.97</v>
      </c>
      <c r="AH143" s="35">
        <v>1.657</v>
      </c>
      <c r="AI143" s="35">
        <v>0.22850000000000001</v>
      </c>
      <c r="AJ143" s="35">
        <v>0.55330000000000001</v>
      </c>
      <c r="AK143" s="29">
        <v>17.93</v>
      </c>
      <c r="AL143" s="29">
        <v>3.76</v>
      </c>
      <c r="AM143" s="29">
        <v>0.86</v>
      </c>
      <c r="AN143" s="29">
        <v>0.22</v>
      </c>
      <c r="AO143" s="29">
        <v>0.06</v>
      </c>
      <c r="AP143" s="35">
        <v>698.53</v>
      </c>
      <c r="AQ143" s="29">
        <v>53.29</v>
      </c>
      <c r="AR143" s="35">
        <v>0.41987097714764698</v>
      </c>
      <c r="AS143" s="35">
        <v>0.244426711884694</v>
      </c>
    </row>
    <row r="144" spans="1:76" s="10" customFormat="1">
      <c r="A144" s="52" t="s">
        <v>494</v>
      </c>
      <c r="B144" s="29" t="s">
        <v>514</v>
      </c>
      <c r="C144" s="29" t="s">
        <v>114</v>
      </c>
      <c r="D144" s="53" t="s">
        <v>515</v>
      </c>
      <c r="E144" s="6">
        <v>5429499</v>
      </c>
      <c r="F144" s="6">
        <v>3610876</v>
      </c>
      <c r="G144" s="6">
        <v>0</v>
      </c>
      <c r="H144" s="6">
        <v>0</v>
      </c>
      <c r="I144" s="6">
        <v>129715</v>
      </c>
      <c r="J144" s="6">
        <v>13346</v>
      </c>
      <c r="K144" s="6">
        <v>116369</v>
      </c>
      <c r="L144" s="41">
        <v>3.5920000000000001</v>
      </c>
      <c r="M144" s="41">
        <f t="shared" si="2"/>
        <v>2.3890786240130075</v>
      </c>
      <c r="N144" s="41">
        <v>6.0999999999999999E-2</v>
      </c>
      <c r="O144" s="41">
        <v>1.115</v>
      </c>
      <c r="P144" s="189">
        <v>1.6000000000000001E-3</v>
      </c>
      <c r="Q144" s="189">
        <v>3.9800000000000002E-2</v>
      </c>
      <c r="R144" s="189">
        <v>0.16</v>
      </c>
      <c r="S144" s="189">
        <v>0</v>
      </c>
      <c r="T144" s="174">
        <v>815</v>
      </c>
      <c r="U144" s="189">
        <v>2.2618745850685</v>
      </c>
      <c r="V144" s="41">
        <v>1363.43</v>
      </c>
      <c r="W144" s="41">
        <v>50.31</v>
      </c>
      <c r="X144" s="190">
        <v>0.34546380666704402</v>
      </c>
      <c r="Y144" s="29" t="s">
        <v>516</v>
      </c>
      <c r="Z144" s="29">
        <v>32846799</v>
      </c>
      <c r="AA144" s="29">
        <v>24287821</v>
      </c>
      <c r="AB144" s="29">
        <v>0</v>
      </c>
      <c r="AC144" s="29">
        <v>0</v>
      </c>
      <c r="AD144" s="29">
        <v>4035318</v>
      </c>
      <c r="AE144" s="29">
        <v>888732</v>
      </c>
      <c r="AF144" s="29">
        <v>3146586</v>
      </c>
      <c r="AG144" s="35">
        <v>4.306</v>
      </c>
      <c r="AH144" s="35">
        <v>1.282</v>
      </c>
      <c r="AI144" s="35">
        <v>0.58279999999999998</v>
      </c>
      <c r="AJ144" s="35">
        <v>0.87129999999999996</v>
      </c>
      <c r="AK144" s="29">
        <v>39.81</v>
      </c>
      <c r="AL144" s="29">
        <v>13.1</v>
      </c>
      <c r="AM144" s="29">
        <v>3.87</v>
      </c>
      <c r="AN144" s="29">
        <v>1.08</v>
      </c>
      <c r="AO144" s="29">
        <v>0.28999999999999998</v>
      </c>
      <c r="AP144" s="35">
        <v>1509.29</v>
      </c>
      <c r="AQ144" s="29">
        <v>53.04</v>
      </c>
      <c r="AR144" s="35">
        <v>0.32986068047459599</v>
      </c>
      <c r="AS144" s="35">
        <v>0.19894695403995699</v>
      </c>
    </row>
    <row r="145" spans="1:76" s="10" customFormat="1" ht="17" customHeight="1">
      <c r="A145" s="29" t="s">
        <v>510</v>
      </c>
      <c r="B145" s="29" t="s">
        <v>511</v>
      </c>
      <c r="C145" s="29" t="s">
        <v>114</v>
      </c>
      <c r="D145" s="53" t="s">
        <v>512</v>
      </c>
      <c r="E145" s="6">
        <v>4395764</v>
      </c>
      <c r="F145" s="6">
        <v>3151176</v>
      </c>
      <c r="G145" s="6">
        <v>0</v>
      </c>
      <c r="H145" s="6">
        <v>0</v>
      </c>
      <c r="I145" s="6">
        <v>34021</v>
      </c>
      <c r="J145" s="6">
        <v>3514</v>
      </c>
      <c r="K145" s="6">
        <v>30507</v>
      </c>
      <c r="L145" s="41">
        <v>1.08</v>
      </c>
      <c r="M145" s="41">
        <f t="shared" si="2"/>
        <v>0.77394964788828524</v>
      </c>
      <c r="N145" s="41">
        <v>1.9E-2</v>
      </c>
      <c r="O145" s="41">
        <v>1.115</v>
      </c>
      <c r="P145" s="189">
        <v>4.0000000000000002E-4</v>
      </c>
      <c r="Q145" s="189">
        <v>2.06E-2</v>
      </c>
      <c r="R145" s="189">
        <v>0.04</v>
      </c>
      <c r="S145" s="189">
        <v>0</v>
      </c>
      <c r="T145" s="174">
        <v>619</v>
      </c>
      <c r="U145" s="189">
        <v>1.79395256201339</v>
      </c>
      <c r="V145" s="41">
        <v>4046.96</v>
      </c>
      <c r="W145" s="41">
        <v>53.24</v>
      </c>
      <c r="X145" s="190">
        <v>0.37447187013564598</v>
      </c>
      <c r="Y145" s="29" t="s">
        <v>513</v>
      </c>
      <c r="Z145" s="29">
        <v>36745274</v>
      </c>
      <c r="AA145" s="29">
        <v>28301551</v>
      </c>
      <c r="AB145" s="29">
        <v>0</v>
      </c>
      <c r="AC145" s="29">
        <v>0</v>
      </c>
      <c r="AD145" s="29">
        <v>1598529</v>
      </c>
      <c r="AE145" s="29">
        <v>274235</v>
      </c>
      <c r="AF145" s="29">
        <v>1324294</v>
      </c>
      <c r="AG145" s="35">
        <v>1.45</v>
      </c>
      <c r="AH145" s="35">
        <v>1.2070000000000001</v>
      </c>
      <c r="AI145" s="35">
        <v>0.27060000000000001</v>
      </c>
      <c r="AJ145" s="35">
        <v>0.56269999999999998</v>
      </c>
      <c r="AK145" s="29">
        <v>22.11</v>
      </c>
      <c r="AL145" s="29">
        <v>4.0999999999999996</v>
      </c>
      <c r="AM145" s="29">
        <v>0.7</v>
      </c>
      <c r="AN145" s="29">
        <v>0.12</v>
      </c>
      <c r="AO145" s="29">
        <v>0.02</v>
      </c>
      <c r="AP145" s="35">
        <v>3790.9</v>
      </c>
      <c r="AQ145" s="29">
        <v>53.08</v>
      </c>
      <c r="AR145" s="35">
        <v>0.35204741829110497</v>
      </c>
      <c r="AS145" s="35">
        <v>0.204612096814274</v>
      </c>
    </row>
    <row r="146" spans="1:76" s="14" customFormat="1">
      <c r="A146" s="29" t="s">
        <v>520</v>
      </c>
      <c r="B146" s="29" t="s">
        <v>521</v>
      </c>
      <c r="C146" s="29" t="s">
        <v>114</v>
      </c>
      <c r="D146" s="53" t="s">
        <v>522</v>
      </c>
      <c r="E146" s="6">
        <v>6269396</v>
      </c>
      <c r="F146" s="6">
        <v>3951810</v>
      </c>
      <c r="G146" s="6">
        <v>0</v>
      </c>
      <c r="H146" s="6">
        <v>0</v>
      </c>
      <c r="I146" s="6">
        <v>9172</v>
      </c>
      <c r="J146" s="6">
        <v>1032</v>
      </c>
      <c r="K146" s="6">
        <v>8140</v>
      </c>
      <c r="L146" s="41">
        <v>0.23200000000000001</v>
      </c>
      <c r="M146" s="41">
        <f t="shared" si="2"/>
        <v>0.14629798468624411</v>
      </c>
      <c r="N146" s="41">
        <v>3.0000000000000001E-3</v>
      </c>
      <c r="O146" s="41">
        <v>1.127</v>
      </c>
      <c r="P146" s="189">
        <v>1E-4</v>
      </c>
      <c r="Q146" s="189">
        <v>9.2999999999999992E-3</v>
      </c>
      <c r="R146" s="189">
        <v>0.01</v>
      </c>
      <c r="S146" s="189">
        <v>0</v>
      </c>
      <c r="T146" s="174">
        <v>1</v>
      </c>
      <c r="U146" s="189">
        <v>2.1727322107550199E-3</v>
      </c>
      <c r="V146" s="41">
        <v>21.21</v>
      </c>
      <c r="W146" s="41">
        <v>52.83</v>
      </c>
      <c r="X146" s="190">
        <v>0.455696202531646</v>
      </c>
      <c r="Y146" s="29" t="s">
        <v>523</v>
      </c>
      <c r="Z146" s="29">
        <v>23341810</v>
      </c>
      <c r="AA146" s="29">
        <v>16746257</v>
      </c>
      <c r="AB146" s="29">
        <v>0</v>
      </c>
      <c r="AC146" s="29">
        <v>0</v>
      </c>
      <c r="AD146" s="29">
        <v>905058</v>
      </c>
      <c r="AE146" s="29">
        <v>594360</v>
      </c>
      <c r="AF146" s="29">
        <v>310698</v>
      </c>
      <c r="AG146" s="35">
        <v>2.3069999999999999</v>
      </c>
      <c r="AH146" s="35">
        <v>2.9129999999999998</v>
      </c>
      <c r="AI146" s="35">
        <v>4.48E-2</v>
      </c>
      <c r="AJ146" s="35">
        <v>0.2311</v>
      </c>
      <c r="AK146" s="29">
        <v>4.1500000000000004</v>
      </c>
      <c r="AL146" s="29">
        <v>0.28999999999999998</v>
      </c>
      <c r="AM146" s="29">
        <v>0.02</v>
      </c>
      <c r="AN146" s="29">
        <v>0</v>
      </c>
      <c r="AO146" s="29">
        <v>0</v>
      </c>
      <c r="AP146" s="35">
        <v>34.78</v>
      </c>
      <c r="AQ146" s="29">
        <v>52.79</v>
      </c>
      <c r="AR146" s="35">
        <v>0.4134820149456</v>
      </c>
      <c r="AS146" s="35">
        <v>0.21850570900649099</v>
      </c>
      <c r="AT146" s="10"/>
      <c r="AU146" s="15"/>
      <c r="AV146" s="15"/>
      <c r="AW146" s="15"/>
      <c r="AX146" s="15"/>
      <c r="AY146" s="15"/>
      <c r="AZ146" s="15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</row>
    <row r="147" spans="1:76" s="14" customFormat="1">
      <c r="A147" s="29" t="s">
        <v>520</v>
      </c>
      <c r="B147" s="29" t="s">
        <v>524</v>
      </c>
      <c r="C147" s="29" t="s">
        <v>114</v>
      </c>
      <c r="D147" s="53"/>
      <c r="E147" s="6"/>
      <c r="F147" s="6"/>
      <c r="G147" s="6"/>
      <c r="H147" s="6"/>
      <c r="I147" s="6"/>
      <c r="J147" s="6"/>
      <c r="K147" s="6"/>
      <c r="L147" s="41"/>
      <c r="M147" s="41"/>
      <c r="N147" s="41"/>
      <c r="O147" s="41"/>
      <c r="P147" s="189"/>
      <c r="Q147" s="189"/>
      <c r="R147" s="189"/>
      <c r="S147" s="189"/>
      <c r="T147" s="174"/>
      <c r="U147" s="189"/>
      <c r="V147" s="41"/>
      <c r="W147" s="41"/>
      <c r="X147" s="190"/>
      <c r="Y147" s="29" t="s">
        <v>525</v>
      </c>
      <c r="Z147" s="29">
        <v>21251720</v>
      </c>
      <c r="AA147" s="29">
        <v>15972635</v>
      </c>
      <c r="AB147" s="29">
        <v>0</v>
      </c>
      <c r="AC147" s="29">
        <v>0</v>
      </c>
      <c r="AD147" s="29">
        <v>640858</v>
      </c>
      <c r="AE147" s="29">
        <v>273057</v>
      </c>
      <c r="AF147" s="29">
        <v>367801</v>
      </c>
      <c r="AG147" s="35">
        <v>1.5069999999999999</v>
      </c>
      <c r="AH147" s="35">
        <v>1.742</v>
      </c>
      <c r="AI147" s="35">
        <v>7.3400000000000007E-2</v>
      </c>
      <c r="AJ147" s="35">
        <v>0.2928</v>
      </c>
      <c r="AK147" s="29">
        <v>6.71</v>
      </c>
      <c r="AL147" s="29">
        <v>0.56999999999999995</v>
      </c>
      <c r="AM147" s="29">
        <v>0.05</v>
      </c>
      <c r="AN147" s="29">
        <v>0.01</v>
      </c>
      <c r="AO147" s="29">
        <v>0</v>
      </c>
      <c r="AP147" s="35">
        <v>15.52</v>
      </c>
      <c r="AQ147" s="29">
        <v>52.6</v>
      </c>
      <c r="AR147" s="35">
        <v>0.41827446709195598</v>
      </c>
      <c r="AS147" s="35">
        <v>0.230454826291526</v>
      </c>
      <c r="AT147" s="10"/>
      <c r="AU147" s="15"/>
      <c r="AV147" s="15"/>
      <c r="AW147" s="15"/>
      <c r="AX147" s="15"/>
      <c r="AY147" s="15"/>
      <c r="AZ147" s="15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</row>
    <row r="148" spans="1:76" s="14" customFormat="1">
      <c r="A148" s="29" t="s">
        <v>520</v>
      </c>
      <c r="B148" s="29" t="s">
        <v>526</v>
      </c>
      <c r="C148" s="29" t="s">
        <v>114</v>
      </c>
      <c r="D148" s="53"/>
      <c r="E148" s="6"/>
      <c r="F148" s="6"/>
      <c r="G148" s="6"/>
      <c r="H148" s="6"/>
      <c r="I148" s="6"/>
      <c r="J148" s="6"/>
      <c r="K148" s="6"/>
      <c r="L148" s="41"/>
      <c r="M148" s="41"/>
      <c r="N148" s="41"/>
      <c r="O148" s="41"/>
      <c r="P148" s="189"/>
      <c r="Q148" s="189"/>
      <c r="R148" s="189"/>
      <c r="S148" s="189"/>
      <c r="T148" s="174"/>
      <c r="U148" s="189"/>
      <c r="V148" s="41"/>
      <c r="W148" s="41"/>
      <c r="X148" s="190"/>
      <c r="Y148" s="29" t="s">
        <v>527</v>
      </c>
      <c r="Z148" s="29">
        <v>20440524</v>
      </c>
      <c r="AA148" s="29">
        <v>14626095</v>
      </c>
      <c r="AB148" s="29">
        <v>0</v>
      </c>
      <c r="AC148" s="29">
        <v>0</v>
      </c>
      <c r="AD148" s="29">
        <v>566527</v>
      </c>
      <c r="AE148" s="29">
        <v>240057</v>
      </c>
      <c r="AF148" s="29">
        <v>326470</v>
      </c>
      <c r="AG148" s="35">
        <v>1.4770000000000001</v>
      </c>
      <c r="AH148" s="35">
        <v>1.7350000000000001</v>
      </c>
      <c r="AI148" s="35">
        <v>6.7100000000000007E-2</v>
      </c>
      <c r="AJ148" s="35">
        <v>0.2772</v>
      </c>
      <c r="AK148" s="29">
        <v>6.16</v>
      </c>
      <c r="AL148" s="29">
        <v>0.5</v>
      </c>
      <c r="AM148" s="29">
        <v>0.04</v>
      </c>
      <c r="AN148" s="29">
        <v>0.01</v>
      </c>
      <c r="AO148" s="29">
        <v>0</v>
      </c>
      <c r="AP148" s="35">
        <v>18.61</v>
      </c>
      <c r="AQ148" s="29">
        <v>52.33</v>
      </c>
      <c r="AR148" s="35">
        <v>0.41786383510306102</v>
      </c>
      <c r="AS148" s="35">
        <v>0.232115821347464</v>
      </c>
      <c r="AT148" s="10"/>
      <c r="AU148" s="15"/>
      <c r="AV148" s="15"/>
      <c r="AW148" s="15"/>
      <c r="AX148" s="15"/>
      <c r="AY148" s="15"/>
      <c r="AZ148" s="15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</row>
    <row r="149" spans="1:76" s="14" customFormat="1">
      <c r="A149" s="29" t="s">
        <v>520</v>
      </c>
      <c r="B149" s="29" t="s">
        <v>528</v>
      </c>
      <c r="C149" s="29" t="s">
        <v>114</v>
      </c>
      <c r="D149" s="53"/>
      <c r="E149" s="6"/>
      <c r="F149" s="6"/>
      <c r="G149" s="6"/>
      <c r="H149" s="6"/>
      <c r="I149" s="6"/>
      <c r="J149" s="6"/>
      <c r="K149" s="6"/>
      <c r="L149" s="41"/>
      <c r="M149" s="41"/>
      <c r="N149" s="41"/>
      <c r="O149" s="41"/>
      <c r="P149" s="189"/>
      <c r="Q149" s="189"/>
      <c r="R149" s="189"/>
      <c r="S149" s="189"/>
      <c r="T149" s="174"/>
      <c r="U149" s="189"/>
      <c r="V149" s="41"/>
      <c r="W149" s="41"/>
      <c r="X149" s="190"/>
      <c r="Y149" s="29" t="s">
        <v>529</v>
      </c>
      <c r="Z149" s="29">
        <v>20417356</v>
      </c>
      <c r="AA149" s="29">
        <v>14771951</v>
      </c>
      <c r="AB149" s="29">
        <v>0</v>
      </c>
      <c r="AC149" s="29">
        <v>0</v>
      </c>
      <c r="AD149" s="29">
        <v>703752</v>
      </c>
      <c r="AE149" s="29">
        <v>303262</v>
      </c>
      <c r="AF149" s="29">
        <v>400490</v>
      </c>
      <c r="AG149" s="35">
        <v>1.7190000000000001</v>
      </c>
      <c r="AH149" s="35">
        <v>1.7569999999999999</v>
      </c>
      <c r="AI149" s="35">
        <v>7.4300000000000005E-2</v>
      </c>
      <c r="AJ149" s="35">
        <v>0.29320000000000002</v>
      </c>
      <c r="AK149" s="29">
        <v>6.79</v>
      </c>
      <c r="AL149" s="29">
        <v>0.56999999999999995</v>
      </c>
      <c r="AM149" s="29">
        <v>0.05</v>
      </c>
      <c r="AN149" s="29">
        <v>0</v>
      </c>
      <c r="AO149" s="29">
        <v>0</v>
      </c>
      <c r="AP149" s="35">
        <v>17.53</v>
      </c>
      <c r="AQ149" s="29">
        <v>52.45</v>
      </c>
      <c r="AR149" s="35">
        <v>0.42479216844068102</v>
      </c>
      <c r="AS149" s="35">
        <v>0.22732866338508101</v>
      </c>
      <c r="AT149" s="10"/>
      <c r="AU149" s="15"/>
      <c r="AV149" s="15"/>
      <c r="AW149" s="15"/>
      <c r="AX149" s="15"/>
      <c r="AY149" s="15"/>
      <c r="AZ149" s="15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</row>
    <row r="150" spans="1:76" s="14" customFormat="1">
      <c r="A150" s="29" t="s">
        <v>530</v>
      </c>
      <c r="B150" s="29" t="s">
        <v>531</v>
      </c>
      <c r="C150" s="29" t="s">
        <v>114</v>
      </c>
      <c r="D150" s="53" t="s">
        <v>532</v>
      </c>
      <c r="E150" s="6">
        <v>8133339</v>
      </c>
      <c r="F150" s="6">
        <v>5520568</v>
      </c>
      <c r="G150" s="6">
        <v>0</v>
      </c>
      <c r="H150" s="6">
        <v>0</v>
      </c>
      <c r="I150" s="6">
        <v>37078</v>
      </c>
      <c r="J150" s="6">
        <v>3695</v>
      </c>
      <c r="K150" s="6">
        <v>33383</v>
      </c>
      <c r="L150" s="41">
        <v>0.67200000000000004</v>
      </c>
      <c r="M150" s="41">
        <f>I150/E150*100</f>
        <v>0.4558767315612936</v>
      </c>
      <c r="N150" s="41">
        <v>0.01</v>
      </c>
      <c r="O150" s="41">
        <v>1.111</v>
      </c>
      <c r="P150" s="189">
        <v>4.0000000000000002E-4</v>
      </c>
      <c r="Q150" s="189">
        <v>2.0199999999999999E-2</v>
      </c>
      <c r="R150" s="189">
        <v>0.04</v>
      </c>
      <c r="S150" s="189">
        <v>0</v>
      </c>
      <c r="T150" s="174">
        <v>3</v>
      </c>
      <c r="U150" s="189">
        <v>8.4495141529362001E-3</v>
      </c>
      <c r="V150" s="41">
        <v>18.190000000000001</v>
      </c>
      <c r="W150" s="41">
        <v>46.34</v>
      </c>
      <c r="X150" s="190">
        <v>0.46499906664177698</v>
      </c>
      <c r="Y150" s="29" t="s">
        <v>533</v>
      </c>
      <c r="Z150" s="29">
        <v>19832149</v>
      </c>
      <c r="AA150" s="29">
        <v>14715526</v>
      </c>
      <c r="AB150" s="29">
        <v>0</v>
      </c>
      <c r="AC150" s="29">
        <v>0</v>
      </c>
      <c r="AD150" s="29">
        <v>2757753</v>
      </c>
      <c r="AE150" s="29">
        <v>2208432</v>
      </c>
      <c r="AF150" s="29">
        <v>549321</v>
      </c>
      <c r="AG150" s="35">
        <v>10.004</v>
      </c>
      <c r="AH150" s="35">
        <v>5.0199999999999996</v>
      </c>
      <c r="AI150" s="35">
        <v>8.8200000000000001E-2</v>
      </c>
      <c r="AJ150" s="35">
        <v>0.32440000000000002</v>
      </c>
      <c r="AK150" s="29">
        <v>7.75</v>
      </c>
      <c r="AL150" s="29">
        <v>0.93</v>
      </c>
      <c r="AM150" s="29">
        <v>0.12</v>
      </c>
      <c r="AN150" s="29">
        <v>0.02</v>
      </c>
      <c r="AO150" s="29">
        <v>0</v>
      </c>
      <c r="AP150" s="35">
        <v>15.05</v>
      </c>
      <c r="AQ150" s="29">
        <v>52.17</v>
      </c>
      <c r="AR150" s="35">
        <v>0.44234079173838198</v>
      </c>
      <c r="AS150" s="35">
        <v>0.240602185643677</v>
      </c>
      <c r="AT150" s="10"/>
      <c r="AU150" s="15"/>
      <c r="AV150" s="15"/>
      <c r="AW150" s="15"/>
      <c r="AX150" s="15"/>
      <c r="AY150" s="15"/>
      <c r="AZ150" s="15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</row>
    <row r="151" spans="1:76" s="14" customFormat="1">
      <c r="A151" s="29" t="s">
        <v>530</v>
      </c>
      <c r="B151" s="29" t="s">
        <v>534</v>
      </c>
      <c r="C151" s="29" t="s">
        <v>114</v>
      </c>
      <c r="D151" s="53"/>
      <c r="E151" s="6"/>
      <c r="F151" s="6"/>
      <c r="G151" s="6"/>
      <c r="H151" s="6"/>
      <c r="I151" s="6"/>
      <c r="J151" s="6"/>
      <c r="K151" s="6"/>
      <c r="L151" s="41"/>
      <c r="M151" s="41"/>
      <c r="N151" s="41"/>
      <c r="O151" s="41"/>
      <c r="P151" s="189"/>
      <c r="Q151" s="189"/>
      <c r="R151" s="189"/>
      <c r="S151" s="189"/>
      <c r="T151" s="174"/>
      <c r="U151" s="189"/>
      <c r="V151" s="41"/>
      <c r="W151" s="41"/>
      <c r="X151" s="190"/>
      <c r="Y151" s="29" t="s">
        <v>535</v>
      </c>
      <c r="Z151" s="29">
        <v>20781046</v>
      </c>
      <c r="AA151" s="29">
        <v>16179627</v>
      </c>
      <c r="AB151" s="29">
        <v>0</v>
      </c>
      <c r="AC151" s="29">
        <v>0</v>
      </c>
      <c r="AD151" s="29">
        <v>2143436</v>
      </c>
      <c r="AE151" s="29">
        <v>926080</v>
      </c>
      <c r="AF151" s="29">
        <v>1217356</v>
      </c>
      <c r="AG151" s="35">
        <v>5.9989999999999997</v>
      </c>
      <c r="AH151" s="35">
        <v>1.7609999999999999</v>
      </c>
      <c r="AI151" s="35">
        <v>0.33</v>
      </c>
      <c r="AJ151" s="35">
        <v>0.66900000000000004</v>
      </c>
      <c r="AK151" s="29">
        <v>24.6</v>
      </c>
      <c r="AL151" s="29">
        <v>6.23</v>
      </c>
      <c r="AM151" s="29">
        <v>1.61</v>
      </c>
      <c r="AN151" s="29">
        <v>0.41</v>
      </c>
      <c r="AO151" s="29">
        <v>0.11</v>
      </c>
      <c r="AP151" s="35">
        <v>11.87</v>
      </c>
      <c r="AQ151" s="29">
        <v>51.96</v>
      </c>
      <c r="AR151" s="35">
        <v>0.45236131934033003</v>
      </c>
      <c r="AS151" s="35">
        <v>0.25778609918714002</v>
      </c>
      <c r="AT151" s="10"/>
      <c r="AU151" s="15"/>
      <c r="AV151" s="15"/>
      <c r="AW151" s="15"/>
      <c r="AX151" s="15"/>
      <c r="AY151" s="15"/>
      <c r="AZ151" s="15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</row>
    <row r="152" spans="1:76" s="14" customFormat="1">
      <c r="A152" s="29" t="s">
        <v>530</v>
      </c>
      <c r="B152" s="29" t="s">
        <v>536</v>
      </c>
      <c r="C152" s="29" t="s">
        <v>114</v>
      </c>
      <c r="D152" s="53"/>
      <c r="E152" s="6"/>
      <c r="F152" s="6"/>
      <c r="G152" s="6"/>
      <c r="H152" s="6"/>
      <c r="I152" s="6"/>
      <c r="J152" s="6"/>
      <c r="K152" s="6"/>
      <c r="L152" s="41"/>
      <c r="M152" s="41"/>
      <c r="N152" s="41"/>
      <c r="O152" s="41"/>
      <c r="P152" s="189"/>
      <c r="Q152" s="189"/>
      <c r="R152" s="189"/>
      <c r="S152" s="189"/>
      <c r="T152" s="174"/>
      <c r="U152" s="189"/>
      <c r="V152" s="41"/>
      <c r="W152" s="41"/>
      <c r="X152" s="190"/>
      <c r="Y152" s="29" t="s">
        <v>537</v>
      </c>
      <c r="Z152" s="29">
        <v>21979389</v>
      </c>
      <c r="AA152" s="29">
        <v>17458817</v>
      </c>
      <c r="AB152" s="29">
        <v>0</v>
      </c>
      <c r="AC152" s="29">
        <v>0</v>
      </c>
      <c r="AD152" s="29">
        <v>2239347</v>
      </c>
      <c r="AE152" s="29">
        <v>909768</v>
      </c>
      <c r="AF152" s="29">
        <v>1329579</v>
      </c>
      <c r="AG152" s="35">
        <v>5.6550000000000002</v>
      </c>
      <c r="AH152" s="35">
        <v>1.6839999999999999</v>
      </c>
      <c r="AI152" s="35">
        <v>0.3574</v>
      </c>
      <c r="AJ152" s="35">
        <v>0.70660000000000001</v>
      </c>
      <c r="AK152" s="29">
        <v>25.99</v>
      </c>
      <c r="AL152" s="29">
        <v>7.06</v>
      </c>
      <c r="AM152" s="29">
        <v>1.94</v>
      </c>
      <c r="AN152" s="29">
        <v>0.54</v>
      </c>
      <c r="AO152" s="29">
        <v>0.15</v>
      </c>
      <c r="AP152" s="35">
        <v>7.87</v>
      </c>
      <c r="AQ152" s="29">
        <v>52.24</v>
      </c>
      <c r="AR152" s="35">
        <v>0.44861276849642001</v>
      </c>
      <c r="AS152" s="35">
        <v>0.252771719374773</v>
      </c>
      <c r="AT152" s="10"/>
      <c r="AU152" s="15"/>
      <c r="AV152" s="15"/>
      <c r="AW152" s="15"/>
      <c r="AX152" s="15"/>
      <c r="AY152" s="15"/>
      <c r="AZ152" s="15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</row>
    <row r="153" spans="1:76" s="14" customFormat="1">
      <c r="A153" s="29" t="s">
        <v>530</v>
      </c>
      <c r="B153" s="29" t="s">
        <v>538</v>
      </c>
      <c r="C153" s="29" t="s">
        <v>114</v>
      </c>
      <c r="D153" s="53"/>
      <c r="E153" s="6"/>
      <c r="F153" s="6"/>
      <c r="G153" s="6"/>
      <c r="H153" s="6"/>
      <c r="I153" s="6"/>
      <c r="J153" s="6"/>
      <c r="K153" s="6"/>
      <c r="L153" s="41"/>
      <c r="M153" s="41"/>
      <c r="N153" s="41"/>
      <c r="O153" s="41"/>
      <c r="P153" s="189"/>
      <c r="Q153" s="189"/>
      <c r="R153" s="189"/>
      <c r="S153" s="189"/>
      <c r="T153" s="174"/>
      <c r="U153" s="189"/>
      <c r="V153" s="41"/>
      <c r="W153" s="41"/>
      <c r="X153" s="190"/>
      <c r="Y153" s="29" t="s">
        <v>539</v>
      </c>
      <c r="Z153" s="29">
        <v>21282726</v>
      </c>
      <c r="AA153" s="29">
        <v>16824151</v>
      </c>
      <c r="AB153" s="29">
        <v>0</v>
      </c>
      <c r="AC153" s="29">
        <v>0</v>
      </c>
      <c r="AD153" s="29">
        <v>2215555</v>
      </c>
      <c r="AE153" s="29">
        <v>979460</v>
      </c>
      <c r="AF153" s="29">
        <v>1236095</v>
      </c>
      <c r="AG153" s="35">
        <v>5.93</v>
      </c>
      <c r="AH153" s="35">
        <v>1.792</v>
      </c>
      <c r="AI153" s="35">
        <v>0.32679999999999998</v>
      </c>
      <c r="AJ153" s="35">
        <v>0.66739999999999999</v>
      </c>
      <c r="AK153" s="29">
        <v>24.34</v>
      </c>
      <c r="AL153" s="29">
        <v>6.18</v>
      </c>
      <c r="AM153" s="29">
        <v>1.59</v>
      </c>
      <c r="AN153" s="29">
        <v>0.41</v>
      </c>
      <c r="AO153" s="29">
        <v>0.11</v>
      </c>
      <c r="AP153" s="35">
        <v>9.19</v>
      </c>
      <c r="AQ153" s="29">
        <v>52.3</v>
      </c>
      <c r="AR153" s="35">
        <v>0.440961962823054</v>
      </c>
      <c r="AS153" s="35">
        <v>0.24523099177289601</v>
      </c>
      <c r="AT153" s="10"/>
      <c r="AU153" s="15"/>
      <c r="AV153" s="15"/>
      <c r="AW153" s="15"/>
      <c r="AX153" s="15"/>
      <c r="AY153" s="15"/>
      <c r="AZ153" s="15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</row>
    <row r="154" spans="1:76" s="14" customFormat="1">
      <c r="A154" s="29" t="s">
        <v>540</v>
      </c>
      <c r="B154" s="29" t="s">
        <v>541</v>
      </c>
      <c r="C154" s="29" t="s">
        <v>114</v>
      </c>
      <c r="D154" s="53" t="s">
        <v>542</v>
      </c>
      <c r="E154" s="6">
        <v>5109402</v>
      </c>
      <c r="F154" s="6">
        <v>3378166</v>
      </c>
      <c r="G154" s="6">
        <v>0</v>
      </c>
      <c r="H154" s="6">
        <v>0</v>
      </c>
      <c r="I154" s="6">
        <v>190688</v>
      </c>
      <c r="J154" s="6">
        <v>16323</v>
      </c>
      <c r="K154" s="6">
        <v>174365</v>
      </c>
      <c r="L154" s="41">
        <v>5.6449999999999996</v>
      </c>
      <c r="M154" s="41">
        <f>I154/E154*100</f>
        <v>3.7321001557520819</v>
      </c>
      <c r="N154" s="41">
        <v>0.10299999999999999</v>
      </c>
      <c r="O154" s="41">
        <v>1.0940000000000001</v>
      </c>
      <c r="P154" s="189">
        <v>2.5999999999999999E-3</v>
      </c>
      <c r="Q154" s="189">
        <v>5.0799999999999998E-2</v>
      </c>
      <c r="R154" s="189">
        <v>0.26</v>
      </c>
      <c r="S154" s="189">
        <v>0</v>
      </c>
      <c r="T154" s="174">
        <v>72</v>
      </c>
      <c r="U154" s="189">
        <v>0.195908021003078</v>
      </c>
      <c r="V154" s="41">
        <v>72.599999999999994</v>
      </c>
      <c r="W154" s="41">
        <v>50.76</v>
      </c>
      <c r="X154" s="190">
        <v>0.38487208008898799</v>
      </c>
      <c r="Y154" s="29" t="s">
        <v>543</v>
      </c>
      <c r="Z154" s="29">
        <v>48541294</v>
      </c>
      <c r="AA154" s="29">
        <v>35106988</v>
      </c>
      <c r="AB154" s="29">
        <v>0</v>
      </c>
      <c r="AC154" s="29">
        <v>0</v>
      </c>
      <c r="AD154" s="29">
        <v>8556104</v>
      </c>
      <c r="AE154" s="29">
        <v>2421696</v>
      </c>
      <c r="AF154" s="29">
        <v>6134408</v>
      </c>
      <c r="AG154" s="35">
        <v>5.7030000000000003</v>
      </c>
      <c r="AH154" s="35">
        <v>1.395</v>
      </c>
      <c r="AI154" s="35">
        <v>1.0483</v>
      </c>
      <c r="AJ154" s="35">
        <v>1.2742</v>
      </c>
      <c r="AK154" s="29">
        <v>56.19</v>
      </c>
      <c r="AL154" s="29">
        <v>27.65</v>
      </c>
      <c r="AM154" s="29">
        <v>12.38</v>
      </c>
      <c r="AN154" s="29">
        <v>5.22</v>
      </c>
      <c r="AO154" s="29">
        <v>2.09</v>
      </c>
      <c r="AP154" s="35">
        <v>51.48</v>
      </c>
      <c r="AQ154" s="29">
        <v>53.14</v>
      </c>
      <c r="AR154" s="35">
        <v>0.38317794566789898</v>
      </c>
      <c r="AS154" s="35">
        <v>0.212381812134746</v>
      </c>
      <c r="AT154" s="10"/>
      <c r="AU154" s="15"/>
      <c r="AV154" s="15"/>
      <c r="AW154" s="15"/>
      <c r="AX154" s="15"/>
      <c r="AY154" s="15"/>
      <c r="AZ154" s="15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</row>
    <row r="155" spans="1:76" s="150" customFormat="1">
      <c r="A155" s="29" t="s">
        <v>540</v>
      </c>
      <c r="B155" s="29" t="s">
        <v>541</v>
      </c>
      <c r="C155" s="29" t="s">
        <v>114</v>
      </c>
      <c r="D155" s="53"/>
      <c r="E155" s="6"/>
      <c r="F155" s="6"/>
      <c r="G155" s="6"/>
      <c r="H155" s="6"/>
      <c r="I155" s="6"/>
      <c r="J155" s="6"/>
      <c r="K155" s="6"/>
      <c r="L155" s="41"/>
      <c r="M155" s="41"/>
      <c r="N155" s="41"/>
      <c r="O155" s="41"/>
      <c r="P155" s="189"/>
      <c r="Q155" s="189"/>
      <c r="R155" s="189"/>
      <c r="S155" s="189"/>
      <c r="T155" s="174"/>
      <c r="U155" s="189"/>
      <c r="V155" s="41"/>
      <c r="W155" s="41"/>
      <c r="X155" s="190"/>
      <c r="Y155" s="29" t="s">
        <v>1497</v>
      </c>
      <c r="Z155" s="29">
        <v>45708337</v>
      </c>
      <c r="AA155" s="29">
        <v>33339035</v>
      </c>
      <c r="AB155" s="29">
        <v>0</v>
      </c>
      <c r="AC155" s="29">
        <v>0</v>
      </c>
      <c r="AD155" s="29">
        <v>8148044</v>
      </c>
      <c r="AE155" s="29">
        <v>2318128</v>
      </c>
      <c r="AF155" s="29">
        <v>5829916</v>
      </c>
      <c r="AG155" s="35">
        <v>5.7619999999999996</v>
      </c>
      <c r="AH155" s="35">
        <v>1.3979999999999999</v>
      </c>
      <c r="AI155" s="35">
        <v>1.006</v>
      </c>
      <c r="AJ155" s="35">
        <v>1.2394000000000001</v>
      </c>
      <c r="AK155" s="29">
        <v>55.04</v>
      </c>
      <c r="AL155" s="29">
        <v>26.39</v>
      </c>
      <c r="AM155" s="29">
        <v>11.5</v>
      </c>
      <c r="AN155" s="29">
        <v>4.71</v>
      </c>
      <c r="AO155" s="29">
        <v>1.83</v>
      </c>
      <c r="AP155" s="35">
        <v>53.32</v>
      </c>
      <c r="AQ155" s="29">
        <v>53.21</v>
      </c>
      <c r="AR155" s="35">
        <v>0.38613978877417798</v>
      </c>
      <c r="AS155" s="35">
        <v>0.218022433782637</v>
      </c>
      <c r="AT155" s="148"/>
      <c r="AU155" s="149"/>
      <c r="AV155" s="149"/>
      <c r="AW155" s="149"/>
      <c r="AX155" s="149"/>
      <c r="AY155" s="149"/>
      <c r="AZ155" s="149"/>
      <c r="BB155" s="151"/>
      <c r="BC155" s="151"/>
      <c r="BD155" s="151"/>
      <c r="BE155" s="151"/>
      <c r="BF155" s="151"/>
      <c r="BG155" s="151"/>
      <c r="BH155" s="151"/>
      <c r="BI155" s="151"/>
      <c r="BJ155" s="151"/>
      <c r="BK155" s="151"/>
      <c r="BL155" s="151"/>
      <c r="BM155" s="151"/>
      <c r="BN155" s="151"/>
      <c r="BO155" s="151"/>
      <c r="BP155" s="151"/>
      <c r="BQ155" s="151"/>
      <c r="BR155" s="151"/>
      <c r="BS155" s="151"/>
      <c r="BT155" s="151"/>
      <c r="BU155" s="151"/>
      <c r="BV155" s="151"/>
      <c r="BW155" s="151"/>
      <c r="BX155" s="151"/>
    </row>
    <row r="156" spans="1:76" s="14" customFormat="1">
      <c r="A156" s="29" t="s">
        <v>544</v>
      </c>
      <c r="B156" s="29" t="s">
        <v>545</v>
      </c>
      <c r="C156" s="29" t="s">
        <v>114</v>
      </c>
      <c r="D156" s="53" t="s">
        <v>546</v>
      </c>
      <c r="E156" s="6">
        <v>3850027</v>
      </c>
      <c r="F156" s="6">
        <v>2141756</v>
      </c>
      <c r="G156" s="6">
        <v>0</v>
      </c>
      <c r="H156" s="6">
        <v>0</v>
      </c>
      <c r="I156" s="6">
        <v>55634</v>
      </c>
      <c r="J156" s="6">
        <v>4350</v>
      </c>
      <c r="K156" s="6">
        <v>51284</v>
      </c>
      <c r="L156" s="41">
        <v>2.5979999999999999</v>
      </c>
      <c r="M156" s="41">
        <f>I156/E156*100</f>
        <v>1.4450288270705633</v>
      </c>
      <c r="N156" s="41">
        <v>4.5999999999999999E-2</v>
      </c>
      <c r="O156" s="41">
        <v>1.085</v>
      </c>
      <c r="P156" s="189">
        <v>8.0000000000000004E-4</v>
      </c>
      <c r="Q156" s="189">
        <v>2.75E-2</v>
      </c>
      <c r="R156" s="189">
        <v>0.08</v>
      </c>
      <c r="S156" s="189">
        <v>0</v>
      </c>
      <c r="T156" s="174">
        <v>23</v>
      </c>
      <c r="U156" s="189">
        <v>5.6913513187277401E-2</v>
      </c>
      <c r="V156" s="41">
        <v>76.89</v>
      </c>
      <c r="W156" s="41">
        <v>53.97</v>
      </c>
      <c r="X156" s="190">
        <v>0.38873961895456799</v>
      </c>
      <c r="Y156" s="29" t="s">
        <v>547</v>
      </c>
      <c r="Z156" s="29">
        <v>48917357</v>
      </c>
      <c r="AA156" s="29">
        <v>30448993</v>
      </c>
      <c r="AB156" s="29">
        <v>0</v>
      </c>
      <c r="AC156" s="29">
        <v>0</v>
      </c>
      <c r="AD156" s="29">
        <v>3789127</v>
      </c>
      <c r="AE156" s="29">
        <v>1250425</v>
      </c>
      <c r="AF156" s="29">
        <v>2538702</v>
      </c>
      <c r="AG156" s="35">
        <v>3.1880000000000002</v>
      </c>
      <c r="AH156" s="35">
        <v>1.4930000000000001</v>
      </c>
      <c r="AI156" s="35">
        <v>0.48180000000000001</v>
      </c>
      <c r="AJ156" s="35">
        <v>0.80149999999999999</v>
      </c>
      <c r="AK156" s="29">
        <v>34.049999999999997</v>
      </c>
      <c r="AL156" s="29">
        <v>10.14</v>
      </c>
      <c r="AM156" s="29">
        <v>2.87</v>
      </c>
      <c r="AN156" s="29">
        <v>0.8</v>
      </c>
      <c r="AO156" s="29">
        <v>0.22</v>
      </c>
      <c r="AP156" s="35">
        <v>68.16</v>
      </c>
      <c r="AQ156" s="29">
        <v>54.1</v>
      </c>
      <c r="AR156" s="35">
        <v>0.375946041331712</v>
      </c>
      <c r="AS156" s="35">
        <v>0.204574273235336</v>
      </c>
      <c r="AT156" s="10"/>
      <c r="AU156" s="15"/>
      <c r="AV156" s="15"/>
      <c r="AW156" s="15"/>
      <c r="AX156" s="15"/>
      <c r="AY156" s="15"/>
      <c r="AZ156" s="15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</row>
    <row r="157" spans="1:76" s="150" customFormat="1">
      <c r="A157" s="29" t="s">
        <v>544</v>
      </c>
      <c r="B157" s="29" t="s">
        <v>545</v>
      </c>
      <c r="C157" s="29" t="s">
        <v>114</v>
      </c>
      <c r="D157" s="53"/>
      <c r="E157" s="6"/>
      <c r="F157" s="6"/>
      <c r="G157" s="6"/>
      <c r="H157" s="6"/>
      <c r="I157" s="6"/>
      <c r="J157" s="6"/>
      <c r="K157" s="6"/>
      <c r="L157" s="41"/>
      <c r="M157" s="41"/>
      <c r="N157" s="41"/>
      <c r="O157" s="41"/>
      <c r="P157" s="189"/>
      <c r="Q157" s="189"/>
      <c r="R157" s="189"/>
      <c r="S157" s="189"/>
      <c r="T157" s="174"/>
      <c r="U157" s="189"/>
      <c r="V157" s="41"/>
      <c r="W157" s="41"/>
      <c r="X157" s="190"/>
      <c r="Y157" s="29" t="s">
        <v>1498</v>
      </c>
      <c r="Z157" s="29">
        <v>54713001</v>
      </c>
      <c r="AA157" s="29">
        <v>34220969</v>
      </c>
      <c r="AB157" s="29">
        <v>0</v>
      </c>
      <c r="AC157" s="29">
        <v>0</v>
      </c>
      <c r="AD157" s="29">
        <v>4266246</v>
      </c>
      <c r="AE157" s="29">
        <v>1521136</v>
      </c>
      <c r="AF157" s="29">
        <v>2745110</v>
      </c>
      <c r="AG157" s="35">
        <v>3.206</v>
      </c>
      <c r="AH157" s="35">
        <v>1.554</v>
      </c>
      <c r="AI157" s="35">
        <v>0.51539999999999997</v>
      </c>
      <c r="AJ157" s="35">
        <v>0.83450000000000002</v>
      </c>
      <c r="AK157" s="29">
        <v>35.74</v>
      </c>
      <c r="AL157" s="29">
        <v>11.16</v>
      </c>
      <c r="AM157" s="29">
        <v>3.3</v>
      </c>
      <c r="AN157" s="29">
        <v>0.95</v>
      </c>
      <c r="AO157" s="29">
        <v>0.27</v>
      </c>
      <c r="AP157" s="35">
        <v>66.89</v>
      </c>
      <c r="AQ157" s="29">
        <v>54.15</v>
      </c>
      <c r="AR157" s="35">
        <v>0.37567431210462998</v>
      </c>
      <c r="AS157" s="35">
        <v>0.207596840917638</v>
      </c>
      <c r="AT157" s="148"/>
      <c r="AU157" s="149"/>
      <c r="AV157" s="149"/>
      <c r="AW157" s="149"/>
      <c r="AX157" s="149"/>
      <c r="AY157" s="149"/>
      <c r="AZ157" s="149"/>
      <c r="BB157" s="151"/>
      <c r="BC157" s="151"/>
      <c r="BD157" s="151"/>
      <c r="BE157" s="151"/>
      <c r="BF157" s="151"/>
      <c r="BG157" s="151"/>
      <c r="BH157" s="151"/>
      <c r="BI157" s="151"/>
      <c r="BJ157" s="151"/>
      <c r="BK157" s="151"/>
      <c r="BL157" s="151"/>
      <c r="BM157" s="151"/>
      <c r="BN157" s="151"/>
      <c r="BO157" s="151"/>
      <c r="BP157" s="151"/>
      <c r="BQ157" s="151"/>
      <c r="BR157" s="151"/>
      <c r="BS157" s="151"/>
      <c r="BT157" s="151"/>
      <c r="BU157" s="151"/>
      <c r="BV157" s="151"/>
      <c r="BW157" s="151"/>
      <c r="BX157" s="151"/>
    </row>
    <row r="158" spans="1:76" s="14" customFormat="1">
      <c r="A158" s="29" t="s">
        <v>548</v>
      </c>
      <c r="B158" s="29" t="s">
        <v>549</v>
      </c>
      <c r="C158" s="29" t="s">
        <v>114</v>
      </c>
      <c r="D158" s="53" t="s">
        <v>550</v>
      </c>
      <c r="E158" s="6">
        <v>4715260</v>
      </c>
      <c r="F158" s="6">
        <v>3457755</v>
      </c>
      <c r="G158" s="6">
        <v>0</v>
      </c>
      <c r="H158" s="6">
        <v>0</v>
      </c>
      <c r="I158" s="6">
        <v>1858947</v>
      </c>
      <c r="J158" s="6">
        <v>141523</v>
      </c>
      <c r="K158" s="6">
        <v>1717424</v>
      </c>
      <c r="L158" s="41">
        <v>53.762</v>
      </c>
      <c r="M158" s="41">
        <f>I158/E158*100</f>
        <v>39.424061451542443</v>
      </c>
      <c r="N158" s="41">
        <v>1.044</v>
      </c>
      <c r="O158" s="41">
        <v>1.0820000000000001</v>
      </c>
      <c r="P158" s="189">
        <v>2.7199999999999998E-2</v>
      </c>
      <c r="Q158" s="189">
        <v>0.16539999999999999</v>
      </c>
      <c r="R158" s="189">
        <v>2.67</v>
      </c>
      <c r="S158" s="189">
        <v>0.04</v>
      </c>
      <c r="T158" s="174">
        <v>1052</v>
      </c>
      <c r="U158" s="189">
        <v>2.9937835717303298</v>
      </c>
      <c r="V158" s="41">
        <v>112.14</v>
      </c>
      <c r="W158" s="41">
        <v>52.25</v>
      </c>
      <c r="X158" s="190">
        <v>0.28240567799775901</v>
      </c>
      <c r="Y158" s="29" t="s">
        <v>551</v>
      </c>
      <c r="Z158" s="29">
        <v>39968215</v>
      </c>
      <c r="AA158" s="29">
        <v>32951490</v>
      </c>
      <c r="AB158" s="29">
        <v>0</v>
      </c>
      <c r="AC158" s="29">
        <v>0</v>
      </c>
      <c r="AD158" s="29">
        <v>24342387</v>
      </c>
      <c r="AE158" s="29">
        <v>4040183</v>
      </c>
      <c r="AF158" s="29">
        <v>20302204</v>
      </c>
      <c r="AG158" s="35">
        <v>14.18</v>
      </c>
      <c r="AH158" s="35">
        <v>1.1990000000000001</v>
      </c>
      <c r="AI158" s="35">
        <v>3.1368999999999998</v>
      </c>
      <c r="AJ158" s="35">
        <v>3.0453999999999999</v>
      </c>
      <c r="AK158" s="29">
        <v>81.75</v>
      </c>
      <c r="AL158" s="29">
        <v>63.92</v>
      </c>
      <c r="AM158" s="29">
        <v>48.08</v>
      </c>
      <c r="AN158" s="29">
        <v>35.22</v>
      </c>
      <c r="AO158" s="29">
        <v>25.33</v>
      </c>
      <c r="AP158" s="35">
        <v>100.87</v>
      </c>
      <c r="AQ158" s="29">
        <v>54.82</v>
      </c>
      <c r="AR158" s="35">
        <v>0.26144252264972401</v>
      </c>
      <c r="AS158" s="35">
        <v>0.132634926573754</v>
      </c>
      <c r="AT158" s="10"/>
      <c r="AU158" s="15"/>
      <c r="AV158" s="15"/>
      <c r="AW158" s="15"/>
      <c r="AX158" s="15"/>
      <c r="AY158" s="15"/>
      <c r="AZ158" s="15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</row>
    <row r="159" spans="1:76" s="150" customFormat="1">
      <c r="A159" s="29" t="s">
        <v>548</v>
      </c>
      <c r="B159" s="29" t="s">
        <v>549</v>
      </c>
      <c r="C159" s="29" t="s">
        <v>114</v>
      </c>
      <c r="D159" s="53"/>
      <c r="E159" s="6"/>
      <c r="F159" s="6"/>
      <c r="G159" s="6"/>
      <c r="H159" s="6"/>
      <c r="I159" s="6"/>
      <c r="J159" s="6"/>
      <c r="K159" s="6"/>
      <c r="L159" s="41"/>
      <c r="M159" s="41"/>
      <c r="N159" s="41"/>
      <c r="O159" s="41"/>
      <c r="P159" s="189"/>
      <c r="Q159" s="189"/>
      <c r="R159" s="189"/>
      <c r="S159" s="189"/>
      <c r="T159" s="174"/>
      <c r="U159" s="189"/>
      <c r="V159" s="41"/>
      <c r="W159" s="41"/>
      <c r="X159" s="190"/>
      <c r="Y159" s="29" t="s">
        <v>1499</v>
      </c>
      <c r="Z159" s="29">
        <v>39667177</v>
      </c>
      <c r="AA159" s="29">
        <v>32864493</v>
      </c>
      <c r="AB159" s="29">
        <v>0</v>
      </c>
      <c r="AC159" s="29">
        <v>0</v>
      </c>
      <c r="AD159" s="29">
        <v>24268318</v>
      </c>
      <c r="AE159" s="29">
        <v>4251757</v>
      </c>
      <c r="AF159" s="29">
        <v>20016561</v>
      </c>
      <c r="AG159" s="35">
        <v>14.305999999999999</v>
      </c>
      <c r="AH159" s="35">
        <v>1.212</v>
      </c>
      <c r="AI159" s="35">
        <v>3.1128</v>
      </c>
      <c r="AJ159" s="35">
        <v>3.0284</v>
      </c>
      <c r="AK159" s="29">
        <v>81.599999999999994</v>
      </c>
      <c r="AL159" s="29">
        <v>63.6</v>
      </c>
      <c r="AM159" s="29">
        <v>47.75</v>
      </c>
      <c r="AN159" s="29">
        <v>34.909999999999997</v>
      </c>
      <c r="AO159" s="29">
        <v>25.06</v>
      </c>
      <c r="AP159" s="35">
        <v>99.35</v>
      </c>
      <c r="AQ159" s="29">
        <v>54.84</v>
      </c>
      <c r="AR159" s="35">
        <v>0.25786042205161802</v>
      </c>
      <c r="AS159" s="35">
        <v>0.13068181818181801</v>
      </c>
      <c r="AT159" s="148"/>
      <c r="AU159" s="149"/>
      <c r="AV159" s="149"/>
      <c r="AW159" s="149"/>
      <c r="AX159" s="149"/>
      <c r="AY159" s="149"/>
      <c r="AZ159" s="149"/>
      <c r="BB159" s="151"/>
      <c r="BC159" s="151"/>
      <c r="BD159" s="151"/>
      <c r="BE159" s="151"/>
      <c r="BF159" s="151"/>
      <c r="BG159" s="151"/>
      <c r="BH159" s="151"/>
      <c r="BI159" s="151"/>
      <c r="BJ159" s="151"/>
      <c r="BK159" s="151"/>
      <c r="BL159" s="151"/>
      <c r="BM159" s="151"/>
      <c r="BN159" s="151"/>
      <c r="BO159" s="151"/>
      <c r="BP159" s="151"/>
      <c r="BQ159" s="151"/>
      <c r="BR159" s="151"/>
      <c r="BS159" s="151"/>
      <c r="BT159" s="151"/>
      <c r="BU159" s="151"/>
      <c r="BV159" s="151"/>
      <c r="BW159" s="151"/>
      <c r="BX159" s="151"/>
    </row>
    <row r="160" spans="1:76" s="14" customFormat="1">
      <c r="A160" s="29" t="s">
        <v>552</v>
      </c>
      <c r="B160" s="29" t="s">
        <v>553</v>
      </c>
      <c r="C160" s="29" t="s">
        <v>114</v>
      </c>
      <c r="D160" s="53" t="s">
        <v>554</v>
      </c>
      <c r="E160" s="6">
        <v>5803720</v>
      </c>
      <c r="F160" s="6">
        <v>3526691</v>
      </c>
      <c r="G160" s="6">
        <v>0</v>
      </c>
      <c r="H160" s="6">
        <v>0</v>
      </c>
      <c r="I160" s="6">
        <v>1160754</v>
      </c>
      <c r="J160" s="6">
        <v>92552</v>
      </c>
      <c r="K160" s="6">
        <v>1068202</v>
      </c>
      <c r="L160" s="41">
        <v>32.912999999999997</v>
      </c>
      <c r="M160" s="41">
        <f>I160/E160*100</f>
        <v>20.000172303281342</v>
      </c>
      <c r="N160" s="41">
        <v>0.59699999999999998</v>
      </c>
      <c r="O160" s="41">
        <v>1.087</v>
      </c>
      <c r="P160" s="189">
        <v>1.5699999999999999E-2</v>
      </c>
      <c r="Q160" s="189">
        <v>0.12570000000000001</v>
      </c>
      <c r="R160" s="189">
        <v>1.55</v>
      </c>
      <c r="S160" s="189">
        <v>0.02</v>
      </c>
      <c r="T160" s="174">
        <v>637</v>
      </c>
      <c r="U160" s="189">
        <v>1.7086124690687401</v>
      </c>
      <c r="V160" s="41">
        <v>108.73</v>
      </c>
      <c r="W160" s="41">
        <v>52.37</v>
      </c>
      <c r="X160" s="190">
        <v>0.31068084029359699</v>
      </c>
      <c r="Y160" s="29" t="s">
        <v>555</v>
      </c>
      <c r="Z160" s="29">
        <v>52167148</v>
      </c>
      <c r="AA160" s="29">
        <v>36666867</v>
      </c>
      <c r="AB160" s="29">
        <v>0</v>
      </c>
      <c r="AC160" s="29">
        <v>0</v>
      </c>
      <c r="AD160" s="29">
        <v>21980151</v>
      </c>
      <c r="AE160" s="29">
        <v>3873834</v>
      </c>
      <c r="AF160" s="29">
        <v>18106317</v>
      </c>
      <c r="AG160" s="35">
        <v>11.205</v>
      </c>
      <c r="AH160" s="35">
        <v>1.214</v>
      </c>
      <c r="AI160" s="35">
        <v>2.6162000000000001</v>
      </c>
      <c r="AJ160" s="35">
        <v>2.5771000000000002</v>
      </c>
      <c r="AK160" s="29">
        <v>78.75</v>
      </c>
      <c r="AL160" s="29">
        <v>58.53</v>
      </c>
      <c r="AM160" s="29">
        <v>41.45</v>
      </c>
      <c r="AN160" s="29">
        <v>28.4</v>
      </c>
      <c r="AO160" s="29">
        <v>19.05</v>
      </c>
      <c r="AP160" s="35">
        <v>100.16</v>
      </c>
      <c r="AQ160" s="29">
        <v>54.37</v>
      </c>
      <c r="AR160" s="35">
        <v>0.29137583372111098</v>
      </c>
      <c r="AS160" s="35">
        <v>0.15590242078698899</v>
      </c>
      <c r="AT160" s="10"/>
      <c r="AU160" s="15"/>
      <c r="AV160" s="15"/>
      <c r="AW160" s="15"/>
      <c r="AX160" s="15"/>
      <c r="AY160" s="15"/>
      <c r="AZ160" s="15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</row>
    <row r="161" spans="1:76" s="150" customFormat="1">
      <c r="A161" s="29" t="s">
        <v>552</v>
      </c>
      <c r="B161" s="29" t="s">
        <v>553</v>
      </c>
      <c r="C161" s="29" t="s">
        <v>114</v>
      </c>
      <c r="D161" s="53"/>
      <c r="E161" s="6"/>
      <c r="F161" s="6"/>
      <c r="G161" s="6"/>
      <c r="H161" s="6"/>
      <c r="I161" s="6"/>
      <c r="J161" s="6"/>
      <c r="K161" s="6"/>
      <c r="L161" s="41"/>
      <c r="M161" s="41"/>
      <c r="N161" s="41"/>
      <c r="O161" s="41"/>
      <c r="P161" s="189"/>
      <c r="Q161" s="189"/>
      <c r="R161" s="189"/>
      <c r="S161" s="189"/>
      <c r="T161" s="174"/>
      <c r="U161" s="189"/>
      <c r="V161" s="41"/>
      <c r="W161" s="41"/>
      <c r="X161" s="190"/>
      <c r="Y161" s="29" t="s">
        <v>1500</v>
      </c>
      <c r="Z161" s="29">
        <v>37643261</v>
      </c>
      <c r="AA161" s="29">
        <v>26712789</v>
      </c>
      <c r="AB161" s="29">
        <v>0</v>
      </c>
      <c r="AC161" s="29">
        <v>0</v>
      </c>
      <c r="AD161" s="29">
        <v>16018118</v>
      </c>
      <c r="AE161" s="29">
        <v>2708671</v>
      </c>
      <c r="AF161" s="29">
        <v>13309447</v>
      </c>
      <c r="AG161" s="35">
        <v>11.318</v>
      </c>
      <c r="AH161" s="35">
        <v>1.204</v>
      </c>
      <c r="AI161" s="35">
        <v>1.9641</v>
      </c>
      <c r="AJ161" s="35">
        <v>2.0718000000000001</v>
      </c>
      <c r="AK161" s="29">
        <v>72.17</v>
      </c>
      <c r="AL161" s="29">
        <v>48.29</v>
      </c>
      <c r="AM161" s="29">
        <v>30.54</v>
      </c>
      <c r="AN161" s="29">
        <v>18.64</v>
      </c>
      <c r="AO161" s="29">
        <v>11.15</v>
      </c>
      <c r="AP161" s="35">
        <v>97.23</v>
      </c>
      <c r="AQ161" s="29">
        <v>54.35</v>
      </c>
      <c r="AR161" s="35">
        <v>0.29383341003221403</v>
      </c>
      <c r="AS161" s="35">
        <v>0.15451162790697701</v>
      </c>
      <c r="AT161" s="148"/>
      <c r="AU161" s="149"/>
      <c r="AV161" s="149"/>
      <c r="AW161" s="149"/>
      <c r="AX161" s="149"/>
      <c r="AY161" s="149"/>
      <c r="AZ161" s="149"/>
      <c r="BB161" s="151"/>
      <c r="BC161" s="151"/>
      <c r="BD161" s="151"/>
      <c r="BE161" s="151"/>
      <c r="BF161" s="151"/>
      <c r="BG161" s="151"/>
      <c r="BH161" s="151"/>
      <c r="BI161" s="151"/>
      <c r="BJ161" s="151"/>
      <c r="BK161" s="151"/>
      <c r="BL161" s="151"/>
      <c r="BM161" s="151"/>
      <c r="BN161" s="151"/>
      <c r="BO161" s="151"/>
      <c r="BP161" s="151"/>
      <c r="BQ161" s="151"/>
      <c r="BR161" s="151"/>
      <c r="BS161" s="151"/>
      <c r="BT161" s="151"/>
      <c r="BU161" s="151"/>
      <c r="BV161" s="151"/>
      <c r="BW161" s="151"/>
      <c r="BX161" s="151"/>
    </row>
    <row r="162" spans="1:76" s="14" customFormat="1">
      <c r="A162" s="29" t="s">
        <v>556</v>
      </c>
      <c r="B162" s="29" t="s">
        <v>557</v>
      </c>
      <c r="C162" s="29" t="s">
        <v>154</v>
      </c>
      <c r="D162" s="53" t="s">
        <v>558</v>
      </c>
      <c r="E162" s="6">
        <v>6872028</v>
      </c>
      <c r="F162" s="6">
        <v>6046052</v>
      </c>
      <c r="G162" s="6">
        <v>0</v>
      </c>
      <c r="H162" s="6">
        <v>0</v>
      </c>
      <c r="I162" s="6">
        <v>79725</v>
      </c>
      <c r="J162" s="6">
        <v>5450</v>
      </c>
      <c r="K162" s="6">
        <v>74275</v>
      </c>
      <c r="L162" s="41">
        <v>1.319</v>
      </c>
      <c r="M162" s="41">
        <f>I162/E162*100</f>
        <v>1.1601378806954803</v>
      </c>
      <c r="N162" s="41">
        <v>2.3E-2</v>
      </c>
      <c r="O162" s="41">
        <v>1.073</v>
      </c>
      <c r="P162" s="189">
        <v>1.1000000000000001E-3</v>
      </c>
      <c r="Q162" s="189">
        <v>3.2599999999999997E-2</v>
      </c>
      <c r="R162" s="189">
        <v>0.11</v>
      </c>
      <c r="S162" s="189">
        <v>0</v>
      </c>
      <c r="T162" s="174">
        <v>26</v>
      </c>
      <c r="U162" s="189">
        <v>6.8501418311304199E-2</v>
      </c>
      <c r="V162" s="41">
        <v>62.74</v>
      </c>
      <c r="W162" s="41">
        <v>56.46</v>
      </c>
      <c r="X162" s="190">
        <v>0.17272053372868801</v>
      </c>
      <c r="Y162" s="29" t="s">
        <v>559</v>
      </c>
      <c r="Z162" s="29">
        <v>43149362</v>
      </c>
      <c r="AA162" s="29">
        <v>39319535</v>
      </c>
      <c r="AB162" s="29">
        <v>0</v>
      </c>
      <c r="AC162" s="29">
        <v>0</v>
      </c>
      <c r="AD162" s="29">
        <v>3186589</v>
      </c>
      <c r="AE162" s="29">
        <v>618815</v>
      </c>
      <c r="AF162" s="29">
        <v>2567774</v>
      </c>
      <c r="AG162" s="35">
        <v>1.6719999999999999</v>
      </c>
      <c r="AH162" s="35">
        <v>1.2410000000000001</v>
      </c>
      <c r="AI162" s="35">
        <v>0.37059999999999998</v>
      </c>
      <c r="AJ162" s="35">
        <v>0.68320000000000003</v>
      </c>
      <c r="AK162" s="29">
        <v>28.08</v>
      </c>
      <c r="AL162" s="29">
        <v>6.89</v>
      </c>
      <c r="AM162" s="29">
        <v>1.61</v>
      </c>
      <c r="AN162" s="29">
        <v>0.37</v>
      </c>
      <c r="AO162" s="29">
        <v>0.08</v>
      </c>
      <c r="AP162" s="35">
        <v>49.65</v>
      </c>
      <c r="AQ162" s="29">
        <v>55.89</v>
      </c>
      <c r="AR162" s="35">
        <v>0.183085147002673</v>
      </c>
      <c r="AS162" s="35">
        <v>1.9566425792106702E-2</v>
      </c>
      <c r="AT162" s="50"/>
      <c r="AU162" s="15"/>
      <c r="AV162" s="15"/>
      <c r="AW162" s="15"/>
      <c r="AX162" s="15"/>
      <c r="AY162" s="15"/>
      <c r="AZ162" s="15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</row>
    <row r="163" spans="1:76" s="14" customFormat="1">
      <c r="A163" s="29" t="s">
        <v>556</v>
      </c>
      <c r="B163" s="29" t="s">
        <v>557</v>
      </c>
      <c r="C163" s="29" t="s">
        <v>154</v>
      </c>
      <c r="D163" s="53"/>
      <c r="E163" s="6"/>
      <c r="F163" s="6"/>
      <c r="G163" s="6"/>
      <c r="H163" s="6"/>
      <c r="I163" s="6"/>
      <c r="J163" s="6"/>
      <c r="K163" s="6"/>
      <c r="L163" s="41"/>
      <c r="M163" s="41"/>
      <c r="N163" s="41"/>
      <c r="O163" s="41"/>
      <c r="P163" s="189"/>
      <c r="Q163" s="189"/>
      <c r="R163" s="189"/>
      <c r="S163" s="189"/>
      <c r="T163" s="174"/>
      <c r="U163" s="189"/>
      <c r="V163" s="41"/>
      <c r="W163" s="41"/>
      <c r="X163" s="190"/>
      <c r="Y163" s="29" t="s">
        <v>560</v>
      </c>
      <c r="Z163" s="29">
        <v>26885488</v>
      </c>
      <c r="AA163" s="29">
        <v>24425245</v>
      </c>
      <c r="AB163" s="29">
        <v>0</v>
      </c>
      <c r="AC163" s="29">
        <v>0</v>
      </c>
      <c r="AD163" s="29">
        <v>2029549</v>
      </c>
      <c r="AE163" s="29">
        <v>341637</v>
      </c>
      <c r="AF163" s="29">
        <v>1687912</v>
      </c>
      <c r="AG163" s="35">
        <v>1.7130000000000001</v>
      </c>
      <c r="AH163" s="35">
        <v>1.202</v>
      </c>
      <c r="AI163" s="35">
        <v>0.255</v>
      </c>
      <c r="AJ163" s="35">
        <v>0.55210000000000004</v>
      </c>
      <c r="AK163" s="29">
        <v>20.79</v>
      </c>
      <c r="AL163" s="29">
        <v>3.86</v>
      </c>
      <c r="AM163" s="29">
        <v>0.69</v>
      </c>
      <c r="AN163" s="29">
        <v>0.12</v>
      </c>
      <c r="AO163" s="29">
        <v>0.02</v>
      </c>
      <c r="AP163" s="35">
        <v>46.78</v>
      </c>
      <c r="AQ163" s="29">
        <v>55.7</v>
      </c>
      <c r="AR163" s="35">
        <v>0.17612857480501101</v>
      </c>
      <c r="AS163" s="35">
        <v>1.8969298245614E-2</v>
      </c>
      <c r="AT163" s="50"/>
      <c r="AU163" s="15"/>
      <c r="AV163" s="15"/>
      <c r="AW163" s="15"/>
      <c r="AX163" s="15"/>
      <c r="AY163" s="15"/>
      <c r="AZ163" s="15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</row>
    <row r="164" spans="1:76" s="14" customFormat="1">
      <c r="A164" s="29" t="s">
        <v>561</v>
      </c>
      <c r="B164" s="29" t="s">
        <v>562</v>
      </c>
      <c r="C164" s="29" t="s">
        <v>154</v>
      </c>
      <c r="D164" s="53" t="s">
        <v>563</v>
      </c>
      <c r="E164" s="6">
        <v>3846032</v>
      </c>
      <c r="F164" s="6">
        <v>3092303</v>
      </c>
      <c r="G164" s="6">
        <v>0</v>
      </c>
      <c r="H164" s="6">
        <v>0</v>
      </c>
      <c r="I164" s="6">
        <v>300120</v>
      </c>
      <c r="J164" s="6">
        <v>21653</v>
      </c>
      <c r="K164" s="6">
        <v>278467</v>
      </c>
      <c r="L164" s="41">
        <v>9.7050000000000001</v>
      </c>
      <c r="M164" s="41">
        <f>I164/E164*100</f>
        <v>7.8033672106732341</v>
      </c>
      <c r="N164" s="41">
        <v>0.155</v>
      </c>
      <c r="O164" s="41">
        <v>1.0780000000000001</v>
      </c>
      <c r="P164" s="189">
        <v>3.5999999999999999E-3</v>
      </c>
      <c r="Q164" s="189">
        <v>6.0400000000000002E-2</v>
      </c>
      <c r="R164" s="189">
        <v>0.36</v>
      </c>
      <c r="S164" s="189">
        <v>0</v>
      </c>
      <c r="T164" s="174">
        <v>253</v>
      </c>
      <c r="U164" s="189">
        <v>0.60063974892872196</v>
      </c>
      <c r="V164" s="41">
        <v>173.81</v>
      </c>
      <c r="W164" s="41">
        <v>58.13</v>
      </c>
      <c r="X164" s="190">
        <v>0.111344162799</v>
      </c>
      <c r="Y164" s="29" t="s">
        <v>564</v>
      </c>
      <c r="Z164" s="29">
        <v>21299408</v>
      </c>
      <c r="AA164" s="29">
        <v>18444741</v>
      </c>
      <c r="AB164" s="29">
        <v>0</v>
      </c>
      <c r="AC164" s="29">
        <v>0</v>
      </c>
      <c r="AD164" s="29">
        <v>7324018</v>
      </c>
      <c r="AE164" s="29">
        <v>1629979</v>
      </c>
      <c r="AF164" s="29">
        <v>5694039</v>
      </c>
      <c r="AG164" s="35">
        <v>6.1790000000000003</v>
      </c>
      <c r="AH164" s="35">
        <v>1.286</v>
      </c>
      <c r="AI164" s="35">
        <v>0.50860000000000005</v>
      </c>
      <c r="AJ164" s="35">
        <v>0.87890000000000001</v>
      </c>
      <c r="AK164" s="29">
        <v>33.450000000000003</v>
      </c>
      <c r="AL164" s="29">
        <v>11.54</v>
      </c>
      <c r="AM164" s="29">
        <v>3.92</v>
      </c>
      <c r="AN164" s="29">
        <v>1.31</v>
      </c>
      <c r="AO164" s="29">
        <v>0.42</v>
      </c>
      <c r="AP164" s="35">
        <v>130.29</v>
      </c>
      <c r="AQ164" s="29">
        <v>57.97</v>
      </c>
      <c r="AR164" s="35">
        <v>0.114787365449091</v>
      </c>
      <c r="AS164" s="35">
        <v>1.9820938777622501E-2</v>
      </c>
      <c r="AT164" s="50"/>
      <c r="AU164" s="15"/>
      <c r="AV164" s="15"/>
      <c r="AW164" s="15"/>
      <c r="AX164" s="15"/>
      <c r="AY164" s="15"/>
      <c r="AZ164" s="15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</row>
    <row r="165" spans="1:76" s="14" customFormat="1">
      <c r="A165" s="29" t="s">
        <v>561</v>
      </c>
      <c r="B165" s="29" t="s">
        <v>562</v>
      </c>
      <c r="C165" s="29" t="s">
        <v>154</v>
      </c>
      <c r="D165" s="53"/>
      <c r="E165" s="6"/>
      <c r="F165" s="6"/>
      <c r="G165" s="6"/>
      <c r="H165" s="6"/>
      <c r="I165" s="6"/>
      <c r="J165" s="6"/>
      <c r="K165" s="6"/>
      <c r="L165" s="41"/>
      <c r="M165" s="41"/>
      <c r="N165" s="41"/>
      <c r="O165" s="41"/>
      <c r="P165" s="189"/>
      <c r="Q165" s="189"/>
      <c r="R165" s="189"/>
      <c r="S165" s="189"/>
      <c r="T165" s="174"/>
      <c r="U165" s="189"/>
      <c r="V165" s="41"/>
      <c r="W165" s="41"/>
      <c r="X165" s="190"/>
      <c r="Y165" s="29" t="s">
        <v>565</v>
      </c>
      <c r="Z165" s="29">
        <v>21724286</v>
      </c>
      <c r="AA165" s="29">
        <v>18862024</v>
      </c>
      <c r="AB165" s="29">
        <v>0</v>
      </c>
      <c r="AC165" s="29">
        <v>0</v>
      </c>
      <c r="AD165" s="29">
        <v>7408696</v>
      </c>
      <c r="AE165" s="29">
        <v>1601589</v>
      </c>
      <c r="AF165" s="29">
        <v>5807107</v>
      </c>
      <c r="AG165" s="35">
        <v>6.117</v>
      </c>
      <c r="AH165" s="35">
        <v>1.276</v>
      </c>
      <c r="AI165" s="35">
        <v>0.51949999999999996</v>
      </c>
      <c r="AJ165" s="35">
        <v>0.88759999999999994</v>
      </c>
      <c r="AK165" s="29">
        <v>34.03</v>
      </c>
      <c r="AL165" s="29">
        <v>11.87</v>
      </c>
      <c r="AM165" s="29">
        <v>4.03</v>
      </c>
      <c r="AN165" s="29">
        <v>1.35</v>
      </c>
      <c r="AO165" s="29">
        <v>0.44</v>
      </c>
      <c r="AP165" s="35">
        <v>128.57</v>
      </c>
      <c r="AQ165" s="29">
        <v>57.86</v>
      </c>
      <c r="AR165" s="35">
        <v>0.114684573246157</v>
      </c>
      <c r="AS165" s="35">
        <v>1.99007546779696E-2</v>
      </c>
      <c r="AT165" s="50"/>
      <c r="AU165" s="15"/>
      <c r="AV165" s="15"/>
      <c r="AW165" s="15"/>
      <c r="AX165" s="15"/>
      <c r="AY165" s="15"/>
      <c r="AZ165" s="1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</row>
    <row r="166" spans="1:76" s="14" customFormat="1">
      <c r="A166" s="29" t="s">
        <v>566</v>
      </c>
      <c r="B166" s="29" t="s">
        <v>567</v>
      </c>
      <c r="C166" s="29" t="s">
        <v>154</v>
      </c>
      <c r="D166" s="53" t="s">
        <v>568</v>
      </c>
      <c r="E166" s="6">
        <v>4595554</v>
      </c>
      <c r="F166" s="6">
        <v>3989634</v>
      </c>
      <c r="G166" s="6">
        <v>0</v>
      </c>
      <c r="H166" s="6">
        <v>0</v>
      </c>
      <c r="I166" s="6">
        <v>233813</v>
      </c>
      <c r="J166" s="6">
        <v>21431</v>
      </c>
      <c r="K166" s="6">
        <v>212382</v>
      </c>
      <c r="L166" s="41">
        <v>5.8609999999999998</v>
      </c>
      <c r="M166" s="41">
        <f>I166/E166*100</f>
        <v>5.0878087821403035</v>
      </c>
      <c r="N166" s="41">
        <v>0.129</v>
      </c>
      <c r="O166" s="41">
        <v>1.101</v>
      </c>
      <c r="P166" s="189">
        <v>3.8E-3</v>
      </c>
      <c r="Q166" s="189">
        <v>6.1800000000000001E-2</v>
      </c>
      <c r="R166" s="189">
        <v>0.38</v>
      </c>
      <c r="S166" s="189">
        <v>0</v>
      </c>
      <c r="T166" s="174">
        <v>137</v>
      </c>
      <c r="U166" s="189">
        <v>0.43726235741444802</v>
      </c>
      <c r="V166" s="41">
        <v>117.59</v>
      </c>
      <c r="W166" s="41">
        <v>54.39</v>
      </c>
      <c r="X166" s="190">
        <v>4.5421412300683403E-2</v>
      </c>
      <c r="Y166" s="29" t="s">
        <v>569</v>
      </c>
      <c r="Z166" s="29">
        <v>15241911</v>
      </c>
      <c r="AA166" s="29">
        <v>13921007</v>
      </c>
      <c r="AB166" s="29">
        <v>0</v>
      </c>
      <c r="AC166" s="29">
        <v>0</v>
      </c>
      <c r="AD166" s="29">
        <v>4249608</v>
      </c>
      <c r="AE166" s="29">
        <v>2182993</v>
      </c>
      <c r="AF166" s="29">
        <v>2066615</v>
      </c>
      <c r="AG166" s="35">
        <v>8.7040000000000006</v>
      </c>
      <c r="AH166" s="35">
        <v>2.056</v>
      </c>
      <c r="AI166" s="35">
        <v>0.22750000000000001</v>
      </c>
      <c r="AJ166" s="35">
        <v>0.50529999999999997</v>
      </c>
      <c r="AK166" s="29">
        <v>19.309999999999999</v>
      </c>
      <c r="AL166" s="29">
        <v>2.97</v>
      </c>
      <c r="AM166" s="29">
        <v>0.4</v>
      </c>
      <c r="AN166" s="29">
        <v>0.05</v>
      </c>
      <c r="AO166" s="29">
        <v>0.01</v>
      </c>
      <c r="AP166" s="35">
        <v>170.46</v>
      </c>
      <c r="AQ166" s="29">
        <v>55.86</v>
      </c>
      <c r="AR166" s="35">
        <v>5.0367305581356103E-2</v>
      </c>
      <c r="AS166" s="35">
        <v>1.18325544396937E-2</v>
      </c>
      <c r="AT166" s="50"/>
      <c r="AU166" s="15"/>
      <c r="AV166" s="15"/>
      <c r="AW166" s="15"/>
      <c r="AX166" s="15"/>
      <c r="AY166" s="15"/>
      <c r="AZ166" s="15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</row>
    <row r="167" spans="1:76" s="14" customFormat="1">
      <c r="A167" s="29" t="s">
        <v>570</v>
      </c>
      <c r="B167" s="29" t="s">
        <v>571</v>
      </c>
      <c r="C167" s="29" t="s">
        <v>154</v>
      </c>
      <c r="D167" s="53" t="s">
        <v>572</v>
      </c>
      <c r="E167" s="6">
        <v>5163599</v>
      </c>
      <c r="F167" s="6">
        <v>4536852</v>
      </c>
      <c r="G167" s="6">
        <v>0</v>
      </c>
      <c r="H167" s="6">
        <v>0</v>
      </c>
      <c r="I167" s="6">
        <v>974271</v>
      </c>
      <c r="J167" s="6">
        <v>71872</v>
      </c>
      <c r="K167" s="6">
        <v>902399</v>
      </c>
      <c r="L167" s="41">
        <v>21.475000000000001</v>
      </c>
      <c r="M167" s="41">
        <f>I167/E167*100</f>
        <v>18.868060823468284</v>
      </c>
      <c r="N167" s="41">
        <v>0.48799999999999999</v>
      </c>
      <c r="O167" s="41">
        <v>1.08</v>
      </c>
      <c r="P167" s="189">
        <v>1.6799999999999999E-2</v>
      </c>
      <c r="Q167" s="189">
        <v>0.1298</v>
      </c>
      <c r="R167" s="189">
        <v>1.66</v>
      </c>
      <c r="S167" s="189">
        <v>0.02</v>
      </c>
      <c r="T167" s="174">
        <v>284</v>
      </c>
      <c r="U167" s="189">
        <v>0.93614581447280998</v>
      </c>
      <c r="V167" s="41">
        <v>58.51</v>
      </c>
      <c r="W167" s="41">
        <v>55.2</v>
      </c>
      <c r="X167" s="190">
        <v>8.5736483707326006E-2</v>
      </c>
      <c r="Y167" s="29" t="s">
        <v>573</v>
      </c>
      <c r="Z167" s="29">
        <v>28721464</v>
      </c>
      <c r="AA167" s="29">
        <v>26496180</v>
      </c>
      <c r="AB167" s="29">
        <v>0</v>
      </c>
      <c r="AC167" s="29">
        <v>0</v>
      </c>
      <c r="AD167" s="29">
        <v>13418283</v>
      </c>
      <c r="AE167" s="29">
        <v>1941342</v>
      </c>
      <c r="AF167" s="29">
        <v>11476941</v>
      </c>
      <c r="AG167" s="35">
        <v>10.98</v>
      </c>
      <c r="AH167" s="35">
        <v>1.169</v>
      </c>
      <c r="AI167" s="35">
        <v>1.9368000000000001</v>
      </c>
      <c r="AJ167" s="35">
        <v>2.0495000000000001</v>
      </c>
      <c r="AK167" s="29">
        <v>71.680000000000007</v>
      </c>
      <c r="AL167" s="29">
        <v>47.75</v>
      </c>
      <c r="AM167" s="29">
        <v>30.05</v>
      </c>
      <c r="AN167" s="29">
        <v>18.32</v>
      </c>
      <c r="AO167" s="29">
        <v>10.91</v>
      </c>
      <c r="AP167" s="35">
        <v>59.34</v>
      </c>
      <c r="AQ167" s="29">
        <v>55.78</v>
      </c>
      <c r="AR167" s="35">
        <v>8.2173683283424295E-2</v>
      </c>
      <c r="AS167" s="35">
        <v>1.19511824580949E-2</v>
      </c>
      <c r="AT167" s="50"/>
      <c r="AU167" s="15"/>
      <c r="AV167" s="15"/>
      <c r="AW167" s="15"/>
      <c r="AX167" s="15"/>
      <c r="AY167" s="15"/>
      <c r="AZ167" s="15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</row>
    <row r="168" spans="1:76" s="14" customFormat="1">
      <c r="A168" s="29" t="s">
        <v>570</v>
      </c>
      <c r="B168" s="29" t="s">
        <v>571</v>
      </c>
      <c r="C168" s="29" t="s">
        <v>154</v>
      </c>
      <c r="D168" s="53"/>
      <c r="E168" s="6"/>
      <c r="F168" s="6"/>
      <c r="G168" s="6"/>
      <c r="H168" s="6"/>
      <c r="I168" s="6"/>
      <c r="J168" s="6"/>
      <c r="K168" s="6"/>
      <c r="L168" s="41"/>
      <c r="M168" s="41"/>
      <c r="N168" s="41"/>
      <c r="O168" s="41"/>
      <c r="P168" s="189"/>
      <c r="Q168" s="189"/>
      <c r="R168" s="189"/>
      <c r="S168" s="189"/>
      <c r="T168" s="174"/>
      <c r="U168" s="189"/>
      <c r="V168" s="41"/>
      <c r="W168" s="41"/>
      <c r="X168" s="190"/>
      <c r="Y168" s="29" t="s">
        <v>574</v>
      </c>
      <c r="Z168" s="29">
        <v>22841098</v>
      </c>
      <c r="AA168" s="29">
        <v>21013002</v>
      </c>
      <c r="AB168" s="29">
        <v>0</v>
      </c>
      <c r="AC168" s="29">
        <v>0</v>
      </c>
      <c r="AD168" s="29">
        <v>10656427</v>
      </c>
      <c r="AE168" s="29">
        <v>1607793</v>
      </c>
      <c r="AF168" s="29">
        <v>9048634</v>
      </c>
      <c r="AG168" s="35">
        <v>10.967000000000001</v>
      </c>
      <c r="AH168" s="35">
        <v>1.1779999999999999</v>
      </c>
      <c r="AI168" s="35">
        <v>1.5365</v>
      </c>
      <c r="AJ168" s="35">
        <v>1.7399</v>
      </c>
      <c r="AK168" s="29">
        <v>65.53</v>
      </c>
      <c r="AL168" s="29">
        <v>39.39</v>
      </c>
      <c r="AM168" s="29">
        <v>22.39</v>
      </c>
      <c r="AN168" s="29">
        <v>12.31</v>
      </c>
      <c r="AO168" s="29">
        <v>6.63</v>
      </c>
      <c r="AP168" s="35">
        <v>57.97</v>
      </c>
      <c r="AQ168" s="29">
        <v>55.83</v>
      </c>
      <c r="AR168" s="35">
        <v>8.8456685376147606E-2</v>
      </c>
      <c r="AS168" s="35">
        <v>1.2559747788060601E-2</v>
      </c>
      <c r="AT168" s="10"/>
      <c r="AU168" s="15"/>
      <c r="AV168" s="15"/>
      <c r="AW168" s="15"/>
      <c r="AX168" s="15"/>
      <c r="AY168" s="15"/>
      <c r="AZ168" s="15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</row>
    <row r="169" spans="1:76" s="14" customFormat="1">
      <c r="A169" s="29" t="s">
        <v>575</v>
      </c>
      <c r="B169" s="29" t="s">
        <v>576</v>
      </c>
      <c r="C169" s="29" t="s">
        <v>154</v>
      </c>
      <c r="D169" s="53" t="s">
        <v>577</v>
      </c>
      <c r="E169" s="6">
        <v>4165538</v>
      </c>
      <c r="F169" s="6">
        <v>3691827</v>
      </c>
      <c r="G169" s="6">
        <v>0</v>
      </c>
      <c r="H169" s="6">
        <v>0</v>
      </c>
      <c r="I169" s="6">
        <v>207585</v>
      </c>
      <c r="J169" s="6">
        <v>17923</v>
      </c>
      <c r="K169" s="6">
        <v>189662</v>
      </c>
      <c r="L169" s="41">
        <v>5.6230000000000002</v>
      </c>
      <c r="M169" s="41">
        <f>I169/E169*100</f>
        <v>4.9833899006562898</v>
      </c>
      <c r="N169" s="41">
        <v>0.115</v>
      </c>
      <c r="O169" s="41">
        <v>1.0940000000000001</v>
      </c>
      <c r="P169" s="189">
        <v>3.2000000000000002E-3</v>
      </c>
      <c r="Q169" s="189">
        <v>5.6599999999999998E-2</v>
      </c>
      <c r="R169" s="189">
        <v>0.32</v>
      </c>
      <c r="S169" s="189">
        <v>0</v>
      </c>
      <c r="T169" s="174">
        <v>148</v>
      </c>
      <c r="U169" s="189">
        <v>0.41674210875731699</v>
      </c>
      <c r="V169" s="41">
        <v>140.1</v>
      </c>
      <c r="W169" s="41">
        <v>54.67</v>
      </c>
      <c r="X169" s="190">
        <v>6.20056136769584E-2</v>
      </c>
      <c r="Y169" s="29" t="s">
        <v>578</v>
      </c>
      <c r="Z169" s="29">
        <v>12196865</v>
      </c>
      <c r="AA169" s="29">
        <v>11284735</v>
      </c>
      <c r="AB169" s="29">
        <v>0</v>
      </c>
      <c r="AC169" s="29">
        <v>0</v>
      </c>
      <c r="AD169" s="29">
        <v>2918044</v>
      </c>
      <c r="AE169" s="29">
        <v>1335675</v>
      </c>
      <c r="AF169" s="29">
        <v>1582369</v>
      </c>
      <c r="AG169" s="35">
        <v>6.98</v>
      </c>
      <c r="AH169" s="35">
        <v>1.8440000000000001</v>
      </c>
      <c r="AI169" s="35">
        <v>0.1714</v>
      </c>
      <c r="AJ169" s="35">
        <v>0.43330000000000002</v>
      </c>
      <c r="AK169" s="29">
        <v>15.11</v>
      </c>
      <c r="AL169" s="29">
        <v>1.81</v>
      </c>
      <c r="AM169" s="29">
        <v>0.2</v>
      </c>
      <c r="AN169" s="29">
        <v>0.02</v>
      </c>
      <c r="AO169" s="29">
        <v>0</v>
      </c>
      <c r="AP169" s="35">
        <v>183.45</v>
      </c>
      <c r="AQ169" s="29">
        <v>55.73</v>
      </c>
      <c r="AR169" s="35">
        <v>7.1522371259731696E-2</v>
      </c>
      <c r="AS169" s="35">
        <v>1.76181214963963E-2</v>
      </c>
      <c r="AT169" s="10"/>
      <c r="AU169" s="15"/>
      <c r="AV169" s="15"/>
      <c r="AW169" s="15"/>
      <c r="AX169" s="15"/>
      <c r="AY169" s="15"/>
      <c r="AZ169" s="15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</row>
    <row r="170" spans="1:76" s="14" customFormat="1">
      <c r="A170" s="29" t="s">
        <v>579</v>
      </c>
      <c r="B170" s="29" t="s">
        <v>580</v>
      </c>
      <c r="C170" s="29" t="s">
        <v>154</v>
      </c>
      <c r="D170" s="53" t="s">
        <v>581</v>
      </c>
      <c r="E170" s="6">
        <v>9175580</v>
      </c>
      <c r="F170" s="6">
        <v>8305993</v>
      </c>
      <c r="G170" s="6">
        <v>0</v>
      </c>
      <c r="H170" s="6">
        <v>0</v>
      </c>
      <c r="I170" s="6">
        <v>258019</v>
      </c>
      <c r="J170" s="6">
        <v>24503</v>
      </c>
      <c r="K170" s="6">
        <v>233516</v>
      </c>
      <c r="L170" s="41">
        <v>3.1059999999999999</v>
      </c>
      <c r="M170" s="41">
        <f>I170/E170*100</f>
        <v>2.8120184228135989</v>
      </c>
      <c r="N170" s="41">
        <v>6.8000000000000005E-2</v>
      </c>
      <c r="O170" s="41">
        <v>1.105</v>
      </c>
      <c r="P170" s="189">
        <v>4.1999999999999997E-3</v>
      </c>
      <c r="Q170" s="189">
        <v>6.5000000000000002E-2</v>
      </c>
      <c r="R170" s="189">
        <v>0.42</v>
      </c>
      <c r="S170" s="189">
        <v>0</v>
      </c>
      <c r="T170" s="174">
        <v>165</v>
      </c>
      <c r="U170" s="189">
        <v>0.55646086064336997</v>
      </c>
      <c r="V170" s="41">
        <v>140.9</v>
      </c>
      <c r="W170" s="41">
        <v>56.47</v>
      </c>
      <c r="X170" s="190">
        <v>0.109831999625626</v>
      </c>
      <c r="Y170" s="29" t="s">
        <v>582</v>
      </c>
      <c r="Z170" s="29">
        <v>27997161</v>
      </c>
      <c r="AA170" s="29">
        <v>25807673</v>
      </c>
      <c r="AB170" s="29">
        <v>0</v>
      </c>
      <c r="AC170" s="29">
        <v>0</v>
      </c>
      <c r="AD170" s="29">
        <v>5664608</v>
      </c>
      <c r="AE170" s="29">
        <v>712723</v>
      </c>
      <c r="AF170" s="29">
        <v>4951885</v>
      </c>
      <c r="AG170" s="35">
        <v>5.069</v>
      </c>
      <c r="AH170" s="35">
        <v>1.1439999999999999</v>
      </c>
      <c r="AI170" s="35">
        <v>0.92259999999999998</v>
      </c>
      <c r="AJ170" s="35">
        <v>1.2356</v>
      </c>
      <c r="AK170" s="29">
        <v>51.09</v>
      </c>
      <c r="AL170" s="29">
        <v>23.31</v>
      </c>
      <c r="AM170" s="29">
        <v>10.15</v>
      </c>
      <c r="AN170" s="29">
        <v>4.3600000000000003</v>
      </c>
      <c r="AO170" s="29">
        <v>1.87</v>
      </c>
      <c r="AP170" s="35">
        <v>121.72</v>
      </c>
      <c r="AQ170" s="29">
        <v>56.3</v>
      </c>
      <c r="AR170" s="35">
        <v>0.108063874021321</v>
      </c>
      <c r="AS170" s="35">
        <v>1.42782699322564E-2</v>
      </c>
      <c r="AT170" s="10"/>
      <c r="AU170" s="15"/>
      <c r="AV170" s="15"/>
      <c r="AW170" s="15"/>
      <c r="AX170" s="15"/>
      <c r="AY170" s="15"/>
      <c r="AZ170" s="15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</row>
    <row r="171" spans="1:76" s="14" customFormat="1">
      <c r="A171" s="29" t="s">
        <v>583</v>
      </c>
      <c r="B171" s="29" t="s">
        <v>584</v>
      </c>
      <c r="C171" s="29" t="s">
        <v>154</v>
      </c>
      <c r="D171" s="53" t="s">
        <v>585</v>
      </c>
      <c r="E171" s="6">
        <v>7842352</v>
      </c>
      <c r="F171" s="6">
        <v>7110680</v>
      </c>
      <c r="G171" s="6">
        <v>0</v>
      </c>
      <c r="H171" s="6">
        <v>0</v>
      </c>
      <c r="I171" s="6">
        <v>37579</v>
      </c>
      <c r="J171" s="6">
        <v>2782</v>
      </c>
      <c r="K171" s="6">
        <v>34797</v>
      </c>
      <c r="L171" s="41">
        <v>0.52800000000000002</v>
      </c>
      <c r="M171" s="41">
        <f>I171/E171*100</f>
        <v>0.47918022552417949</v>
      </c>
      <c r="N171" s="41">
        <v>8.9999999999999993E-3</v>
      </c>
      <c r="O171" s="41">
        <v>1.08</v>
      </c>
      <c r="P171" s="189">
        <v>5.0000000000000001E-4</v>
      </c>
      <c r="Q171" s="189">
        <v>2.1899999999999999E-2</v>
      </c>
      <c r="R171" s="189">
        <v>0.05</v>
      </c>
      <c r="S171" s="189">
        <v>0</v>
      </c>
      <c r="T171" s="174">
        <v>68</v>
      </c>
      <c r="U171" s="189">
        <v>0.189450178043333</v>
      </c>
      <c r="V171" s="41">
        <v>390.81</v>
      </c>
      <c r="W171" s="41">
        <v>57.26</v>
      </c>
      <c r="X171" s="190">
        <v>0.18233319345363</v>
      </c>
      <c r="Y171" s="29" t="s">
        <v>586</v>
      </c>
      <c r="Z171" s="29">
        <v>45061058</v>
      </c>
      <c r="AA171" s="29">
        <v>41198611</v>
      </c>
      <c r="AB171" s="29">
        <v>0</v>
      </c>
      <c r="AC171" s="29">
        <v>0</v>
      </c>
      <c r="AD171" s="29">
        <v>1620440</v>
      </c>
      <c r="AE171" s="29">
        <v>309511</v>
      </c>
      <c r="AF171" s="29">
        <v>1310929</v>
      </c>
      <c r="AG171" s="35">
        <v>0.69399999999999995</v>
      </c>
      <c r="AH171" s="35">
        <v>1.236</v>
      </c>
      <c r="AI171" s="35">
        <v>0.15659999999999999</v>
      </c>
      <c r="AJ171" s="35">
        <v>0.4178</v>
      </c>
      <c r="AK171" s="29">
        <v>13.77</v>
      </c>
      <c r="AL171" s="29">
        <v>1.68</v>
      </c>
      <c r="AM171" s="29">
        <v>0.19</v>
      </c>
      <c r="AN171" s="29">
        <v>0.02</v>
      </c>
      <c r="AO171" s="29">
        <v>0</v>
      </c>
      <c r="AP171" s="35">
        <v>233.67</v>
      </c>
      <c r="AQ171" s="29">
        <v>56.14</v>
      </c>
      <c r="AR171" s="35">
        <v>0.172422335628995</v>
      </c>
      <c r="AS171" s="35">
        <v>2.2672428306863501E-2</v>
      </c>
      <c r="AT171" s="10"/>
      <c r="AU171" s="15"/>
      <c r="AV171" s="15"/>
      <c r="AW171" s="15"/>
      <c r="AX171" s="15"/>
      <c r="AY171" s="15"/>
      <c r="AZ171" s="15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</row>
    <row r="172" spans="1:76" s="14" customFormat="1">
      <c r="A172" s="29" t="s">
        <v>583</v>
      </c>
      <c r="B172" s="29" t="s">
        <v>584</v>
      </c>
      <c r="C172" s="29" t="s">
        <v>154</v>
      </c>
      <c r="D172" s="53"/>
      <c r="E172" s="6"/>
      <c r="F172" s="6"/>
      <c r="G172" s="6"/>
      <c r="H172" s="6"/>
      <c r="I172" s="6"/>
      <c r="J172" s="6"/>
      <c r="K172" s="6"/>
      <c r="L172" s="41"/>
      <c r="M172" s="41"/>
      <c r="N172" s="41"/>
      <c r="O172" s="41"/>
      <c r="P172" s="189"/>
      <c r="Q172" s="189"/>
      <c r="R172" s="189"/>
      <c r="S172" s="189"/>
      <c r="T172" s="174"/>
      <c r="U172" s="189"/>
      <c r="V172" s="41"/>
      <c r="W172" s="41"/>
      <c r="X172" s="190"/>
      <c r="Y172" s="29" t="s">
        <v>587</v>
      </c>
      <c r="Z172" s="29">
        <v>19515913</v>
      </c>
      <c r="AA172" s="29">
        <v>17796178</v>
      </c>
      <c r="AB172" s="29">
        <v>0</v>
      </c>
      <c r="AC172" s="29">
        <v>0</v>
      </c>
      <c r="AD172" s="29">
        <v>710302</v>
      </c>
      <c r="AE172" s="29">
        <v>85471</v>
      </c>
      <c r="AF172" s="29">
        <v>624831</v>
      </c>
      <c r="AG172" s="35">
        <v>0.70299999999999996</v>
      </c>
      <c r="AH172" s="35">
        <v>1.137</v>
      </c>
      <c r="AI172" s="35">
        <v>8.2199999999999995E-2</v>
      </c>
      <c r="AJ172" s="35">
        <v>0.29759999999999998</v>
      </c>
      <c r="AK172" s="29">
        <v>7.61</v>
      </c>
      <c r="AL172" s="29">
        <v>0.56000000000000005</v>
      </c>
      <c r="AM172" s="29">
        <v>0.04</v>
      </c>
      <c r="AN172" s="29">
        <v>0</v>
      </c>
      <c r="AO172" s="29">
        <v>0</v>
      </c>
      <c r="AP172" s="35">
        <v>210.96</v>
      </c>
      <c r="AQ172" s="29">
        <v>56.1</v>
      </c>
      <c r="AR172" s="35">
        <v>0.17775223627005099</v>
      </c>
      <c r="AS172" s="35">
        <v>2.1049692908989399E-2</v>
      </c>
      <c r="AT172" s="10"/>
      <c r="AU172" s="15"/>
      <c r="AV172" s="15"/>
      <c r="AW172" s="15"/>
      <c r="AX172" s="15"/>
      <c r="AY172" s="15"/>
      <c r="AZ172" s="15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</row>
    <row r="173" spans="1:76" s="10" customFormat="1">
      <c r="A173" s="29" t="s">
        <v>583</v>
      </c>
      <c r="B173" s="29" t="s">
        <v>588</v>
      </c>
      <c r="C173" s="29" t="s">
        <v>114</v>
      </c>
      <c r="D173" s="53" t="s">
        <v>589</v>
      </c>
      <c r="E173" s="6">
        <v>4608343</v>
      </c>
      <c r="F173" s="6">
        <v>3677718</v>
      </c>
      <c r="G173" s="6">
        <v>0</v>
      </c>
      <c r="H173" s="6">
        <v>0</v>
      </c>
      <c r="I173" s="6">
        <v>80663</v>
      </c>
      <c r="J173" s="6">
        <v>9213</v>
      </c>
      <c r="K173" s="6">
        <v>71450</v>
      </c>
      <c r="L173" s="41">
        <v>2.1930000000000001</v>
      </c>
      <c r="M173" s="41">
        <f>I173/E173*100</f>
        <v>1.7503688419026102</v>
      </c>
      <c r="N173" s="41">
        <v>3.5999999999999997E-2</v>
      </c>
      <c r="O173" s="41">
        <v>1.129</v>
      </c>
      <c r="P173" s="189">
        <v>8.9999999999999998E-4</v>
      </c>
      <c r="Q173" s="189">
        <v>3.0700000000000002E-2</v>
      </c>
      <c r="R173" s="189">
        <v>0.09</v>
      </c>
      <c r="S173" s="189">
        <v>0</v>
      </c>
      <c r="T173" s="174">
        <v>80</v>
      </c>
      <c r="U173" s="189">
        <v>0.202727985997947</v>
      </c>
      <c r="V173" s="41">
        <v>211.19</v>
      </c>
      <c r="W173" s="41">
        <v>50.34</v>
      </c>
      <c r="X173" s="190">
        <v>0.51604800446553201</v>
      </c>
      <c r="Y173" s="29" t="s">
        <v>590</v>
      </c>
      <c r="Z173" s="29">
        <v>29618054</v>
      </c>
      <c r="AA173" s="29">
        <v>24520398</v>
      </c>
      <c r="AB173" s="29">
        <v>0</v>
      </c>
      <c r="AC173" s="29">
        <v>0</v>
      </c>
      <c r="AD173" s="29">
        <v>2429713</v>
      </c>
      <c r="AE173" s="29">
        <v>587348</v>
      </c>
      <c r="AF173" s="29">
        <v>1842365</v>
      </c>
      <c r="AG173" s="35">
        <v>2.3460000000000001</v>
      </c>
      <c r="AH173" s="35">
        <v>1.319</v>
      </c>
      <c r="AI173" s="35">
        <v>0.2903</v>
      </c>
      <c r="AJ173" s="35">
        <v>0.57899999999999996</v>
      </c>
      <c r="AK173" s="29">
        <v>23.61</v>
      </c>
      <c r="AL173" s="29">
        <v>4.51</v>
      </c>
      <c r="AM173" s="29">
        <v>0.77</v>
      </c>
      <c r="AN173" s="29">
        <v>0.11</v>
      </c>
      <c r="AO173" s="29">
        <v>0.02</v>
      </c>
      <c r="AP173" s="35">
        <v>287.18</v>
      </c>
      <c r="AQ173" s="29">
        <v>52.56</v>
      </c>
      <c r="AR173" s="35">
        <v>0.49505072493530999</v>
      </c>
      <c r="AS173" s="35">
        <v>0.27330097087378602</v>
      </c>
    </row>
    <row r="174" spans="1:76" s="148" customFormat="1">
      <c r="A174" s="29" t="s">
        <v>583</v>
      </c>
      <c r="B174" s="29" t="s">
        <v>588</v>
      </c>
      <c r="C174" s="29" t="s">
        <v>114</v>
      </c>
      <c r="D174" s="53"/>
      <c r="E174" s="6"/>
      <c r="F174" s="6"/>
      <c r="G174" s="6"/>
      <c r="H174" s="6"/>
      <c r="I174" s="6"/>
      <c r="J174" s="6"/>
      <c r="K174" s="6"/>
      <c r="L174" s="41"/>
      <c r="M174" s="41"/>
      <c r="N174" s="41"/>
      <c r="O174" s="41"/>
      <c r="P174" s="189"/>
      <c r="Q174" s="189"/>
      <c r="R174" s="189"/>
      <c r="S174" s="189"/>
      <c r="T174" s="174"/>
      <c r="U174" s="189"/>
      <c r="V174" s="41"/>
      <c r="W174" s="41"/>
      <c r="X174" s="190"/>
      <c r="Y174" s="29" t="s">
        <v>1494</v>
      </c>
      <c r="Z174" s="29">
        <v>19044721</v>
      </c>
      <c r="AA174" s="29">
        <v>16663358</v>
      </c>
      <c r="AB174" s="29">
        <v>0</v>
      </c>
      <c r="AC174" s="29">
        <v>0</v>
      </c>
      <c r="AD174" s="29">
        <v>4028101</v>
      </c>
      <c r="AE174" s="29">
        <v>3786409</v>
      </c>
      <c r="AF174" s="29">
        <v>241692</v>
      </c>
      <c r="AG174" s="35">
        <v>10.773</v>
      </c>
      <c r="AH174" s="35">
        <v>16.666</v>
      </c>
      <c r="AI174" s="35">
        <v>8.6999999999999994E-3</v>
      </c>
      <c r="AJ174" s="35">
        <v>0.1416</v>
      </c>
      <c r="AK174" s="29">
        <v>0.46</v>
      </c>
      <c r="AL174" s="29">
        <v>0.28999999999999998</v>
      </c>
      <c r="AM174" s="29">
        <v>0.09</v>
      </c>
      <c r="AN174" s="29">
        <v>0.02</v>
      </c>
      <c r="AO174" s="29">
        <v>0.01</v>
      </c>
      <c r="AP174" s="35">
        <v>55.48</v>
      </c>
      <c r="AQ174" s="29">
        <v>53.12</v>
      </c>
      <c r="AR174" s="35">
        <v>0.49346757760997201</v>
      </c>
      <c r="AS174" s="35">
        <v>0.28483635843933103</v>
      </c>
    </row>
    <row r="175" spans="1:76" s="148" customFormat="1">
      <c r="A175" s="29" t="s">
        <v>583</v>
      </c>
      <c r="B175" s="29" t="s">
        <v>1491</v>
      </c>
      <c r="C175" s="29" t="s">
        <v>114</v>
      </c>
      <c r="D175" s="53" t="s">
        <v>1492</v>
      </c>
      <c r="E175" s="6">
        <v>4198244</v>
      </c>
      <c r="F175" s="6">
        <v>3327008</v>
      </c>
      <c r="G175" s="6">
        <v>0</v>
      </c>
      <c r="H175" s="6">
        <v>0</v>
      </c>
      <c r="I175" s="6">
        <v>84674</v>
      </c>
      <c r="J175" s="6">
        <v>10791</v>
      </c>
      <c r="K175" s="6">
        <v>73883</v>
      </c>
      <c r="L175" s="41">
        <v>2.5449999999999999</v>
      </c>
      <c r="M175" s="41">
        <f>I175/E175*100</f>
        <v>2.0168908715167579</v>
      </c>
      <c r="N175" s="41">
        <v>4.2000000000000003E-2</v>
      </c>
      <c r="O175" s="41">
        <v>1.1459999999999999</v>
      </c>
      <c r="P175" s="189">
        <v>1E-3</v>
      </c>
      <c r="Q175" s="189">
        <v>3.1300000000000001E-2</v>
      </c>
      <c r="R175" s="189">
        <v>0.1</v>
      </c>
      <c r="S175" s="189">
        <v>0</v>
      </c>
      <c r="T175" s="174">
        <v>95</v>
      </c>
      <c r="U175" s="189">
        <v>0.24141469008389099</v>
      </c>
      <c r="V175" s="41">
        <v>243.94</v>
      </c>
      <c r="W175" s="41">
        <v>47.89</v>
      </c>
      <c r="X175" s="190">
        <v>0.47</v>
      </c>
      <c r="Y175" s="192" t="s">
        <v>1493</v>
      </c>
      <c r="Z175" s="29">
        <v>32372412</v>
      </c>
      <c r="AA175" s="29">
        <v>26541498</v>
      </c>
      <c r="AB175" s="29">
        <v>0</v>
      </c>
      <c r="AC175" s="29">
        <v>0</v>
      </c>
      <c r="AD175" s="29">
        <v>2970725</v>
      </c>
      <c r="AE175" s="29">
        <v>936025</v>
      </c>
      <c r="AF175" s="29">
        <v>2034700</v>
      </c>
      <c r="AG175" s="35">
        <v>2.6219999999999999</v>
      </c>
      <c r="AH175" s="35">
        <v>1.46</v>
      </c>
      <c r="AI175" s="35">
        <v>0.26369999999999999</v>
      </c>
      <c r="AJ175" s="35">
        <v>0.5413</v>
      </c>
      <c r="AK175" s="29">
        <v>22.1</v>
      </c>
      <c r="AL175" s="29">
        <v>3.67</v>
      </c>
      <c r="AM175" s="29">
        <v>0.52</v>
      </c>
      <c r="AN175" s="29">
        <v>0.06</v>
      </c>
      <c r="AO175" s="29">
        <v>0.01</v>
      </c>
      <c r="AP175" s="35">
        <v>312.47000000000003</v>
      </c>
      <c r="AQ175" s="29">
        <v>51.9</v>
      </c>
      <c r="AR175" s="35">
        <v>0.475811795891319</v>
      </c>
      <c r="AS175" s="35">
        <v>0.26478398529261599</v>
      </c>
    </row>
    <row r="176" spans="1:76" s="148" customFormat="1">
      <c r="A176" s="29" t="s">
        <v>583</v>
      </c>
      <c r="B176" s="29" t="s">
        <v>1491</v>
      </c>
      <c r="C176" s="29" t="s">
        <v>114</v>
      </c>
      <c r="D176" s="53"/>
      <c r="E176" s="6"/>
      <c r="F176" s="6"/>
      <c r="G176" s="6"/>
      <c r="H176" s="6"/>
      <c r="I176" s="6"/>
      <c r="J176" s="6"/>
      <c r="K176" s="6"/>
      <c r="L176" s="41"/>
      <c r="M176" s="41"/>
      <c r="N176" s="41"/>
      <c r="O176" s="41"/>
      <c r="P176" s="189"/>
      <c r="Q176" s="189"/>
      <c r="R176" s="189"/>
      <c r="S176" s="189"/>
      <c r="T176" s="174"/>
      <c r="U176" s="189"/>
      <c r="V176" s="41"/>
      <c r="W176" s="41"/>
      <c r="X176" s="190"/>
      <c r="Y176" s="29" t="s">
        <v>1495</v>
      </c>
      <c r="Z176" s="29">
        <v>21947100</v>
      </c>
      <c r="AA176" s="29">
        <v>18971568</v>
      </c>
      <c r="AB176" s="29">
        <v>0</v>
      </c>
      <c r="AC176" s="29">
        <v>0</v>
      </c>
      <c r="AD176" s="29">
        <v>4986935</v>
      </c>
      <c r="AE176" s="29">
        <v>4631933</v>
      </c>
      <c r="AF176" s="29">
        <v>355002</v>
      </c>
      <c r="AG176" s="35">
        <v>11.209</v>
      </c>
      <c r="AH176" s="35">
        <v>14.048</v>
      </c>
      <c r="AI176" s="35">
        <v>1.2999999999999999E-2</v>
      </c>
      <c r="AJ176" s="35">
        <v>0.16539999999999999</v>
      </c>
      <c r="AK176" s="29">
        <v>0.75</v>
      </c>
      <c r="AL176" s="29">
        <v>0.41</v>
      </c>
      <c r="AM176" s="29">
        <v>0.11</v>
      </c>
      <c r="AN176" s="29">
        <v>0.02</v>
      </c>
      <c r="AO176" s="29">
        <v>0.01</v>
      </c>
      <c r="AP176" s="35">
        <v>58.36</v>
      </c>
      <c r="AQ176" s="29">
        <v>51.92</v>
      </c>
      <c r="AR176" s="35">
        <v>0.47909726848767498</v>
      </c>
      <c r="AS176" s="35">
        <v>0.263092910793292</v>
      </c>
    </row>
    <row r="177" spans="1:76" s="14" customFormat="1">
      <c r="A177" s="29" t="s">
        <v>591</v>
      </c>
      <c r="B177" s="29" t="s">
        <v>592</v>
      </c>
      <c r="C177" s="29" t="s">
        <v>154</v>
      </c>
      <c r="D177" s="53" t="s">
        <v>593</v>
      </c>
      <c r="E177" s="6">
        <v>9315095</v>
      </c>
      <c r="F177" s="6">
        <v>8522638</v>
      </c>
      <c r="G177" s="6">
        <v>0</v>
      </c>
      <c r="H177" s="6">
        <v>0</v>
      </c>
      <c r="I177" s="6">
        <v>697984</v>
      </c>
      <c r="J177" s="6">
        <v>60433</v>
      </c>
      <c r="K177" s="6">
        <v>637551</v>
      </c>
      <c r="L177" s="41">
        <v>8.19</v>
      </c>
      <c r="M177" s="41">
        <f>I177/E177*100</f>
        <v>7.4930422072990126</v>
      </c>
      <c r="N177" s="41">
        <v>0.17299999999999999</v>
      </c>
      <c r="O177" s="41">
        <v>1.095</v>
      </c>
      <c r="P177" s="189">
        <v>1.0999999999999999E-2</v>
      </c>
      <c r="Q177" s="189">
        <v>0.1052</v>
      </c>
      <c r="R177" s="189">
        <v>1.0900000000000001</v>
      </c>
      <c r="S177" s="189">
        <v>0.01</v>
      </c>
      <c r="T177" s="174">
        <v>557</v>
      </c>
      <c r="U177" s="189">
        <v>1.7771138873800401</v>
      </c>
      <c r="V177" s="41">
        <v>166.59</v>
      </c>
      <c r="W177" s="41">
        <v>56.41</v>
      </c>
      <c r="X177" s="190">
        <v>7.6470588235294096E-2</v>
      </c>
      <c r="Y177" s="29" t="s">
        <v>594</v>
      </c>
      <c r="Z177" s="29">
        <v>43353584</v>
      </c>
      <c r="AA177" s="29">
        <v>40237747</v>
      </c>
      <c r="AB177" s="29">
        <v>0</v>
      </c>
      <c r="AC177" s="29">
        <v>0</v>
      </c>
      <c r="AD177" s="29">
        <v>14260347</v>
      </c>
      <c r="AE177" s="29">
        <v>2441642</v>
      </c>
      <c r="AF177" s="29">
        <v>11818705</v>
      </c>
      <c r="AG177" s="35">
        <v>7.5439999999999996</v>
      </c>
      <c r="AH177" s="35">
        <v>1.2070000000000001</v>
      </c>
      <c r="AI177" s="35">
        <v>1.8474999999999999</v>
      </c>
      <c r="AJ177" s="35">
        <v>1.9664999999999999</v>
      </c>
      <c r="AK177" s="29">
        <v>70.38</v>
      </c>
      <c r="AL177" s="29">
        <v>46.22</v>
      </c>
      <c r="AM177" s="29">
        <v>28.69</v>
      </c>
      <c r="AN177" s="29">
        <v>17.12</v>
      </c>
      <c r="AO177" s="29">
        <v>9.9</v>
      </c>
      <c r="AP177" s="35">
        <v>131.99</v>
      </c>
      <c r="AQ177" s="29">
        <v>56.24</v>
      </c>
      <c r="AR177" s="35">
        <v>7.9953488372092998E-2</v>
      </c>
      <c r="AS177" s="35">
        <v>1.5887948155116498E-2</v>
      </c>
      <c r="AT177" s="10"/>
      <c r="AU177" s="15"/>
      <c r="AV177" s="15"/>
      <c r="AW177" s="15"/>
      <c r="AX177" s="15"/>
      <c r="AY177" s="15"/>
      <c r="AZ177" s="15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</row>
    <row r="178" spans="1:76" s="14" customFormat="1">
      <c r="A178" s="29" t="s">
        <v>591</v>
      </c>
      <c r="B178" s="29" t="s">
        <v>592</v>
      </c>
      <c r="C178" s="29" t="s">
        <v>154</v>
      </c>
      <c r="D178" s="53"/>
      <c r="E178" s="6"/>
      <c r="F178" s="6"/>
      <c r="G178" s="6"/>
      <c r="H178" s="6"/>
      <c r="I178" s="6"/>
      <c r="J178" s="6"/>
      <c r="K178" s="6"/>
      <c r="L178" s="41"/>
      <c r="M178" s="41"/>
      <c r="N178" s="41"/>
      <c r="O178" s="41"/>
      <c r="P178" s="189"/>
      <c r="Q178" s="189"/>
      <c r="R178" s="189"/>
      <c r="S178" s="189"/>
      <c r="T178" s="174"/>
      <c r="U178" s="189"/>
      <c r="V178" s="41"/>
      <c r="W178" s="41"/>
      <c r="X178" s="190"/>
      <c r="Y178" s="29" t="s">
        <v>595</v>
      </c>
      <c r="Z178" s="29">
        <v>19172860</v>
      </c>
      <c r="AA178" s="29">
        <v>17749719</v>
      </c>
      <c r="AB178" s="29">
        <v>0</v>
      </c>
      <c r="AC178" s="29">
        <v>0</v>
      </c>
      <c r="AD178" s="29">
        <v>6312444</v>
      </c>
      <c r="AE178" s="29">
        <v>704081</v>
      </c>
      <c r="AF178" s="29">
        <v>5608363</v>
      </c>
      <c r="AG178" s="35">
        <v>7.5380000000000003</v>
      </c>
      <c r="AH178" s="35">
        <v>1.1259999999999999</v>
      </c>
      <c r="AI178" s="35">
        <v>0.93410000000000004</v>
      </c>
      <c r="AJ178" s="35">
        <v>1.2342</v>
      </c>
      <c r="AK178" s="29">
        <v>51.4</v>
      </c>
      <c r="AL178" s="29">
        <v>23.9</v>
      </c>
      <c r="AM178" s="29">
        <v>10.49</v>
      </c>
      <c r="AN178" s="29">
        <v>4.45</v>
      </c>
      <c r="AO178" s="29">
        <v>1.86</v>
      </c>
      <c r="AP178" s="35">
        <v>130.41</v>
      </c>
      <c r="AQ178" s="29">
        <v>56.28</v>
      </c>
      <c r="AR178" s="35">
        <v>7.6515433246560099E-2</v>
      </c>
      <c r="AS178" s="35">
        <v>1.65172988745311E-2</v>
      </c>
      <c r="AT178" s="50"/>
      <c r="AU178" s="15"/>
      <c r="AV178" s="15"/>
      <c r="AW178" s="15"/>
      <c r="AX178" s="15"/>
      <c r="AY178" s="15"/>
      <c r="AZ178" s="15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</row>
    <row r="179" spans="1:76" s="14" customFormat="1">
      <c r="A179" s="29" t="s">
        <v>596</v>
      </c>
      <c r="B179" s="29" t="s">
        <v>597</v>
      </c>
      <c r="C179" s="29" t="s">
        <v>154</v>
      </c>
      <c r="D179" s="53" t="s">
        <v>598</v>
      </c>
      <c r="E179" s="6">
        <v>7363842</v>
      </c>
      <c r="F179" s="6">
        <v>6450386</v>
      </c>
      <c r="G179" s="6">
        <v>0</v>
      </c>
      <c r="H179" s="6">
        <v>0</v>
      </c>
      <c r="I179" s="6">
        <v>413262</v>
      </c>
      <c r="J179" s="6">
        <v>39218</v>
      </c>
      <c r="K179" s="6">
        <v>374044</v>
      </c>
      <c r="L179" s="41">
        <v>6.407</v>
      </c>
      <c r="M179" s="41">
        <f>I179/E179*100</f>
        <v>5.6120432784951113</v>
      </c>
      <c r="N179" s="41">
        <v>0.14099999999999999</v>
      </c>
      <c r="O179" s="41">
        <v>1.105</v>
      </c>
      <c r="P179" s="189">
        <v>6.7000000000000002E-3</v>
      </c>
      <c r="Q179" s="189">
        <v>8.2100000000000006E-2</v>
      </c>
      <c r="R179" s="189">
        <v>0.67</v>
      </c>
      <c r="S179" s="189">
        <v>0</v>
      </c>
      <c r="T179" s="174">
        <v>324</v>
      </c>
      <c r="U179" s="189">
        <v>0.93868066871869105</v>
      </c>
      <c r="V179" s="41">
        <v>156.57</v>
      </c>
      <c r="W179" s="41">
        <v>56.45</v>
      </c>
      <c r="X179" s="190">
        <v>0.120232294896402</v>
      </c>
      <c r="Y179" s="29" t="s">
        <v>599</v>
      </c>
      <c r="Z179" s="29">
        <v>22299404</v>
      </c>
      <c r="AA179" s="29">
        <v>20235561</v>
      </c>
      <c r="AB179" s="29">
        <v>0</v>
      </c>
      <c r="AC179" s="29">
        <v>0</v>
      </c>
      <c r="AD179" s="29">
        <v>6902371</v>
      </c>
      <c r="AE179" s="29">
        <v>866121</v>
      </c>
      <c r="AF179" s="29">
        <v>6036250</v>
      </c>
      <c r="AG179" s="35">
        <v>7.6020000000000003</v>
      </c>
      <c r="AH179" s="35">
        <v>1.143</v>
      </c>
      <c r="AI179" s="35">
        <v>1.0532999999999999</v>
      </c>
      <c r="AJ179" s="35">
        <v>1.381</v>
      </c>
      <c r="AK179" s="29">
        <v>53.67</v>
      </c>
      <c r="AL179" s="29">
        <v>26.98</v>
      </c>
      <c r="AM179" s="29">
        <v>13.05</v>
      </c>
      <c r="AN179" s="29">
        <v>6.18</v>
      </c>
      <c r="AO179" s="29">
        <v>2.91</v>
      </c>
      <c r="AP179" s="35">
        <v>122.97</v>
      </c>
      <c r="AQ179" s="29">
        <v>56.66</v>
      </c>
      <c r="AR179" s="35">
        <v>0.12242541793664</v>
      </c>
      <c r="AS179" s="35">
        <v>1.9519033753909201E-2</v>
      </c>
      <c r="AT179" s="50"/>
      <c r="AU179" s="15"/>
      <c r="AV179" s="15"/>
      <c r="AW179" s="15"/>
      <c r="AX179" s="15"/>
      <c r="AY179" s="15"/>
      <c r="AZ179" s="15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</row>
    <row r="180" spans="1:76" s="14" customFormat="1">
      <c r="A180" s="29" t="s">
        <v>596</v>
      </c>
      <c r="B180" s="29" t="s">
        <v>597</v>
      </c>
      <c r="C180" s="29" t="s">
        <v>154</v>
      </c>
      <c r="D180" s="53"/>
      <c r="E180" s="6"/>
      <c r="F180" s="6"/>
      <c r="G180" s="6"/>
      <c r="H180" s="6"/>
      <c r="I180" s="6"/>
      <c r="J180" s="6"/>
      <c r="K180" s="6"/>
      <c r="L180" s="41"/>
      <c r="M180" s="41"/>
      <c r="N180" s="41"/>
      <c r="O180" s="41"/>
      <c r="P180" s="189"/>
      <c r="Q180" s="189"/>
      <c r="R180" s="189"/>
      <c r="S180" s="189"/>
      <c r="T180" s="174"/>
      <c r="U180" s="189"/>
      <c r="V180" s="41"/>
      <c r="W180" s="41"/>
      <c r="X180" s="190"/>
      <c r="Y180" s="29" t="s">
        <v>600</v>
      </c>
      <c r="Z180" s="29">
        <v>56153742</v>
      </c>
      <c r="AA180" s="29">
        <v>51069499</v>
      </c>
      <c r="AB180" s="29">
        <v>0</v>
      </c>
      <c r="AC180" s="29">
        <v>0</v>
      </c>
      <c r="AD180" s="29">
        <v>17466095</v>
      </c>
      <c r="AE180" s="29">
        <v>3456492</v>
      </c>
      <c r="AF180" s="29">
        <v>14009603</v>
      </c>
      <c r="AG180" s="35">
        <v>7.6559999999999997</v>
      </c>
      <c r="AH180" s="35">
        <v>1.2470000000000001</v>
      </c>
      <c r="AI180" s="35">
        <v>2.2641</v>
      </c>
      <c r="AJ180" s="35">
        <v>2.3752</v>
      </c>
      <c r="AK180" s="29">
        <v>73.94</v>
      </c>
      <c r="AL180" s="29">
        <v>52.21</v>
      </c>
      <c r="AM180" s="29">
        <v>35.58</v>
      </c>
      <c r="AN180" s="29">
        <v>23.64</v>
      </c>
      <c r="AO180" s="29">
        <v>15.34</v>
      </c>
      <c r="AP180" s="35">
        <v>121.35</v>
      </c>
      <c r="AQ180" s="29">
        <v>56.63</v>
      </c>
      <c r="AR180" s="35">
        <v>0.118281595930096</v>
      </c>
      <c r="AS180" s="35">
        <v>2.1493089563608701E-2</v>
      </c>
      <c r="AT180" s="50"/>
      <c r="AU180" s="15"/>
      <c r="AV180" s="15"/>
      <c r="AW180" s="15"/>
      <c r="AX180" s="15"/>
      <c r="AY180" s="15"/>
      <c r="AZ180" s="15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</row>
    <row r="181" spans="1:76" s="14" customFormat="1">
      <c r="A181" s="29" t="s">
        <v>601</v>
      </c>
      <c r="B181" s="29" t="s">
        <v>602</v>
      </c>
      <c r="C181" s="29" t="s">
        <v>154</v>
      </c>
      <c r="D181" s="53" t="s">
        <v>603</v>
      </c>
      <c r="E181" s="6">
        <v>6955286</v>
      </c>
      <c r="F181" s="6">
        <v>6073845</v>
      </c>
      <c r="G181" s="6">
        <v>0</v>
      </c>
      <c r="H181" s="6">
        <v>0</v>
      </c>
      <c r="I181" s="6">
        <v>196923</v>
      </c>
      <c r="J181" s="6">
        <v>15675</v>
      </c>
      <c r="K181" s="6">
        <v>181248</v>
      </c>
      <c r="L181" s="41">
        <v>3.242</v>
      </c>
      <c r="M181" s="41">
        <f>I181/E181*100</f>
        <v>2.8312710649137935</v>
      </c>
      <c r="N181" s="41">
        <v>6.6000000000000003E-2</v>
      </c>
      <c r="O181" s="41">
        <v>1.0860000000000001</v>
      </c>
      <c r="P181" s="189">
        <v>3.0000000000000001E-3</v>
      </c>
      <c r="Q181" s="189">
        <v>5.4600000000000003E-2</v>
      </c>
      <c r="R181" s="189">
        <v>0.28999999999999998</v>
      </c>
      <c r="S181" s="189">
        <v>0</v>
      </c>
      <c r="T181" s="174">
        <v>240</v>
      </c>
      <c r="U181" s="189">
        <v>0.74391936749351195</v>
      </c>
      <c r="V181" s="41">
        <v>277.41000000000003</v>
      </c>
      <c r="W181" s="41">
        <v>57</v>
      </c>
      <c r="X181" s="190">
        <v>0.14064748201438801</v>
      </c>
      <c r="Y181" s="29" t="s">
        <v>604</v>
      </c>
      <c r="Z181" s="29">
        <v>49033362</v>
      </c>
      <c r="AA181" s="29">
        <v>44123994</v>
      </c>
      <c r="AB181" s="29">
        <v>0</v>
      </c>
      <c r="AC181" s="29">
        <v>0</v>
      </c>
      <c r="AD181" s="29">
        <v>9452949</v>
      </c>
      <c r="AE181" s="29">
        <v>1940163</v>
      </c>
      <c r="AF181" s="29">
        <v>7512786</v>
      </c>
      <c r="AG181" s="35">
        <v>4.3230000000000004</v>
      </c>
      <c r="AH181" s="35">
        <v>1.258</v>
      </c>
      <c r="AI181" s="35">
        <v>1.0568</v>
      </c>
      <c r="AJ181" s="35">
        <v>1.3902000000000001</v>
      </c>
      <c r="AK181" s="29">
        <v>53.55</v>
      </c>
      <c r="AL181" s="29">
        <v>27.03</v>
      </c>
      <c r="AM181" s="29">
        <v>13.19</v>
      </c>
      <c r="AN181" s="29">
        <v>6.31</v>
      </c>
      <c r="AO181" s="29">
        <v>2.99</v>
      </c>
      <c r="AP181" s="35">
        <v>263.57</v>
      </c>
      <c r="AQ181" s="29">
        <v>57.21</v>
      </c>
      <c r="AR181" s="35">
        <v>0.14833139799060899</v>
      </c>
      <c r="AS181" s="35">
        <v>2.6140027637033599E-2</v>
      </c>
      <c r="AT181" s="50"/>
      <c r="AU181" s="15"/>
      <c r="AV181" s="15"/>
      <c r="AW181" s="15"/>
      <c r="AX181" s="15"/>
      <c r="AY181" s="15"/>
      <c r="AZ181" s="15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</row>
    <row r="182" spans="1:76" s="14" customFormat="1">
      <c r="A182" s="29" t="s">
        <v>601</v>
      </c>
      <c r="B182" s="29" t="s">
        <v>602</v>
      </c>
      <c r="C182" s="29" t="s">
        <v>154</v>
      </c>
      <c r="D182" s="53"/>
      <c r="E182" s="6"/>
      <c r="F182" s="6"/>
      <c r="G182" s="6"/>
      <c r="H182" s="6"/>
      <c r="I182" s="6"/>
      <c r="J182" s="6"/>
      <c r="K182" s="6"/>
      <c r="L182" s="41"/>
      <c r="M182" s="41"/>
      <c r="N182" s="41"/>
      <c r="O182" s="41"/>
      <c r="P182" s="189"/>
      <c r="Q182" s="189"/>
      <c r="R182" s="189"/>
      <c r="S182" s="189"/>
      <c r="T182" s="174"/>
      <c r="U182" s="189"/>
      <c r="V182" s="41"/>
      <c r="W182" s="41"/>
      <c r="X182" s="190"/>
      <c r="Y182" s="29" t="s">
        <v>605</v>
      </c>
      <c r="Z182" s="29">
        <v>22320955</v>
      </c>
      <c r="AA182" s="29">
        <v>20036901</v>
      </c>
      <c r="AB182" s="29">
        <v>0</v>
      </c>
      <c r="AC182" s="29">
        <v>0</v>
      </c>
      <c r="AD182" s="29">
        <v>4310550</v>
      </c>
      <c r="AE182" s="29">
        <v>568754</v>
      </c>
      <c r="AF182" s="29">
        <v>3741796</v>
      </c>
      <c r="AG182" s="35">
        <v>4.3319999999999999</v>
      </c>
      <c r="AH182" s="35">
        <v>1.1519999999999999</v>
      </c>
      <c r="AI182" s="35">
        <v>0.57199999999999995</v>
      </c>
      <c r="AJ182" s="35">
        <v>0.93210000000000004</v>
      </c>
      <c r="AK182" s="29">
        <v>36.99</v>
      </c>
      <c r="AL182" s="29">
        <v>13.13</v>
      </c>
      <c r="AM182" s="29">
        <v>4.58</v>
      </c>
      <c r="AN182" s="29">
        <v>1.6</v>
      </c>
      <c r="AO182" s="29">
        <v>0.56999999999999995</v>
      </c>
      <c r="AP182" s="35">
        <v>259.52999999999997</v>
      </c>
      <c r="AQ182" s="29">
        <v>57.31</v>
      </c>
      <c r="AR182" s="35">
        <v>0.146632693844924</v>
      </c>
      <c r="AS182" s="35">
        <v>2.5344827586206899E-2</v>
      </c>
      <c r="AT182" s="50"/>
      <c r="AU182" s="15"/>
      <c r="AV182" s="15"/>
      <c r="AW182" s="15"/>
      <c r="AX182" s="15"/>
      <c r="AY182" s="15"/>
      <c r="AZ182" s="15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</row>
    <row r="183" spans="1:76" s="14" customFormat="1">
      <c r="A183" s="29" t="s">
        <v>606</v>
      </c>
      <c r="B183" s="29" t="s">
        <v>607</v>
      </c>
      <c r="C183" s="29" t="s">
        <v>154</v>
      </c>
      <c r="D183" s="53" t="s">
        <v>608</v>
      </c>
      <c r="E183" s="6">
        <v>6989083</v>
      </c>
      <c r="F183" s="6">
        <v>6365108</v>
      </c>
      <c r="G183" s="6">
        <v>0</v>
      </c>
      <c r="H183" s="6">
        <v>0</v>
      </c>
      <c r="I183" s="6">
        <v>428282</v>
      </c>
      <c r="J183" s="6">
        <v>40453</v>
      </c>
      <c r="K183" s="6">
        <v>387829</v>
      </c>
      <c r="L183" s="41">
        <v>6.7290000000000001</v>
      </c>
      <c r="M183" s="41">
        <f>I183/E183*100</f>
        <v>6.1278711384597955</v>
      </c>
      <c r="N183" s="41">
        <v>0.15</v>
      </c>
      <c r="O183" s="41">
        <v>1.1040000000000001</v>
      </c>
      <c r="P183" s="189">
        <v>7.0000000000000001E-3</v>
      </c>
      <c r="Q183" s="189">
        <v>8.4099999999999994E-2</v>
      </c>
      <c r="R183" s="189">
        <v>0.69</v>
      </c>
      <c r="S183" s="189">
        <v>0.01</v>
      </c>
      <c r="T183" s="174">
        <v>390</v>
      </c>
      <c r="U183" s="189">
        <v>1.31015752308527</v>
      </c>
      <c r="V183" s="41">
        <v>195.63</v>
      </c>
      <c r="W183" s="41">
        <v>56.07</v>
      </c>
      <c r="X183" s="190">
        <v>9.8567182717473306E-2</v>
      </c>
      <c r="Y183" s="29" t="s">
        <v>609</v>
      </c>
      <c r="Z183" s="29">
        <v>42365362</v>
      </c>
      <c r="AA183" s="29">
        <v>39506230</v>
      </c>
      <c r="AB183" s="29">
        <v>0</v>
      </c>
      <c r="AC183" s="29">
        <v>0</v>
      </c>
      <c r="AD183" s="29">
        <v>13440743</v>
      </c>
      <c r="AE183" s="29">
        <v>2806115</v>
      </c>
      <c r="AF183" s="29">
        <v>10634628</v>
      </c>
      <c r="AG183" s="35">
        <v>7.1230000000000002</v>
      </c>
      <c r="AH183" s="35">
        <v>1.264</v>
      </c>
      <c r="AI183" s="35">
        <v>1.5838000000000001</v>
      </c>
      <c r="AJ183" s="35">
        <v>1.7228000000000001</v>
      </c>
      <c r="AK183" s="29">
        <v>67.58</v>
      </c>
      <c r="AL183" s="29">
        <v>41.08</v>
      </c>
      <c r="AM183" s="29">
        <v>23.37</v>
      </c>
      <c r="AN183" s="29">
        <v>12.68</v>
      </c>
      <c r="AO183" s="29">
        <v>6.68</v>
      </c>
      <c r="AP183" s="35">
        <v>159.13999999999999</v>
      </c>
      <c r="AQ183" s="29">
        <v>56.45</v>
      </c>
      <c r="AR183" s="35">
        <v>9.9438085327783601E-2</v>
      </c>
      <c r="AS183" s="35">
        <v>1.49487399626281E-2</v>
      </c>
      <c r="AT183" s="50"/>
      <c r="AU183" s="15"/>
      <c r="AV183" s="15"/>
      <c r="AW183" s="15"/>
      <c r="AX183" s="15"/>
      <c r="AY183" s="15"/>
      <c r="AZ183" s="15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</row>
    <row r="184" spans="1:76" s="14" customFormat="1">
      <c r="A184" s="29" t="s">
        <v>606</v>
      </c>
      <c r="B184" s="29" t="s">
        <v>607</v>
      </c>
      <c r="C184" s="29" t="s">
        <v>154</v>
      </c>
      <c r="D184" s="53"/>
      <c r="E184" s="6"/>
      <c r="F184" s="6"/>
      <c r="G184" s="6"/>
      <c r="H184" s="6"/>
      <c r="I184" s="6"/>
      <c r="J184" s="6"/>
      <c r="K184" s="6"/>
      <c r="L184" s="41"/>
      <c r="M184" s="41"/>
      <c r="N184" s="41"/>
      <c r="O184" s="41"/>
      <c r="P184" s="189"/>
      <c r="Q184" s="189"/>
      <c r="R184" s="189"/>
      <c r="S184" s="189"/>
      <c r="T184" s="174"/>
      <c r="U184" s="189"/>
      <c r="V184" s="41"/>
      <c r="W184" s="41"/>
      <c r="X184" s="190"/>
      <c r="Y184" s="29" t="s">
        <v>610</v>
      </c>
      <c r="Z184" s="29">
        <v>23640797</v>
      </c>
      <c r="AA184" s="29">
        <v>22001469</v>
      </c>
      <c r="AB184" s="29">
        <v>0</v>
      </c>
      <c r="AC184" s="29">
        <v>0</v>
      </c>
      <c r="AD184" s="29">
        <v>7480446</v>
      </c>
      <c r="AE184" s="29">
        <v>1102610</v>
      </c>
      <c r="AF184" s="29">
        <v>6377836</v>
      </c>
      <c r="AG184" s="35">
        <v>7.09</v>
      </c>
      <c r="AH184" s="35">
        <v>1.173</v>
      </c>
      <c r="AI184" s="35">
        <v>1.0115000000000001</v>
      </c>
      <c r="AJ184" s="35">
        <v>1.2845</v>
      </c>
      <c r="AK184" s="29">
        <v>54.32</v>
      </c>
      <c r="AL184" s="29">
        <v>26.12</v>
      </c>
      <c r="AM184" s="29">
        <v>11.78</v>
      </c>
      <c r="AN184" s="29">
        <v>5.13</v>
      </c>
      <c r="AO184" s="29">
        <v>2.1800000000000002</v>
      </c>
      <c r="AP184" s="35">
        <v>153.78</v>
      </c>
      <c r="AQ184" s="29">
        <v>56.44</v>
      </c>
      <c r="AR184" s="35">
        <v>9.6412463276368598E-2</v>
      </c>
      <c r="AS184" s="35">
        <v>1.62286297524879E-2</v>
      </c>
      <c r="AT184" s="50"/>
      <c r="AU184" s="15"/>
      <c r="AV184" s="15"/>
      <c r="AW184" s="15"/>
      <c r="AX184" s="15"/>
      <c r="AY184" s="15"/>
      <c r="AZ184" s="15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</row>
    <row r="185" spans="1:76" s="14" customFormat="1">
      <c r="A185" s="29" t="s">
        <v>611</v>
      </c>
      <c r="B185" s="29" t="s">
        <v>612</v>
      </c>
      <c r="C185" s="29" t="s">
        <v>154</v>
      </c>
      <c r="D185" s="53" t="s">
        <v>613</v>
      </c>
      <c r="E185" s="6">
        <v>8237166</v>
      </c>
      <c r="F185" s="6">
        <v>7584769</v>
      </c>
      <c r="G185" s="6">
        <v>0</v>
      </c>
      <c r="H185" s="6">
        <v>0</v>
      </c>
      <c r="I185" s="6">
        <v>388821</v>
      </c>
      <c r="J185" s="6">
        <v>36765</v>
      </c>
      <c r="K185" s="6">
        <v>352056</v>
      </c>
      <c r="L185" s="41">
        <v>5.1260000000000003</v>
      </c>
      <c r="M185" s="41">
        <f>I185/E185*100</f>
        <v>4.7203249272868852</v>
      </c>
      <c r="N185" s="41">
        <v>0.104</v>
      </c>
      <c r="O185" s="41">
        <v>1.1040000000000001</v>
      </c>
      <c r="P185" s="189">
        <v>5.7999999999999996E-3</v>
      </c>
      <c r="Q185" s="189">
        <v>7.6499999999999999E-2</v>
      </c>
      <c r="R185" s="189">
        <v>0.57999999999999996</v>
      </c>
      <c r="S185" s="189">
        <v>0</v>
      </c>
      <c r="T185" s="174">
        <v>465</v>
      </c>
      <c r="U185" s="189">
        <v>1.45060051904158</v>
      </c>
      <c r="V185" s="41">
        <v>263.49</v>
      </c>
      <c r="W185" s="41">
        <v>57.09</v>
      </c>
      <c r="X185" s="190">
        <v>0.13310684042391399</v>
      </c>
      <c r="Y185" s="29" t="s">
        <v>614</v>
      </c>
      <c r="Z185" s="29">
        <v>52028997</v>
      </c>
      <c r="AA185" s="29">
        <v>48494608</v>
      </c>
      <c r="AB185" s="29">
        <v>0</v>
      </c>
      <c r="AC185" s="29">
        <v>0</v>
      </c>
      <c r="AD185" s="29">
        <v>13502784</v>
      </c>
      <c r="AE185" s="29">
        <v>2931862</v>
      </c>
      <c r="AF185" s="29">
        <v>10570922</v>
      </c>
      <c r="AG185" s="35">
        <v>5.6390000000000002</v>
      </c>
      <c r="AH185" s="35">
        <v>1.2769999999999999</v>
      </c>
      <c r="AI185" s="35">
        <v>1.4518</v>
      </c>
      <c r="AJ185" s="35">
        <v>1.6553</v>
      </c>
      <c r="AK185" s="29">
        <v>64.11</v>
      </c>
      <c r="AL185" s="29">
        <v>37.619999999999997</v>
      </c>
      <c r="AM185" s="29">
        <v>20.87</v>
      </c>
      <c r="AN185" s="29">
        <v>11.13</v>
      </c>
      <c r="AO185" s="29">
        <v>5.75</v>
      </c>
      <c r="AP185" s="35">
        <v>242.3</v>
      </c>
      <c r="AQ185" s="29">
        <v>56.73</v>
      </c>
      <c r="AR185" s="35">
        <v>0.13558917577435201</v>
      </c>
      <c r="AS185" s="35">
        <v>2.0883578162683599E-2</v>
      </c>
      <c r="AT185" s="50"/>
      <c r="AU185" s="15"/>
      <c r="AV185" s="15"/>
      <c r="AW185" s="15"/>
      <c r="AX185" s="15"/>
      <c r="AY185" s="15"/>
      <c r="AZ185" s="1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</row>
    <row r="186" spans="1:76" s="14" customFormat="1">
      <c r="A186" s="29" t="s">
        <v>611</v>
      </c>
      <c r="B186" s="29" t="s">
        <v>612</v>
      </c>
      <c r="C186" s="29" t="s">
        <v>154</v>
      </c>
      <c r="D186" s="53"/>
      <c r="E186" s="6"/>
      <c r="F186" s="6"/>
      <c r="G186" s="6"/>
      <c r="H186" s="6"/>
      <c r="I186" s="6"/>
      <c r="J186" s="6"/>
      <c r="K186" s="6"/>
      <c r="L186" s="41"/>
      <c r="M186" s="41"/>
      <c r="N186" s="41"/>
      <c r="O186" s="41"/>
      <c r="P186" s="189"/>
      <c r="Q186" s="189"/>
      <c r="R186" s="189"/>
      <c r="S186" s="189"/>
      <c r="T186" s="174"/>
      <c r="U186" s="189"/>
      <c r="V186" s="41"/>
      <c r="W186" s="41"/>
      <c r="X186" s="190"/>
      <c r="Y186" s="29" t="s">
        <v>615</v>
      </c>
      <c r="Z186" s="29">
        <v>26237098</v>
      </c>
      <c r="AA186" s="29">
        <v>24399777</v>
      </c>
      <c r="AB186" s="29">
        <v>0</v>
      </c>
      <c r="AC186" s="29">
        <v>0</v>
      </c>
      <c r="AD186" s="29">
        <v>6832103</v>
      </c>
      <c r="AE186" s="29">
        <v>1022266</v>
      </c>
      <c r="AF186" s="29">
        <v>5809837</v>
      </c>
      <c r="AG186" s="35">
        <v>5.6479999999999997</v>
      </c>
      <c r="AH186" s="35">
        <v>1.1759999999999999</v>
      </c>
      <c r="AI186" s="35">
        <v>0.86919999999999997</v>
      </c>
      <c r="AJ186" s="35">
        <v>1.1869000000000001</v>
      </c>
      <c r="AK186" s="29">
        <v>49.13</v>
      </c>
      <c r="AL186" s="29">
        <v>21.94</v>
      </c>
      <c r="AM186" s="29">
        <v>9.34</v>
      </c>
      <c r="AN186" s="29">
        <v>3.84</v>
      </c>
      <c r="AO186" s="29">
        <v>1.57</v>
      </c>
      <c r="AP186" s="35">
        <v>240.21</v>
      </c>
      <c r="AQ186" s="29">
        <v>56.68</v>
      </c>
      <c r="AR186" s="35">
        <v>0.13451073985680201</v>
      </c>
      <c r="AS186" s="35">
        <v>2.0515923216544701E-2</v>
      </c>
      <c r="AT186" s="50"/>
      <c r="AU186" s="15"/>
      <c r="AV186" s="15"/>
      <c r="AW186" s="15"/>
      <c r="AX186" s="15"/>
      <c r="AY186" s="15"/>
      <c r="AZ186" s="15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</row>
    <row r="187" spans="1:76" s="14" customFormat="1">
      <c r="A187" s="29" t="s">
        <v>616</v>
      </c>
      <c r="B187" s="29" t="s">
        <v>617</v>
      </c>
      <c r="C187" s="29" t="s">
        <v>154</v>
      </c>
      <c r="D187" s="53" t="s">
        <v>618</v>
      </c>
      <c r="E187" s="6">
        <v>6031226</v>
      </c>
      <c r="F187" s="6">
        <v>5587965</v>
      </c>
      <c r="G187" s="6">
        <v>0</v>
      </c>
      <c r="H187" s="6">
        <v>0</v>
      </c>
      <c r="I187" s="6">
        <v>43569</v>
      </c>
      <c r="J187" s="6">
        <v>2500</v>
      </c>
      <c r="K187" s="6">
        <v>41069</v>
      </c>
      <c r="L187" s="41">
        <v>0.78</v>
      </c>
      <c r="M187" s="41">
        <f>I187/E187*100</f>
        <v>0.72239043935677427</v>
      </c>
      <c r="N187" s="41">
        <v>1.2E-2</v>
      </c>
      <c r="O187" s="41">
        <v>1.0609999999999999</v>
      </c>
      <c r="P187" s="189">
        <v>5.0000000000000001E-4</v>
      </c>
      <c r="Q187" s="189">
        <v>2.2599999999999999E-2</v>
      </c>
      <c r="R187" s="189">
        <v>0.05</v>
      </c>
      <c r="S187" s="189">
        <v>0</v>
      </c>
      <c r="T187" s="174">
        <v>12</v>
      </c>
      <c r="U187" s="189">
        <v>2.5710664493934401E-2</v>
      </c>
      <c r="V187" s="41">
        <v>50.04</v>
      </c>
      <c r="W187" s="41">
        <v>54.37</v>
      </c>
      <c r="X187" s="190">
        <v>0.29094331729763601</v>
      </c>
      <c r="Y187" s="29" t="s">
        <v>619</v>
      </c>
      <c r="Z187" s="29">
        <v>23374963</v>
      </c>
      <c r="AA187" s="29">
        <v>21705546</v>
      </c>
      <c r="AB187" s="29">
        <v>0</v>
      </c>
      <c r="AC187" s="29">
        <v>0</v>
      </c>
      <c r="AD187" s="29">
        <v>4734542</v>
      </c>
      <c r="AE187" s="29">
        <v>1577496</v>
      </c>
      <c r="AF187" s="29">
        <v>3157046</v>
      </c>
      <c r="AG187" s="35">
        <v>7.1269999999999998</v>
      </c>
      <c r="AH187" s="35">
        <v>1.5</v>
      </c>
      <c r="AI187" s="35">
        <v>0.5333</v>
      </c>
      <c r="AJ187" s="35">
        <v>0.98180000000000001</v>
      </c>
      <c r="AK187" s="29">
        <v>32.520000000000003</v>
      </c>
      <c r="AL187" s="29">
        <v>12.28</v>
      </c>
      <c r="AM187" s="29">
        <v>4.92</v>
      </c>
      <c r="AN187" s="29">
        <v>2.0499999999999998</v>
      </c>
      <c r="AO187" s="29">
        <v>0.87</v>
      </c>
      <c r="AP187" s="35">
        <v>22.91</v>
      </c>
      <c r="AQ187" s="29">
        <v>55.79</v>
      </c>
      <c r="AR187" s="35">
        <v>0.28537786341254601</v>
      </c>
      <c r="AS187" s="35">
        <v>3.0834303929381499E-2</v>
      </c>
      <c r="AT187" s="50"/>
      <c r="AU187" s="15"/>
      <c r="AV187" s="15"/>
      <c r="AW187" s="15"/>
      <c r="AX187" s="15"/>
      <c r="AY187" s="15"/>
      <c r="AZ187" s="15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</row>
    <row r="188" spans="1:76" s="14" customFormat="1">
      <c r="A188" s="29" t="s">
        <v>616</v>
      </c>
      <c r="B188" s="29" t="s">
        <v>617</v>
      </c>
      <c r="C188" s="29" t="s">
        <v>154</v>
      </c>
      <c r="D188" s="53"/>
      <c r="E188" s="6"/>
      <c r="F188" s="6"/>
      <c r="G188" s="6"/>
      <c r="H188" s="6"/>
      <c r="I188" s="6"/>
      <c r="J188" s="6"/>
      <c r="K188" s="6"/>
      <c r="L188" s="41"/>
      <c r="M188" s="41"/>
      <c r="N188" s="41"/>
      <c r="O188" s="41"/>
      <c r="P188" s="189"/>
      <c r="Q188" s="189"/>
      <c r="R188" s="189"/>
      <c r="S188" s="189"/>
      <c r="T188" s="174"/>
      <c r="U188" s="189"/>
      <c r="V188" s="41"/>
      <c r="W188" s="41"/>
      <c r="X188" s="190"/>
      <c r="Y188" s="29" t="s">
        <v>620</v>
      </c>
      <c r="Z188" s="29">
        <v>24602425</v>
      </c>
      <c r="AA188" s="29">
        <v>22857810</v>
      </c>
      <c r="AB188" s="29">
        <v>0</v>
      </c>
      <c r="AC188" s="29">
        <v>0</v>
      </c>
      <c r="AD188" s="29">
        <v>4922998</v>
      </c>
      <c r="AE188" s="29">
        <v>1624990</v>
      </c>
      <c r="AF188" s="29">
        <v>3298008</v>
      </c>
      <c r="AG188" s="35">
        <v>7.0209999999999999</v>
      </c>
      <c r="AH188" s="35">
        <v>1.4930000000000001</v>
      </c>
      <c r="AI188" s="35">
        <v>0.55489999999999995</v>
      </c>
      <c r="AJ188" s="35">
        <v>1.0157</v>
      </c>
      <c r="AK188" s="29">
        <v>33.21</v>
      </c>
      <c r="AL188" s="29">
        <v>12.88</v>
      </c>
      <c r="AM188" s="29">
        <v>5.29</v>
      </c>
      <c r="AN188" s="29">
        <v>2.27</v>
      </c>
      <c r="AO188" s="29">
        <v>1</v>
      </c>
      <c r="AP188" s="35">
        <v>22.2</v>
      </c>
      <c r="AQ188" s="29">
        <v>55.81</v>
      </c>
      <c r="AR188" s="35">
        <v>0.28767196331449302</v>
      </c>
      <c r="AS188" s="35">
        <v>3.3827160493827203E-2</v>
      </c>
      <c r="AT188" s="50"/>
      <c r="AU188" s="15"/>
      <c r="AV188" s="15"/>
      <c r="AW188" s="15"/>
      <c r="AX188" s="15"/>
      <c r="AY188" s="15"/>
      <c r="AZ188" s="15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</row>
    <row r="189" spans="1:76" s="150" customFormat="1">
      <c r="A189" s="29" t="s">
        <v>616</v>
      </c>
      <c r="B189" s="29" t="s">
        <v>1502</v>
      </c>
      <c r="C189" s="29" t="s">
        <v>114</v>
      </c>
      <c r="D189" s="53" t="s">
        <v>1507</v>
      </c>
      <c r="E189" s="6">
        <v>4889536</v>
      </c>
      <c r="F189" s="6">
        <v>4106605</v>
      </c>
      <c r="G189" s="6">
        <v>0</v>
      </c>
      <c r="H189" s="6">
        <v>0</v>
      </c>
      <c r="I189" s="6">
        <v>134569</v>
      </c>
      <c r="J189" s="6">
        <v>16917</v>
      </c>
      <c r="K189" s="6">
        <v>117652</v>
      </c>
      <c r="L189" s="41">
        <v>3.2770000000000001</v>
      </c>
      <c r="M189" s="41">
        <f t="shared" ref="M189" si="3">I189/E189*100</f>
        <v>2.7521834382648986</v>
      </c>
      <c r="N189" s="41">
        <v>4.5999999999999999E-2</v>
      </c>
      <c r="O189" s="41">
        <v>1.1439999999999999</v>
      </c>
      <c r="P189" s="189">
        <v>1.2999999999999999E-3</v>
      </c>
      <c r="Q189" s="189">
        <v>3.6200000000000003E-2</v>
      </c>
      <c r="R189" s="189">
        <v>0.13</v>
      </c>
      <c r="S189" s="189">
        <v>0</v>
      </c>
      <c r="T189" s="174">
        <v>37</v>
      </c>
      <c r="U189" s="189">
        <v>9.1315106524231998E-2</v>
      </c>
      <c r="V189" s="41">
        <v>60.12</v>
      </c>
      <c r="W189" s="41">
        <v>46.82</v>
      </c>
      <c r="X189" s="190">
        <v>0.58923105753013905</v>
      </c>
      <c r="Y189" s="29" t="s">
        <v>1512</v>
      </c>
      <c r="Z189" s="29">
        <v>20798051</v>
      </c>
      <c r="AA189" s="29">
        <v>18590182</v>
      </c>
      <c r="AB189" s="29">
        <v>0</v>
      </c>
      <c r="AC189" s="29">
        <v>0</v>
      </c>
      <c r="AD189" s="29">
        <v>5120156</v>
      </c>
      <c r="AE189" s="29">
        <v>4603233</v>
      </c>
      <c r="AF189" s="29">
        <v>516923</v>
      </c>
      <c r="AG189" s="35">
        <v>9.9060000000000006</v>
      </c>
      <c r="AH189" s="35">
        <v>9.9049999999999994</v>
      </c>
      <c r="AI189" s="35">
        <v>1.38E-2</v>
      </c>
      <c r="AJ189" s="35">
        <v>0.1603</v>
      </c>
      <c r="AK189" s="29">
        <v>0.89</v>
      </c>
      <c r="AL189" s="29">
        <v>0.39</v>
      </c>
      <c r="AM189" s="29">
        <v>0.08</v>
      </c>
      <c r="AN189" s="29">
        <v>0.01</v>
      </c>
      <c r="AO189" s="29">
        <v>0</v>
      </c>
      <c r="AP189" s="35">
        <v>13.92</v>
      </c>
      <c r="AQ189" s="29">
        <v>52.7</v>
      </c>
      <c r="AR189" s="35">
        <v>0.57654075546719696</v>
      </c>
      <c r="AS189" s="35">
        <v>0.34262197540658501</v>
      </c>
      <c r="AT189" s="148"/>
      <c r="AU189" s="149"/>
      <c r="AV189" s="149"/>
      <c r="AW189" s="149"/>
      <c r="AX189" s="149"/>
      <c r="AY189" s="149"/>
      <c r="AZ189" s="149"/>
      <c r="BB189" s="151"/>
      <c r="BC189" s="151"/>
      <c r="BD189" s="151"/>
      <c r="BE189" s="151"/>
      <c r="BF189" s="151"/>
      <c r="BG189" s="151"/>
      <c r="BH189" s="151"/>
      <c r="BI189" s="151"/>
      <c r="BJ189" s="151"/>
      <c r="BK189" s="151"/>
      <c r="BL189" s="151"/>
      <c r="BM189" s="151"/>
      <c r="BN189" s="151"/>
      <c r="BO189" s="151"/>
      <c r="BP189" s="151"/>
      <c r="BQ189" s="151"/>
      <c r="BR189" s="151"/>
      <c r="BS189" s="151"/>
      <c r="BT189" s="151"/>
      <c r="BU189" s="151"/>
      <c r="BV189" s="151"/>
      <c r="BW189" s="151"/>
      <c r="BX189" s="151"/>
    </row>
    <row r="190" spans="1:76" s="150" customFormat="1">
      <c r="A190" s="29" t="s">
        <v>616</v>
      </c>
      <c r="B190" s="29" t="s">
        <v>1502</v>
      </c>
      <c r="C190" s="29" t="s">
        <v>114</v>
      </c>
      <c r="D190" s="53"/>
      <c r="E190" s="6"/>
      <c r="F190" s="6"/>
      <c r="G190" s="6"/>
      <c r="H190" s="6"/>
      <c r="I190" s="6"/>
      <c r="J190" s="6"/>
      <c r="K190" s="6"/>
      <c r="L190" s="41"/>
      <c r="M190" s="41"/>
      <c r="N190" s="41"/>
      <c r="O190" s="41"/>
      <c r="P190" s="189"/>
      <c r="Q190" s="189"/>
      <c r="R190" s="189"/>
      <c r="S190" s="189"/>
      <c r="T190" s="174"/>
      <c r="U190" s="189"/>
      <c r="V190" s="41"/>
      <c r="W190" s="41"/>
      <c r="X190" s="190"/>
      <c r="Y190" s="29" t="s">
        <v>1513</v>
      </c>
      <c r="Z190" s="29">
        <v>34037931</v>
      </c>
      <c r="AA190" s="29">
        <v>29305618</v>
      </c>
      <c r="AB190" s="29">
        <v>0</v>
      </c>
      <c r="AC190" s="29">
        <v>0</v>
      </c>
      <c r="AD190" s="29">
        <v>3199777</v>
      </c>
      <c r="AE190" s="29">
        <v>519981</v>
      </c>
      <c r="AF190" s="29">
        <v>2679796</v>
      </c>
      <c r="AG190" s="35">
        <v>1.964</v>
      </c>
      <c r="AH190" s="35">
        <v>1.194</v>
      </c>
      <c r="AI190" s="35">
        <v>0.35980000000000001</v>
      </c>
      <c r="AJ190" s="35">
        <v>0.68369999999999997</v>
      </c>
      <c r="AK190" s="29">
        <v>27.1</v>
      </c>
      <c r="AL190" s="29">
        <v>6.67</v>
      </c>
      <c r="AM190" s="29">
        <v>1.64</v>
      </c>
      <c r="AN190" s="29">
        <v>0.41</v>
      </c>
      <c r="AO190" s="29">
        <v>0.11</v>
      </c>
      <c r="AP190" s="35">
        <v>73.650000000000006</v>
      </c>
      <c r="AQ190" s="29">
        <v>52.04</v>
      </c>
      <c r="AR190" s="35">
        <v>0.58749947705309002</v>
      </c>
      <c r="AS190" s="35">
        <v>0.34188608970048101</v>
      </c>
      <c r="AT190" s="148"/>
      <c r="AU190" s="149"/>
      <c r="AV190" s="149"/>
      <c r="AW190" s="149"/>
      <c r="AX190" s="149"/>
      <c r="AY190" s="149"/>
      <c r="AZ190" s="149"/>
      <c r="BB190" s="151"/>
      <c r="BC190" s="151"/>
      <c r="BD190" s="151"/>
      <c r="BE190" s="151"/>
      <c r="BF190" s="151"/>
      <c r="BG190" s="151"/>
      <c r="BH190" s="151"/>
      <c r="BI190" s="151"/>
      <c r="BJ190" s="151"/>
      <c r="BK190" s="151"/>
      <c r="BL190" s="151"/>
      <c r="BM190" s="151"/>
      <c r="BN190" s="151"/>
      <c r="BO190" s="151"/>
      <c r="BP190" s="151"/>
      <c r="BQ190" s="151"/>
      <c r="BR190" s="151"/>
      <c r="BS190" s="151"/>
      <c r="BT190" s="151"/>
      <c r="BU190" s="151"/>
      <c r="BV190" s="151"/>
      <c r="BW190" s="151"/>
      <c r="BX190" s="151"/>
    </row>
    <row r="191" spans="1:76" s="150" customFormat="1">
      <c r="A191" s="29" t="s">
        <v>616</v>
      </c>
      <c r="B191" s="29" t="s">
        <v>1503</v>
      </c>
      <c r="C191" s="29" t="s">
        <v>114</v>
      </c>
      <c r="D191" s="53" t="s">
        <v>1508</v>
      </c>
      <c r="E191" s="6">
        <v>5049581</v>
      </c>
      <c r="F191" s="6">
        <v>4274115</v>
      </c>
      <c r="G191" s="6">
        <v>0</v>
      </c>
      <c r="H191" s="6">
        <v>0</v>
      </c>
      <c r="I191" s="6">
        <v>163204</v>
      </c>
      <c r="J191" s="6">
        <v>20148</v>
      </c>
      <c r="K191" s="6">
        <v>143056</v>
      </c>
      <c r="L191" s="41">
        <v>3.8180000000000001</v>
      </c>
      <c r="M191" s="41">
        <f t="shared" ref="M191" si="4">I191/E191*100</f>
        <v>3.2320305387714345</v>
      </c>
      <c r="N191" s="41">
        <v>5.5E-2</v>
      </c>
      <c r="O191" s="41">
        <v>1.141</v>
      </c>
      <c r="P191" s="189">
        <v>1.6000000000000001E-3</v>
      </c>
      <c r="Q191" s="189">
        <v>4.0500000000000001E-2</v>
      </c>
      <c r="R191" s="189">
        <v>0.16</v>
      </c>
      <c r="S191" s="189">
        <v>0</v>
      </c>
      <c r="T191" s="174">
        <v>49</v>
      </c>
      <c r="U191" s="189">
        <v>0.133924799324038</v>
      </c>
      <c r="V191" s="41">
        <v>71.97</v>
      </c>
      <c r="W191" s="41">
        <v>47.43</v>
      </c>
      <c r="X191" s="190">
        <v>0.57554140127388498</v>
      </c>
      <c r="Y191" s="29" t="s">
        <v>1514</v>
      </c>
      <c r="Z191" s="29">
        <v>21567472</v>
      </c>
      <c r="AA191" s="29">
        <v>19472371</v>
      </c>
      <c r="AB191" s="29">
        <v>0</v>
      </c>
      <c r="AC191" s="29">
        <v>0</v>
      </c>
      <c r="AD191" s="29">
        <v>6602200</v>
      </c>
      <c r="AE191" s="29">
        <v>5906263</v>
      </c>
      <c r="AF191" s="29">
        <v>695937</v>
      </c>
      <c r="AG191" s="35">
        <v>13.266999999999999</v>
      </c>
      <c r="AH191" s="35">
        <v>9.4870000000000001</v>
      </c>
      <c r="AI191" s="35">
        <v>2.46E-2</v>
      </c>
      <c r="AJ191" s="35">
        <v>0.20660000000000001</v>
      </c>
      <c r="AK191" s="29">
        <v>1.69</v>
      </c>
      <c r="AL191" s="29">
        <v>0.63</v>
      </c>
      <c r="AM191" s="29">
        <v>0.11</v>
      </c>
      <c r="AN191" s="29">
        <v>0.02</v>
      </c>
      <c r="AO191" s="29">
        <v>0</v>
      </c>
      <c r="AP191" s="35">
        <v>14.47</v>
      </c>
      <c r="AQ191" s="29">
        <v>51.2</v>
      </c>
      <c r="AR191" s="35">
        <v>0.57467067936257299</v>
      </c>
      <c r="AS191" s="35">
        <v>0.35428608230823699</v>
      </c>
      <c r="AT191" s="148"/>
      <c r="AU191" s="149"/>
      <c r="AV191" s="149"/>
      <c r="AW191" s="149"/>
      <c r="AX191" s="149"/>
      <c r="AY191" s="149"/>
      <c r="AZ191" s="149"/>
      <c r="BB191" s="151"/>
      <c r="BC191" s="151"/>
      <c r="BD191" s="151"/>
      <c r="BE191" s="151"/>
      <c r="BF191" s="151"/>
      <c r="BG191" s="151"/>
      <c r="BH191" s="151"/>
      <c r="BI191" s="151"/>
      <c r="BJ191" s="151"/>
      <c r="BK191" s="151"/>
      <c r="BL191" s="151"/>
      <c r="BM191" s="151"/>
      <c r="BN191" s="151"/>
      <c r="BO191" s="151"/>
      <c r="BP191" s="151"/>
      <c r="BQ191" s="151"/>
      <c r="BR191" s="151"/>
      <c r="BS191" s="151"/>
      <c r="BT191" s="151"/>
      <c r="BU191" s="151"/>
      <c r="BV191" s="151"/>
      <c r="BW191" s="151"/>
      <c r="BX191" s="151"/>
    </row>
    <row r="192" spans="1:76" s="150" customFormat="1">
      <c r="A192" s="29" t="s">
        <v>616</v>
      </c>
      <c r="B192" s="29" t="s">
        <v>1503</v>
      </c>
      <c r="C192" s="29" t="s">
        <v>114</v>
      </c>
      <c r="D192" s="53"/>
      <c r="E192" s="6"/>
      <c r="F192" s="6"/>
      <c r="G192" s="6"/>
      <c r="H192" s="6"/>
      <c r="I192" s="6"/>
      <c r="J192" s="6"/>
      <c r="K192" s="6"/>
      <c r="L192" s="41"/>
      <c r="M192" s="41"/>
      <c r="N192" s="41"/>
      <c r="O192" s="41"/>
      <c r="P192" s="189"/>
      <c r="Q192" s="189"/>
      <c r="R192" s="189"/>
      <c r="S192" s="189"/>
      <c r="T192" s="174"/>
      <c r="U192" s="189"/>
      <c r="V192" s="41"/>
      <c r="W192" s="41"/>
      <c r="X192" s="190"/>
      <c r="Y192" s="29" t="s">
        <v>1515</v>
      </c>
      <c r="Z192" s="29">
        <v>38183525</v>
      </c>
      <c r="AA192" s="29">
        <v>33161107</v>
      </c>
      <c r="AB192" s="29">
        <v>0</v>
      </c>
      <c r="AC192" s="29">
        <v>0</v>
      </c>
      <c r="AD192" s="29">
        <v>4084316</v>
      </c>
      <c r="AE192" s="29">
        <v>795596</v>
      </c>
      <c r="AF192" s="29">
        <v>3288720</v>
      </c>
      <c r="AG192" s="35">
        <v>2.3069999999999999</v>
      </c>
      <c r="AH192" s="35">
        <v>1.242</v>
      </c>
      <c r="AI192" s="35">
        <v>0.42530000000000001</v>
      </c>
      <c r="AJ192" s="35">
        <v>0.74129999999999996</v>
      </c>
      <c r="AK192" s="29">
        <v>31.17</v>
      </c>
      <c r="AL192" s="29">
        <v>8.4499999999999993</v>
      </c>
      <c r="AM192" s="29">
        <v>2.16</v>
      </c>
      <c r="AN192" s="29">
        <v>0.54</v>
      </c>
      <c r="AO192" s="29">
        <v>0.14000000000000001</v>
      </c>
      <c r="AP192" s="35">
        <v>77.88</v>
      </c>
      <c r="AQ192" s="29">
        <v>51.6</v>
      </c>
      <c r="AR192" s="35">
        <v>0.57384812286689402</v>
      </c>
      <c r="AS192" s="35">
        <v>0.347769737552651</v>
      </c>
      <c r="AT192" s="148"/>
      <c r="AU192" s="149"/>
      <c r="AV192" s="149"/>
      <c r="AW192" s="149"/>
      <c r="AX192" s="149"/>
      <c r="AY192" s="149"/>
      <c r="AZ192" s="149"/>
      <c r="BB192" s="151"/>
      <c r="BC192" s="151"/>
      <c r="BD192" s="151"/>
      <c r="BE192" s="151"/>
      <c r="BF192" s="151"/>
      <c r="BG192" s="151"/>
      <c r="BH192" s="151"/>
      <c r="BI192" s="151"/>
      <c r="BJ192" s="151"/>
      <c r="BK192" s="151"/>
      <c r="BL192" s="151"/>
      <c r="BM192" s="151"/>
      <c r="BN192" s="151"/>
      <c r="BO192" s="151"/>
      <c r="BP192" s="151"/>
      <c r="BQ192" s="151"/>
      <c r="BR192" s="151"/>
      <c r="BS192" s="151"/>
      <c r="BT192" s="151"/>
      <c r="BU192" s="151"/>
      <c r="BV192" s="151"/>
      <c r="BW192" s="151"/>
      <c r="BX192" s="151"/>
    </row>
    <row r="193" spans="1:76" s="14" customFormat="1">
      <c r="A193" s="29" t="s">
        <v>621</v>
      </c>
      <c r="B193" s="29" t="s">
        <v>622</v>
      </c>
      <c r="C193" s="29" t="s">
        <v>154</v>
      </c>
      <c r="D193" s="53" t="s">
        <v>623</v>
      </c>
      <c r="E193" s="6">
        <v>3052092</v>
      </c>
      <c r="F193" s="6">
        <v>2685362</v>
      </c>
      <c r="G193" s="6">
        <v>0</v>
      </c>
      <c r="H193" s="6">
        <v>0</v>
      </c>
      <c r="I193" s="6">
        <v>2347</v>
      </c>
      <c r="J193" s="6">
        <v>130</v>
      </c>
      <c r="K193" s="6">
        <v>2217</v>
      </c>
      <c r="L193" s="41">
        <v>8.6999999999999994E-2</v>
      </c>
      <c r="M193" s="41">
        <f>I193/E193*100</f>
        <v>7.689807515631901E-2</v>
      </c>
      <c r="N193" s="41">
        <v>1E-3</v>
      </c>
      <c r="O193" s="41">
        <v>1.0589999999999999</v>
      </c>
      <c r="P193" s="189">
        <v>0</v>
      </c>
      <c r="Q193" s="189">
        <v>4.4999999999999997E-3</v>
      </c>
      <c r="R193" s="189">
        <v>0</v>
      </c>
      <c r="S193" s="189">
        <v>0</v>
      </c>
      <c r="T193" s="174">
        <v>2</v>
      </c>
      <c r="U193" s="189">
        <v>5.0697084917617199E-3</v>
      </c>
      <c r="V193" s="41">
        <v>177.78</v>
      </c>
      <c r="W193" s="41">
        <v>48</v>
      </c>
      <c r="X193" s="190">
        <v>0.25680933852140098</v>
      </c>
      <c r="Y193" s="29" t="s">
        <v>624</v>
      </c>
      <c r="Z193" s="29">
        <v>19887830</v>
      </c>
      <c r="AA193" s="29">
        <v>18030283</v>
      </c>
      <c r="AB193" s="29">
        <v>0</v>
      </c>
      <c r="AC193" s="29">
        <v>0</v>
      </c>
      <c r="AD193" s="29">
        <v>787836</v>
      </c>
      <c r="AE193" s="29">
        <v>275473</v>
      </c>
      <c r="AF193" s="29">
        <v>512363</v>
      </c>
      <c r="AG193" s="35">
        <v>1.4410000000000001</v>
      </c>
      <c r="AH193" s="35">
        <v>1.538</v>
      </c>
      <c r="AI193" s="35">
        <v>8.9399999999999993E-2</v>
      </c>
      <c r="AJ193" s="35">
        <v>0.32419999999999999</v>
      </c>
      <c r="AK193" s="29">
        <v>7.93</v>
      </c>
      <c r="AL193" s="29">
        <v>0.88</v>
      </c>
      <c r="AM193" s="29">
        <v>0.11</v>
      </c>
      <c r="AN193" s="29">
        <v>0.02</v>
      </c>
      <c r="AO193" s="29">
        <v>0</v>
      </c>
      <c r="AP193" s="35">
        <v>20.27</v>
      </c>
      <c r="AQ193" s="29">
        <v>55.67</v>
      </c>
      <c r="AR193" s="35">
        <v>0.256619253103191</v>
      </c>
      <c r="AS193" s="35">
        <v>3.3898305084745797E-2</v>
      </c>
      <c r="AT193" s="50"/>
      <c r="AU193" s="15"/>
      <c r="AV193" s="15"/>
      <c r="AW193" s="15"/>
      <c r="AX193" s="15"/>
      <c r="AY193" s="15"/>
      <c r="AZ193" s="15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</row>
    <row r="194" spans="1:76" s="14" customFormat="1">
      <c r="A194" s="29" t="s">
        <v>621</v>
      </c>
      <c r="B194" s="29" t="s">
        <v>622</v>
      </c>
      <c r="C194" s="29" t="s">
        <v>154</v>
      </c>
      <c r="D194" s="53"/>
      <c r="E194" s="6"/>
      <c r="F194" s="6"/>
      <c r="G194" s="6"/>
      <c r="H194" s="6"/>
      <c r="I194" s="6"/>
      <c r="J194" s="6"/>
      <c r="K194" s="6"/>
      <c r="L194" s="41"/>
      <c r="M194" s="41"/>
      <c r="N194" s="41"/>
      <c r="O194" s="41"/>
      <c r="P194" s="189"/>
      <c r="Q194" s="189"/>
      <c r="R194" s="189"/>
      <c r="S194" s="189"/>
      <c r="T194" s="174"/>
      <c r="U194" s="189"/>
      <c r="V194" s="41"/>
      <c r="W194" s="41"/>
      <c r="X194" s="190"/>
      <c r="Y194" s="29" t="s">
        <v>625</v>
      </c>
      <c r="Z194" s="29">
        <v>20415082</v>
      </c>
      <c r="AA194" s="29">
        <v>18514461</v>
      </c>
      <c r="AB194" s="29">
        <v>0</v>
      </c>
      <c r="AC194" s="29">
        <v>0</v>
      </c>
      <c r="AD194" s="29">
        <v>802841</v>
      </c>
      <c r="AE194" s="29">
        <v>275630</v>
      </c>
      <c r="AF194" s="29">
        <v>527211</v>
      </c>
      <c r="AG194" s="35">
        <v>1.423</v>
      </c>
      <c r="AH194" s="35">
        <v>1.5229999999999999</v>
      </c>
      <c r="AI194" s="35">
        <v>9.2299999999999993E-2</v>
      </c>
      <c r="AJ194" s="35">
        <v>0.3347</v>
      </c>
      <c r="AK194" s="29">
        <v>8.0399999999999991</v>
      </c>
      <c r="AL194" s="29">
        <v>1.01</v>
      </c>
      <c r="AM194" s="29">
        <v>0.14000000000000001</v>
      </c>
      <c r="AN194" s="29">
        <v>0.02</v>
      </c>
      <c r="AO194" s="29">
        <v>0</v>
      </c>
      <c r="AP194" s="35">
        <v>19.03</v>
      </c>
      <c r="AQ194" s="29">
        <v>55.98</v>
      </c>
      <c r="AR194" s="35">
        <v>0.24731637671196699</v>
      </c>
      <c r="AS194" s="35">
        <v>3.4023668639053303E-2</v>
      </c>
      <c r="AT194" s="50"/>
      <c r="AU194" s="15"/>
      <c r="AV194" s="15"/>
      <c r="AW194" s="15"/>
      <c r="AX194" s="15"/>
      <c r="AY194" s="15"/>
      <c r="AZ194" s="15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</row>
    <row r="195" spans="1:76" s="150" customFormat="1">
      <c r="A195" s="29" t="s">
        <v>621</v>
      </c>
      <c r="B195" s="29" t="s">
        <v>1504</v>
      </c>
      <c r="C195" s="29" t="s">
        <v>114</v>
      </c>
      <c r="D195" s="53" t="s">
        <v>1509</v>
      </c>
      <c r="E195" s="6">
        <v>7338360</v>
      </c>
      <c r="F195" s="6">
        <v>5939302</v>
      </c>
      <c r="G195" s="6">
        <v>0</v>
      </c>
      <c r="H195" s="6">
        <v>0</v>
      </c>
      <c r="I195" s="6">
        <v>14017</v>
      </c>
      <c r="J195" s="6">
        <v>1995</v>
      </c>
      <c r="K195" s="6">
        <v>12022</v>
      </c>
      <c r="L195" s="41">
        <v>0.23599999999999999</v>
      </c>
      <c r="M195" s="41">
        <f t="shared" ref="M195" si="5">I195/E195*100</f>
        <v>0.19100998043159506</v>
      </c>
      <c r="N195" s="41">
        <v>4.0000000000000001E-3</v>
      </c>
      <c r="O195" s="41">
        <v>1.1659999999999999</v>
      </c>
      <c r="P195" s="189">
        <v>2.0000000000000001E-4</v>
      </c>
      <c r="Q195" s="189">
        <v>1.29E-2</v>
      </c>
      <c r="R195" s="189">
        <v>0.02</v>
      </c>
      <c r="S195" s="189">
        <v>0</v>
      </c>
      <c r="T195" s="174">
        <v>5</v>
      </c>
      <c r="U195" s="189">
        <v>1.24328565393204E-2</v>
      </c>
      <c r="V195" s="41">
        <v>76.95</v>
      </c>
      <c r="W195" s="41">
        <v>47.57</v>
      </c>
      <c r="X195" s="190">
        <v>0.59671015314804299</v>
      </c>
      <c r="Y195" s="29" t="s">
        <v>1516</v>
      </c>
      <c r="Z195" s="29">
        <v>22530589</v>
      </c>
      <c r="AA195" s="29">
        <v>19703763</v>
      </c>
      <c r="AB195" s="29">
        <v>0</v>
      </c>
      <c r="AC195" s="29">
        <v>0</v>
      </c>
      <c r="AD195" s="29">
        <v>882939</v>
      </c>
      <c r="AE195" s="29">
        <v>804930</v>
      </c>
      <c r="AF195" s="29">
        <v>78009</v>
      </c>
      <c r="AG195" s="35">
        <v>1.7709999999999999</v>
      </c>
      <c r="AH195" s="35">
        <v>11.318</v>
      </c>
      <c r="AI195" s="35">
        <v>2E-3</v>
      </c>
      <c r="AJ195" s="35">
        <v>6.2899999999999998E-2</v>
      </c>
      <c r="AK195" s="29">
        <v>0.12</v>
      </c>
      <c r="AL195" s="29">
        <v>0.06</v>
      </c>
      <c r="AM195" s="29">
        <v>0.02</v>
      </c>
      <c r="AN195" s="29">
        <v>0</v>
      </c>
      <c r="AO195" s="29">
        <v>0</v>
      </c>
      <c r="AP195" s="35">
        <v>22</v>
      </c>
      <c r="AQ195" s="29">
        <v>51.01</v>
      </c>
      <c r="AR195" s="35">
        <v>0.57285429141716604</v>
      </c>
      <c r="AS195" s="35">
        <v>0.317607413647852</v>
      </c>
      <c r="AT195" s="148"/>
      <c r="AU195" s="149"/>
      <c r="AV195" s="149"/>
      <c r="AW195" s="149"/>
      <c r="AX195" s="149"/>
      <c r="AY195" s="149"/>
      <c r="AZ195" s="149"/>
      <c r="BB195" s="151"/>
      <c r="BC195" s="151"/>
      <c r="BD195" s="151"/>
      <c r="BE195" s="151"/>
      <c r="BF195" s="151"/>
      <c r="BG195" s="151"/>
      <c r="BH195" s="151"/>
      <c r="BI195" s="151"/>
      <c r="BJ195" s="151"/>
      <c r="BK195" s="151"/>
      <c r="BL195" s="151"/>
      <c r="BM195" s="151"/>
      <c r="BN195" s="151"/>
      <c r="BO195" s="151"/>
      <c r="BP195" s="151"/>
      <c r="BQ195" s="151"/>
      <c r="BR195" s="151"/>
      <c r="BS195" s="151"/>
      <c r="BT195" s="151"/>
      <c r="BU195" s="151"/>
      <c r="BV195" s="151"/>
      <c r="BW195" s="151"/>
      <c r="BX195" s="151"/>
    </row>
    <row r="196" spans="1:76" s="150" customFormat="1">
      <c r="A196" s="29" t="s">
        <v>621</v>
      </c>
      <c r="B196" s="29" t="s">
        <v>1504</v>
      </c>
      <c r="C196" s="29" t="s">
        <v>114</v>
      </c>
      <c r="D196" s="53"/>
      <c r="E196" s="6"/>
      <c r="F196" s="6"/>
      <c r="G196" s="6"/>
      <c r="H196" s="6"/>
      <c r="I196" s="6"/>
      <c r="J196" s="6"/>
      <c r="K196" s="6"/>
      <c r="L196" s="41"/>
      <c r="M196" s="41"/>
      <c r="N196" s="41"/>
      <c r="O196" s="41"/>
      <c r="P196" s="189"/>
      <c r="Q196" s="189"/>
      <c r="R196" s="189"/>
      <c r="S196" s="189"/>
      <c r="T196" s="174"/>
      <c r="U196" s="189"/>
      <c r="V196" s="41"/>
      <c r="W196" s="41"/>
      <c r="X196" s="190"/>
      <c r="Y196" s="29" t="s">
        <v>1517</v>
      </c>
      <c r="Z196" s="29">
        <v>39593225</v>
      </c>
      <c r="AA196" s="29">
        <v>33075733</v>
      </c>
      <c r="AB196" s="29">
        <v>0</v>
      </c>
      <c r="AC196" s="29">
        <v>0</v>
      </c>
      <c r="AD196" s="29">
        <v>352822</v>
      </c>
      <c r="AE196" s="29">
        <v>61061</v>
      </c>
      <c r="AF196" s="29">
        <v>291761</v>
      </c>
      <c r="AG196" s="35">
        <v>0.21</v>
      </c>
      <c r="AH196" s="35">
        <v>1.2090000000000001</v>
      </c>
      <c r="AI196" s="35">
        <v>4.4699999999999997E-2</v>
      </c>
      <c r="AJ196" s="35">
        <v>0.21659999999999999</v>
      </c>
      <c r="AK196" s="29">
        <v>4.2699999999999996</v>
      </c>
      <c r="AL196" s="29">
        <v>0.18</v>
      </c>
      <c r="AM196" s="29">
        <v>0.01</v>
      </c>
      <c r="AN196" s="29">
        <v>0</v>
      </c>
      <c r="AO196" s="29">
        <v>0</v>
      </c>
      <c r="AP196" s="35">
        <v>69.150000000000006</v>
      </c>
      <c r="AQ196" s="29">
        <v>52.34</v>
      </c>
      <c r="AR196" s="35">
        <v>0.578999018645731</v>
      </c>
      <c r="AS196" s="35">
        <v>0.33262075634957</v>
      </c>
      <c r="AT196" s="148"/>
      <c r="AU196" s="149"/>
      <c r="AV196" s="149"/>
      <c r="AW196" s="149"/>
      <c r="AX196" s="149"/>
      <c r="AY196" s="149"/>
      <c r="AZ196" s="149"/>
      <c r="BB196" s="151"/>
      <c r="BC196" s="151"/>
      <c r="BD196" s="151"/>
      <c r="BE196" s="151"/>
      <c r="BF196" s="151"/>
      <c r="BG196" s="151"/>
      <c r="BH196" s="151"/>
      <c r="BI196" s="151"/>
      <c r="BJ196" s="151"/>
      <c r="BK196" s="151"/>
      <c r="BL196" s="151"/>
      <c r="BM196" s="151"/>
      <c r="BN196" s="151"/>
      <c r="BO196" s="151"/>
      <c r="BP196" s="151"/>
      <c r="BQ196" s="151"/>
      <c r="BR196" s="151"/>
      <c r="BS196" s="151"/>
      <c r="BT196" s="151"/>
      <c r="BU196" s="151"/>
      <c r="BV196" s="151"/>
      <c r="BW196" s="151"/>
      <c r="BX196" s="151"/>
    </row>
    <row r="197" spans="1:76" s="14" customFormat="1">
      <c r="A197" s="29" t="s">
        <v>626</v>
      </c>
      <c r="B197" s="29" t="s">
        <v>627</v>
      </c>
      <c r="C197" s="29" t="s">
        <v>154</v>
      </c>
      <c r="D197" s="53" t="s">
        <v>628</v>
      </c>
      <c r="E197" s="6">
        <v>4266149</v>
      </c>
      <c r="F197" s="6">
        <v>3834058</v>
      </c>
      <c r="G197" s="6">
        <v>0</v>
      </c>
      <c r="H197" s="6">
        <v>0</v>
      </c>
      <c r="I197" s="6">
        <v>9711</v>
      </c>
      <c r="J197" s="6">
        <v>578</v>
      </c>
      <c r="K197" s="6">
        <v>9133</v>
      </c>
      <c r="L197" s="41">
        <v>0.253</v>
      </c>
      <c r="M197" s="41">
        <f>I197/E197*100</f>
        <v>0.2276291803216437</v>
      </c>
      <c r="N197" s="41">
        <v>5.0000000000000001E-3</v>
      </c>
      <c r="O197" s="41">
        <v>1.0629999999999999</v>
      </c>
      <c r="P197" s="189">
        <v>1E-4</v>
      </c>
      <c r="Q197" s="189">
        <v>1.1599999999999999E-2</v>
      </c>
      <c r="R197" s="189">
        <v>0.01</v>
      </c>
      <c r="S197" s="189">
        <v>0</v>
      </c>
      <c r="T197" s="174">
        <v>6</v>
      </c>
      <c r="U197" s="189">
        <v>1.8468223791417701E-2</v>
      </c>
      <c r="V197" s="41">
        <v>134.69</v>
      </c>
      <c r="W197" s="41">
        <v>52.69</v>
      </c>
      <c r="X197" s="190">
        <v>0.20190779014308399</v>
      </c>
      <c r="Y197" s="29" t="s">
        <v>629</v>
      </c>
      <c r="Z197" s="29">
        <v>19703841</v>
      </c>
      <c r="AA197" s="29">
        <v>18287579</v>
      </c>
      <c r="AB197" s="29">
        <v>0</v>
      </c>
      <c r="AC197" s="29">
        <v>0</v>
      </c>
      <c r="AD197" s="29">
        <v>2800046</v>
      </c>
      <c r="AE197" s="29">
        <v>1370031</v>
      </c>
      <c r="AF197" s="29">
        <v>1430015</v>
      </c>
      <c r="AG197" s="35">
        <v>6.5430000000000001</v>
      </c>
      <c r="AH197" s="35">
        <v>1.958</v>
      </c>
      <c r="AI197" s="35">
        <v>0.27160000000000001</v>
      </c>
      <c r="AJ197" s="35">
        <v>0.59689999999999999</v>
      </c>
      <c r="AK197" s="29">
        <v>21.1</v>
      </c>
      <c r="AL197" s="29">
        <v>4.68</v>
      </c>
      <c r="AM197" s="29">
        <v>1.05</v>
      </c>
      <c r="AN197" s="29">
        <v>0.24</v>
      </c>
      <c r="AO197" s="29">
        <v>0.06</v>
      </c>
      <c r="AP197" s="35">
        <v>20.34</v>
      </c>
      <c r="AQ197" s="29">
        <v>55.76</v>
      </c>
      <c r="AR197" s="35">
        <v>0.195968258662329</v>
      </c>
      <c r="AS197" s="35">
        <v>2.8052896586067601E-2</v>
      </c>
      <c r="AT197" s="50"/>
      <c r="AU197" s="15"/>
      <c r="AV197" s="15"/>
      <c r="AW197" s="15"/>
      <c r="AX197" s="15"/>
      <c r="AY197" s="15"/>
      <c r="AZ197" s="15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</row>
    <row r="198" spans="1:76" s="150" customFormat="1">
      <c r="A198" s="29" t="s">
        <v>626</v>
      </c>
      <c r="B198" s="29" t="s">
        <v>1505</v>
      </c>
      <c r="C198" s="29" t="s">
        <v>114</v>
      </c>
      <c r="D198" s="53" t="s">
        <v>1510</v>
      </c>
      <c r="E198" s="6">
        <v>7799930</v>
      </c>
      <c r="F198" s="6">
        <v>6611606</v>
      </c>
      <c r="G198" s="6">
        <v>0</v>
      </c>
      <c r="H198" s="6">
        <v>0</v>
      </c>
      <c r="I198" s="6">
        <v>41906</v>
      </c>
      <c r="J198" s="6">
        <v>6505</v>
      </c>
      <c r="K198" s="6">
        <v>35401</v>
      </c>
      <c r="L198" s="41">
        <v>0.63400000000000001</v>
      </c>
      <c r="M198" s="41">
        <f>I198/E198*100</f>
        <v>0.53726123183156771</v>
      </c>
      <c r="N198" s="41">
        <v>1.0999999999999999E-2</v>
      </c>
      <c r="O198" s="41">
        <v>1.1839999999999999</v>
      </c>
      <c r="P198" s="189">
        <v>5.0000000000000001E-4</v>
      </c>
      <c r="Q198" s="189">
        <v>2.2599999999999999E-2</v>
      </c>
      <c r="R198" s="189">
        <v>0.05</v>
      </c>
      <c r="S198" s="189">
        <v>0</v>
      </c>
      <c r="T198" s="174">
        <v>16</v>
      </c>
      <c r="U198" s="189">
        <v>5.0395316555012303E-2</v>
      </c>
      <c r="V198" s="41">
        <v>93.04</v>
      </c>
      <c r="W198" s="41">
        <v>50.56</v>
      </c>
      <c r="X198" s="190">
        <v>0.50434153400868298</v>
      </c>
      <c r="Y198" s="29" t="s">
        <v>1518</v>
      </c>
      <c r="Z198" s="29">
        <v>24373494</v>
      </c>
      <c r="AA198" s="29">
        <v>21993372</v>
      </c>
      <c r="AB198" s="29">
        <v>0</v>
      </c>
      <c r="AC198" s="29">
        <v>0</v>
      </c>
      <c r="AD198" s="29">
        <v>3433164</v>
      </c>
      <c r="AE198" s="29">
        <v>3148650</v>
      </c>
      <c r="AF198" s="29">
        <v>284514</v>
      </c>
      <c r="AG198" s="35">
        <v>7.2649999999999997</v>
      </c>
      <c r="AH198" s="35">
        <v>12.067</v>
      </c>
      <c r="AI198" s="35">
        <v>1.2E-2</v>
      </c>
      <c r="AJ198" s="35">
        <v>0.15659999999999999</v>
      </c>
      <c r="AK198" s="29">
        <v>0.72</v>
      </c>
      <c r="AL198" s="29">
        <v>0.36</v>
      </c>
      <c r="AM198" s="29">
        <v>0.09</v>
      </c>
      <c r="AN198" s="29">
        <v>0.02</v>
      </c>
      <c r="AO198" s="29">
        <v>0</v>
      </c>
      <c r="AP198" s="35">
        <v>4.4800000000000004</v>
      </c>
      <c r="AQ198" s="29">
        <v>51.11</v>
      </c>
      <c r="AR198" s="35">
        <v>0.48776776308088499</v>
      </c>
      <c r="AS198" s="35">
        <v>0.284853700516351</v>
      </c>
      <c r="AT198" s="148"/>
      <c r="AU198" s="149"/>
      <c r="AV198" s="149"/>
      <c r="AW198" s="149"/>
      <c r="AX198" s="149"/>
      <c r="AY198" s="149"/>
      <c r="AZ198" s="149"/>
      <c r="BB198" s="151"/>
      <c r="BC198" s="151"/>
      <c r="BD198" s="151"/>
      <c r="BE198" s="151"/>
      <c r="BF198" s="151"/>
      <c r="BG198" s="151"/>
      <c r="BH198" s="151"/>
      <c r="BI198" s="151"/>
      <c r="BJ198" s="151"/>
      <c r="BK198" s="151"/>
      <c r="BL198" s="151"/>
      <c r="BM198" s="151"/>
      <c r="BN198" s="151"/>
      <c r="BO198" s="151"/>
      <c r="BP198" s="151"/>
      <c r="BQ198" s="151"/>
      <c r="BR198" s="151"/>
      <c r="BS198" s="151"/>
      <c r="BT198" s="151"/>
      <c r="BU198" s="151"/>
      <c r="BV198" s="151"/>
      <c r="BW198" s="151"/>
      <c r="BX198" s="151"/>
    </row>
    <row r="199" spans="1:76" s="150" customFormat="1">
      <c r="A199" s="29" t="s">
        <v>626</v>
      </c>
      <c r="B199" s="29" t="s">
        <v>1505</v>
      </c>
      <c r="C199" s="29" t="s">
        <v>114</v>
      </c>
      <c r="D199" s="53"/>
      <c r="E199" s="6"/>
      <c r="F199" s="6"/>
      <c r="G199" s="6"/>
      <c r="H199" s="6"/>
      <c r="I199" s="6"/>
      <c r="J199" s="6"/>
      <c r="K199" s="6"/>
      <c r="L199" s="41"/>
      <c r="M199" s="41"/>
      <c r="N199" s="41"/>
      <c r="O199" s="41"/>
      <c r="P199" s="189"/>
      <c r="Q199" s="189"/>
      <c r="R199" s="189"/>
      <c r="S199" s="189"/>
      <c r="T199" s="174"/>
      <c r="U199" s="189"/>
      <c r="V199" s="41"/>
      <c r="W199" s="41"/>
      <c r="X199" s="190"/>
      <c r="Y199" s="29" t="s">
        <v>1519</v>
      </c>
      <c r="Z199" s="29">
        <v>34867011</v>
      </c>
      <c r="AA199" s="29">
        <v>30431498</v>
      </c>
      <c r="AB199" s="29">
        <v>0</v>
      </c>
      <c r="AC199" s="29">
        <v>0</v>
      </c>
      <c r="AD199" s="29">
        <v>955862</v>
      </c>
      <c r="AE199" s="29">
        <v>365844</v>
      </c>
      <c r="AF199" s="29">
        <v>590018</v>
      </c>
      <c r="AG199" s="35">
        <v>0.82799999999999996</v>
      </c>
      <c r="AH199" s="35">
        <v>1.62</v>
      </c>
      <c r="AI199" s="35">
        <v>7.7399999999999997E-2</v>
      </c>
      <c r="AJ199" s="35">
        <v>0.28599999999999998</v>
      </c>
      <c r="AK199" s="29">
        <v>7.26</v>
      </c>
      <c r="AL199" s="29">
        <v>0.45</v>
      </c>
      <c r="AM199" s="29">
        <v>0.03</v>
      </c>
      <c r="AN199" s="29">
        <v>0</v>
      </c>
      <c r="AO199" s="29">
        <v>0</v>
      </c>
      <c r="AP199" s="35">
        <v>70.42</v>
      </c>
      <c r="AQ199" s="29">
        <v>51.46</v>
      </c>
      <c r="AR199" s="35">
        <v>0.49110611326927001</v>
      </c>
      <c r="AS199" s="35">
        <v>0.27684893784421699</v>
      </c>
      <c r="AT199" s="148"/>
      <c r="AU199" s="149"/>
      <c r="AV199" s="149"/>
      <c r="AW199" s="149"/>
      <c r="AX199" s="149"/>
      <c r="AY199" s="149"/>
      <c r="AZ199" s="149"/>
      <c r="BB199" s="151"/>
      <c r="BC199" s="151"/>
      <c r="BD199" s="151"/>
      <c r="BE199" s="151"/>
      <c r="BF199" s="151"/>
      <c r="BG199" s="151"/>
      <c r="BH199" s="151"/>
      <c r="BI199" s="151"/>
      <c r="BJ199" s="151"/>
      <c r="BK199" s="151"/>
      <c r="BL199" s="151"/>
      <c r="BM199" s="151"/>
      <c r="BN199" s="151"/>
      <c r="BO199" s="151"/>
      <c r="BP199" s="151"/>
      <c r="BQ199" s="151"/>
      <c r="BR199" s="151"/>
      <c r="BS199" s="151"/>
      <c r="BT199" s="151"/>
      <c r="BU199" s="151"/>
      <c r="BV199" s="151"/>
      <c r="BW199" s="151"/>
      <c r="BX199" s="151"/>
    </row>
    <row r="200" spans="1:76" s="150" customFormat="1">
      <c r="A200" s="29" t="s">
        <v>626</v>
      </c>
      <c r="B200" s="29" t="s">
        <v>1506</v>
      </c>
      <c r="C200" s="29" t="s">
        <v>114</v>
      </c>
      <c r="D200" s="53" t="s">
        <v>1511</v>
      </c>
      <c r="E200" s="6">
        <v>6243868</v>
      </c>
      <c r="F200" s="6">
        <v>5213245</v>
      </c>
      <c r="G200" s="6">
        <v>0</v>
      </c>
      <c r="H200" s="6">
        <v>0</v>
      </c>
      <c r="I200" s="6">
        <v>28862</v>
      </c>
      <c r="J200" s="6">
        <v>3372</v>
      </c>
      <c r="K200" s="6">
        <v>25490</v>
      </c>
      <c r="L200" s="41">
        <v>0.55400000000000005</v>
      </c>
      <c r="M200" s="41">
        <f>I200/E200*100</f>
        <v>0.46224551832293703</v>
      </c>
      <c r="N200" s="41">
        <v>0.01</v>
      </c>
      <c r="O200" s="41">
        <v>1.1319999999999999</v>
      </c>
      <c r="P200" s="189">
        <v>4.0000000000000002E-4</v>
      </c>
      <c r="Q200" s="189">
        <v>1.9400000000000001E-2</v>
      </c>
      <c r="R200" s="189">
        <v>0.04</v>
      </c>
      <c r="S200" s="189">
        <v>0</v>
      </c>
      <c r="T200" s="174">
        <v>17</v>
      </c>
      <c r="U200" s="189">
        <v>5.5404671374253103E-2</v>
      </c>
      <c r="V200" s="41">
        <v>146.19</v>
      </c>
      <c r="W200" s="41">
        <v>49.35</v>
      </c>
      <c r="X200" s="190">
        <v>0.50587059705221105</v>
      </c>
      <c r="Y200" s="29" t="s">
        <v>1520</v>
      </c>
      <c r="Z200" s="29">
        <v>20268515</v>
      </c>
      <c r="AA200" s="29">
        <v>18162224</v>
      </c>
      <c r="AB200" s="29">
        <v>0</v>
      </c>
      <c r="AC200" s="29">
        <v>0</v>
      </c>
      <c r="AD200" s="29">
        <v>2793282</v>
      </c>
      <c r="AE200" s="29">
        <v>2527525</v>
      </c>
      <c r="AF200" s="29">
        <v>265757</v>
      </c>
      <c r="AG200" s="35">
        <v>7.1890000000000001</v>
      </c>
      <c r="AH200" s="35">
        <v>10.510999999999999</v>
      </c>
      <c r="AI200" s="35">
        <v>1.44E-2</v>
      </c>
      <c r="AJ200" s="35">
        <v>0.1603</v>
      </c>
      <c r="AK200" s="29">
        <v>0.97</v>
      </c>
      <c r="AL200" s="29">
        <v>0.39</v>
      </c>
      <c r="AM200" s="29">
        <v>7.0000000000000007E-2</v>
      </c>
      <c r="AN200" s="29">
        <v>0.01</v>
      </c>
      <c r="AO200" s="29">
        <v>0</v>
      </c>
      <c r="AP200" s="35">
        <v>22.2</v>
      </c>
      <c r="AQ200" s="29">
        <v>52.39</v>
      </c>
      <c r="AR200" s="35">
        <v>0.51268477826608105</v>
      </c>
      <c r="AS200" s="35">
        <v>0.28370720188901999</v>
      </c>
      <c r="AT200" s="148"/>
      <c r="AU200" s="149"/>
      <c r="AV200" s="149"/>
      <c r="AW200" s="149"/>
      <c r="AX200" s="149"/>
      <c r="AY200" s="149"/>
      <c r="AZ200" s="149"/>
      <c r="BB200" s="151"/>
      <c r="BC200" s="151"/>
      <c r="BD200" s="151"/>
      <c r="BE200" s="151"/>
      <c r="BF200" s="151"/>
      <c r="BG200" s="151"/>
      <c r="BH200" s="151"/>
      <c r="BI200" s="151"/>
      <c r="BJ200" s="151"/>
      <c r="BK200" s="151"/>
      <c r="BL200" s="151"/>
      <c r="BM200" s="151"/>
      <c r="BN200" s="151"/>
      <c r="BO200" s="151"/>
      <c r="BP200" s="151"/>
      <c r="BQ200" s="151"/>
      <c r="BR200" s="151"/>
      <c r="BS200" s="151"/>
      <c r="BT200" s="151"/>
      <c r="BU200" s="151"/>
      <c r="BV200" s="151"/>
      <c r="BW200" s="151"/>
      <c r="BX200" s="151"/>
    </row>
    <row r="201" spans="1:76" s="150" customFormat="1">
      <c r="A201" s="29" t="s">
        <v>626</v>
      </c>
      <c r="B201" s="29" t="s">
        <v>1506</v>
      </c>
      <c r="C201" s="29" t="s">
        <v>114</v>
      </c>
      <c r="D201" s="53"/>
      <c r="E201" s="6"/>
      <c r="F201" s="6"/>
      <c r="G201" s="6"/>
      <c r="H201" s="6"/>
      <c r="I201" s="6"/>
      <c r="J201" s="6"/>
      <c r="K201" s="6"/>
      <c r="L201" s="41"/>
      <c r="M201" s="41"/>
      <c r="N201" s="41"/>
      <c r="O201" s="41"/>
      <c r="P201" s="189"/>
      <c r="Q201" s="189"/>
      <c r="R201" s="189"/>
      <c r="S201" s="189"/>
      <c r="T201" s="174"/>
      <c r="U201" s="189"/>
      <c r="V201" s="41"/>
      <c r="W201" s="41"/>
      <c r="X201" s="190"/>
      <c r="Y201" s="29" t="s">
        <v>1521</v>
      </c>
      <c r="Z201" s="29">
        <v>32914645</v>
      </c>
      <c r="AA201" s="29">
        <v>28357503</v>
      </c>
      <c r="AB201" s="29">
        <v>0</v>
      </c>
      <c r="AC201" s="29">
        <v>0</v>
      </c>
      <c r="AD201" s="29">
        <v>812925</v>
      </c>
      <c r="AE201" s="29">
        <v>179139</v>
      </c>
      <c r="AF201" s="29">
        <v>633786</v>
      </c>
      <c r="AG201" s="35">
        <v>0.77700000000000002</v>
      </c>
      <c r="AH201" s="35">
        <v>1.2829999999999999</v>
      </c>
      <c r="AI201" s="35">
        <v>0.12790000000000001</v>
      </c>
      <c r="AJ201" s="35">
        <v>0.37230000000000002</v>
      </c>
      <c r="AK201" s="29">
        <v>11.57</v>
      </c>
      <c r="AL201" s="29">
        <v>1.1100000000000001</v>
      </c>
      <c r="AM201" s="29">
        <v>0.1</v>
      </c>
      <c r="AN201" s="29">
        <v>0.01</v>
      </c>
      <c r="AO201" s="29">
        <v>0</v>
      </c>
      <c r="AP201" s="35">
        <v>65.260000000000005</v>
      </c>
      <c r="AQ201" s="29">
        <v>52.58</v>
      </c>
      <c r="AR201" s="35">
        <v>0.50855063674954504</v>
      </c>
      <c r="AS201" s="35">
        <v>0.27619867929945502</v>
      </c>
      <c r="AT201" s="148"/>
      <c r="AU201" s="149"/>
      <c r="AV201" s="149"/>
      <c r="AW201" s="149"/>
      <c r="AX201" s="149"/>
      <c r="AY201" s="149"/>
      <c r="AZ201" s="149"/>
      <c r="BB201" s="151"/>
      <c r="BC201" s="151"/>
      <c r="BD201" s="151"/>
      <c r="BE201" s="151"/>
      <c r="BF201" s="151"/>
      <c r="BG201" s="151"/>
      <c r="BH201" s="151"/>
      <c r="BI201" s="151"/>
      <c r="BJ201" s="151"/>
      <c r="BK201" s="151"/>
      <c r="BL201" s="151"/>
      <c r="BM201" s="151"/>
      <c r="BN201" s="151"/>
      <c r="BO201" s="151"/>
      <c r="BP201" s="151"/>
      <c r="BQ201" s="151"/>
      <c r="BR201" s="151"/>
      <c r="BS201" s="151"/>
      <c r="BT201" s="151"/>
      <c r="BU201" s="151"/>
      <c r="BV201" s="151"/>
      <c r="BW201" s="151"/>
      <c r="BX201" s="151"/>
    </row>
    <row r="202" spans="1:76" s="14" customFormat="1">
      <c r="A202" s="29" t="s">
        <v>630</v>
      </c>
      <c r="B202" s="29" t="s">
        <v>631</v>
      </c>
      <c r="C202" s="29" t="s">
        <v>154</v>
      </c>
      <c r="D202" s="53" t="s">
        <v>632</v>
      </c>
      <c r="E202" s="6">
        <v>5881059</v>
      </c>
      <c r="F202" s="6">
        <v>5360400</v>
      </c>
      <c r="G202" s="6">
        <v>0</v>
      </c>
      <c r="H202" s="6">
        <v>0</v>
      </c>
      <c r="I202" s="6">
        <v>5337</v>
      </c>
      <c r="J202" s="6">
        <v>367</v>
      </c>
      <c r="K202" s="6">
        <v>4970</v>
      </c>
      <c r="L202" s="41">
        <v>0.1</v>
      </c>
      <c r="M202" s="41">
        <f>I202/E202*100</f>
        <v>9.0748962049181967E-2</v>
      </c>
      <c r="N202" s="41">
        <v>1E-3</v>
      </c>
      <c r="O202" s="41">
        <v>1.0740000000000001</v>
      </c>
      <c r="P202" s="189">
        <v>1E-4</v>
      </c>
      <c r="Q202" s="189">
        <v>7.4000000000000003E-3</v>
      </c>
      <c r="R202" s="189">
        <v>0.01</v>
      </c>
      <c r="S202" s="189">
        <v>0</v>
      </c>
      <c r="T202" s="174">
        <v>2</v>
      </c>
      <c r="U202" s="189">
        <v>4.7075864566358799E-3</v>
      </c>
      <c r="V202" s="41">
        <v>72.52</v>
      </c>
      <c r="W202" s="41">
        <v>58.21</v>
      </c>
      <c r="X202" s="190">
        <v>0.31597222222222199</v>
      </c>
      <c r="Y202" s="29" t="s">
        <v>633</v>
      </c>
      <c r="Z202" s="29">
        <v>20145390</v>
      </c>
      <c r="AA202" s="29">
        <v>18673579</v>
      </c>
      <c r="AB202" s="29">
        <v>0</v>
      </c>
      <c r="AC202" s="29">
        <v>0</v>
      </c>
      <c r="AD202" s="29">
        <v>819118</v>
      </c>
      <c r="AE202" s="29">
        <v>296930</v>
      </c>
      <c r="AF202" s="29">
        <v>522188</v>
      </c>
      <c r="AG202" s="35">
        <v>1.1419999999999999</v>
      </c>
      <c r="AH202" s="35">
        <v>1.569</v>
      </c>
      <c r="AI202" s="35">
        <v>5.2299999999999999E-2</v>
      </c>
      <c r="AJ202" s="35">
        <v>0.24690000000000001</v>
      </c>
      <c r="AK202" s="29">
        <v>4.78</v>
      </c>
      <c r="AL202" s="29">
        <v>0.4</v>
      </c>
      <c r="AM202" s="29">
        <v>0.04</v>
      </c>
      <c r="AN202" s="29">
        <v>0.01</v>
      </c>
      <c r="AO202" s="29">
        <v>0</v>
      </c>
      <c r="AP202" s="35">
        <v>19.2</v>
      </c>
      <c r="AQ202" s="29">
        <v>55.57</v>
      </c>
      <c r="AR202" s="35">
        <v>0.291718170580964</v>
      </c>
      <c r="AS202" s="35">
        <v>3.1896291829966797E-2</v>
      </c>
      <c r="AT202" s="50"/>
      <c r="AU202" s="15"/>
      <c r="AV202" s="15"/>
      <c r="AW202" s="15"/>
      <c r="AX202" s="15"/>
      <c r="AY202" s="15"/>
      <c r="AZ202" s="15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</row>
    <row r="203" spans="1:76" s="14" customFormat="1">
      <c r="A203" s="29" t="s">
        <v>630</v>
      </c>
      <c r="B203" s="29" t="s">
        <v>631</v>
      </c>
      <c r="C203" s="29" t="s">
        <v>154</v>
      </c>
      <c r="D203" s="53"/>
      <c r="E203" s="6"/>
      <c r="F203" s="6"/>
      <c r="G203" s="6"/>
      <c r="H203" s="6"/>
      <c r="I203" s="6"/>
      <c r="J203" s="6"/>
      <c r="K203" s="6"/>
      <c r="L203" s="41"/>
      <c r="M203" s="41"/>
      <c r="N203" s="41"/>
      <c r="O203" s="41"/>
      <c r="P203" s="189"/>
      <c r="Q203" s="189"/>
      <c r="R203" s="189"/>
      <c r="S203" s="189"/>
      <c r="T203" s="174"/>
      <c r="U203" s="189"/>
      <c r="V203" s="41"/>
      <c r="W203" s="41"/>
      <c r="X203" s="190"/>
      <c r="Y203" s="29" t="s">
        <v>634</v>
      </c>
      <c r="Z203" s="29">
        <v>12048873</v>
      </c>
      <c r="AA203" s="29">
        <v>11180255</v>
      </c>
      <c r="AB203" s="29">
        <v>0</v>
      </c>
      <c r="AC203" s="29">
        <v>0</v>
      </c>
      <c r="AD203" s="29">
        <v>482499</v>
      </c>
      <c r="AE203" s="29">
        <v>143892</v>
      </c>
      <c r="AF203" s="29">
        <v>338607</v>
      </c>
      <c r="AG203" s="35">
        <v>1.1220000000000001</v>
      </c>
      <c r="AH203" s="35">
        <v>1.425</v>
      </c>
      <c r="AI203" s="35">
        <v>4.07E-2</v>
      </c>
      <c r="AJ203" s="35">
        <v>0.21709999999999999</v>
      </c>
      <c r="AK203" s="29">
        <v>3.74</v>
      </c>
      <c r="AL203" s="29">
        <v>0.28999999999999998</v>
      </c>
      <c r="AM203" s="29">
        <v>0.03</v>
      </c>
      <c r="AN203" s="29">
        <v>0</v>
      </c>
      <c r="AO203" s="29">
        <v>0</v>
      </c>
      <c r="AP203" s="35">
        <v>14.38</v>
      </c>
      <c r="AQ203" s="29">
        <v>55.56</v>
      </c>
      <c r="AR203" s="35">
        <v>0.28445084327437298</v>
      </c>
      <c r="AS203" s="35">
        <v>3.2807608957380198E-2</v>
      </c>
      <c r="AT203" s="50"/>
      <c r="AU203" s="15"/>
      <c r="AV203" s="15"/>
      <c r="AW203" s="15"/>
      <c r="AX203" s="15"/>
      <c r="AY203" s="15"/>
      <c r="AZ203" s="15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</row>
    <row r="204" spans="1:76" s="14" customFormat="1">
      <c r="A204" s="29" t="s">
        <v>630</v>
      </c>
      <c r="B204" s="29" t="s">
        <v>635</v>
      </c>
      <c r="C204" s="29" t="s">
        <v>114</v>
      </c>
      <c r="D204" s="53" t="s">
        <v>636</v>
      </c>
      <c r="E204" s="6">
        <v>5600282</v>
      </c>
      <c r="F204" s="6">
        <v>4475742</v>
      </c>
      <c r="G204" s="6">
        <v>0</v>
      </c>
      <c r="H204" s="6">
        <v>0</v>
      </c>
      <c r="I204" s="6">
        <v>10653</v>
      </c>
      <c r="J204" s="6">
        <v>1149</v>
      </c>
      <c r="K204" s="6">
        <v>9504</v>
      </c>
      <c r="L204" s="41">
        <v>0.23799999999999999</v>
      </c>
      <c r="M204" s="41">
        <f>I204/E204*100</f>
        <v>0.1902225637923233</v>
      </c>
      <c r="N204" s="41">
        <v>3.0000000000000001E-3</v>
      </c>
      <c r="O204" s="41">
        <v>1.121</v>
      </c>
      <c r="P204" s="189">
        <v>1E-4</v>
      </c>
      <c r="Q204" s="189">
        <v>0.01</v>
      </c>
      <c r="R204" s="189">
        <v>0.01</v>
      </c>
      <c r="S204" s="189">
        <v>0</v>
      </c>
      <c r="T204" s="174">
        <v>3</v>
      </c>
      <c r="U204" s="189">
        <v>8.5098678254571705E-3</v>
      </c>
      <c r="V204" s="41">
        <v>68.650000000000006</v>
      </c>
      <c r="W204" s="41">
        <v>39.520000000000003</v>
      </c>
      <c r="X204" s="190">
        <v>0.54970760233918103</v>
      </c>
      <c r="Y204" s="29" t="s">
        <v>637</v>
      </c>
      <c r="Z204" s="29">
        <v>22950961</v>
      </c>
      <c r="AA204" s="29">
        <v>19823721</v>
      </c>
      <c r="AB204" s="29">
        <v>0</v>
      </c>
      <c r="AC204" s="29">
        <v>0</v>
      </c>
      <c r="AD204" s="29">
        <v>1170181</v>
      </c>
      <c r="AE204" s="29">
        <v>515135</v>
      </c>
      <c r="AF204" s="29">
        <v>655046</v>
      </c>
      <c r="AG204" s="35">
        <v>1.8540000000000001</v>
      </c>
      <c r="AH204" s="35">
        <v>1.786</v>
      </c>
      <c r="AI204" s="35">
        <v>9.1300000000000006E-2</v>
      </c>
      <c r="AJ204" s="35">
        <v>0.33050000000000002</v>
      </c>
      <c r="AK204" s="29">
        <v>8.2100000000000009</v>
      </c>
      <c r="AL204" s="29">
        <v>0.8</v>
      </c>
      <c r="AM204" s="29">
        <v>0.09</v>
      </c>
      <c r="AN204" s="29">
        <v>0.01</v>
      </c>
      <c r="AO204" s="29">
        <v>0</v>
      </c>
      <c r="AP204" s="35">
        <v>20.97</v>
      </c>
      <c r="AQ204" s="29">
        <v>52.61</v>
      </c>
      <c r="AR204" s="35">
        <v>0.537201417196846</v>
      </c>
      <c r="AS204" s="35">
        <v>0.31068100358422901</v>
      </c>
      <c r="AT204" s="50"/>
      <c r="AU204" s="15"/>
      <c r="AV204" s="15"/>
      <c r="AW204" s="15"/>
      <c r="AX204" s="15"/>
      <c r="AY204" s="15"/>
      <c r="AZ204" s="15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</row>
    <row r="205" spans="1:76" s="14" customFormat="1">
      <c r="A205" s="29" t="s">
        <v>630</v>
      </c>
      <c r="B205" s="29" t="s">
        <v>638</v>
      </c>
      <c r="C205" s="29" t="s">
        <v>114</v>
      </c>
      <c r="D205" s="53" t="s">
        <v>639</v>
      </c>
      <c r="E205" s="6">
        <v>9249441</v>
      </c>
      <c r="F205" s="6">
        <v>7378107</v>
      </c>
      <c r="G205" s="6">
        <v>0</v>
      </c>
      <c r="H205" s="6">
        <v>0</v>
      </c>
      <c r="I205" s="6">
        <v>17846</v>
      </c>
      <c r="J205" s="6">
        <v>1866</v>
      </c>
      <c r="K205" s="6">
        <v>15980</v>
      </c>
      <c r="L205" s="41">
        <v>0.24199999999999999</v>
      </c>
      <c r="M205" s="41">
        <f>I205/E205*100</f>
        <v>0.19294138964722302</v>
      </c>
      <c r="N205" s="41">
        <v>3.0000000000000001E-3</v>
      </c>
      <c r="O205" s="41">
        <v>1.117</v>
      </c>
      <c r="P205" s="189">
        <v>2.0000000000000001E-4</v>
      </c>
      <c r="Q205" s="189">
        <v>1.26E-2</v>
      </c>
      <c r="R205" s="189">
        <v>0.02</v>
      </c>
      <c r="S205" s="189">
        <v>0</v>
      </c>
      <c r="T205" s="174">
        <v>6</v>
      </c>
      <c r="U205" s="189">
        <v>1.4786649767638301E-2</v>
      </c>
      <c r="V205" s="41">
        <v>70.83</v>
      </c>
      <c r="W205" s="41">
        <v>47.72</v>
      </c>
      <c r="X205" s="190">
        <v>0.53856209150326795</v>
      </c>
      <c r="Y205" s="29" t="s">
        <v>640</v>
      </c>
      <c r="Z205" s="29">
        <v>23323518</v>
      </c>
      <c r="AA205" s="29">
        <v>20075508</v>
      </c>
      <c r="AB205" s="29">
        <v>0</v>
      </c>
      <c r="AC205" s="29">
        <v>0</v>
      </c>
      <c r="AD205" s="29">
        <v>1209484</v>
      </c>
      <c r="AE205" s="29">
        <v>517773</v>
      </c>
      <c r="AF205" s="29">
        <v>691711</v>
      </c>
      <c r="AG205" s="35">
        <v>1.911</v>
      </c>
      <c r="AH205" s="35">
        <v>1.7490000000000001</v>
      </c>
      <c r="AI205" s="35">
        <v>0.1012</v>
      </c>
      <c r="AJ205" s="35">
        <v>0.3503</v>
      </c>
      <c r="AK205" s="29">
        <v>8.98</v>
      </c>
      <c r="AL205" s="29">
        <v>0.99</v>
      </c>
      <c r="AM205" s="29">
        <v>0.12</v>
      </c>
      <c r="AN205" s="29">
        <v>0.02</v>
      </c>
      <c r="AO205" s="29">
        <v>0</v>
      </c>
      <c r="AP205" s="35">
        <v>19.45</v>
      </c>
      <c r="AQ205" s="29">
        <v>53.05</v>
      </c>
      <c r="AR205" s="35">
        <v>0.53861341028172205</v>
      </c>
      <c r="AS205" s="35">
        <v>0.32196969696969702</v>
      </c>
      <c r="AT205" s="50"/>
      <c r="AU205" s="15"/>
      <c r="AV205" s="15"/>
      <c r="AW205" s="15"/>
      <c r="AX205" s="15"/>
      <c r="AY205" s="15"/>
      <c r="AZ205" s="1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</row>
    <row r="206" spans="1:76">
      <c r="A206" s="29" t="s">
        <v>641</v>
      </c>
      <c r="B206" s="29" t="s">
        <v>642</v>
      </c>
      <c r="C206" s="29" t="s">
        <v>154</v>
      </c>
      <c r="D206" s="53" t="s">
        <v>643</v>
      </c>
      <c r="E206" s="6">
        <v>6611532</v>
      </c>
      <c r="F206" s="6">
        <v>6034477</v>
      </c>
      <c r="G206" s="6">
        <v>0</v>
      </c>
      <c r="H206" s="6">
        <v>0</v>
      </c>
      <c r="I206" s="6">
        <v>4003</v>
      </c>
      <c r="J206" s="6">
        <v>310</v>
      </c>
      <c r="K206" s="6">
        <v>3693</v>
      </c>
      <c r="L206" s="41">
        <v>6.6000000000000003E-2</v>
      </c>
      <c r="M206" s="41">
        <f>I206/E206*100</f>
        <v>6.0545725257020608E-2</v>
      </c>
      <c r="N206" s="41">
        <v>1E-3</v>
      </c>
      <c r="O206" s="41">
        <v>1.0840000000000001</v>
      </c>
      <c r="P206" s="189">
        <v>1E-4</v>
      </c>
      <c r="Q206" s="189">
        <v>7.9000000000000008E-3</v>
      </c>
      <c r="R206" s="189">
        <v>0.01</v>
      </c>
      <c r="S206" s="189">
        <v>0</v>
      </c>
      <c r="T206" s="174">
        <v>4</v>
      </c>
      <c r="U206" s="189">
        <v>9.5358802583137108E-3</v>
      </c>
      <c r="V206" s="41">
        <v>187.34</v>
      </c>
      <c r="W206" s="41">
        <v>56.76</v>
      </c>
      <c r="X206" s="190">
        <v>0.23185483870967699</v>
      </c>
      <c r="Y206" s="29" t="s">
        <v>644</v>
      </c>
      <c r="Z206" s="29">
        <v>25692929</v>
      </c>
      <c r="AA206" s="29">
        <v>24022865</v>
      </c>
      <c r="AB206" s="29">
        <v>0</v>
      </c>
      <c r="AC206" s="29">
        <v>0</v>
      </c>
      <c r="AD206" s="29">
        <v>1079995</v>
      </c>
      <c r="AE206" s="29">
        <v>532967</v>
      </c>
      <c r="AF206" s="29">
        <v>547028</v>
      </c>
      <c r="AG206" s="35">
        <v>1.712</v>
      </c>
      <c r="AH206" s="35">
        <v>1.974</v>
      </c>
      <c r="AI206" s="35">
        <v>8.3599999999999994E-2</v>
      </c>
      <c r="AJ206" s="35">
        <v>0.31559999999999999</v>
      </c>
      <c r="AK206" s="29">
        <v>7.4</v>
      </c>
      <c r="AL206" s="29">
        <v>0.83</v>
      </c>
      <c r="AM206" s="29">
        <v>0.1</v>
      </c>
      <c r="AN206" s="29">
        <v>0.02</v>
      </c>
      <c r="AO206" s="29">
        <v>0</v>
      </c>
      <c r="AP206" s="35">
        <v>12.06</v>
      </c>
      <c r="AQ206" s="29">
        <v>55.76</v>
      </c>
      <c r="AR206" s="35">
        <v>0.23075390897320999</v>
      </c>
      <c r="AS206" s="35">
        <v>2.8062539373460899E-2</v>
      </c>
      <c r="AT206" s="50"/>
      <c r="AU206" s="15"/>
      <c r="AX206" s="15"/>
      <c r="AY206" s="15"/>
      <c r="AZ206" s="15"/>
    </row>
    <row r="207" spans="1:76">
      <c r="A207" s="29" t="s">
        <v>641</v>
      </c>
      <c r="B207" s="29" t="s">
        <v>645</v>
      </c>
      <c r="C207" s="29" t="s">
        <v>114</v>
      </c>
      <c r="D207" s="53" t="s">
        <v>646</v>
      </c>
      <c r="E207" s="6">
        <v>7770760</v>
      </c>
      <c r="F207" s="6">
        <v>6426815</v>
      </c>
      <c r="G207" s="6">
        <v>0</v>
      </c>
      <c r="H207" s="6">
        <v>0</v>
      </c>
      <c r="I207" s="6">
        <v>10149</v>
      </c>
      <c r="J207" s="6">
        <v>1062</v>
      </c>
      <c r="K207" s="6">
        <v>9087</v>
      </c>
      <c r="L207" s="41">
        <v>0.158</v>
      </c>
      <c r="M207" s="41">
        <f>I207/E207*100</f>
        <v>0.13060498587010796</v>
      </c>
      <c r="N207" s="41">
        <v>3.0000000000000001E-3</v>
      </c>
      <c r="O207" s="41">
        <v>1.117</v>
      </c>
      <c r="P207" s="189">
        <v>1E-4</v>
      </c>
      <c r="Q207" s="189">
        <v>1.12E-2</v>
      </c>
      <c r="R207" s="189">
        <v>0.01</v>
      </c>
      <c r="S207" s="189">
        <v>0</v>
      </c>
      <c r="T207" s="174">
        <v>4</v>
      </c>
      <c r="U207" s="189">
        <v>1.1406844106463801E-2</v>
      </c>
      <c r="V207" s="41">
        <v>89.02</v>
      </c>
      <c r="W207" s="41">
        <v>48.08</v>
      </c>
      <c r="X207" s="190">
        <v>0.520586182833217</v>
      </c>
      <c r="Y207" s="29" t="s">
        <v>647</v>
      </c>
      <c r="Z207" s="29">
        <v>24267535</v>
      </c>
      <c r="AA207" s="29">
        <v>21639366</v>
      </c>
      <c r="AB207" s="29">
        <v>0</v>
      </c>
      <c r="AC207" s="29">
        <v>0</v>
      </c>
      <c r="AD207" s="29">
        <v>1197342</v>
      </c>
      <c r="AE207" s="29">
        <v>636955</v>
      </c>
      <c r="AF207" s="29">
        <v>560387</v>
      </c>
      <c r="AG207" s="35">
        <v>2.2549999999999999</v>
      </c>
      <c r="AH207" s="35">
        <v>2.137</v>
      </c>
      <c r="AI207" s="35">
        <v>0.1027</v>
      </c>
      <c r="AJ207" s="35">
        <v>0.34570000000000001</v>
      </c>
      <c r="AK207" s="29">
        <v>9.15</v>
      </c>
      <c r="AL207" s="29">
        <v>0.99</v>
      </c>
      <c r="AM207" s="29">
        <v>0.11</v>
      </c>
      <c r="AN207" s="29">
        <v>0.01</v>
      </c>
      <c r="AO207" s="29">
        <v>0</v>
      </c>
      <c r="AP207" s="35">
        <v>20.03</v>
      </c>
      <c r="AQ207" s="29">
        <v>53.24</v>
      </c>
      <c r="AR207" s="35">
        <v>0.51436080345410196</v>
      </c>
      <c r="AS207" s="35">
        <v>0.29953983318953098</v>
      </c>
      <c r="AT207" s="10"/>
      <c r="AU207" s="15"/>
      <c r="AX207" s="15"/>
      <c r="AY207" s="15"/>
      <c r="AZ207" s="15"/>
    </row>
    <row r="208" spans="1:76">
      <c r="A208" s="29" t="s">
        <v>641</v>
      </c>
      <c r="B208" s="29" t="s">
        <v>648</v>
      </c>
      <c r="C208" s="29" t="s">
        <v>114</v>
      </c>
      <c r="D208" s="53" t="s">
        <v>649</v>
      </c>
      <c r="E208" s="6">
        <v>7555262</v>
      </c>
      <c r="F208" s="6">
        <v>6249920</v>
      </c>
      <c r="G208" s="6">
        <v>0</v>
      </c>
      <c r="H208" s="6">
        <v>0</v>
      </c>
      <c r="I208" s="6">
        <v>9836</v>
      </c>
      <c r="J208" s="6">
        <v>1171</v>
      </c>
      <c r="K208" s="6">
        <v>8665</v>
      </c>
      <c r="L208" s="41">
        <v>0.157</v>
      </c>
      <c r="M208" s="41">
        <f>I208/E208*100</f>
        <v>0.13018741110500204</v>
      </c>
      <c r="N208" s="41">
        <v>2E-3</v>
      </c>
      <c r="O208" s="41">
        <v>1.135</v>
      </c>
      <c r="P208" s="189">
        <v>1E-4</v>
      </c>
      <c r="Q208" s="189">
        <v>1.0200000000000001E-2</v>
      </c>
      <c r="R208" s="189">
        <v>0.01</v>
      </c>
      <c r="S208" s="189">
        <v>0</v>
      </c>
      <c r="T208" s="174">
        <v>1</v>
      </c>
      <c r="U208" s="189">
        <v>2.11237853823405E-3</v>
      </c>
      <c r="V208" s="41">
        <v>17.27</v>
      </c>
      <c r="W208" s="41">
        <v>51.94</v>
      </c>
      <c r="X208" s="190">
        <v>0.50300300300300305</v>
      </c>
      <c r="Y208" s="29" t="s">
        <v>650</v>
      </c>
      <c r="Z208" s="29">
        <v>24823807</v>
      </c>
      <c r="AA208" s="29">
        <v>22056993</v>
      </c>
      <c r="AB208" s="29">
        <v>0</v>
      </c>
      <c r="AC208" s="29">
        <v>0</v>
      </c>
      <c r="AD208" s="29">
        <v>1102767</v>
      </c>
      <c r="AE208" s="29">
        <v>551612</v>
      </c>
      <c r="AF208" s="29">
        <v>551155</v>
      </c>
      <c r="AG208" s="35">
        <v>1.966</v>
      </c>
      <c r="AH208" s="35">
        <v>2.0009999999999999</v>
      </c>
      <c r="AI208" s="35">
        <v>0.10349999999999999</v>
      </c>
      <c r="AJ208" s="35">
        <v>0.3458</v>
      </c>
      <c r="AK208" s="29">
        <v>9.26</v>
      </c>
      <c r="AL208" s="29">
        <v>0.96</v>
      </c>
      <c r="AM208" s="29">
        <v>0.11</v>
      </c>
      <c r="AN208" s="29">
        <v>0.01</v>
      </c>
      <c r="AO208" s="29">
        <v>0</v>
      </c>
      <c r="AP208" s="35">
        <v>20.89</v>
      </c>
      <c r="AQ208" s="29">
        <v>53.16</v>
      </c>
      <c r="AR208" s="35">
        <v>0.51472856551672297</v>
      </c>
      <c r="AS208" s="35">
        <v>0.29783788932279298</v>
      </c>
      <c r="AT208" s="10"/>
      <c r="AU208" s="15"/>
      <c r="AX208" s="15"/>
      <c r="AY208" s="15"/>
      <c r="AZ208" s="15"/>
    </row>
    <row r="209" spans="1:53">
      <c r="A209" s="29" t="s">
        <v>651</v>
      </c>
      <c r="B209" s="29" t="s">
        <v>652</v>
      </c>
      <c r="C209" s="29" t="s">
        <v>154</v>
      </c>
      <c r="D209" s="53"/>
      <c r="E209" s="6"/>
      <c r="F209" s="6"/>
      <c r="G209" s="6"/>
      <c r="H209" s="6"/>
      <c r="I209" s="6"/>
      <c r="J209" s="6"/>
      <c r="K209" s="6"/>
      <c r="L209" s="41"/>
      <c r="M209" s="41"/>
      <c r="N209" s="41"/>
      <c r="O209" s="41"/>
      <c r="P209" s="189"/>
      <c r="Q209" s="189"/>
      <c r="R209" s="189"/>
      <c r="S209" s="189"/>
      <c r="T209" s="174"/>
      <c r="U209" s="189"/>
      <c r="V209" s="41"/>
      <c r="W209" s="41"/>
      <c r="X209" s="190"/>
      <c r="Y209" s="29" t="s">
        <v>653</v>
      </c>
      <c r="Z209" s="29">
        <v>21876824</v>
      </c>
      <c r="AA209" s="29">
        <v>20663442</v>
      </c>
      <c r="AB209" s="29">
        <v>0</v>
      </c>
      <c r="AC209" s="29">
        <v>0</v>
      </c>
      <c r="AD209" s="29">
        <v>1547600</v>
      </c>
      <c r="AE209" s="29">
        <v>973510</v>
      </c>
      <c r="AF209" s="29">
        <v>574090</v>
      </c>
      <c r="AG209" s="35">
        <v>3.72</v>
      </c>
      <c r="AH209" s="35">
        <v>2.6960000000000002</v>
      </c>
      <c r="AI209" s="35">
        <v>0.11940000000000001</v>
      </c>
      <c r="AJ209" s="35">
        <v>0.37009999999999998</v>
      </c>
      <c r="AK209" s="29">
        <v>10.55</v>
      </c>
      <c r="AL209" s="29">
        <v>1.22</v>
      </c>
      <c r="AM209" s="29">
        <v>0.15</v>
      </c>
      <c r="AN209" s="29">
        <v>0.02</v>
      </c>
      <c r="AO209" s="29">
        <v>0</v>
      </c>
      <c r="AP209" s="35">
        <v>1265.94</v>
      </c>
      <c r="AQ209" s="29">
        <v>56.2</v>
      </c>
      <c r="AR209" s="35">
        <v>0.154031868662482</v>
      </c>
      <c r="AS209" s="35">
        <v>2.9217450734707801E-2</v>
      </c>
      <c r="AT209" s="10"/>
      <c r="AU209" s="15"/>
      <c r="AX209" s="15"/>
      <c r="AY209" s="15"/>
      <c r="AZ209" s="15"/>
    </row>
    <row r="210" spans="1:53">
      <c r="A210" s="29" t="s">
        <v>654</v>
      </c>
      <c r="B210" s="29" t="s">
        <v>655</v>
      </c>
      <c r="C210" s="29" t="s">
        <v>154</v>
      </c>
      <c r="D210" s="53"/>
      <c r="E210" s="6"/>
      <c r="F210" s="6"/>
      <c r="G210" s="6"/>
      <c r="H210" s="6"/>
      <c r="I210" s="6"/>
      <c r="J210" s="6"/>
      <c r="K210" s="6"/>
      <c r="L210" s="41"/>
      <c r="M210" s="41"/>
      <c r="N210" s="41"/>
      <c r="O210" s="41"/>
      <c r="P210" s="189"/>
      <c r="Q210" s="189"/>
      <c r="R210" s="189"/>
      <c r="S210" s="189"/>
      <c r="T210" s="174"/>
      <c r="U210" s="189"/>
      <c r="V210" s="41"/>
      <c r="W210" s="41"/>
      <c r="X210" s="190"/>
      <c r="Y210" s="29" t="s">
        <v>656</v>
      </c>
      <c r="Z210" s="29">
        <v>21284915</v>
      </c>
      <c r="AA210" s="29">
        <v>20180409</v>
      </c>
      <c r="AB210" s="29">
        <v>0</v>
      </c>
      <c r="AC210" s="29">
        <v>0</v>
      </c>
      <c r="AD210" s="29">
        <v>9449607</v>
      </c>
      <c r="AE210" s="29">
        <v>3454583</v>
      </c>
      <c r="AF210" s="29">
        <v>5995024</v>
      </c>
      <c r="AG210" s="35">
        <v>17.451000000000001</v>
      </c>
      <c r="AH210" s="35">
        <v>1.5760000000000001</v>
      </c>
      <c r="AI210" s="35">
        <v>1.1577999999999999</v>
      </c>
      <c r="AJ210" s="35">
        <v>1.6335</v>
      </c>
      <c r="AK210" s="29">
        <v>51.91</v>
      </c>
      <c r="AL210" s="29">
        <v>28.5</v>
      </c>
      <c r="AM210" s="29">
        <v>15.82</v>
      </c>
      <c r="AN210" s="29">
        <v>8.77</v>
      </c>
      <c r="AO210" s="29">
        <v>4.87</v>
      </c>
      <c r="AP210" s="35">
        <v>33.86</v>
      </c>
      <c r="AQ210" s="29">
        <v>56.59</v>
      </c>
      <c r="AR210" s="35">
        <v>0.22527666885643499</v>
      </c>
      <c r="AS210" s="35">
        <v>2.76246404602109E-2</v>
      </c>
      <c r="AT210" s="10"/>
      <c r="AU210" s="15"/>
      <c r="AX210" s="15"/>
      <c r="AY210" s="15"/>
      <c r="AZ210" s="15"/>
    </row>
    <row r="211" spans="1:53">
      <c r="A211" s="29" t="s">
        <v>654</v>
      </c>
      <c r="B211" s="29" t="s">
        <v>655</v>
      </c>
      <c r="C211" s="29" t="s">
        <v>154</v>
      </c>
      <c r="D211" s="53"/>
      <c r="E211" s="6"/>
      <c r="F211" s="6"/>
      <c r="G211" s="6"/>
      <c r="H211" s="6"/>
      <c r="I211" s="6"/>
      <c r="J211" s="6"/>
      <c r="K211" s="6"/>
      <c r="L211" s="41"/>
      <c r="M211" s="41"/>
      <c r="N211" s="41"/>
      <c r="O211" s="41"/>
      <c r="P211" s="189"/>
      <c r="Q211" s="189"/>
      <c r="R211" s="189"/>
      <c r="S211" s="189"/>
      <c r="T211" s="174"/>
      <c r="U211" s="189"/>
      <c r="V211" s="41"/>
      <c r="W211" s="41"/>
      <c r="X211" s="190"/>
      <c r="Y211" s="29" t="s">
        <v>657</v>
      </c>
      <c r="Z211" s="29">
        <v>24286135</v>
      </c>
      <c r="AA211" s="29">
        <v>23051780</v>
      </c>
      <c r="AB211" s="29">
        <v>0</v>
      </c>
      <c r="AC211" s="29">
        <v>0</v>
      </c>
      <c r="AD211" s="29">
        <v>10628948</v>
      </c>
      <c r="AE211" s="29">
        <v>4035782</v>
      </c>
      <c r="AF211" s="29">
        <v>6593166</v>
      </c>
      <c r="AG211" s="35">
        <v>17.151</v>
      </c>
      <c r="AH211" s="35">
        <v>1.6120000000000001</v>
      </c>
      <c r="AI211" s="35">
        <v>1.2330000000000001</v>
      </c>
      <c r="AJ211" s="35">
        <v>1.6987000000000001</v>
      </c>
      <c r="AK211" s="29">
        <v>53.72</v>
      </c>
      <c r="AL211" s="29">
        <v>30.32</v>
      </c>
      <c r="AM211" s="29">
        <v>17.18</v>
      </c>
      <c r="AN211" s="29">
        <v>9.7100000000000009</v>
      </c>
      <c r="AO211" s="29">
        <v>5.49</v>
      </c>
      <c r="AP211" s="35">
        <v>31.93</v>
      </c>
      <c r="AQ211" s="29">
        <v>56.59</v>
      </c>
      <c r="AR211" s="35">
        <v>0.221822901068184</v>
      </c>
      <c r="AS211" s="35">
        <v>2.8052010594750799E-2</v>
      </c>
      <c r="AT211" s="10"/>
      <c r="AU211" s="15"/>
      <c r="AX211" s="15"/>
      <c r="AY211" s="15"/>
      <c r="AZ211" s="15"/>
    </row>
    <row r="212" spans="1:53" s="57" customFormat="1">
      <c r="A212" s="29" t="s">
        <v>658</v>
      </c>
      <c r="B212" s="29" t="s">
        <v>659</v>
      </c>
      <c r="C212" s="29" t="s">
        <v>154</v>
      </c>
      <c r="D212" s="53" t="s">
        <v>660</v>
      </c>
      <c r="E212" s="6">
        <v>15612104</v>
      </c>
      <c r="F212" s="6">
        <v>11132729</v>
      </c>
      <c r="G212" s="6">
        <v>4051185</v>
      </c>
      <c r="H212" s="6">
        <v>36.39</v>
      </c>
      <c r="I212" s="6">
        <v>340497</v>
      </c>
      <c r="J212" s="6">
        <v>30832</v>
      </c>
      <c r="K212" s="6">
        <v>225764</v>
      </c>
      <c r="L212" s="41">
        <v>3.0590000000000002</v>
      </c>
      <c r="M212" s="41">
        <f>I212/E212*100</f>
        <v>2.1809808594664757</v>
      </c>
      <c r="N212" s="41"/>
      <c r="O212" s="41">
        <v>1.137</v>
      </c>
      <c r="P212" s="189">
        <v>3.5000000000000001E-3</v>
      </c>
      <c r="Q212" s="189">
        <v>6.0699999999999997E-2</v>
      </c>
      <c r="R212" s="189">
        <v>0.35</v>
      </c>
      <c r="S212" s="189">
        <v>0</v>
      </c>
      <c r="T212" s="174">
        <v>111</v>
      </c>
      <c r="U212" s="189">
        <v>0.327479027098798</v>
      </c>
      <c r="V212" s="41">
        <v>92.75</v>
      </c>
      <c r="W212" s="41">
        <v>43.6</v>
      </c>
      <c r="X212" s="191">
        <v>0.2828</v>
      </c>
      <c r="Y212" s="29" t="s">
        <v>661</v>
      </c>
      <c r="Z212" s="29">
        <v>25401744</v>
      </c>
      <c r="AA212" s="29">
        <v>15747850</v>
      </c>
      <c r="AB212" s="29">
        <v>9259864</v>
      </c>
      <c r="AC212" s="29">
        <v>58.801000000000002</v>
      </c>
      <c r="AD212" s="29">
        <v>6570087</v>
      </c>
      <c r="AE212" s="29">
        <f>AD212-AF212</f>
        <v>3101853</v>
      </c>
      <c r="AF212" s="29">
        <v>3468234</v>
      </c>
      <c r="AG212" s="35">
        <v>14.704000000000001</v>
      </c>
      <c r="AH212" s="35">
        <f>AD212/AF212</f>
        <v>1.8943609341238221</v>
      </c>
      <c r="AI212" s="35">
        <v>0.50439999999999996</v>
      </c>
      <c r="AJ212" s="35">
        <v>0.88370000000000004</v>
      </c>
      <c r="AK212" s="29">
        <v>33.15</v>
      </c>
      <c r="AL212" s="29">
        <v>11.31</v>
      </c>
      <c r="AM212" s="29">
        <v>3.87</v>
      </c>
      <c r="AN212" s="29">
        <v>1.33</v>
      </c>
      <c r="AO212" s="29">
        <v>0.47</v>
      </c>
      <c r="AP212" s="35">
        <v>45.42</v>
      </c>
      <c r="AQ212" s="29">
        <v>56.11</v>
      </c>
      <c r="AR212" s="35">
        <v>0.27300000000000002</v>
      </c>
      <c r="AS212" s="35">
        <v>2.4199999999999999E-2</v>
      </c>
      <c r="AT212" s="54"/>
      <c r="AU212" s="55"/>
      <c r="AV212" s="55"/>
      <c r="AW212" s="55"/>
      <c r="AX212" s="55"/>
      <c r="AY212" s="55"/>
      <c r="AZ212" s="55"/>
      <c r="BA212" s="56"/>
    </row>
    <row r="213" spans="1:53">
      <c r="A213" s="29" t="s">
        <v>662</v>
      </c>
      <c r="B213" s="29" t="s">
        <v>663</v>
      </c>
      <c r="C213" s="29" t="s">
        <v>154</v>
      </c>
      <c r="D213" s="53" t="s">
        <v>664</v>
      </c>
      <c r="E213" s="6">
        <v>10779854</v>
      </c>
      <c r="F213" s="6">
        <v>5183045</v>
      </c>
      <c r="G213" s="6">
        <v>4415252</v>
      </c>
      <c r="H213" s="6">
        <v>85.186000000000007</v>
      </c>
      <c r="I213" s="6">
        <v>120852</v>
      </c>
      <c r="J213" s="6">
        <v>11018</v>
      </c>
      <c r="K213" s="6">
        <v>81945</v>
      </c>
      <c r="L213" s="41">
        <v>2.3319999999999999</v>
      </c>
      <c r="M213" s="41">
        <f>I213/E213*100</f>
        <v>1.1210912504009793</v>
      </c>
      <c r="N213" s="41"/>
      <c r="O213" s="41">
        <v>1.1339999999999999</v>
      </c>
      <c r="P213" s="189">
        <v>1.2999999999999999E-3</v>
      </c>
      <c r="Q213" s="189">
        <v>3.61E-2</v>
      </c>
      <c r="R213" s="189">
        <v>0.13</v>
      </c>
      <c r="S213" s="189">
        <v>0</v>
      </c>
      <c r="T213" s="174">
        <v>23</v>
      </c>
      <c r="U213" s="189">
        <v>7.0975918884664105E-2</v>
      </c>
      <c r="V213" s="41">
        <v>55.61</v>
      </c>
      <c r="W213" s="41">
        <v>42.54</v>
      </c>
      <c r="X213" s="191">
        <v>0.2281</v>
      </c>
      <c r="Y213" s="29" t="s">
        <v>665</v>
      </c>
      <c r="Z213" s="29">
        <v>31147962</v>
      </c>
      <c r="AA213" s="29">
        <v>13407388</v>
      </c>
      <c r="AB213" s="29">
        <v>13407388</v>
      </c>
      <c r="AC213" s="29">
        <v>80.835999999999999</v>
      </c>
      <c r="AD213" s="29">
        <v>6273548</v>
      </c>
      <c r="AE213" s="29">
        <v>2593301</v>
      </c>
      <c r="AF213" s="29">
        <v>3680247</v>
      </c>
      <c r="AG213" s="35">
        <v>17.157</v>
      </c>
      <c r="AH213" s="35">
        <v>1.7050000000000001</v>
      </c>
      <c r="AI213" s="35">
        <v>0.66369999999999996</v>
      </c>
      <c r="AJ213" s="35">
        <v>0.99719999999999998</v>
      </c>
      <c r="AK213" s="29">
        <v>41.37</v>
      </c>
      <c r="AL213" s="29">
        <v>16.02</v>
      </c>
      <c r="AM213" s="29">
        <v>5.9</v>
      </c>
      <c r="AN213" s="29">
        <v>2.04</v>
      </c>
      <c r="AO213" s="29">
        <v>0.68</v>
      </c>
      <c r="AP213" s="35">
        <v>22.23</v>
      </c>
      <c r="AQ213" s="29">
        <v>55.68</v>
      </c>
      <c r="AR213" s="35">
        <v>0.22866472860499401</v>
      </c>
      <c r="AS213" s="35">
        <v>2.07683202410416E-2</v>
      </c>
      <c r="AT213" s="10"/>
      <c r="AU213" s="15"/>
      <c r="AX213" s="15"/>
      <c r="AY213" s="15"/>
      <c r="AZ213" s="15"/>
    </row>
    <row r="214" spans="1:53">
      <c r="A214" s="52" t="s">
        <v>666</v>
      </c>
      <c r="B214" s="29" t="s">
        <v>667</v>
      </c>
      <c r="C214" s="29" t="s">
        <v>154</v>
      </c>
      <c r="D214" s="53" t="s">
        <v>668</v>
      </c>
      <c r="E214" s="6">
        <v>11101798</v>
      </c>
      <c r="F214" s="6">
        <v>3474727</v>
      </c>
      <c r="G214" s="6">
        <v>3474727</v>
      </c>
      <c r="H214" s="6">
        <v>47.594999999999999</v>
      </c>
      <c r="I214" s="6">
        <v>15942</v>
      </c>
      <c r="J214" s="6">
        <v>874</v>
      </c>
      <c r="K214" s="6">
        <v>15068</v>
      </c>
      <c r="L214" s="41">
        <v>0.45900000000000002</v>
      </c>
      <c r="M214" s="41">
        <f>I214/E214*100</f>
        <v>0.14359836127445302</v>
      </c>
      <c r="N214" s="41">
        <v>8.9999999999999993E-3</v>
      </c>
      <c r="O214" s="41">
        <v>1.0580000000000001</v>
      </c>
      <c r="P214" s="189">
        <v>2.0000000000000001E-4</v>
      </c>
      <c r="Q214" s="189">
        <v>1.54E-2</v>
      </c>
      <c r="R214" s="189">
        <v>0.02</v>
      </c>
      <c r="S214" s="189">
        <v>0</v>
      </c>
      <c r="T214" s="174">
        <v>82</v>
      </c>
      <c r="U214" s="189">
        <v>0.272496831432192</v>
      </c>
      <c r="V214" s="41">
        <v>1204.58</v>
      </c>
      <c r="W214" s="41">
        <v>52.92</v>
      </c>
      <c r="X214" s="190">
        <v>0.35266457680250801</v>
      </c>
      <c r="Y214" s="29" t="s">
        <v>669</v>
      </c>
      <c r="Z214" s="29">
        <v>21345433</v>
      </c>
      <c r="AA214" s="29">
        <v>20531833</v>
      </c>
      <c r="AB214" s="29">
        <v>0</v>
      </c>
      <c r="AC214" s="29">
        <v>0</v>
      </c>
      <c r="AD214" s="29">
        <v>588897</v>
      </c>
      <c r="AE214" s="29">
        <v>90057</v>
      </c>
      <c r="AF214" s="29">
        <v>498840</v>
      </c>
      <c r="AG214" s="35">
        <v>0.55300000000000005</v>
      </c>
      <c r="AH214" s="35">
        <v>1.181</v>
      </c>
      <c r="AI214" s="35">
        <v>7.0199999999999999E-2</v>
      </c>
      <c r="AJ214" s="35">
        <v>0.2742</v>
      </c>
      <c r="AK214" s="29">
        <v>6.55</v>
      </c>
      <c r="AL214" s="29">
        <v>0.43</v>
      </c>
      <c r="AM214" s="29">
        <v>0.03</v>
      </c>
      <c r="AN214" s="29">
        <v>0</v>
      </c>
      <c r="AO214" s="29">
        <v>0</v>
      </c>
      <c r="AP214" s="35">
        <v>786.97</v>
      </c>
      <c r="AQ214" s="29">
        <v>56.63</v>
      </c>
      <c r="AR214" s="35">
        <v>0.14509203967823101</v>
      </c>
      <c r="AS214" s="35">
        <v>1.58061713940401E-2</v>
      </c>
      <c r="AT214" s="10"/>
      <c r="AU214" s="15"/>
      <c r="AX214" s="15"/>
      <c r="AY214" s="15"/>
      <c r="AZ214" s="15"/>
    </row>
    <row r="215" spans="1:53">
      <c r="A215" s="52" t="s">
        <v>666</v>
      </c>
      <c r="B215" s="29" t="s">
        <v>667</v>
      </c>
      <c r="C215" s="29" t="s">
        <v>154</v>
      </c>
      <c r="D215" s="53"/>
      <c r="E215" s="6"/>
      <c r="F215" s="6"/>
      <c r="G215" s="6"/>
      <c r="H215" s="6"/>
      <c r="I215" s="6"/>
      <c r="J215" s="6"/>
      <c r="K215" s="6"/>
      <c r="L215" s="41"/>
      <c r="M215" s="41"/>
      <c r="N215" s="41"/>
      <c r="O215" s="41"/>
      <c r="P215" s="189"/>
      <c r="Q215" s="189"/>
      <c r="R215" s="189"/>
      <c r="S215" s="189"/>
      <c r="T215" s="174"/>
      <c r="U215" s="189"/>
      <c r="V215" s="41"/>
      <c r="W215" s="41"/>
      <c r="X215" s="190"/>
      <c r="Y215" s="29" t="s">
        <v>670</v>
      </c>
      <c r="Z215" s="29">
        <v>94022428</v>
      </c>
      <c r="AA215" s="29">
        <v>90282046</v>
      </c>
      <c r="AB215" s="29">
        <v>0</v>
      </c>
      <c r="AC215" s="29">
        <v>0</v>
      </c>
      <c r="AD215" s="29">
        <v>2706136</v>
      </c>
      <c r="AE215" s="29">
        <v>785731</v>
      </c>
      <c r="AF215" s="29">
        <v>1920405</v>
      </c>
      <c r="AG215" s="35">
        <v>0.57599999999999996</v>
      </c>
      <c r="AH215" s="35">
        <v>1.409</v>
      </c>
      <c r="AI215" s="35">
        <v>0.2104</v>
      </c>
      <c r="AJ215" s="35">
        <v>0.49590000000000001</v>
      </c>
      <c r="AK215" s="29">
        <v>17.649999999999999</v>
      </c>
      <c r="AL215" s="29">
        <v>2.89</v>
      </c>
      <c r="AM215" s="29">
        <v>0.44</v>
      </c>
      <c r="AN215" s="29">
        <v>0.06</v>
      </c>
      <c r="AO215" s="29">
        <v>0.01</v>
      </c>
      <c r="AP215" s="35">
        <v>851.54</v>
      </c>
      <c r="AQ215" s="29">
        <v>56.64</v>
      </c>
      <c r="AR215" s="35">
        <v>0.14071500411447399</v>
      </c>
      <c r="AS215" s="35">
        <v>1.53194604203702E-2</v>
      </c>
      <c r="AT215" s="10"/>
      <c r="AU215" s="15"/>
      <c r="AX215" s="15"/>
      <c r="AY215" s="15"/>
      <c r="AZ215" s="15"/>
    </row>
    <row r="216" spans="1:53">
      <c r="A216" s="52" t="s">
        <v>666</v>
      </c>
      <c r="B216" s="29" t="s">
        <v>671</v>
      </c>
      <c r="C216" s="29" t="s">
        <v>154</v>
      </c>
      <c r="D216" s="53" t="s">
        <v>672</v>
      </c>
      <c r="E216" s="6">
        <v>10895194</v>
      </c>
      <c r="F216" s="6">
        <v>3477486</v>
      </c>
      <c r="G216" s="6">
        <v>3477486</v>
      </c>
      <c r="H216" s="6">
        <v>47.796999999999997</v>
      </c>
      <c r="I216" s="6">
        <v>5778</v>
      </c>
      <c r="J216" s="6">
        <v>315</v>
      </c>
      <c r="K216" s="6">
        <v>5463</v>
      </c>
      <c r="L216" s="41">
        <v>0.16600000000000001</v>
      </c>
      <c r="M216" s="41">
        <f>I216/E216*100</f>
        <v>5.3032557290856867E-2</v>
      </c>
      <c r="N216" s="41">
        <v>3.0000000000000001E-3</v>
      </c>
      <c r="O216" s="41">
        <v>1.0580000000000001</v>
      </c>
      <c r="P216" s="189">
        <v>1E-4</v>
      </c>
      <c r="Q216" s="189">
        <v>8.8000000000000005E-3</v>
      </c>
      <c r="R216" s="189">
        <v>0.01</v>
      </c>
      <c r="S216" s="189">
        <v>0</v>
      </c>
      <c r="T216" s="174">
        <v>106</v>
      </c>
      <c r="U216" s="189">
        <v>0.352284386504918</v>
      </c>
      <c r="V216" s="41">
        <v>4558.37</v>
      </c>
      <c r="W216" s="41">
        <v>57.89</v>
      </c>
      <c r="X216" s="190">
        <v>0.35123966942148799</v>
      </c>
      <c r="Y216" s="29" t="s">
        <v>673</v>
      </c>
      <c r="Z216" s="29">
        <v>17335043</v>
      </c>
      <c r="AA216" s="29">
        <v>16726858</v>
      </c>
      <c r="AB216" s="29">
        <v>0</v>
      </c>
      <c r="AC216" s="29">
        <v>0</v>
      </c>
      <c r="AD216" s="29">
        <v>128164</v>
      </c>
      <c r="AE216" s="29">
        <v>15053</v>
      </c>
      <c r="AF216" s="29">
        <v>113111</v>
      </c>
      <c r="AG216" s="35">
        <v>0.13</v>
      </c>
      <c r="AH216" s="35">
        <v>1.133</v>
      </c>
      <c r="AI216" s="35">
        <v>1.47E-2</v>
      </c>
      <c r="AJ216" s="35">
        <v>0.1227</v>
      </c>
      <c r="AK216" s="29">
        <v>1.44</v>
      </c>
      <c r="AL216" s="29">
        <v>0.03</v>
      </c>
      <c r="AM216" s="29">
        <v>0</v>
      </c>
      <c r="AN216" s="29">
        <v>0</v>
      </c>
      <c r="AO216" s="29">
        <v>0</v>
      </c>
      <c r="AP216" s="35">
        <v>3941.83</v>
      </c>
      <c r="AQ216" s="29">
        <v>57.21</v>
      </c>
      <c r="AR216" s="35">
        <v>0.13316638432643399</v>
      </c>
      <c r="AS216" s="35">
        <v>1.6435762843128799E-2</v>
      </c>
      <c r="AT216" s="10"/>
      <c r="AU216" s="15"/>
      <c r="AX216" s="15"/>
      <c r="AY216" s="15"/>
      <c r="AZ216" s="15"/>
    </row>
    <row r="217" spans="1:53">
      <c r="A217" s="52" t="s">
        <v>666</v>
      </c>
      <c r="B217" s="29" t="s">
        <v>671</v>
      </c>
      <c r="C217" s="29" t="s">
        <v>154</v>
      </c>
      <c r="D217" s="53"/>
      <c r="E217" s="6"/>
      <c r="F217" s="6"/>
      <c r="G217" s="6"/>
      <c r="H217" s="6"/>
      <c r="I217" s="6"/>
      <c r="J217" s="6"/>
      <c r="K217" s="6"/>
      <c r="L217" s="41"/>
      <c r="M217" s="41"/>
      <c r="N217" s="41"/>
      <c r="O217" s="41"/>
      <c r="P217" s="189"/>
      <c r="Q217" s="189"/>
      <c r="R217" s="189"/>
      <c r="S217" s="189"/>
      <c r="T217" s="174"/>
      <c r="U217" s="189"/>
      <c r="V217" s="41"/>
      <c r="W217" s="41"/>
      <c r="X217" s="190"/>
      <c r="Y217" s="29" t="s">
        <v>674</v>
      </c>
      <c r="Z217" s="29">
        <v>68633423</v>
      </c>
      <c r="AA217" s="29">
        <v>66094921</v>
      </c>
      <c r="AB217" s="29">
        <v>0</v>
      </c>
      <c r="AC217" s="29">
        <v>0</v>
      </c>
      <c r="AD217" s="29">
        <v>537589</v>
      </c>
      <c r="AE217" s="29">
        <v>112312</v>
      </c>
      <c r="AF217" s="29">
        <v>425277</v>
      </c>
      <c r="AG217" s="35">
        <v>0.13600000000000001</v>
      </c>
      <c r="AH217" s="35">
        <v>1.264</v>
      </c>
      <c r="AI217" s="35">
        <v>4.7899999999999998E-2</v>
      </c>
      <c r="AJ217" s="35">
        <v>0.22570000000000001</v>
      </c>
      <c r="AK217" s="29">
        <v>4.54</v>
      </c>
      <c r="AL217" s="29">
        <v>0.24</v>
      </c>
      <c r="AM217" s="29">
        <v>0.01</v>
      </c>
      <c r="AN217" s="29">
        <v>0</v>
      </c>
      <c r="AO217" s="29">
        <v>0</v>
      </c>
      <c r="AP217" s="35">
        <v>4030.46</v>
      </c>
      <c r="AQ217" s="29">
        <v>56.51</v>
      </c>
      <c r="AR217" s="35">
        <v>0.134661753332423</v>
      </c>
      <c r="AS217" s="35">
        <v>1.32252559726962E-2</v>
      </c>
      <c r="AT217" s="10"/>
      <c r="AU217" s="15"/>
      <c r="AX217" s="15"/>
      <c r="AY217" s="15"/>
      <c r="AZ217" s="15"/>
    </row>
    <row r="218" spans="1:53">
      <c r="A218" s="29" t="s">
        <v>675</v>
      </c>
      <c r="B218" s="29" t="s">
        <v>676</v>
      </c>
      <c r="C218" s="29" t="s">
        <v>154</v>
      </c>
      <c r="D218" s="53" t="s">
        <v>676</v>
      </c>
      <c r="E218" s="6">
        <v>10919758</v>
      </c>
      <c r="F218" s="6">
        <v>4280326</v>
      </c>
      <c r="G218" s="6">
        <v>4280326</v>
      </c>
      <c r="H218" s="6">
        <v>67.561999999999998</v>
      </c>
      <c r="I218" s="6">
        <v>1942</v>
      </c>
      <c r="J218" s="6">
        <v>88</v>
      </c>
      <c r="K218" s="6">
        <v>1854</v>
      </c>
      <c r="L218" s="41">
        <v>4.4999999999999998E-2</v>
      </c>
      <c r="M218" s="41">
        <f>I218/E218*100</f>
        <v>1.7784276904305021E-2</v>
      </c>
      <c r="N218" s="41">
        <v>1E-3</v>
      </c>
      <c r="O218" s="41">
        <v>1.0469999999999999</v>
      </c>
      <c r="P218" s="189">
        <v>0</v>
      </c>
      <c r="Q218" s="189">
        <v>4.7000000000000002E-3</v>
      </c>
      <c r="R218" s="189">
        <v>0</v>
      </c>
      <c r="S218" s="189">
        <v>0</v>
      </c>
      <c r="T218" s="174">
        <v>14</v>
      </c>
      <c r="U218" s="189">
        <v>4.6291266823586197E-2</v>
      </c>
      <c r="V218" s="41">
        <v>1624.99</v>
      </c>
      <c r="W218" s="41">
        <v>70.37</v>
      </c>
      <c r="X218" s="190">
        <v>0.46180555555555602</v>
      </c>
      <c r="Y218" s="29" t="s">
        <v>677</v>
      </c>
      <c r="Z218" s="29">
        <v>19534610</v>
      </c>
      <c r="AA218" s="29">
        <v>18664166</v>
      </c>
      <c r="AB218" s="29">
        <v>0</v>
      </c>
      <c r="AC218" s="29">
        <v>0</v>
      </c>
      <c r="AD218" s="29">
        <v>93806</v>
      </c>
      <c r="AE218" s="29">
        <v>11924</v>
      </c>
      <c r="AF218" s="29">
        <v>81882</v>
      </c>
      <c r="AG218" s="35">
        <v>9.2999999999999999E-2</v>
      </c>
      <c r="AH218" s="35">
        <v>1.1459999999999999</v>
      </c>
      <c r="AI218" s="35">
        <v>1.17E-2</v>
      </c>
      <c r="AJ218" s="35">
        <v>0.1091</v>
      </c>
      <c r="AK218" s="29">
        <v>1.1499999999999999</v>
      </c>
      <c r="AL218" s="29">
        <v>0.02</v>
      </c>
      <c r="AM218" s="29">
        <v>0</v>
      </c>
      <c r="AN218" s="29">
        <v>0</v>
      </c>
      <c r="AO218" s="29">
        <v>0</v>
      </c>
      <c r="AP218" s="35">
        <v>1126.24</v>
      </c>
      <c r="AQ218" s="29">
        <v>56.23</v>
      </c>
      <c r="AR218" s="35">
        <v>0.178312379110251</v>
      </c>
      <c r="AS218" s="35">
        <v>3.5748659425271501E-2</v>
      </c>
      <c r="AT218" s="10"/>
      <c r="AU218" s="15"/>
      <c r="AX218" s="15"/>
      <c r="AY218" s="15"/>
      <c r="AZ218" s="15"/>
    </row>
    <row r="219" spans="1:53">
      <c r="A219" s="29" t="s">
        <v>675</v>
      </c>
      <c r="B219" s="29" t="s">
        <v>676</v>
      </c>
      <c r="C219" s="29" t="s">
        <v>154</v>
      </c>
      <c r="D219" s="53"/>
      <c r="E219" s="6"/>
      <c r="F219" s="6"/>
      <c r="G219" s="6"/>
      <c r="H219" s="6"/>
      <c r="I219" s="6"/>
      <c r="J219" s="6"/>
      <c r="K219" s="6"/>
      <c r="L219" s="41"/>
      <c r="M219" s="41"/>
      <c r="N219" s="41"/>
      <c r="O219" s="41"/>
      <c r="P219" s="189"/>
      <c r="Q219" s="189"/>
      <c r="R219" s="189"/>
      <c r="S219" s="189"/>
      <c r="T219" s="174"/>
      <c r="U219" s="189"/>
      <c r="V219" s="41"/>
      <c r="W219" s="41"/>
      <c r="X219" s="190"/>
      <c r="Y219" s="29" t="s">
        <v>678</v>
      </c>
      <c r="Z219" s="29">
        <v>102995251</v>
      </c>
      <c r="AA219" s="29">
        <v>98318134</v>
      </c>
      <c r="AB219" s="29">
        <v>0</v>
      </c>
      <c r="AC219" s="29">
        <v>0</v>
      </c>
      <c r="AD219" s="29">
        <v>505962</v>
      </c>
      <c r="AE219" s="29">
        <v>139204</v>
      </c>
      <c r="AF219" s="29">
        <v>366758</v>
      </c>
      <c r="AG219" s="35">
        <v>9.7000000000000003E-2</v>
      </c>
      <c r="AH219" s="35">
        <v>1.38</v>
      </c>
      <c r="AI219" s="35">
        <v>4.3400000000000001E-2</v>
      </c>
      <c r="AJ219" s="35">
        <v>0.21659999999999999</v>
      </c>
      <c r="AK219" s="29">
        <v>4.09</v>
      </c>
      <c r="AL219" s="29">
        <v>0.23</v>
      </c>
      <c r="AM219" s="29">
        <v>0.01</v>
      </c>
      <c r="AN219" s="29">
        <v>0</v>
      </c>
      <c r="AO219" s="29">
        <v>0</v>
      </c>
      <c r="AP219" s="35">
        <v>1110.78</v>
      </c>
      <c r="AQ219" s="29">
        <v>56.05</v>
      </c>
      <c r="AR219" s="35">
        <v>0.173533424283765</v>
      </c>
      <c r="AS219" s="35">
        <v>3.7699640955800397E-2</v>
      </c>
      <c r="AT219" s="50"/>
      <c r="AU219" s="15"/>
      <c r="AX219" s="15"/>
      <c r="AY219" s="15"/>
      <c r="AZ219" s="15"/>
    </row>
    <row r="220" spans="1:53" s="10" customFormat="1">
      <c r="A220" s="29" t="s">
        <v>679</v>
      </c>
      <c r="B220" s="29" t="s">
        <v>680</v>
      </c>
      <c r="C220" s="29" t="s">
        <v>114</v>
      </c>
      <c r="D220" s="53" t="s">
        <v>681</v>
      </c>
      <c r="E220" s="6">
        <v>3493391</v>
      </c>
      <c r="F220" s="6">
        <v>1887710</v>
      </c>
      <c r="G220" s="6">
        <v>0</v>
      </c>
      <c r="H220" s="6">
        <v>0</v>
      </c>
      <c r="I220" s="6">
        <v>40809</v>
      </c>
      <c r="J220" s="6">
        <v>4230</v>
      </c>
      <c r="K220" s="6">
        <v>36579</v>
      </c>
      <c r="L220" s="41">
        <v>2.1619999999999999</v>
      </c>
      <c r="M220" s="41">
        <f>I220/E220*100</f>
        <v>1.1681772810429751</v>
      </c>
      <c r="N220" s="41">
        <v>2.9000000000000001E-2</v>
      </c>
      <c r="O220" s="41">
        <v>1.1160000000000001</v>
      </c>
      <c r="P220" s="189">
        <v>4.0000000000000002E-4</v>
      </c>
      <c r="Q220" s="189">
        <v>1.9900000000000001E-2</v>
      </c>
      <c r="R220" s="189">
        <v>0.04</v>
      </c>
      <c r="S220" s="189">
        <v>0</v>
      </c>
      <c r="T220" s="174">
        <v>11</v>
      </c>
      <c r="U220" s="189">
        <v>2.7521274669563601E-2</v>
      </c>
      <c r="V220" s="41">
        <v>55.64</v>
      </c>
      <c r="W220" s="41">
        <v>51.43</v>
      </c>
      <c r="X220" s="190">
        <v>0.46439300229722602</v>
      </c>
      <c r="Y220" s="29" t="s">
        <v>682</v>
      </c>
      <c r="Z220" s="29">
        <v>20064356</v>
      </c>
      <c r="AA220" s="29">
        <v>14833569</v>
      </c>
      <c r="AB220" s="29">
        <v>0</v>
      </c>
      <c r="AC220" s="29">
        <v>0</v>
      </c>
      <c r="AD220" s="29">
        <v>4053028</v>
      </c>
      <c r="AE220" s="29">
        <v>3751840</v>
      </c>
      <c r="AF220" s="29">
        <v>301188</v>
      </c>
      <c r="AG220" s="35">
        <v>12.321999999999999</v>
      </c>
      <c r="AH220" s="35">
        <v>13.457000000000001</v>
      </c>
      <c r="AI220" s="35">
        <v>1.21E-2</v>
      </c>
      <c r="AJ220" s="35">
        <v>0.1575</v>
      </c>
      <c r="AK220" s="29">
        <v>0.73</v>
      </c>
      <c r="AL220" s="29">
        <v>0.37</v>
      </c>
      <c r="AM220" s="29">
        <v>0.09</v>
      </c>
      <c r="AN220" s="29">
        <v>0.02</v>
      </c>
      <c r="AO220" s="29">
        <v>0</v>
      </c>
      <c r="AP220" s="35">
        <v>15.78</v>
      </c>
      <c r="AQ220" s="29">
        <v>53.13</v>
      </c>
      <c r="AR220" s="35">
        <v>0.43643798273512002</v>
      </c>
      <c r="AS220" s="35">
        <v>0.263599274705349</v>
      </c>
    </row>
    <row r="221" spans="1:53" s="10" customFormat="1">
      <c r="A221" s="29" t="s">
        <v>679</v>
      </c>
      <c r="B221" s="29" t="s">
        <v>680</v>
      </c>
      <c r="C221" s="29" t="s">
        <v>114</v>
      </c>
      <c r="D221" s="53"/>
      <c r="E221" s="6"/>
      <c r="F221" s="6"/>
      <c r="G221" s="6"/>
      <c r="H221" s="6"/>
      <c r="I221" s="6"/>
      <c r="J221" s="6"/>
      <c r="K221" s="6"/>
      <c r="L221" s="41"/>
      <c r="M221" s="41"/>
      <c r="N221" s="41"/>
      <c r="O221" s="41"/>
      <c r="P221" s="189"/>
      <c r="Q221" s="189"/>
      <c r="R221" s="189"/>
      <c r="S221" s="189"/>
      <c r="T221" s="174"/>
      <c r="U221" s="189"/>
      <c r="V221" s="41"/>
      <c r="W221" s="41"/>
      <c r="X221" s="190"/>
      <c r="Y221" s="29" t="s">
        <v>683</v>
      </c>
      <c r="Z221" s="29">
        <v>36075289</v>
      </c>
      <c r="AA221" s="29">
        <v>24020394</v>
      </c>
      <c r="AB221" s="29">
        <v>0</v>
      </c>
      <c r="AC221" s="29">
        <v>0</v>
      </c>
      <c r="AD221" s="29">
        <v>1622225</v>
      </c>
      <c r="AE221" s="29">
        <v>244362</v>
      </c>
      <c r="AF221" s="29">
        <v>1377863</v>
      </c>
      <c r="AG221" s="35">
        <v>1.4</v>
      </c>
      <c r="AH221" s="35">
        <v>1.177</v>
      </c>
      <c r="AI221" s="35">
        <v>0.2258</v>
      </c>
      <c r="AJ221" s="35">
        <v>0.51319999999999999</v>
      </c>
      <c r="AK221" s="29">
        <v>18.98</v>
      </c>
      <c r="AL221" s="29">
        <v>3.04</v>
      </c>
      <c r="AM221" s="29">
        <v>0.46</v>
      </c>
      <c r="AN221" s="29">
        <v>7.0000000000000007E-2</v>
      </c>
      <c r="AO221" s="29">
        <v>0.01</v>
      </c>
      <c r="AP221" s="35">
        <v>70.739999999999995</v>
      </c>
      <c r="AQ221" s="29">
        <v>52.64</v>
      </c>
      <c r="AR221" s="35">
        <v>0.44464134370906799</v>
      </c>
      <c r="AS221" s="35">
        <v>0.259851211903048</v>
      </c>
    </row>
    <row r="222" spans="1:53" s="10" customFormat="1">
      <c r="A222" s="29" t="s">
        <v>679</v>
      </c>
      <c r="B222" s="29" t="s">
        <v>680</v>
      </c>
      <c r="C222" s="29" t="s">
        <v>114</v>
      </c>
      <c r="D222" s="53"/>
      <c r="E222" s="6"/>
      <c r="F222" s="6"/>
      <c r="G222" s="6"/>
      <c r="H222" s="6"/>
      <c r="I222" s="6"/>
      <c r="J222" s="6"/>
      <c r="K222" s="6"/>
      <c r="L222" s="41"/>
      <c r="M222" s="41"/>
      <c r="N222" s="41"/>
      <c r="O222" s="41"/>
      <c r="P222" s="189"/>
      <c r="Q222" s="189"/>
      <c r="R222" s="189"/>
      <c r="S222" s="189"/>
      <c r="T222" s="174"/>
      <c r="U222" s="189"/>
      <c r="V222" s="41"/>
      <c r="W222" s="41"/>
      <c r="X222" s="190"/>
      <c r="Y222" s="29" t="s">
        <v>684</v>
      </c>
      <c r="Z222" s="29">
        <v>95473674</v>
      </c>
      <c r="AA222" s="29">
        <v>63821144</v>
      </c>
      <c r="AB222" s="29">
        <v>0</v>
      </c>
      <c r="AC222" s="29">
        <v>0</v>
      </c>
      <c r="AD222" s="29">
        <v>4268003</v>
      </c>
      <c r="AE222" s="29">
        <v>1000228</v>
      </c>
      <c r="AF222" s="29">
        <v>3267775</v>
      </c>
      <c r="AG222" s="35">
        <v>1.3839999999999999</v>
      </c>
      <c r="AH222" s="35">
        <v>1.306</v>
      </c>
      <c r="AI222" s="35">
        <v>0.50680000000000003</v>
      </c>
      <c r="AJ222" s="35">
        <v>0.8236</v>
      </c>
      <c r="AK222" s="29">
        <v>35.619999999999997</v>
      </c>
      <c r="AL222" s="29">
        <v>10.83</v>
      </c>
      <c r="AM222" s="29">
        <v>3.05</v>
      </c>
      <c r="AN222" s="29">
        <v>0.84</v>
      </c>
      <c r="AO222" s="29">
        <v>0.23</v>
      </c>
      <c r="AP222" s="35">
        <v>68.599999999999994</v>
      </c>
      <c r="AQ222" s="29">
        <v>52.65</v>
      </c>
      <c r="AR222" s="35">
        <v>0.44661503487072801</v>
      </c>
      <c r="AS222" s="35">
        <v>0.25764694601591698</v>
      </c>
    </row>
    <row r="223" spans="1:53" s="10" customFormat="1">
      <c r="A223" s="29" t="s">
        <v>679</v>
      </c>
      <c r="B223" s="29" t="s">
        <v>680</v>
      </c>
      <c r="C223" s="29" t="s">
        <v>114</v>
      </c>
      <c r="D223" s="53"/>
      <c r="E223" s="6"/>
      <c r="F223" s="6"/>
      <c r="G223" s="6"/>
      <c r="H223" s="6"/>
      <c r="I223" s="6"/>
      <c r="J223" s="6"/>
      <c r="K223" s="6"/>
      <c r="L223" s="41"/>
      <c r="M223" s="41"/>
      <c r="N223" s="41"/>
      <c r="O223" s="41"/>
      <c r="P223" s="189"/>
      <c r="Q223" s="189"/>
      <c r="R223" s="189"/>
      <c r="S223" s="189"/>
      <c r="T223" s="174"/>
      <c r="U223" s="189"/>
      <c r="V223" s="41"/>
      <c r="W223" s="41"/>
      <c r="X223" s="190"/>
      <c r="Y223" s="29" t="s">
        <v>685</v>
      </c>
      <c r="Z223" s="29">
        <v>53124824</v>
      </c>
      <c r="AA223" s="29">
        <v>36299549</v>
      </c>
      <c r="AB223" s="29">
        <v>0</v>
      </c>
      <c r="AC223" s="29">
        <v>0</v>
      </c>
      <c r="AD223" s="29">
        <v>2360176</v>
      </c>
      <c r="AE223" s="29">
        <v>403127</v>
      </c>
      <c r="AF223" s="29">
        <v>1957049</v>
      </c>
      <c r="AG223" s="35">
        <v>1.35</v>
      </c>
      <c r="AH223" s="35">
        <v>1.206</v>
      </c>
      <c r="AI223" s="35">
        <v>0.31630000000000003</v>
      </c>
      <c r="AJ223" s="35">
        <v>0.62150000000000005</v>
      </c>
      <c r="AK223" s="29">
        <v>25.01</v>
      </c>
      <c r="AL223" s="29">
        <v>5.29</v>
      </c>
      <c r="AM223" s="29">
        <v>1.05</v>
      </c>
      <c r="AN223" s="29">
        <v>0.21</v>
      </c>
      <c r="AO223" s="29">
        <v>0.04</v>
      </c>
      <c r="AP223" s="35">
        <v>68.489999999999995</v>
      </c>
      <c r="AQ223" s="29">
        <v>52.66</v>
      </c>
      <c r="AR223" s="35">
        <v>0.43882694363830799</v>
      </c>
      <c r="AS223" s="35">
        <v>0.25736589080870098</v>
      </c>
    </row>
    <row r="224" spans="1:53" s="10" customFormat="1">
      <c r="A224" s="29" t="s">
        <v>686</v>
      </c>
      <c r="B224" s="29" t="s">
        <v>687</v>
      </c>
      <c r="C224" s="29" t="s">
        <v>114</v>
      </c>
      <c r="D224" s="53" t="s">
        <v>688</v>
      </c>
      <c r="E224" s="6">
        <v>3562402</v>
      </c>
      <c r="F224" s="6">
        <v>2210901</v>
      </c>
      <c r="G224" s="6">
        <v>0</v>
      </c>
      <c r="H224" s="6">
        <v>0</v>
      </c>
      <c r="I224" s="6">
        <v>186227</v>
      </c>
      <c r="J224" s="6">
        <v>20086</v>
      </c>
      <c r="K224" s="6">
        <v>166141</v>
      </c>
      <c r="L224" s="41">
        <v>8.423</v>
      </c>
      <c r="M224" s="41">
        <f>I224/E224*100</f>
        <v>5.2275683653894198</v>
      </c>
      <c r="N224" s="41">
        <v>0.121</v>
      </c>
      <c r="O224" s="41">
        <v>1.121</v>
      </c>
      <c r="P224" s="189">
        <v>1.9E-3</v>
      </c>
      <c r="Q224" s="189">
        <v>4.3799999999999999E-2</v>
      </c>
      <c r="R224" s="189">
        <v>0.19</v>
      </c>
      <c r="S224" s="189">
        <v>0</v>
      </c>
      <c r="T224" s="174">
        <v>114</v>
      </c>
      <c r="U224" s="189">
        <v>0.281730943327901</v>
      </c>
      <c r="V224" s="41">
        <v>129.03</v>
      </c>
      <c r="W224" s="41">
        <v>48.7</v>
      </c>
      <c r="X224" s="190">
        <v>0.491994369666579</v>
      </c>
      <c r="Y224" s="29" t="s">
        <v>689</v>
      </c>
      <c r="Z224" s="29">
        <v>21914158</v>
      </c>
      <c r="AA224" s="29">
        <v>17707888</v>
      </c>
      <c r="AB224" s="29">
        <v>0</v>
      </c>
      <c r="AC224" s="29">
        <v>0</v>
      </c>
      <c r="AD224" s="29">
        <v>8082199</v>
      </c>
      <c r="AE224" s="29">
        <v>7243882</v>
      </c>
      <c r="AF224" s="29">
        <v>838317</v>
      </c>
      <c r="AG224" s="35">
        <v>18.460999999999999</v>
      </c>
      <c r="AH224" s="35">
        <v>9.641</v>
      </c>
      <c r="AI224" s="35">
        <v>3.4700000000000002E-2</v>
      </c>
      <c r="AJ224" s="35">
        <v>0.24629999999999999</v>
      </c>
      <c r="AK224" s="29">
        <v>2.37</v>
      </c>
      <c r="AL224" s="29">
        <v>0.9</v>
      </c>
      <c r="AM224" s="29">
        <v>0.16</v>
      </c>
      <c r="AN224" s="29">
        <v>0.03</v>
      </c>
      <c r="AO224" s="29">
        <v>0.01</v>
      </c>
      <c r="AP224" s="35">
        <v>31.99</v>
      </c>
      <c r="AQ224" s="29">
        <v>52.67</v>
      </c>
      <c r="AR224" s="35">
        <v>0.47553877615227302</v>
      </c>
      <c r="AS224" s="35">
        <v>0.26878655330024098</v>
      </c>
    </row>
    <row r="225" spans="1:45" s="10" customFormat="1">
      <c r="A225" s="29" t="s">
        <v>686</v>
      </c>
      <c r="B225" s="29" t="s">
        <v>687</v>
      </c>
      <c r="C225" s="29" t="s">
        <v>114</v>
      </c>
      <c r="D225" s="53"/>
      <c r="E225" s="6"/>
      <c r="F225" s="6"/>
      <c r="G225" s="6"/>
      <c r="H225" s="6"/>
      <c r="I225" s="6"/>
      <c r="J225" s="6"/>
      <c r="K225" s="6"/>
      <c r="L225" s="41"/>
      <c r="M225" s="41"/>
      <c r="N225" s="41"/>
      <c r="O225" s="41"/>
      <c r="P225" s="189"/>
      <c r="Q225" s="189"/>
      <c r="R225" s="189"/>
      <c r="S225" s="189"/>
      <c r="T225" s="174"/>
      <c r="U225" s="189"/>
      <c r="V225" s="41"/>
      <c r="W225" s="41"/>
      <c r="X225" s="190"/>
      <c r="Y225" s="29" t="s">
        <v>690</v>
      </c>
      <c r="Z225" s="29">
        <v>38836318</v>
      </c>
      <c r="AA225" s="29">
        <v>28168982</v>
      </c>
      <c r="AB225" s="29">
        <v>0</v>
      </c>
      <c r="AC225" s="29">
        <v>0</v>
      </c>
      <c r="AD225" s="29">
        <v>5755480</v>
      </c>
      <c r="AE225" s="29">
        <v>875298</v>
      </c>
      <c r="AF225" s="29">
        <v>4880182</v>
      </c>
      <c r="AG225" s="35">
        <v>3.7650000000000001</v>
      </c>
      <c r="AH225" s="35">
        <v>1.179</v>
      </c>
      <c r="AI225" s="35">
        <v>0.7016</v>
      </c>
      <c r="AJ225" s="35">
        <v>1.0139</v>
      </c>
      <c r="AK225" s="29">
        <v>44.1</v>
      </c>
      <c r="AL225" s="29">
        <v>16.73</v>
      </c>
      <c r="AM225" s="29">
        <v>6.02</v>
      </c>
      <c r="AN225" s="29">
        <v>2.1</v>
      </c>
      <c r="AO225" s="29">
        <v>0.74</v>
      </c>
      <c r="AP225" s="35">
        <v>123.53</v>
      </c>
      <c r="AQ225" s="29">
        <v>52.37</v>
      </c>
      <c r="AR225" s="35">
        <v>0.47553877615227302</v>
      </c>
      <c r="AS225" s="35">
        <v>0.26878655330024098</v>
      </c>
    </row>
    <row r="226" spans="1:45" s="10" customFormat="1">
      <c r="A226" s="29" t="s">
        <v>691</v>
      </c>
      <c r="B226" s="29" t="s">
        <v>692</v>
      </c>
      <c r="C226" s="29" t="s">
        <v>114</v>
      </c>
      <c r="D226" s="53" t="s">
        <v>693</v>
      </c>
      <c r="E226" s="6">
        <v>3699483</v>
      </c>
      <c r="F226" s="6">
        <v>2634062</v>
      </c>
      <c r="G226" s="6">
        <v>0</v>
      </c>
      <c r="H226" s="6">
        <v>0</v>
      </c>
      <c r="I226" s="6">
        <v>104637</v>
      </c>
      <c r="J226" s="6">
        <v>12334</v>
      </c>
      <c r="K226" s="6">
        <v>92303</v>
      </c>
      <c r="L226" s="41">
        <v>3.972</v>
      </c>
      <c r="M226" s="41">
        <f>I226/E226*100</f>
        <v>2.8284222417024214</v>
      </c>
      <c r="N226" s="41">
        <v>6.7000000000000004E-2</v>
      </c>
      <c r="O226" s="41">
        <v>1.1339999999999999</v>
      </c>
      <c r="P226" s="189">
        <v>1.2999999999999999E-3</v>
      </c>
      <c r="Q226" s="189">
        <v>3.5499999999999997E-2</v>
      </c>
      <c r="R226" s="189">
        <v>0.12</v>
      </c>
      <c r="S226" s="189">
        <v>0</v>
      </c>
      <c r="T226" s="174">
        <v>33</v>
      </c>
      <c r="U226" s="189">
        <v>8.7512825155410701E-2</v>
      </c>
      <c r="V226" s="41">
        <v>64.900000000000006</v>
      </c>
      <c r="W226" s="41">
        <v>49.55</v>
      </c>
      <c r="X226" s="190">
        <v>0.39958577839143899</v>
      </c>
      <c r="Y226" s="29" t="s">
        <v>694</v>
      </c>
      <c r="Z226" s="29">
        <v>22362214</v>
      </c>
      <c r="AA226" s="29">
        <v>18960805</v>
      </c>
      <c r="AB226" s="29">
        <v>0</v>
      </c>
      <c r="AC226" s="29">
        <v>0</v>
      </c>
      <c r="AD226" s="29">
        <v>5604453</v>
      </c>
      <c r="AE226" s="29">
        <v>4943822</v>
      </c>
      <c r="AF226" s="29">
        <v>660631</v>
      </c>
      <c r="AG226" s="35">
        <v>13.288</v>
      </c>
      <c r="AH226" s="35">
        <v>8.4830000000000005</v>
      </c>
      <c r="AI226" s="35">
        <v>3.39E-2</v>
      </c>
      <c r="AJ226" s="35">
        <v>0.24079999999999999</v>
      </c>
      <c r="AK226" s="29">
        <v>2.38</v>
      </c>
      <c r="AL226" s="29">
        <v>0.82</v>
      </c>
      <c r="AM226" s="29">
        <v>0.15</v>
      </c>
      <c r="AN226" s="29">
        <v>0.03</v>
      </c>
      <c r="AO226" s="29">
        <v>0.01</v>
      </c>
      <c r="AP226" s="35">
        <v>35.94</v>
      </c>
      <c r="AQ226" s="29">
        <v>52.49</v>
      </c>
      <c r="AR226" s="35">
        <v>0.38047081532457699</v>
      </c>
      <c r="AS226" s="35">
        <v>0.204472523064581</v>
      </c>
    </row>
    <row r="227" spans="1:45" s="10" customFormat="1">
      <c r="A227" s="29" t="s">
        <v>691</v>
      </c>
      <c r="B227" s="29" t="s">
        <v>692</v>
      </c>
      <c r="C227" s="29" t="s">
        <v>114</v>
      </c>
      <c r="D227" s="53"/>
      <c r="E227" s="6"/>
      <c r="F227" s="6"/>
      <c r="G227" s="6"/>
      <c r="H227" s="6"/>
      <c r="I227" s="6"/>
      <c r="J227" s="6"/>
      <c r="K227" s="6"/>
      <c r="L227" s="41"/>
      <c r="M227" s="41"/>
      <c r="N227" s="41"/>
      <c r="O227" s="41"/>
      <c r="P227" s="189"/>
      <c r="Q227" s="189"/>
      <c r="R227" s="189"/>
      <c r="S227" s="189"/>
      <c r="T227" s="174"/>
      <c r="U227" s="189"/>
      <c r="V227" s="41"/>
      <c r="W227" s="41"/>
      <c r="X227" s="190"/>
      <c r="Y227" s="29" t="s">
        <v>695</v>
      </c>
      <c r="Z227" s="29">
        <v>37747417</v>
      </c>
      <c r="AA227" s="29">
        <v>31073790</v>
      </c>
      <c r="AB227" s="29">
        <v>0</v>
      </c>
      <c r="AC227" s="29">
        <v>0</v>
      </c>
      <c r="AD227" s="29">
        <v>1228755</v>
      </c>
      <c r="AE227" s="29">
        <v>155832</v>
      </c>
      <c r="AF227" s="29">
        <v>1072923</v>
      </c>
      <c r="AG227" s="35">
        <v>0.49099999999999999</v>
      </c>
      <c r="AH227" s="35">
        <v>1.145</v>
      </c>
      <c r="AI227" s="35">
        <v>0.109</v>
      </c>
      <c r="AJ227" s="35">
        <v>0.34100000000000003</v>
      </c>
      <c r="AK227" s="29">
        <v>10.050000000000001</v>
      </c>
      <c r="AL227" s="29">
        <v>0.78</v>
      </c>
      <c r="AM227" s="29">
        <v>0.06</v>
      </c>
      <c r="AN227" s="29">
        <v>0</v>
      </c>
      <c r="AO227" s="29">
        <v>0</v>
      </c>
      <c r="AP227" s="35">
        <v>54.4</v>
      </c>
      <c r="AQ227" s="29">
        <v>52.72</v>
      </c>
      <c r="AR227" s="35">
        <v>0.38047081532457699</v>
      </c>
      <c r="AS227" s="35">
        <v>0.204472523064581</v>
      </c>
    </row>
    <row r="228" spans="1:45" s="10" customFormat="1">
      <c r="A228" s="29" t="s">
        <v>691</v>
      </c>
      <c r="B228" s="29" t="s">
        <v>692</v>
      </c>
      <c r="C228" s="29" t="s">
        <v>114</v>
      </c>
      <c r="D228" s="53"/>
      <c r="E228" s="6"/>
      <c r="F228" s="6"/>
      <c r="G228" s="6"/>
      <c r="H228" s="6"/>
      <c r="I228" s="6"/>
      <c r="J228" s="6"/>
      <c r="K228" s="6"/>
      <c r="L228" s="41"/>
      <c r="M228" s="41"/>
      <c r="N228" s="41"/>
      <c r="O228" s="41"/>
      <c r="P228" s="189"/>
      <c r="Q228" s="189"/>
      <c r="R228" s="189"/>
      <c r="S228" s="189"/>
      <c r="T228" s="174"/>
      <c r="U228" s="189"/>
      <c r="V228" s="41"/>
      <c r="W228" s="41"/>
      <c r="X228" s="190"/>
      <c r="Y228" s="29" t="s">
        <v>696</v>
      </c>
      <c r="Z228" s="29">
        <v>107933353</v>
      </c>
      <c r="AA228" s="29">
        <v>89129845</v>
      </c>
      <c r="AB228" s="29">
        <v>0</v>
      </c>
      <c r="AC228" s="29">
        <v>0</v>
      </c>
      <c r="AD228" s="29">
        <v>3491556</v>
      </c>
      <c r="AE228" s="29">
        <v>558286</v>
      </c>
      <c r="AF228" s="29">
        <v>2933270</v>
      </c>
      <c r="AG228" s="35">
        <v>0.49</v>
      </c>
      <c r="AH228" s="35">
        <v>1.19</v>
      </c>
      <c r="AI228" s="35">
        <v>0.2969</v>
      </c>
      <c r="AJ228" s="35">
        <v>0.59060000000000001</v>
      </c>
      <c r="AK228" s="29">
        <v>24.12</v>
      </c>
      <c r="AL228" s="29">
        <v>4.5999999999999996</v>
      </c>
      <c r="AM228" s="29">
        <v>0.8</v>
      </c>
      <c r="AN228" s="29">
        <v>0.13</v>
      </c>
      <c r="AO228" s="29">
        <v>0.02</v>
      </c>
      <c r="AP228" s="35">
        <v>54.13</v>
      </c>
      <c r="AQ228" s="29">
        <v>52.84</v>
      </c>
      <c r="AR228" s="35">
        <v>0.38692236208498798</v>
      </c>
      <c r="AS228" s="35">
        <v>0.20676503061326901</v>
      </c>
    </row>
    <row r="229" spans="1:45" s="10" customFormat="1">
      <c r="A229" s="29" t="s">
        <v>691</v>
      </c>
      <c r="B229" s="29" t="s">
        <v>692</v>
      </c>
      <c r="C229" s="29" t="s">
        <v>114</v>
      </c>
      <c r="D229" s="53"/>
      <c r="E229" s="6"/>
      <c r="F229" s="6"/>
      <c r="G229" s="6"/>
      <c r="H229" s="6"/>
      <c r="I229" s="6"/>
      <c r="J229" s="6"/>
      <c r="K229" s="6"/>
      <c r="L229" s="41"/>
      <c r="M229" s="41"/>
      <c r="N229" s="41"/>
      <c r="O229" s="41"/>
      <c r="P229" s="189"/>
      <c r="Q229" s="189"/>
      <c r="R229" s="189"/>
      <c r="S229" s="189"/>
      <c r="T229" s="174"/>
      <c r="U229" s="189"/>
      <c r="V229" s="41"/>
      <c r="W229" s="41"/>
      <c r="X229" s="190"/>
      <c r="Y229" s="29" t="s">
        <v>697</v>
      </c>
      <c r="Z229" s="29">
        <v>29763224</v>
      </c>
      <c r="AA229" s="29">
        <v>24879741</v>
      </c>
      <c r="AB229" s="29">
        <v>0</v>
      </c>
      <c r="AC229" s="29">
        <v>0</v>
      </c>
      <c r="AD229" s="29">
        <v>944529</v>
      </c>
      <c r="AE229" s="29">
        <v>116719</v>
      </c>
      <c r="AF229" s="29">
        <v>827810</v>
      </c>
      <c r="AG229" s="35">
        <v>0.48599999999999999</v>
      </c>
      <c r="AH229" s="35">
        <v>1.141</v>
      </c>
      <c r="AI229" s="35">
        <v>8.6300000000000002E-2</v>
      </c>
      <c r="AJ229" s="35">
        <v>0.30149999999999999</v>
      </c>
      <c r="AK229" s="29">
        <v>8.09</v>
      </c>
      <c r="AL229" s="29">
        <v>0.51</v>
      </c>
      <c r="AM229" s="29">
        <v>0.03</v>
      </c>
      <c r="AN229" s="29">
        <v>0</v>
      </c>
      <c r="AO229" s="29">
        <v>0</v>
      </c>
      <c r="AP229" s="35">
        <v>52.57</v>
      </c>
      <c r="AQ229" s="29">
        <v>52.93</v>
      </c>
      <c r="AR229" s="35">
        <v>0.38307191723677603</v>
      </c>
      <c r="AS229" s="35">
        <v>0.20232009437671999</v>
      </c>
    </row>
    <row r="230" spans="1:45" s="10" customFormat="1">
      <c r="A230" s="29" t="s">
        <v>698</v>
      </c>
      <c r="B230" s="29" t="s">
        <v>699</v>
      </c>
      <c r="C230" s="29" t="s">
        <v>114</v>
      </c>
      <c r="D230" s="53" t="s">
        <v>700</v>
      </c>
      <c r="E230" s="6">
        <v>7390824</v>
      </c>
      <c r="F230" s="6">
        <v>3847870</v>
      </c>
      <c r="G230" s="6">
        <v>0</v>
      </c>
      <c r="H230" s="6">
        <v>0</v>
      </c>
      <c r="I230" s="6">
        <v>52458</v>
      </c>
      <c r="J230" s="6">
        <v>5475</v>
      </c>
      <c r="K230" s="6">
        <v>46983</v>
      </c>
      <c r="L230" s="41">
        <v>1.363</v>
      </c>
      <c r="M230" s="41">
        <f>I230/E230*100</f>
        <v>0.7097720091832791</v>
      </c>
      <c r="N230" s="41">
        <v>1.7999999999999999E-2</v>
      </c>
      <c r="O230" s="41">
        <v>1.117</v>
      </c>
      <c r="P230" s="189">
        <v>5.0000000000000001E-4</v>
      </c>
      <c r="Q230" s="189">
        <v>2.24E-2</v>
      </c>
      <c r="R230" s="189">
        <v>0.05</v>
      </c>
      <c r="S230" s="189">
        <v>0</v>
      </c>
      <c r="T230" s="174">
        <v>7</v>
      </c>
      <c r="U230" s="189">
        <v>1.7743979721165998E-2</v>
      </c>
      <c r="V230" s="41">
        <v>29.74</v>
      </c>
      <c r="W230" s="41">
        <v>47.74</v>
      </c>
      <c r="X230" s="190">
        <v>0.450884396715098</v>
      </c>
      <c r="Y230" s="29" t="s">
        <v>701</v>
      </c>
      <c r="Z230" s="29">
        <v>19535995</v>
      </c>
      <c r="AA230" s="29">
        <v>13838654</v>
      </c>
      <c r="AB230" s="29">
        <v>0</v>
      </c>
      <c r="AC230" s="58">
        <v>0</v>
      </c>
      <c r="AD230" s="29">
        <v>2051302</v>
      </c>
      <c r="AE230" s="29">
        <v>1894895</v>
      </c>
      <c r="AF230" s="29">
        <v>156407</v>
      </c>
      <c r="AG230" s="35">
        <v>6.3120000000000003</v>
      </c>
      <c r="AH230" s="35">
        <v>13.115</v>
      </c>
      <c r="AI230" s="35">
        <v>5.0000000000000001E-3</v>
      </c>
      <c r="AJ230" s="35">
        <v>0.10199999999999999</v>
      </c>
      <c r="AK230" s="29">
        <v>0.3</v>
      </c>
      <c r="AL230" s="29">
        <v>0.15</v>
      </c>
      <c r="AM230" s="29">
        <v>0.04</v>
      </c>
      <c r="AN230" s="29">
        <v>0.01</v>
      </c>
      <c r="AO230" s="29">
        <v>0</v>
      </c>
      <c r="AP230" s="35">
        <v>8</v>
      </c>
      <c r="AQ230" s="35">
        <v>52.02</v>
      </c>
      <c r="AR230" s="35">
        <v>0.42594433399602399</v>
      </c>
      <c r="AS230" s="35">
        <v>0.25389187659213103</v>
      </c>
    </row>
    <row r="231" spans="1:45" s="10" customFormat="1">
      <c r="A231" s="29" t="s">
        <v>698</v>
      </c>
      <c r="B231" s="29" t="s">
        <v>699</v>
      </c>
      <c r="C231" s="29" t="s">
        <v>114</v>
      </c>
      <c r="D231" s="53"/>
      <c r="E231" s="6"/>
      <c r="F231" s="6"/>
      <c r="G231" s="6"/>
      <c r="H231" s="6"/>
      <c r="I231" s="6"/>
      <c r="J231" s="6"/>
      <c r="K231" s="6"/>
      <c r="L231" s="41"/>
      <c r="M231" s="41"/>
      <c r="N231" s="41"/>
      <c r="O231" s="41"/>
      <c r="P231" s="189"/>
      <c r="Q231" s="189"/>
      <c r="R231" s="189"/>
      <c r="S231" s="189"/>
      <c r="T231" s="174"/>
      <c r="U231" s="189"/>
      <c r="V231" s="41"/>
      <c r="W231" s="41"/>
      <c r="X231" s="190"/>
      <c r="Y231" s="29" t="s">
        <v>702</v>
      </c>
      <c r="Z231" s="29">
        <v>38148147</v>
      </c>
      <c r="AA231" s="29">
        <v>22863913</v>
      </c>
      <c r="AB231" s="29">
        <v>0</v>
      </c>
      <c r="AC231" s="29">
        <v>0</v>
      </c>
      <c r="AD231" s="29">
        <v>1023301</v>
      </c>
      <c r="AE231" s="29">
        <v>187340</v>
      </c>
      <c r="AF231" s="29">
        <v>835961</v>
      </c>
      <c r="AG231" s="35">
        <v>0.89800000000000002</v>
      </c>
      <c r="AH231" s="35">
        <v>1.224</v>
      </c>
      <c r="AI231" s="35">
        <v>0.1283</v>
      </c>
      <c r="AJ231" s="35">
        <v>0.37380000000000002</v>
      </c>
      <c r="AK231" s="29">
        <v>11.57</v>
      </c>
      <c r="AL231" s="29">
        <v>1.1399999999999999</v>
      </c>
      <c r="AM231" s="29">
        <v>0.11</v>
      </c>
      <c r="AN231" s="29">
        <v>0.01</v>
      </c>
      <c r="AO231" s="29">
        <v>0</v>
      </c>
      <c r="AP231" s="35">
        <v>48.25</v>
      </c>
      <c r="AQ231" s="29">
        <v>51.34</v>
      </c>
      <c r="AR231" s="35">
        <v>0.43494780975673702</v>
      </c>
      <c r="AS231" s="35">
        <v>0.248376042146182</v>
      </c>
    </row>
    <row r="232" spans="1:45" s="10" customFormat="1">
      <c r="A232" s="29" t="s">
        <v>698</v>
      </c>
      <c r="B232" s="29" t="s">
        <v>699</v>
      </c>
      <c r="C232" s="29" t="s">
        <v>114</v>
      </c>
      <c r="D232" s="53"/>
      <c r="E232" s="6"/>
      <c r="F232" s="6"/>
      <c r="G232" s="6"/>
      <c r="H232" s="6"/>
      <c r="I232" s="6"/>
      <c r="J232" s="6"/>
      <c r="K232" s="6"/>
      <c r="L232" s="41"/>
      <c r="M232" s="41"/>
      <c r="N232" s="41"/>
      <c r="O232" s="41"/>
      <c r="P232" s="189"/>
      <c r="Q232" s="189"/>
      <c r="R232" s="189"/>
      <c r="S232" s="189"/>
      <c r="T232" s="174"/>
      <c r="U232" s="189"/>
      <c r="V232" s="41"/>
      <c r="W232" s="41"/>
      <c r="X232" s="190"/>
      <c r="Y232" s="29" t="s">
        <v>703</v>
      </c>
      <c r="Z232" s="29">
        <v>108326479</v>
      </c>
      <c r="AA232" s="29">
        <v>68253189</v>
      </c>
      <c r="AB232" s="29">
        <v>0</v>
      </c>
      <c r="AC232" s="29">
        <v>0</v>
      </c>
      <c r="AD232" s="29">
        <v>2835613</v>
      </c>
      <c r="AE232" s="29">
        <v>846454</v>
      </c>
      <c r="AF232" s="29">
        <v>1989159</v>
      </c>
      <c r="AG232" s="35">
        <v>0.84499999999999997</v>
      </c>
      <c r="AH232" s="35">
        <v>1.4259999999999999</v>
      </c>
      <c r="AI232" s="35">
        <v>0.2802</v>
      </c>
      <c r="AJ232" s="35">
        <v>0.57220000000000004</v>
      </c>
      <c r="AK232" s="29">
        <v>22.83</v>
      </c>
      <c r="AL232" s="29">
        <v>4.28</v>
      </c>
      <c r="AM232" s="29">
        <v>0.75</v>
      </c>
      <c r="AN232" s="29">
        <v>0.13</v>
      </c>
      <c r="AO232" s="29">
        <v>0.02</v>
      </c>
      <c r="AP232" s="35">
        <v>39.840000000000003</v>
      </c>
      <c r="AQ232" s="29">
        <v>51.38</v>
      </c>
      <c r="AR232" s="35">
        <v>0.43642265011623299</v>
      </c>
      <c r="AS232" s="35">
        <v>0.253024347914859</v>
      </c>
    </row>
    <row r="233" spans="1:45" s="10" customFormat="1">
      <c r="A233" s="29" t="s">
        <v>704</v>
      </c>
      <c r="B233" s="29" t="s">
        <v>705</v>
      </c>
      <c r="C233" s="29" t="s">
        <v>114</v>
      </c>
      <c r="D233" s="53" t="s">
        <v>706</v>
      </c>
      <c r="E233" s="6">
        <v>8161571</v>
      </c>
      <c r="F233" s="6">
        <v>3685885</v>
      </c>
      <c r="G233" s="6">
        <v>0</v>
      </c>
      <c r="H233" s="6">
        <v>0</v>
      </c>
      <c r="I233" s="6">
        <v>171502</v>
      </c>
      <c r="J233" s="6">
        <v>20186</v>
      </c>
      <c r="K233" s="6">
        <v>151316</v>
      </c>
      <c r="L233" s="41">
        <v>4.6529999999999996</v>
      </c>
      <c r="M233" s="41">
        <f>I233/E233*100</f>
        <v>2.1013356374648948</v>
      </c>
      <c r="N233" s="41">
        <v>6.7000000000000004E-2</v>
      </c>
      <c r="O233" s="41">
        <v>1.133</v>
      </c>
      <c r="P233" s="189">
        <v>1.8E-3</v>
      </c>
      <c r="Q233" s="189">
        <v>4.2099999999999999E-2</v>
      </c>
      <c r="R233" s="189">
        <v>0.18</v>
      </c>
      <c r="S233" s="189">
        <v>0</v>
      </c>
      <c r="T233" s="174">
        <v>31</v>
      </c>
      <c r="U233" s="189">
        <v>7.7675176534492102E-2</v>
      </c>
      <c r="V233" s="41">
        <v>39.72</v>
      </c>
      <c r="W233" s="41">
        <v>50.3</v>
      </c>
      <c r="X233" s="190">
        <v>0.44471259324265</v>
      </c>
      <c r="Y233" s="29" t="s">
        <v>707</v>
      </c>
      <c r="Z233" s="29">
        <v>32610923</v>
      </c>
      <c r="AA233" s="29">
        <v>18731282</v>
      </c>
      <c r="AB233" s="29">
        <v>0</v>
      </c>
      <c r="AC233" s="29">
        <v>0</v>
      </c>
      <c r="AD233" s="29">
        <v>3163352</v>
      </c>
      <c r="AE233" s="29">
        <v>596803</v>
      </c>
      <c r="AF233" s="29">
        <v>2566549</v>
      </c>
      <c r="AG233" s="35">
        <v>3.4729999999999999</v>
      </c>
      <c r="AH233" s="35">
        <v>1.2330000000000001</v>
      </c>
      <c r="AI233" s="35">
        <v>0.38690000000000002</v>
      </c>
      <c r="AJ233" s="35">
        <v>0.69289999999999996</v>
      </c>
      <c r="AK233" s="29">
        <v>29.28</v>
      </c>
      <c r="AL233" s="29">
        <v>7.26</v>
      </c>
      <c r="AM233" s="29">
        <v>1.67</v>
      </c>
      <c r="AN233" s="29">
        <v>0.37</v>
      </c>
      <c r="AO233" s="29">
        <v>0.08</v>
      </c>
      <c r="AP233" s="35">
        <v>39.32</v>
      </c>
      <c r="AQ233" s="29">
        <v>52.46</v>
      </c>
      <c r="AR233" s="35">
        <v>0.43178632611742701</v>
      </c>
      <c r="AS233" s="35">
        <v>0.24686428336543401</v>
      </c>
    </row>
    <row r="234" spans="1:45" s="10" customFormat="1">
      <c r="A234" s="29" t="s">
        <v>704</v>
      </c>
      <c r="B234" s="29" t="s">
        <v>705</v>
      </c>
      <c r="C234" s="29" t="s">
        <v>114</v>
      </c>
      <c r="D234" s="53"/>
      <c r="E234" s="6"/>
      <c r="F234" s="6"/>
      <c r="G234" s="6"/>
      <c r="H234" s="6"/>
      <c r="I234" s="6"/>
      <c r="J234" s="6"/>
      <c r="K234" s="6"/>
      <c r="L234" s="41"/>
      <c r="M234" s="41"/>
      <c r="N234" s="41"/>
      <c r="O234" s="41"/>
      <c r="P234" s="189"/>
      <c r="Q234" s="189"/>
      <c r="R234" s="189"/>
      <c r="S234" s="189"/>
      <c r="T234" s="174"/>
      <c r="U234" s="189"/>
      <c r="V234" s="41"/>
      <c r="W234" s="41"/>
      <c r="X234" s="190"/>
      <c r="Y234" s="29" t="s">
        <v>708</v>
      </c>
      <c r="Z234" s="29">
        <v>66925930</v>
      </c>
      <c r="AA234" s="29">
        <v>37622278</v>
      </c>
      <c r="AB234" s="29">
        <v>0</v>
      </c>
      <c r="AC234" s="29">
        <v>0</v>
      </c>
      <c r="AD234" s="29">
        <v>6333263</v>
      </c>
      <c r="AE234" s="29">
        <v>1743683</v>
      </c>
      <c r="AF234" s="29">
        <v>4589580</v>
      </c>
      <c r="AG234" s="35">
        <v>3.431</v>
      </c>
      <c r="AH234" s="35">
        <v>1.38</v>
      </c>
      <c r="AI234" s="35">
        <v>0.63109999999999999</v>
      </c>
      <c r="AJ234" s="35">
        <v>0.92579999999999996</v>
      </c>
      <c r="AK234" s="29">
        <v>41.61</v>
      </c>
      <c r="AL234" s="29">
        <v>14.68</v>
      </c>
      <c r="AM234" s="29">
        <v>4.76</v>
      </c>
      <c r="AN234" s="29">
        <v>1.45</v>
      </c>
      <c r="AO234" s="29">
        <v>0.42</v>
      </c>
      <c r="AP234" s="35">
        <v>38.76</v>
      </c>
      <c r="AQ234" s="29">
        <v>52.48</v>
      </c>
      <c r="AR234" s="35">
        <v>0.42641760651629101</v>
      </c>
      <c r="AS234" s="35">
        <v>0.243305785123967</v>
      </c>
    </row>
    <row r="235" spans="1:45" s="10" customFormat="1">
      <c r="A235" s="29" t="s">
        <v>709</v>
      </c>
      <c r="B235" s="29" t="s">
        <v>710</v>
      </c>
      <c r="C235" s="29" t="s">
        <v>114</v>
      </c>
      <c r="D235" s="53" t="s">
        <v>711</v>
      </c>
      <c r="E235" s="6">
        <v>6224008</v>
      </c>
      <c r="F235" s="6">
        <v>3112817</v>
      </c>
      <c r="G235" s="6">
        <v>0</v>
      </c>
      <c r="H235" s="6">
        <v>0</v>
      </c>
      <c r="I235" s="6">
        <v>11623</v>
      </c>
      <c r="J235" s="6">
        <v>1283</v>
      </c>
      <c r="K235" s="6">
        <v>10340</v>
      </c>
      <c r="L235" s="41">
        <v>0.373</v>
      </c>
      <c r="M235" s="41">
        <f>I235/E235*100</f>
        <v>0.18674461858018176</v>
      </c>
      <c r="N235" s="41">
        <v>5.0000000000000001E-3</v>
      </c>
      <c r="O235" s="41">
        <v>1.1240000000000001</v>
      </c>
      <c r="P235" s="189">
        <v>1E-4</v>
      </c>
      <c r="Q235" s="189">
        <v>1.04E-2</v>
      </c>
      <c r="R235" s="189">
        <v>0.01</v>
      </c>
      <c r="S235" s="189">
        <v>0</v>
      </c>
      <c r="T235" s="174">
        <v>2</v>
      </c>
      <c r="U235" s="189">
        <v>3.9833423863842102E-3</v>
      </c>
      <c r="V235" s="41">
        <v>31.48</v>
      </c>
      <c r="W235" s="41">
        <v>48.12</v>
      </c>
      <c r="X235" s="190">
        <v>0.478893740902475</v>
      </c>
      <c r="Y235" s="29" t="s">
        <v>712</v>
      </c>
      <c r="Z235" s="29">
        <v>37064502</v>
      </c>
      <c r="AA235" s="29">
        <v>22072026</v>
      </c>
      <c r="AB235" s="29">
        <v>0</v>
      </c>
      <c r="AC235" s="29">
        <v>0</v>
      </c>
      <c r="AD235" s="29">
        <v>320927</v>
      </c>
      <c r="AE235" s="29">
        <v>48551</v>
      </c>
      <c r="AF235" s="29">
        <v>272376</v>
      </c>
      <c r="AG235" s="35">
        <v>0.20300000000000001</v>
      </c>
      <c r="AH235" s="35">
        <v>1.1779999999999999</v>
      </c>
      <c r="AI235" s="35">
        <v>2.8000000000000001E-2</v>
      </c>
      <c r="AJ235" s="35">
        <v>0.1704</v>
      </c>
      <c r="AK235" s="29">
        <v>2.72</v>
      </c>
      <c r="AL235" s="29">
        <v>0.08</v>
      </c>
      <c r="AM235" s="29">
        <v>0</v>
      </c>
      <c r="AN235" s="29">
        <v>0</v>
      </c>
      <c r="AO235" s="29">
        <v>0</v>
      </c>
      <c r="AP235" s="35">
        <v>61.18</v>
      </c>
      <c r="AQ235" s="29">
        <v>51.56</v>
      </c>
      <c r="AR235" s="35">
        <v>0.46738825415914997</v>
      </c>
      <c r="AS235" s="35">
        <v>0.27247177399815897</v>
      </c>
    </row>
    <row r="236" spans="1:45" s="10" customFormat="1">
      <c r="A236" s="29" t="s">
        <v>709</v>
      </c>
      <c r="B236" s="29" t="s">
        <v>710</v>
      </c>
      <c r="C236" s="29" t="s">
        <v>114</v>
      </c>
      <c r="D236" s="53"/>
      <c r="E236" s="6"/>
      <c r="F236" s="6"/>
      <c r="G236" s="6"/>
      <c r="H236" s="6"/>
      <c r="I236" s="6"/>
      <c r="J236" s="6"/>
      <c r="K236" s="6"/>
      <c r="L236" s="41"/>
      <c r="M236" s="41"/>
      <c r="N236" s="41"/>
      <c r="O236" s="41"/>
      <c r="P236" s="189"/>
      <c r="Q236" s="189"/>
      <c r="R236" s="189"/>
      <c r="S236" s="189"/>
      <c r="T236" s="174"/>
      <c r="U236" s="189"/>
      <c r="V236" s="41"/>
      <c r="W236" s="41"/>
      <c r="X236" s="190"/>
      <c r="Y236" s="29" t="s">
        <v>713</v>
      </c>
      <c r="Z236" s="29">
        <v>137029384</v>
      </c>
      <c r="AA236" s="29">
        <v>83318662</v>
      </c>
      <c r="AB236" s="29">
        <v>0</v>
      </c>
      <c r="AC236" s="29">
        <v>0</v>
      </c>
      <c r="AD236" s="29">
        <v>1169533</v>
      </c>
      <c r="AE236" s="29">
        <v>327113</v>
      </c>
      <c r="AF236" s="29">
        <v>842420</v>
      </c>
      <c r="AG236" s="35">
        <v>0.19500000000000001</v>
      </c>
      <c r="AH236" s="35">
        <v>1.3879999999999999</v>
      </c>
      <c r="AI236" s="35">
        <v>7.3899999999999993E-2</v>
      </c>
      <c r="AJ236" s="35">
        <v>0.28320000000000001</v>
      </c>
      <c r="AK236" s="29">
        <v>6.87</v>
      </c>
      <c r="AL236" s="29">
        <v>0.47</v>
      </c>
      <c r="AM236" s="29">
        <v>0.03</v>
      </c>
      <c r="AN236" s="29">
        <v>0</v>
      </c>
      <c r="AO236" s="29">
        <v>0</v>
      </c>
      <c r="AP236" s="35">
        <v>58.44</v>
      </c>
      <c r="AQ236" s="29">
        <v>51.83</v>
      </c>
      <c r="AR236" s="35">
        <v>0.46757831520857002</v>
      </c>
      <c r="AS236" s="35">
        <v>0.27667063255998398</v>
      </c>
    </row>
    <row r="237" spans="1:45" s="10" customFormat="1">
      <c r="A237" s="29" t="s">
        <v>709</v>
      </c>
      <c r="B237" s="29" t="s">
        <v>714</v>
      </c>
      <c r="C237" s="29" t="s">
        <v>114</v>
      </c>
      <c r="D237" s="53" t="s">
        <v>715</v>
      </c>
      <c r="E237" s="6">
        <v>5970289</v>
      </c>
      <c r="F237" s="6">
        <v>2750629</v>
      </c>
      <c r="G237" s="6">
        <v>0</v>
      </c>
      <c r="H237" s="6">
        <v>0</v>
      </c>
      <c r="I237" s="6">
        <v>10331</v>
      </c>
      <c r="J237" s="6">
        <v>1319</v>
      </c>
      <c r="K237" s="6">
        <v>9012</v>
      </c>
      <c r="L237" s="41">
        <v>0.376</v>
      </c>
      <c r="M237" s="41">
        <f t="shared" ref="M237:M245" si="6">I237/E237*100</f>
        <v>0.17304019956152877</v>
      </c>
      <c r="N237" s="41">
        <v>6.0000000000000001E-3</v>
      </c>
      <c r="O237" s="41">
        <v>1.1459999999999999</v>
      </c>
      <c r="P237" s="189">
        <v>1E-4</v>
      </c>
      <c r="Q237" s="189">
        <v>1.0699999999999999E-2</v>
      </c>
      <c r="R237" s="189">
        <v>0.01</v>
      </c>
      <c r="S237" s="189">
        <v>0</v>
      </c>
      <c r="T237" s="174">
        <v>3</v>
      </c>
      <c r="U237" s="189">
        <v>7.4235017200796598E-3</v>
      </c>
      <c r="V237" s="41">
        <v>67.53</v>
      </c>
      <c r="W237" s="41">
        <v>45.39</v>
      </c>
      <c r="X237" s="190">
        <v>0.5</v>
      </c>
      <c r="Y237" s="29" t="s">
        <v>716</v>
      </c>
      <c r="Z237" s="29">
        <v>38006552</v>
      </c>
      <c r="AA237" s="29">
        <v>20491880</v>
      </c>
      <c r="AB237" s="29">
        <v>0</v>
      </c>
      <c r="AC237" s="29">
        <v>0</v>
      </c>
      <c r="AD237" s="29">
        <v>410088</v>
      </c>
      <c r="AE237" s="29">
        <v>73522</v>
      </c>
      <c r="AF237" s="29">
        <v>336566</v>
      </c>
      <c r="AG237" s="35">
        <v>0.34</v>
      </c>
      <c r="AH237" s="35">
        <v>1.218</v>
      </c>
      <c r="AI237" s="35">
        <v>4.0500000000000001E-2</v>
      </c>
      <c r="AJ237" s="35">
        <v>0.20649999999999999</v>
      </c>
      <c r="AK237" s="29">
        <v>3.88</v>
      </c>
      <c r="AL237" s="29">
        <v>0.15</v>
      </c>
      <c r="AM237" s="29">
        <v>0.01</v>
      </c>
      <c r="AN237" s="29">
        <v>0</v>
      </c>
      <c r="AO237" s="29">
        <v>0</v>
      </c>
      <c r="AP237" s="35">
        <v>61.95</v>
      </c>
      <c r="AQ237" s="29">
        <v>51.97</v>
      </c>
      <c r="AR237" s="35">
        <v>0.46921895308992101</v>
      </c>
      <c r="AS237" s="35">
        <v>0.26563785012819902</v>
      </c>
    </row>
    <row r="238" spans="1:45" s="10" customFormat="1">
      <c r="A238" s="29" t="s">
        <v>709</v>
      </c>
      <c r="B238" s="29" t="s">
        <v>717</v>
      </c>
      <c r="C238" s="29" t="s">
        <v>114</v>
      </c>
      <c r="D238" s="53" t="s">
        <v>718</v>
      </c>
      <c r="E238" s="6">
        <v>6625034</v>
      </c>
      <c r="F238" s="6">
        <v>3197210</v>
      </c>
      <c r="G238" s="6">
        <v>0</v>
      </c>
      <c r="H238" s="6">
        <v>0</v>
      </c>
      <c r="I238" s="6">
        <v>11652</v>
      </c>
      <c r="J238" s="6">
        <v>1494</v>
      </c>
      <c r="K238" s="6">
        <v>10158</v>
      </c>
      <c r="L238" s="41">
        <v>0.36399999999999999</v>
      </c>
      <c r="M238" s="41">
        <f t="shared" si="6"/>
        <v>0.17587834266209049</v>
      </c>
      <c r="N238" s="41">
        <v>4.0000000000000001E-3</v>
      </c>
      <c r="O238" s="41">
        <v>1.147</v>
      </c>
      <c r="P238" s="189">
        <v>1E-4</v>
      </c>
      <c r="Q238" s="189">
        <v>9.7000000000000003E-3</v>
      </c>
      <c r="R238" s="189">
        <v>0.01</v>
      </c>
      <c r="S238" s="189">
        <v>0</v>
      </c>
      <c r="T238" s="174">
        <v>2</v>
      </c>
      <c r="U238" s="189">
        <v>3.86263504134226E-3</v>
      </c>
      <c r="V238" s="41">
        <v>31.06</v>
      </c>
      <c r="W238" s="41">
        <v>49.57</v>
      </c>
      <c r="X238" s="190">
        <v>0.50222882615155995</v>
      </c>
      <c r="Y238" s="29" t="s">
        <v>719</v>
      </c>
      <c r="Z238" s="29">
        <v>41803547</v>
      </c>
      <c r="AA238" s="29">
        <v>23228349</v>
      </c>
      <c r="AB238" s="29">
        <v>0</v>
      </c>
      <c r="AC238" s="29">
        <v>0</v>
      </c>
      <c r="AD238" s="29">
        <v>409220</v>
      </c>
      <c r="AE238" s="29">
        <v>92935</v>
      </c>
      <c r="AF238" s="29">
        <v>316285</v>
      </c>
      <c r="AG238" s="35">
        <v>0.29099999999999998</v>
      </c>
      <c r="AH238" s="35">
        <v>1.294</v>
      </c>
      <c r="AI238" s="35">
        <v>3.5700000000000003E-2</v>
      </c>
      <c r="AJ238" s="35">
        <v>0.19409999999999999</v>
      </c>
      <c r="AK238" s="29">
        <v>3.44</v>
      </c>
      <c r="AL238" s="29">
        <v>0.13</v>
      </c>
      <c r="AM238" s="29">
        <v>0.01</v>
      </c>
      <c r="AN238" s="29">
        <v>0</v>
      </c>
      <c r="AO238" s="29">
        <v>0</v>
      </c>
      <c r="AP238" s="35">
        <v>50.22</v>
      </c>
      <c r="AQ238" s="29">
        <v>51.92</v>
      </c>
      <c r="AR238" s="35">
        <v>0.47748210825985499</v>
      </c>
      <c r="AS238" s="35">
        <v>0.278175356603865</v>
      </c>
    </row>
    <row r="239" spans="1:45" s="10" customFormat="1">
      <c r="A239" s="29" t="s">
        <v>709</v>
      </c>
      <c r="B239" s="29" t="s">
        <v>720</v>
      </c>
      <c r="C239" s="29" t="s">
        <v>114</v>
      </c>
      <c r="D239" s="53" t="s">
        <v>721</v>
      </c>
      <c r="E239" s="6">
        <v>5867033</v>
      </c>
      <c r="F239" s="6">
        <v>2752473</v>
      </c>
      <c r="G239" s="6">
        <v>0</v>
      </c>
      <c r="H239" s="6">
        <v>0</v>
      </c>
      <c r="I239" s="6">
        <v>11005</v>
      </c>
      <c r="J239" s="6">
        <v>1381</v>
      </c>
      <c r="K239" s="6">
        <v>9624</v>
      </c>
      <c r="L239" s="41">
        <v>0.4</v>
      </c>
      <c r="M239" s="41">
        <f t="shared" si="6"/>
        <v>0.18757351458565172</v>
      </c>
      <c r="N239" s="41">
        <v>6.0000000000000001E-3</v>
      </c>
      <c r="O239" s="41">
        <v>1.143</v>
      </c>
      <c r="P239" s="189">
        <v>1E-4</v>
      </c>
      <c r="Q239" s="189">
        <v>1.0800000000000001E-2</v>
      </c>
      <c r="R239" s="189">
        <v>0.01</v>
      </c>
      <c r="S239" s="189">
        <v>0</v>
      </c>
      <c r="T239" s="174">
        <v>1</v>
      </c>
      <c r="U239" s="189">
        <v>1.8106101756291801E-3</v>
      </c>
      <c r="V239" s="41">
        <v>15.46</v>
      </c>
      <c r="W239" s="41">
        <v>49.31</v>
      </c>
      <c r="X239" s="190">
        <v>0.46889952153109998</v>
      </c>
      <c r="Y239" s="29" t="s">
        <v>722</v>
      </c>
      <c r="Z239" s="29">
        <v>42969603</v>
      </c>
      <c r="AA239" s="29">
        <v>23148807</v>
      </c>
      <c r="AB239" s="29">
        <v>0</v>
      </c>
      <c r="AC239" s="29">
        <v>0</v>
      </c>
      <c r="AD239" s="29">
        <v>455297</v>
      </c>
      <c r="AE239" s="29">
        <v>80528</v>
      </c>
      <c r="AF239" s="29">
        <v>374769</v>
      </c>
      <c r="AG239" s="35">
        <v>0.30199999999999999</v>
      </c>
      <c r="AH239" s="35">
        <v>1.2150000000000001</v>
      </c>
      <c r="AI239" s="35">
        <v>4.0899999999999999E-2</v>
      </c>
      <c r="AJ239" s="35">
        <v>0.20710000000000001</v>
      </c>
      <c r="AK239" s="29">
        <v>3.93</v>
      </c>
      <c r="AL239" s="29">
        <v>0.15</v>
      </c>
      <c r="AM239" s="29">
        <v>0.01</v>
      </c>
      <c r="AN239" s="29">
        <v>0</v>
      </c>
      <c r="AO239" s="29">
        <v>0</v>
      </c>
      <c r="AP239" s="35">
        <v>53.77</v>
      </c>
      <c r="AQ239" s="29">
        <v>51.87</v>
      </c>
      <c r="AR239" s="35">
        <v>0.478115015974441</v>
      </c>
      <c r="AS239" s="35">
        <v>0.27940667490729298</v>
      </c>
    </row>
    <row r="240" spans="1:45" s="10" customFormat="1">
      <c r="A240" s="29" t="s">
        <v>709</v>
      </c>
      <c r="B240" s="29" t="s">
        <v>723</v>
      </c>
      <c r="C240" s="29" t="s">
        <v>114</v>
      </c>
      <c r="D240" s="53" t="s">
        <v>724</v>
      </c>
      <c r="E240" s="6">
        <v>5588107</v>
      </c>
      <c r="F240" s="6">
        <v>2675970</v>
      </c>
      <c r="G240" s="6">
        <v>0</v>
      </c>
      <c r="H240" s="6">
        <v>0</v>
      </c>
      <c r="I240" s="6">
        <v>10137</v>
      </c>
      <c r="J240" s="6">
        <v>1299</v>
      </c>
      <c r="K240" s="6">
        <v>8838</v>
      </c>
      <c r="L240" s="41">
        <v>0.379</v>
      </c>
      <c r="M240" s="41">
        <f t="shared" si="6"/>
        <v>0.18140311200197135</v>
      </c>
      <c r="N240" s="41">
        <v>6.0000000000000001E-3</v>
      </c>
      <c r="O240" s="41">
        <v>1.147</v>
      </c>
      <c r="P240" s="189">
        <v>1E-4</v>
      </c>
      <c r="Q240" s="189">
        <v>9.7000000000000003E-3</v>
      </c>
      <c r="R240" s="189">
        <v>0.01</v>
      </c>
      <c r="S240" s="189">
        <v>0</v>
      </c>
      <c r="T240" s="174">
        <v>3</v>
      </c>
      <c r="U240" s="189">
        <v>8.6305751704991197E-3</v>
      </c>
      <c r="V240" s="41">
        <v>80.459999999999994</v>
      </c>
      <c r="W240" s="41">
        <v>44.44</v>
      </c>
      <c r="X240" s="190">
        <v>0.466019417475728</v>
      </c>
      <c r="Y240" s="29" t="s">
        <v>725</v>
      </c>
      <c r="Z240" s="29">
        <v>40409392</v>
      </c>
      <c r="AA240" s="29">
        <v>22222191</v>
      </c>
      <c r="AB240" s="29">
        <v>0</v>
      </c>
      <c r="AC240" s="29">
        <v>0</v>
      </c>
      <c r="AD240" s="29">
        <v>421687</v>
      </c>
      <c r="AE240" s="29">
        <v>75231</v>
      </c>
      <c r="AF240" s="29">
        <v>346456</v>
      </c>
      <c r="AG240" s="35">
        <v>0.315</v>
      </c>
      <c r="AH240" s="35">
        <v>1.2170000000000001</v>
      </c>
      <c r="AI240" s="35">
        <v>4.1300000000000003E-2</v>
      </c>
      <c r="AJ240" s="35">
        <v>0.2082</v>
      </c>
      <c r="AK240" s="29">
        <v>3.96</v>
      </c>
      <c r="AL240" s="29">
        <v>0.16</v>
      </c>
      <c r="AM240" s="29">
        <v>0.01</v>
      </c>
      <c r="AN240" s="29">
        <v>0</v>
      </c>
      <c r="AO240" s="29">
        <v>0</v>
      </c>
      <c r="AP240" s="35">
        <v>67.069999999999993</v>
      </c>
      <c r="AQ240" s="29">
        <v>52.23</v>
      </c>
      <c r="AR240" s="35">
        <v>0.47513702438636901</v>
      </c>
      <c r="AS240" s="35">
        <v>0.27385589094449903</v>
      </c>
    </row>
    <row r="241" spans="1:45" s="10" customFormat="1">
      <c r="A241" s="29" t="s">
        <v>709</v>
      </c>
      <c r="B241" s="29" t="s">
        <v>726</v>
      </c>
      <c r="C241" s="29" t="s">
        <v>114</v>
      </c>
      <c r="D241" s="53" t="s">
        <v>727</v>
      </c>
      <c r="E241" s="6">
        <v>6781187</v>
      </c>
      <c r="F241" s="6">
        <v>3176719</v>
      </c>
      <c r="G241" s="6">
        <v>0</v>
      </c>
      <c r="H241" s="6">
        <v>0</v>
      </c>
      <c r="I241" s="6">
        <v>11995</v>
      </c>
      <c r="J241" s="6">
        <v>1697</v>
      </c>
      <c r="K241" s="6">
        <v>10298</v>
      </c>
      <c r="L241" s="41">
        <v>0.378</v>
      </c>
      <c r="M241" s="41">
        <f t="shared" si="6"/>
        <v>0.17688643595877832</v>
      </c>
      <c r="N241" s="41">
        <v>5.0000000000000001E-3</v>
      </c>
      <c r="O241" s="41">
        <v>1.165</v>
      </c>
      <c r="P241" s="189">
        <v>1E-4</v>
      </c>
      <c r="Q241" s="189">
        <v>0.01</v>
      </c>
      <c r="R241" s="189">
        <v>0.01</v>
      </c>
      <c r="S241" s="189">
        <v>0</v>
      </c>
      <c r="T241" s="174">
        <v>5</v>
      </c>
      <c r="U241" s="189">
        <v>1.03808316736073E-2</v>
      </c>
      <c r="V241" s="41">
        <v>83.03</v>
      </c>
      <c r="W241" s="41">
        <v>39.020000000000003</v>
      </c>
      <c r="X241" s="190">
        <v>0.46858832224685898</v>
      </c>
      <c r="Y241" s="29" t="s">
        <v>728</v>
      </c>
      <c r="Z241" s="29">
        <v>48494886</v>
      </c>
      <c r="AA241" s="29">
        <v>26344179</v>
      </c>
      <c r="AB241" s="29">
        <v>0</v>
      </c>
      <c r="AC241" s="29">
        <v>0</v>
      </c>
      <c r="AD241" s="29">
        <v>525551</v>
      </c>
      <c r="AE241" s="29">
        <v>110081</v>
      </c>
      <c r="AF241" s="29">
        <v>415470</v>
      </c>
      <c r="AG241" s="35">
        <v>0.32200000000000001</v>
      </c>
      <c r="AH241" s="35">
        <v>1.2649999999999999</v>
      </c>
      <c r="AI241" s="35">
        <v>4.65E-2</v>
      </c>
      <c r="AJ241" s="35">
        <v>0.2213</v>
      </c>
      <c r="AK241" s="29">
        <v>4.4400000000000004</v>
      </c>
      <c r="AL241" s="29">
        <v>0.19</v>
      </c>
      <c r="AM241" s="29">
        <v>0.01</v>
      </c>
      <c r="AN241" s="29">
        <v>0</v>
      </c>
      <c r="AO241" s="29">
        <v>0</v>
      </c>
      <c r="AP241" s="35">
        <v>56.84</v>
      </c>
      <c r="AQ241" s="29">
        <v>51.99</v>
      </c>
      <c r="AR241" s="35">
        <v>0.48057025511412998</v>
      </c>
      <c r="AS241" s="35">
        <v>0.27313079502860499</v>
      </c>
    </row>
    <row r="242" spans="1:45" s="10" customFormat="1">
      <c r="A242" s="29" t="s">
        <v>709</v>
      </c>
      <c r="B242" s="29" t="s">
        <v>729</v>
      </c>
      <c r="C242" s="29" t="s">
        <v>114</v>
      </c>
      <c r="D242" s="53" t="s">
        <v>730</v>
      </c>
      <c r="E242" s="6">
        <v>5798033</v>
      </c>
      <c r="F242" s="6">
        <v>2812030</v>
      </c>
      <c r="G242" s="6">
        <v>0</v>
      </c>
      <c r="H242" s="6">
        <v>0</v>
      </c>
      <c r="I242" s="6">
        <v>10976</v>
      </c>
      <c r="J242" s="6">
        <v>1260</v>
      </c>
      <c r="K242" s="6">
        <v>9716</v>
      </c>
      <c r="L242" s="41">
        <v>0.39</v>
      </c>
      <c r="M242" s="41">
        <f t="shared" si="6"/>
        <v>0.18930558001308376</v>
      </c>
      <c r="N242" s="41">
        <v>5.0000000000000001E-3</v>
      </c>
      <c r="O242" s="41">
        <v>1.1299999999999999</v>
      </c>
      <c r="P242" s="189">
        <v>1E-4</v>
      </c>
      <c r="Q242" s="189">
        <v>9.9000000000000008E-3</v>
      </c>
      <c r="R242" s="189">
        <v>0.01</v>
      </c>
      <c r="S242" s="189">
        <v>0</v>
      </c>
      <c r="T242" s="174">
        <v>1</v>
      </c>
      <c r="U242" s="189">
        <v>1.8106101756291801E-3</v>
      </c>
      <c r="V242" s="41">
        <v>15.35</v>
      </c>
      <c r="W242" s="41">
        <v>42.5</v>
      </c>
      <c r="X242" s="190">
        <v>0.47689898198903702</v>
      </c>
      <c r="Y242" s="29" t="s">
        <v>731</v>
      </c>
      <c r="Z242" s="29">
        <v>34697037</v>
      </c>
      <c r="AA242" s="29">
        <v>19469153</v>
      </c>
      <c r="AB242" s="29">
        <v>0</v>
      </c>
      <c r="AC242" s="29">
        <v>0</v>
      </c>
      <c r="AD242" s="29">
        <v>382772</v>
      </c>
      <c r="AE242" s="29">
        <v>77687</v>
      </c>
      <c r="AF242" s="29">
        <v>305085</v>
      </c>
      <c r="AG242" s="35">
        <v>0.32</v>
      </c>
      <c r="AH242" s="35">
        <v>1.2549999999999999</v>
      </c>
      <c r="AI242" s="35">
        <v>3.49E-2</v>
      </c>
      <c r="AJ242" s="35">
        <v>0.191</v>
      </c>
      <c r="AK242" s="29">
        <v>3.37</v>
      </c>
      <c r="AL242" s="29">
        <v>0.12</v>
      </c>
      <c r="AM242" s="29">
        <v>0</v>
      </c>
      <c r="AN242" s="29">
        <v>0</v>
      </c>
      <c r="AO242" s="29">
        <v>0</v>
      </c>
      <c r="AP242" s="35">
        <v>65.87</v>
      </c>
      <c r="AQ242" s="29">
        <v>52.15</v>
      </c>
      <c r="AR242" s="35">
        <v>0.47836000000000001</v>
      </c>
      <c r="AS242" s="35">
        <v>0.27774793691098199</v>
      </c>
    </row>
    <row r="243" spans="1:45" s="10" customFormat="1">
      <c r="A243" s="29" t="s">
        <v>709</v>
      </c>
      <c r="B243" s="29" t="s">
        <v>732</v>
      </c>
      <c r="C243" s="29" t="s">
        <v>114</v>
      </c>
      <c r="D243" s="53" t="s">
        <v>733</v>
      </c>
      <c r="E243" s="6">
        <v>5178953</v>
      </c>
      <c r="F243" s="6">
        <v>2627005</v>
      </c>
      <c r="G243" s="6">
        <v>0</v>
      </c>
      <c r="H243" s="6">
        <v>0</v>
      </c>
      <c r="I243" s="6">
        <v>8953</v>
      </c>
      <c r="J243" s="6">
        <v>921</v>
      </c>
      <c r="K243" s="6">
        <v>8032</v>
      </c>
      <c r="L243" s="41">
        <v>0.34100000000000003</v>
      </c>
      <c r="M243" s="41">
        <f t="shared" si="6"/>
        <v>0.17287277949809546</v>
      </c>
      <c r="N243" s="41">
        <v>5.0000000000000001E-3</v>
      </c>
      <c r="O243" s="41">
        <v>1.115</v>
      </c>
      <c r="P243" s="189">
        <v>1E-4</v>
      </c>
      <c r="Q243" s="189">
        <v>9.5999999999999992E-3</v>
      </c>
      <c r="R243" s="189">
        <v>0.01</v>
      </c>
      <c r="S243" s="189">
        <v>0</v>
      </c>
      <c r="T243" s="174">
        <v>2</v>
      </c>
      <c r="U243" s="189">
        <v>4.1644034039471298E-3</v>
      </c>
      <c r="V243" s="41">
        <v>42.2</v>
      </c>
      <c r="W243" s="41">
        <v>51.75</v>
      </c>
      <c r="X243" s="190">
        <v>0.42655367231638402</v>
      </c>
      <c r="Y243" s="29" t="s">
        <v>734</v>
      </c>
      <c r="Z243" s="29">
        <v>32767989</v>
      </c>
      <c r="AA243" s="29">
        <v>19500795</v>
      </c>
      <c r="AB243" s="29">
        <v>0</v>
      </c>
      <c r="AC243" s="29">
        <v>0</v>
      </c>
      <c r="AD243" s="29">
        <v>405000</v>
      </c>
      <c r="AE243" s="29">
        <v>90274</v>
      </c>
      <c r="AF243" s="29">
        <v>314726</v>
      </c>
      <c r="AG243" s="35">
        <v>0.34599999999999997</v>
      </c>
      <c r="AH243" s="35">
        <v>1.2869999999999999</v>
      </c>
      <c r="AI243" s="35">
        <v>3.3399999999999999E-2</v>
      </c>
      <c r="AJ243" s="35">
        <v>0.1875</v>
      </c>
      <c r="AK243" s="29">
        <v>3.2</v>
      </c>
      <c r="AL243" s="29">
        <v>0.12</v>
      </c>
      <c r="AM243" s="29">
        <v>0.01</v>
      </c>
      <c r="AN243" s="29">
        <v>0</v>
      </c>
      <c r="AO243" s="29">
        <v>0</v>
      </c>
      <c r="AP243" s="35">
        <v>52.06</v>
      </c>
      <c r="AQ243" s="29">
        <v>52.35</v>
      </c>
      <c r="AR243" s="35">
        <v>0.46901053956268701</v>
      </c>
      <c r="AS243" s="35">
        <v>0.26392111368909499</v>
      </c>
    </row>
    <row r="244" spans="1:45" s="10" customFormat="1">
      <c r="A244" s="29" t="s">
        <v>709</v>
      </c>
      <c r="B244" s="29" t="s">
        <v>735</v>
      </c>
      <c r="C244" s="29" t="s">
        <v>114</v>
      </c>
      <c r="D244" s="53" t="s">
        <v>736</v>
      </c>
      <c r="E244" s="6">
        <v>5800918</v>
      </c>
      <c r="F244" s="6">
        <v>424886</v>
      </c>
      <c r="G244" s="6">
        <v>0</v>
      </c>
      <c r="H244" s="6">
        <v>0</v>
      </c>
      <c r="I244" s="6">
        <v>8768</v>
      </c>
      <c r="J244" s="6">
        <v>961</v>
      </c>
      <c r="K244" s="6">
        <v>7807</v>
      </c>
      <c r="L244" s="41">
        <v>2.0640000000000001</v>
      </c>
      <c r="M244" s="41">
        <f t="shared" si="6"/>
        <v>0.15114849063544769</v>
      </c>
      <c r="N244" s="41">
        <v>0.02</v>
      </c>
      <c r="O244" s="41">
        <v>1.123</v>
      </c>
      <c r="P244" s="189">
        <v>1E-4</v>
      </c>
      <c r="Q244" s="189">
        <v>7.7999999999999996E-3</v>
      </c>
      <c r="R244" s="189">
        <v>0.01</v>
      </c>
      <c r="S244" s="189">
        <v>0</v>
      </c>
      <c r="T244" s="174">
        <v>2</v>
      </c>
      <c r="U244" s="189">
        <v>3.6212203512583701E-3</v>
      </c>
      <c r="V244" s="41">
        <v>40.85</v>
      </c>
      <c r="W244" s="41">
        <v>53.33</v>
      </c>
      <c r="X244" s="190">
        <v>0.48053278688524598</v>
      </c>
      <c r="Y244" s="29" t="s">
        <v>737</v>
      </c>
      <c r="Z244" s="29">
        <v>37634585</v>
      </c>
      <c r="AA244" s="29">
        <v>7120708</v>
      </c>
      <c r="AB244" s="29">
        <v>0</v>
      </c>
      <c r="AC244" s="29">
        <v>0</v>
      </c>
      <c r="AD244" s="29">
        <v>622877</v>
      </c>
      <c r="AE244" s="29">
        <v>347065</v>
      </c>
      <c r="AF244" s="29">
        <v>275812</v>
      </c>
      <c r="AG244" s="35">
        <v>1.5649999999999999</v>
      </c>
      <c r="AH244" s="35">
        <v>2.258</v>
      </c>
      <c r="AI244" s="35">
        <v>7.1999999999999998E-3</v>
      </c>
      <c r="AJ244" s="35">
        <v>9.2399999999999996E-2</v>
      </c>
      <c r="AK244" s="29">
        <v>0.67</v>
      </c>
      <c r="AL244" s="29">
        <v>0.05</v>
      </c>
      <c r="AM244" s="29">
        <v>0</v>
      </c>
      <c r="AN244" s="29">
        <v>0</v>
      </c>
      <c r="AO244" s="29">
        <v>0</v>
      </c>
      <c r="AP244" s="35">
        <v>58.84</v>
      </c>
      <c r="AQ244" s="29">
        <v>51.26</v>
      </c>
      <c r="AR244" s="35">
        <v>0.45849249976707401</v>
      </c>
      <c r="AS244" s="35">
        <v>0.25505461306065502</v>
      </c>
    </row>
    <row r="245" spans="1:45" s="10" customFormat="1">
      <c r="A245" s="29" t="s">
        <v>738</v>
      </c>
      <c r="B245" s="29" t="s">
        <v>739</v>
      </c>
      <c r="C245" s="29" t="s">
        <v>114</v>
      </c>
      <c r="D245" s="53" t="s">
        <v>740</v>
      </c>
      <c r="E245" s="6">
        <v>3745982</v>
      </c>
      <c r="F245" s="6">
        <v>2315217</v>
      </c>
      <c r="G245" s="6">
        <v>0</v>
      </c>
      <c r="H245" s="6">
        <v>0</v>
      </c>
      <c r="I245" s="6">
        <v>284920</v>
      </c>
      <c r="J245" s="6">
        <v>31067</v>
      </c>
      <c r="K245" s="6">
        <v>253853</v>
      </c>
      <c r="L245" s="41">
        <v>12.305999999999999</v>
      </c>
      <c r="M245" s="41">
        <f t="shared" si="6"/>
        <v>7.6060162595549041</v>
      </c>
      <c r="N245" s="41">
        <v>0.20399999999999999</v>
      </c>
      <c r="O245" s="41">
        <v>1.1220000000000001</v>
      </c>
      <c r="P245" s="189">
        <v>3.3999999999999998E-3</v>
      </c>
      <c r="Q245" s="189">
        <v>5.8500000000000003E-2</v>
      </c>
      <c r="R245" s="189">
        <v>0.34</v>
      </c>
      <c r="S245" s="189">
        <v>0</v>
      </c>
      <c r="T245" s="174">
        <v>82</v>
      </c>
      <c r="U245" s="189">
        <v>0.20447824250105601</v>
      </c>
      <c r="V245" s="41">
        <v>57.38</v>
      </c>
      <c r="W245" s="41">
        <v>50.52</v>
      </c>
      <c r="X245" s="190">
        <v>0.51073742124412103</v>
      </c>
      <c r="Y245" s="29" t="s">
        <v>741</v>
      </c>
      <c r="Z245" s="29">
        <v>32447308</v>
      </c>
      <c r="AA245" s="29">
        <v>21356453</v>
      </c>
      <c r="AB245" s="29">
        <v>0</v>
      </c>
      <c r="AC245" s="29">
        <v>0</v>
      </c>
      <c r="AD245" s="29">
        <v>4551973</v>
      </c>
      <c r="AE245" s="29">
        <v>571020</v>
      </c>
      <c r="AF245" s="29">
        <v>3980953</v>
      </c>
      <c r="AG245" s="35">
        <v>3.4140000000000001</v>
      </c>
      <c r="AH245" s="35">
        <v>1.143</v>
      </c>
      <c r="AI245" s="35">
        <v>0.51459999999999995</v>
      </c>
      <c r="AJ245" s="35">
        <v>0.81589999999999996</v>
      </c>
      <c r="AK245" s="29">
        <v>36.33</v>
      </c>
      <c r="AL245" s="29">
        <v>10.94</v>
      </c>
      <c r="AM245" s="29">
        <v>3.05</v>
      </c>
      <c r="AN245" s="29">
        <v>0.83</v>
      </c>
      <c r="AO245" s="29">
        <v>0.22</v>
      </c>
      <c r="AP245" s="35">
        <v>61.18</v>
      </c>
      <c r="AQ245" s="29">
        <v>52.83</v>
      </c>
      <c r="AR245" s="35">
        <v>0.48329493087557601</v>
      </c>
      <c r="AS245" s="35">
        <v>0.25891379569730699</v>
      </c>
    </row>
    <row r="246" spans="1:45" s="10" customFormat="1">
      <c r="A246" s="29" t="s">
        <v>738</v>
      </c>
      <c r="B246" s="29" t="s">
        <v>739</v>
      </c>
      <c r="C246" s="29" t="s">
        <v>114</v>
      </c>
      <c r="D246" s="53"/>
      <c r="E246" s="6"/>
      <c r="F246" s="6"/>
      <c r="G246" s="6"/>
      <c r="H246" s="6"/>
      <c r="I246" s="6"/>
      <c r="J246" s="6"/>
      <c r="K246" s="6"/>
      <c r="L246" s="41"/>
      <c r="M246" s="41"/>
      <c r="N246" s="41"/>
      <c r="O246" s="41"/>
      <c r="P246" s="189"/>
      <c r="Q246" s="189"/>
      <c r="R246" s="189"/>
      <c r="S246" s="189"/>
      <c r="T246" s="174"/>
      <c r="U246" s="189"/>
      <c r="V246" s="41"/>
      <c r="W246" s="41"/>
      <c r="X246" s="190"/>
      <c r="Y246" s="29" t="s">
        <v>742</v>
      </c>
      <c r="Z246" s="29">
        <v>51229688</v>
      </c>
      <c r="AA246" s="29">
        <v>33180780</v>
      </c>
      <c r="AB246" s="29">
        <v>0</v>
      </c>
      <c r="AC246" s="29">
        <v>0</v>
      </c>
      <c r="AD246" s="29">
        <v>7007793</v>
      </c>
      <c r="AE246" s="29">
        <v>1178122</v>
      </c>
      <c r="AF246" s="29">
        <v>5829671</v>
      </c>
      <c r="AG246" s="35">
        <v>3.3239999999999998</v>
      </c>
      <c r="AH246" s="35">
        <v>1.202</v>
      </c>
      <c r="AI246" s="35">
        <v>0.73099999999999998</v>
      </c>
      <c r="AJ246" s="35">
        <v>1.0149999999999999</v>
      </c>
      <c r="AK246" s="29">
        <v>45.81</v>
      </c>
      <c r="AL246" s="29">
        <v>17.71</v>
      </c>
      <c r="AM246" s="29">
        <v>6.33</v>
      </c>
      <c r="AN246" s="29">
        <v>2.16</v>
      </c>
      <c r="AO246" s="29">
        <v>0.72</v>
      </c>
      <c r="AP246" s="35">
        <v>62.39</v>
      </c>
      <c r="AQ246" s="29">
        <v>52.77</v>
      </c>
      <c r="AR246" s="35">
        <v>0.48724204954303002</v>
      </c>
      <c r="AS246" s="35">
        <v>0.26016624359165802</v>
      </c>
    </row>
    <row r="247" spans="1:45" s="10" customFormat="1">
      <c r="A247" s="29" t="s">
        <v>743</v>
      </c>
      <c r="B247" s="29" t="s">
        <v>744</v>
      </c>
      <c r="C247" s="29" t="s">
        <v>114</v>
      </c>
      <c r="D247" s="53" t="s">
        <v>745</v>
      </c>
      <c r="E247" s="6">
        <v>5707115</v>
      </c>
      <c r="F247" s="6">
        <v>4041224</v>
      </c>
      <c r="G247" s="6">
        <v>0</v>
      </c>
      <c r="H247" s="6">
        <v>0</v>
      </c>
      <c r="I247" s="6">
        <v>124954</v>
      </c>
      <c r="J247" s="6">
        <v>12506</v>
      </c>
      <c r="K247" s="6">
        <v>112448</v>
      </c>
      <c r="L247" s="41">
        <v>3.0920000000000001</v>
      </c>
      <c r="M247" s="41">
        <f>I247/E247*100</f>
        <v>2.1894424766278586</v>
      </c>
      <c r="N247" s="41">
        <v>4.7E-2</v>
      </c>
      <c r="O247" s="41">
        <v>1.111</v>
      </c>
      <c r="P247" s="189">
        <v>1.4E-3</v>
      </c>
      <c r="Q247" s="189">
        <v>3.7199999999999997E-2</v>
      </c>
      <c r="R247" s="189">
        <v>0.14000000000000001</v>
      </c>
      <c r="S247" s="189">
        <v>0</v>
      </c>
      <c r="T247" s="174">
        <v>50</v>
      </c>
      <c r="U247" s="189">
        <v>0.11913814955639999</v>
      </c>
      <c r="V247" s="41">
        <v>79.900000000000006</v>
      </c>
      <c r="W247" s="41">
        <v>49.5</v>
      </c>
      <c r="X247" s="190">
        <v>0.55624738071005198</v>
      </c>
      <c r="Y247" s="29" t="s">
        <v>746</v>
      </c>
      <c r="Z247" s="29">
        <v>28438104</v>
      </c>
      <c r="AA247" s="29">
        <v>22621054</v>
      </c>
      <c r="AB247" s="29">
        <v>0</v>
      </c>
      <c r="AC247" s="29">
        <v>0</v>
      </c>
      <c r="AD247" s="29">
        <v>1658622</v>
      </c>
      <c r="AE247" s="29">
        <v>205061</v>
      </c>
      <c r="AF247" s="29">
        <v>1453561</v>
      </c>
      <c r="AG247" s="35">
        <v>1.371</v>
      </c>
      <c r="AH247" s="35">
        <v>1.141</v>
      </c>
      <c r="AI247" s="35">
        <v>0.219</v>
      </c>
      <c r="AJ247" s="35">
        <v>0.49990000000000001</v>
      </c>
      <c r="AK247" s="29">
        <v>18.52</v>
      </c>
      <c r="AL247" s="29">
        <v>2.9</v>
      </c>
      <c r="AM247" s="29">
        <v>0.41</v>
      </c>
      <c r="AN247" s="29">
        <v>0.06</v>
      </c>
      <c r="AO247" s="29">
        <v>0.01</v>
      </c>
      <c r="AP247" s="35">
        <v>69.56</v>
      </c>
      <c r="AQ247" s="29">
        <v>52.44</v>
      </c>
      <c r="AR247" s="35">
        <v>0.53407050758935903</v>
      </c>
      <c r="AS247" s="35">
        <v>0.29084692006541502</v>
      </c>
    </row>
    <row r="248" spans="1:45" s="10" customFormat="1">
      <c r="A248" s="29" t="s">
        <v>743</v>
      </c>
      <c r="B248" s="29" t="s">
        <v>744</v>
      </c>
      <c r="C248" s="29" t="s">
        <v>114</v>
      </c>
      <c r="D248" s="53"/>
      <c r="E248" s="6"/>
      <c r="F248" s="6"/>
      <c r="G248" s="6"/>
      <c r="H248" s="6"/>
      <c r="I248" s="6"/>
      <c r="J248" s="6"/>
      <c r="K248" s="6"/>
      <c r="L248" s="41"/>
      <c r="M248" s="41"/>
      <c r="N248" s="41"/>
      <c r="O248" s="41"/>
      <c r="P248" s="189"/>
      <c r="Q248" s="189"/>
      <c r="R248" s="189"/>
      <c r="S248" s="189"/>
      <c r="T248" s="174"/>
      <c r="U248" s="189"/>
      <c r="V248" s="41"/>
      <c r="W248" s="41"/>
      <c r="X248" s="190"/>
      <c r="Y248" s="29" t="s">
        <v>747</v>
      </c>
      <c r="Z248" s="29">
        <v>46602324</v>
      </c>
      <c r="AA248" s="29">
        <v>36604541</v>
      </c>
      <c r="AB248" s="29">
        <v>0</v>
      </c>
      <c r="AC248" s="29">
        <v>0</v>
      </c>
      <c r="AD248" s="29">
        <v>2720836</v>
      </c>
      <c r="AE248" s="29">
        <v>451430</v>
      </c>
      <c r="AF248" s="29">
        <v>2269406</v>
      </c>
      <c r="AG248" s="35">
        <v>1.375</v>
      </c>
      <c r="AH248" s="35">
        <v>1.1990000000000001</v>
      </c>
      <c r="AI248" s="35">
        <v>0.33200000000000002</v>
      </c>
      <c r="AJ248" s="35">
        <v>0.63300000000000001</v>
      </c>
      <c r="AK248" s="29">
        <v>26.03</v>
      </c>
      <c r="AL248" s="29">
        <v>5.72</v>
      </c>
      <c r="AM248" s="29">
        <v>1.1499999999999999</v>
      </c>
      <c r="AN248" s="29">
        <v>0.23</v>
      </c>
      <c r="AO248" s="29">
        <v>0.04</v>
      </c>
      <c r="AP248" s="35">
        <v>68.06</v>
      </c>
      <c r="AQ248" s="29">
        <v>52.3</v>
      </c>
      <c r="AR248" s="35">
        <v>0.53157074963057604</v>
      </c>
      <c r="AS248" s="35">
        <v>0.28239940755368997</v>
      </c>
    </row>
    <row r="249" spans="1:45" s="10" customFormat="1">
      <c r="A249" s="29" t="s">
        <v>748</v>
      </c>
      <c r="B249" s="29" t="s">
        <v>749</v>
      </c>
      <c r="C249" s="29" t="s">
        <v>114</v>
      </c>
      <c r="D249" s="53" t="s">
        <v>750</v>
      </c>
      <c r="E249" s="6">
        <v>6006439</v>
      </c>
      <c r="F249" s="6">
        <v>3916464</v>
      </c>
      <c r="G249" s="6">
        <v>0</v>
      </c>
      <c r="H249" s="6">
        <v>0</v>
      </c>
      <c r="I249" s="6">
        <v>156269</v>
      </c>
      <c r="J249" s="6">
        <v>18595</v>
      </c>
      <c r="K249" s="6">
        <v>137674</v>
      </c>
      <c r="L249" s="41">
        <v>3.99</v>
      </c>
      <c r="M249" s="41">
        <f>I249/E249*100</f>
        <v>2.601691284969347</v>
      </c>
      <c r="N249" s="41">
        <v>6.2E-2</v>
      </c>
      <c r="O249" s="41">
        <v>1.135</v>
      </c>
      <c r="P249" s="189">
        <v>1.6999999999999999E-3</v>
      </c>
      <c r="Q249" s="189">
        <v>4.1599999999999998E-2</v>
      </c>
      <c r="R249" s="189">
        <v>0.17</v>
      </c>
      <c r="S249" s="189">
        <v>0</v>
      </c>
      <c r="T249" s="174">
        <v>59</v>
      </c>
      <c r="U249" s="189">
        <v>0.146719777898485</v>
      </c>
      <c r="V249" s="41">
        <v>79.09</v>
      </c>
      <c r="W249" s="41">
        <v>48.4</v>
      </c>
      <c r="X249" s="190">
        <v>0.49870777182942599</v>
      </c>
      <c r="Y249" s="29" t="s">
        <v>751</v>
      </c>
      <c r="Z249" s="29">
        <v>34563113</v>
      </c>
      <c r="AA249" s="29">
        <v>25597400</v>
      </c>
      <c r="AB249" s="29">
        <v>0</v>
      </c>
      <c r="AC249" s="29">
        <v>0</v>
      </c>
      <c r="AD249" s="29">
        <v>3897740</v>
      </c>
      <c r="AE249" s="29">
        <v>611721</v>
      </c>
      <c r="AF249" s="29">
        <v>3286019</v>
      </c>
      <c r="AG249" s="35">
        <v>3.1120000000000001</v>
      </c>
      <c r="AH249" s="35">
        <v>1.1859999999999999</v>
      </c>
      <c r="AI249" s="35">
        <v>0.52349999999999997</v>
      </c>
      <c r="AJ249" s="35">
        <v>0.82979999999999998</v>
      </c>
      <c r="AK249" s="29">
        <v>36.53</v>
      </c>
      <c r="AL249" s="29">
        <v>11.32</v>
      </c>
      <c r="AM249" s="29">
        <v>3.26</v>
      </c>
      <c r="AN249" s="29">
        <v>0.9</v>
      </c>
      <c r="AO249" s="29">
        <v>0.24</v>
      </c>
      <c r="AP249" s="35">
        <v>65.260000000000005</v>
      </c>
      <c r="AQ249" s="29">
        <v>52.32</v>
      </c>
      <c r="AR249" s="35">
        <v>0.48444774834696203</v>
      </c>
      <c r="AS249" s="35">
        <v>0.28567224211507303</v>
      </c>
    </row>
    <row r="250" spans="1:45" s="10" customFormat="1">
      <c r="A250" s="29" t="s">
        <v>748</v>
      </c>
      <c r="B250" s="29" t="s">
        <v>749</v>
      </c>
      <c r="C250" s="29" t="s">
        <v>114</v>
      </c>
      <c r="D250" s="53"/>
      <c r="E250" s="6"/>
      <c r="F250" s="6"/>
      <c r="G250" s="6"/>
      <c r="H250" s="6"/>
      <c r="I250" s="6"/>
      <c r="J250" s="6"/>
      <c r="K250" s="6"/>
      <c r="L250" s="41"/>
      <c r="M250" s="41"/>
      <c r="N250" s="41"/>
      <c r="O250" s="41"/>
      <c r="P250" s="189"/>
      <c r="Q250" s="189"/>
      <c r="R250" s="189"/>
      <c r="S250" s="189"/>
      <c r="T250" s="174"/>
      <c r="U250" s="189"/>
      <c r="V250" s="41"/>
      <c r="W250" s="41"/>
      <c r="X250" s="190"/>
      <c r="Y250" s="29" t="s">
        <v>752</v>
      </c>
      <c r="Z250" s="29">
        <v>50190242</v>
      </c>
      <c r="AA250" s="29">
        <v>36669811</v>
      </c>
      <c r="AB250" s="29">
        <v>0</v>
      </c>
      <c r="AC250" s="29">
        <v>0</v>
      </c>
      <c r="AD250" s="29">
        <v>5571023</v>
      </c>
      <c r="AE250" s="29">
        <v>1139738</v>
      </c>
      <c r="AF250" s="29">
        <v>4431285</v>
      </c>
      <c r="AG250" s="35">
        <v>3.0779999999999998</v>
      </c>
      <c r="AH250" s="35">
        <v>1.2569999999999999</v>
      </c>
      <c r="AI250" s="35">
        <v>0.68240000000000001</v>
      </c>
      <c r="AJ250" s="35">
        <v>0.97929999999999995</v>
      </c>
      <c r="AK250" s="29">
        <v>43.56</v>
      </c>
      <c r="AL250" s="29">
        <v>16.28</v>
      </c>
      <c r="AM250" s="29">
        <v>5.62</v>
      </c>
      <c r="AN250" s="29">
        <v>1.86</v>
      </c>
      <c r="AO250" s="29">
        <v>0.61</v>
      </c>
      <c r="AP250" s="35">
        <v>61.59</v>
      </c>
      <c r="AQ250" s="29">
        <v>52.36</v>
      </c>
      <c r="AR250" s="35">
        <v>0.48277758139900201</v>
      </c>
      <c r="AS250" s="35">
        <v>0.28193100752467498</v>
      </c>
    </row>
    <row r="251" spans="1:45" s="10" customFormat="1">
      <c r="A251" s="29" t="s">
        <v>753</v>
      </c>
      <c r="B251" s="29" t="s">
        <v>754</v>
      </c>
      <c r="C251" s="29" t="s">
        <v>114</v>
      </c>
      <c r="D251" s="53" t="s">
        <v>755</v>
      </c>
      <c r="E251" s="6">
        <v>5264381</v>
      </c>
      <c r="F251" s="6">
        <v>3233444</v>
      </c>
      <c r="G251" s="6">
        <v>0</v>
      </c>
      <c r="H251" s="6">
        <v>0</v>
      </c>
      <c r="I251" s="6">
        <v>166538</v>
      </c>
      <c r="J251" s="6">
        <v>18506</v>
      </c>
      <c r="K251" s="6">
        <v>148032</v>
      </c>
      <c r="L251" s="41">
        <v>5.15</v>
      </c>
      <c r="M251" s="41">
        <f>I251/E251*100</f>
        <v>3.1634868372938816</v>
      </c>
      <c r="N251" s="41">
        <v>8.1000000000000003E-2</v>
      </c>
      <c r="O251" s="41">
        <v>1.125</v>
      </c>
      <c r="P251" s="189">
        <v>1.9E-3</v>
      </c>
      <c r="Q251" s="189">
        <v>4.3299999999999998E-2</v>
      </c>
      <c r="R251" s="189">
        <v>0.19</v>
      </c>
      <c r="S251" s="189">
        <v>0</v>
      </c>
      <c r="T251" s="174">
        <v>94</v>
      </c>
      <c r="U251" s="189">
        <v>0.22318788098255701</v>
      </c>
      <c r="V251" s="41">
        <v>114.47</v>
      </c>
      <c r="W251" s="41">
        <v>49.33</v>
      </c>
      <c r="X251" s="190">
        <v>0.51020134228187897</v>
      </c>
      <c r="Y251" s="29" t="s">
        <v>756</v>
      </c>
      <c r="Z251" s="29">
        <v>32565358</v>
      </c>
      <c r="AA251" s="29">
        <v>23272572</v>
      </c>
      <c r="AB251" s="29">
        <v>0</v>
      </c>
      <c r="AC251" s="29">
        <v>0</v>
      </c>
      <c r="AD251" s="29">
        <v>4239789</v>
      </c>
      <c r="AE251" s="29">
        <v>671121</v>
      </c>
      <c r="AF251" s="29">
        <v>3568668</v>
      </c>
      <c r="AG251" s="35">
        <v>3.7130000000000001</v>
      </c>
      <c r="AH251" s="35">
        <v>1.1879999999999999</v>
      </c>
      <c r="AI251" s="35">
        <v>0.56379999999999997</v>
      </c>
      <c r="AJ251" s="35">
        <v>0.87350000000000005</v>
      </c>
      <c r="AK251" s="29">
        <v>38.340000000000003</v>
      </c>
      <c r="AL251" s="29">
        <v>12.53</v>
      </c>
      <c r="AM251" s="29">
        <v>3.85</v>
      </c>
      <c r="AN251" s="29">
        <v>1.1499999999999999</v>
      </c>
      <c r="AO251" s="29">
        <v>0.34</v>
      </c>
      <c r="AP251" s="35">
        <v>106.75</v>
      </c>
      <c r="AQ251" s="29">
        <v>52.94</v>
      </c>
      <c r="AR251" s="35">
        <v>0.48954990215264199</v>
      </c>
      <c r="AS251" s="35">
        <v>0.28029856609703402</v>
      </c>
    </row>
    <row r="252" spans="1:45" s="10" customFormat="1">
      <c r="A252" s="29" t="s">
        <v>753</v>
      </c>
      <c r="B252" s="29" t="s">
        <v>754</v>
      </c>
      <c r="C252" s="29" t="s">
        <v>114</v>
      </c>
      <c r="D252" s="53"/>
      <c r="E252" s="6"/>
      <c r="F252" s="6"/>
      <c r="G252" s="6"/>
      <c r="H252" s="6"/>
      <c r="I252" s="6"/>
      <c r="J252" s="6"/>
      <c r="K252" s="6"/>
      <c r="L252" s="41"/>
      <c r="M252" s="41"/>
      <c r="N252" s="41"/>
      <c r="O252" s="41"/>
      <c r="P252" s="189"/>
      <c r="Q252" s="189"/>
      <c r="R252" s="189"/>
      <c r="S252" s="189"/>
      <c r="T252" s="174"/>
      <c r="U252" s="189"/>
      <c r="V252" s="41"/>
      <c r="W252" s="41"/>
      <c r="X252" s="190"/>
      <c r="Y252" s="29" t="s">
        <v>757</v>
      </c>
      <c r="Z252" s="29">
        <v>45330840</v>
      </c>
      <c r="AA252" s="29">
        <v>31941438</v>
      </c>
      <c r="AB252" s="29">
        <v>0</v>
      </c>
      <c r="AC252" s="29">
        <v>0</v>
      </c>
      <c r="AD252" s="29">
        <v>5807115</v>
      </c>
      <c r="AE252" s="29">
        <v>1189630</v>
      </c>
      <c r="AF252" s="29">
        <v>4617485</v>
      </c>
      <c r="AG252" s="35">
        <v>3.6629999999999998</v>
      </c>
      <c r="AH252" s="35">
        <v>1.258</v>
      </c>
      <c r="AI252" s="35">
        <v>0.7036</v>
      </c>
      <c r="AJ252" s="35">
        <v>1.0062</v>
      </c>
      <c r="AK252" s="29">
        <v>44.3</v>
      </c>
      <c r="AL252" s="29">
        <v>16.82</v>
      </c>
      <c r="AM252" s="29">
        <v>6</v>
      </c>
      <c r="AN252" s="29">
        <v>2.09</v>
      </c>
      <c r="AO252" s="29">
        <v>0.73</v>
      </c>
      <c r="AP252" s="35">
        <v>105.24</v>
      </c>
      <c r="AQ252" s="29">
        <v>52.88</v>
      </c>
      <c r="AR252" s="35">
        <v>0.49289063100453501</v>
      </c>
      <c r="AS252" s="35">
        <v>0.286651650181177</v>
      </c>
    </row>
    <row r="253" spans="1:45" s="10" customFormat="1">
      <c r="A253" s="29" t="s">
        <v>758</v>
      </c>
      <c r="B253" s="29" t="s">
        <v>759</v>
      </c>
      <c r="C253" s="29" t="s">
        <v>114</v>
      </c>
      <c r="D253" s="53" t="s">
        <v>760</v>
      </c>
      <c r="E253" s="6">
        <v>8710112</v>
      </c>
      <c r="F253" s="6">
        <v>4540688</v>
      </c>
      <c r="G253" s="6">
        <v>0</v>
      </c>
      <c r="H253" s="6">
        <v>0</v>
      </c>
      <c r="I253" s="6">
        <v>376263</v>
      </c>
      <c r="J253" s="6">
        <v>44122</v>
      </c>
      <c r="K253" s="6">
        <v>332141</v>
      </c>
      <c r="L253" s="41">
        <v>8.2859999999999996</v>
      </c>
      <c r="M253" s="41">
        <f>I253/E253*100</f>
        <v>4.3198411225940605</v>
      </c>
      <c r="N253" s="41">
        <v>0.13200000000000001</v>
      </c>
      <c r="O253" s="41">
        <v>1.133</v>
      </c>
      <c r="P253" s="189">
        <v>4.3E-3</v>
      </c>
      <c r="Q253" s="189">
        <v>6.5500000000000003E-2</v>
      </c>
      <c r="R253" s="189">
        <v>0.43</v>
      </c>
      <c r="S253" s="189">
        <v>0</v>
      </c>
      <c r="T253" s="174">
        <v>144</v>
      </c>
      <c r="U253" s="189">
        <v>0.34999094694912097</v>
      </c>
      <c r="V253" s="41">
        <v>78.959999999999994</v>
      </c>
      <c r="W253" s="41">
        <v>50.6</v>
      </c>
      <c r="X253" s="190">
        <v>0.49785078946248501</v>
      </c>
      <c r="Y253" s="29" t="s">
        <v>761</v>
      </c>
      <c r="Z253" s="29">
        <v>37180119</v>
      </c>
      <c r="AA253" s="29">
        <v>24532484</v>
      </c>
      <c r="AB253" s="29">
        <v>0</v>
      </c>
      <c r="AC253" s="29">
        <v>0</v>
      </c>
      <c r="AD253" s="29">
        <v>6364442</v>
      </c>
      <c r="AE253" s="29">
        <v>999326</v>
      </c>
      <c r="AF253" s="29">
        <v>5365116</v>
      </c>
      <c r="AG253" s="35">
        <v>5.2409999999999997</v>
      </c>
      <c r="AH253" s="35">
        <v>1.1859999999999999</v>
      </c>
      <c r="AI253" s="35">
        <v>0.83830000000000005</v>
      </c>
      <c r="AJ253" s="35">
        <v>1.1324000000000001</v>
      </c>
      <c r="AK253" s="29">
        <v>48.93</v>
      </c>
      <c r="AL253" s="29">
        <v>21.06</v>
      </c>
      <c r="AM253" s="29">
        <v>8.48</v>
      </c>
      <c r="AN253" s="29">
        <v>3.3</v>
      </c>
      <c r="AO253" s="29">
        <v>1.26</v>
      </c>
      <c r="AP253" s="35">
        <v>77.790000000000006</v>
      </c>
      <c r="AQ253" s="29">
        <v>52.91</v>
      </c>
      <c r="AR253" s="35">
        <v>0.47353569249542399</v>
      </c>
      <c r="AS253" s="35">
        <v>0.273318872017354</v>
      </c>
    </row>
    <row r="254" spans="1:45" s="10" customFormat="1">
      <c r="A254" s="29" t="s">
        <v>758</v>
      </c>
      <c r="B254" s="29" t="s">
        <v>759</v>
      </c>
      <c r="C254" s="29" t="s">
        <v>114</v>
      </c>
      <c r="D254" s="53"/>
      <c r="E254" s="6"/>
      <c r="F254" s="6"/>
      <c r="G254" s="6"/>
      <c r="H254" s="6"/>
      <c r="I254" s="6"/>
      <c r="J254" s="6"/>
      <c r="K254" s="6"/>
      <c r="L254" s="41"/>
      <c r="M254" s="41"/>
      <c r="N254" s="41"/>
      <c r="O254" s="41"/>
      <c r="P254" s="189"/>
      <c r="Q254" s="189"/>
      <c r="R254" s="189"/>
      <c r="S254" s="189"/>
      <c r="T254" s="174"/>
      <c r="U254" s="189"/>
      <c r="V254" s="41"/>
      <c r="W254" s="41"/>
      <c r="X254" s="190"/>
      <c r="Y254" s="29" t="s">
        <v>762</v>
      </c>
      <c r="Z254" s="29">
        <v>56763269</v>
      </c>
      <c r="AA254" s="29">
        <v>36810266</v>
      </c>
      <c r="AB254" s="29">
        <v>0</v>
      </c>
      <c r="AC254" s="29">
        <v>0</v>
      </c>
      <c r="AD254" s="29">
        <v>9492691</v>
      </c>
      <c r="AE254" s="29">
        <v>1996891</v>
      </c>
      <c r="AF254" s="29">
        <v>7495800</v>
      </c>
      <c r="AG254" s="35">
        <v>5.1470000000000002</v>
      </c>
      <c r="AH254" s="35">
        <v>1.266</v>
      </c>
      <c r="AI254" s="35">
        <v>1.1228</v>
      </c>
      <c r="AJ254" s="35">
        <v>1.3791</v>
      </c>
      <c r="AK254" s="29">
        <v>57.29</v>
      </c>
      <c r="AL254" s="29">
        <v>29.23</v>
      </c>
      <c r="AM254" s="29">
        <v>13.97</v>
      </c>
      <c r="AN254" s="29">
        <v>6.48</v>
      </c>
      <c r="AO254" s="29">
        <v>2.93</v>
      </c>
      <c r="AP254" s="35">
        <v>75.510000000000005</v>
      </c>
      <c r="AQ254" s="29">
        <v>52.92</v>
      </c>
      <c r="AR254" s="35">
        <v>0.47662302965535702</v>
      </c>
      <c r="AS254" s="35">
        <v>0.27239199157007399</v>
      </c>
    </row>
    <row r="255" spans="1:45" s="10" customFormat="1">
      <c r="A255" s="29" t="s">
        <v>763</v>
      </c>
      <c r="B255" s="29" t="s">
        <v>764</v>
      </c>
      <c r="C255" s="29" t="s">
        <v>114</v>
      </c>
      <c r="D255" s="53" t="s">
        <v>765</v>
      </c>
      <c r="E255" s="6">
        <v>6647158</v>
      </c>
      <c r="F255" s="6">
        <v>3927994</v>
      </c>
      <c r="G255" s="6">
        <v>0</v>
      </c>
      <c r="H255" s="6">
        <v>0</v>
      </c>
      <c r="I255" s="6">
        <v>16918</v>
      </c>
      <c r="J255" s="6">
        <v>2030</v>
      </c>
      <c r="K255" s="6">
        <v>14888</v>
      </c>
      <c r="L255" s="41">
        <v>0.43099999999999999</v>
      </c>
      <c r="M255" s="41">
        <f t="shared" ref="M255:M263" si="7">I255/E255*100</f>
        <v>0.25451478662008636</v>
      </c>
      <c r="N255" s="41">
        <v>5.0000000000000001E-3</v>
      </c>
      <c r="O255" s="41">
        <v>1.1359999999999999</v>
      </c>
      <c r="P255" s="189">
        <v>1E-4</v>
      </c>
      <c r="Q255" s="189">
        <v>1.2200000000000001E-2</v>
      </c>
      <c r="R255" s="189">
        <v>0.01</v>
      </c>
      <c r="S255" s="189">
        <v>0</v>
      </c>
      <c r="T255" s="174">
        <v>9</v>
      </c>
      <c r="U255" s="189">
        <v>2.1848029452592101E-2</v>
      </c>
      <c r="V255" s="41">
        <v>120.08</v>
      </c>
      <c r="W255" s="41">
        <v>43.48</v>
      </c>
      <c r="X255" s="190">
        <v>0.53199804592085997</v>
      </c>
      <c r="Y255" s="29" t="s">
        <v>766</v>
      </c>
      <c r="Z255" s="29">
        <v>38292071</v>
      </c>
      <c r="AA255" s="29">
        <v>26609899</v>
      </c>
      <c r="AB255" s="29">
        <v>0</v>
      </c>
      <c r="AC255" s="29">
        <v>0</v>
      </c>
      <c r="AD255" s="29">
        <v>329313</v>
      </c>
      <c r="AE255" s="29">
        <v>45372</v>
      </c>
      <c r="AF255" s="29">
        <v>283941</v>
      </c>
      <c r="AG255" s="35">
        <v>0.158</v>
      </c>
      <c r="AH255" s="35">
        <v>1.1599999999999999</v>
      </c>
      <c r="AI255" s="35">
        <v>2.76E-2</v>
      </c>
      <c r="AJ255" s="35">
        <v>0.16919999999999999</v>
      </c>
      <c r="AK255" s="29">
        <v>2.68</v>
      </c>
      <c r="AL255" s="29">
        <v>0.08</v>
      </c>
      <c r="AM255" s="29">
        <v>0</v>
      </c>
      <c r="AN255" s="29">
        <v>0</v>
      </c>
      <c r="AO255" s="29">
        <v>0</v>
      </c>
      <c r="AP255" s="35">
        <v>60.36</v>
      </c>
      <c r="AQ255" s="29">
        <v>51.65</v>
      </c>
      <c r="AR255" s="35">
        <v>0.53053695312186699</v>
      </c>
      <c r="AS255" s="35">
        <v>0.307384295371815</v>
      </c>
    </row>
    <row r="256" spans="1:45" s="10" customFormat="1">
      <c r="A256" s="29" t="s">
        <v>763</v>
      </c>
      <c r="B256" s="29" t="s">
        <v>767</v>
      </c>
      <c r="C256" s="29" t="s">
        <v>114</v>
      </c>
      <c r="D256" s="53" t="s">
        <v>768</v>
      </c>
      <c r="E256" s="6">
        <v>5007468</v>
      </c>
      <c r="F256" s="6">
        <v>2620842</v>
      </c>
      <c r="G256" s="6">
        <v>0</v>
      </c>
      <c r="H256" s="6">
        <v>0</v>
      </c>
      <c r="I256" s="6">
        <v>13053</v>
      </c>
      <c r="J256" s="6">
        <v>1658</v>
      </c>
      <c r="K256" s="6">
        <v>11395</v>
      </c>
      <c r="L256" s="41">
        <v>0.498</v>
      </c>
      <c r="M256" s="41">
        <f t="shared" si="7"/>
        <v>0.26067066229879049</v>
      </c>
      <c r="N256" s="41">
        <v>6.0000000000000001E-3</v>
      </c>
      <c r="O256" s="41">
        <v>1.1459999999999999</v>
      </c>
      <c r="P256" s="189">
        <v>1E-4</v>
      </c>
      <c r="Q256" s="189">
        <v>0.01</v>
      </c>
      <c r="R256" s="189">
        <v>0.01</v>
      </c>
      <c r="S256" s="189">
        <v>0</v>
      </c>
      <c r="T256" s="174">
        <v>5</v>
      </c>
      <c r="U256" s="189">
        <v>1.3096746937051099E-2</v>
      </c>
      <c r="V256" s="41">
        <v>96.65</v>
      </c>
      <c r="W256" s="41">
        <v>42.62</v>
      </c>
      <c r="X256" s="190">
        <v>0.53799185888738099</v>
      </c>
      <c r="Y256" s="29" t="s">
        <v>769</v>
      </c>
      <c r="Z256" s="29">
        <v>41561648</v>
      </c>
      <c r="AA256" s="29">
        <v>25274993</v>
      </c>
      <c r="AB256" s="29">
        <v>0</v>
      </c>
      <c r="AC256" s="29">
        <v>0</v>
      </c>
      <c r="AD256" s="29">
        <v>484746</v>
      </c>
      <c r="AE256" s="29">
        <v>94076</v>
      </c>
      <c r="AF256" s="29">
        <v>390670</v>
      </c>
      <c r="AG256" s="35">
        <v>0.29399999999999998</v>
      </c>
      <c r="AH256" s="35">
        <v>1.2410000000000001</v>
      </c>
      <c r="AI256" s="35">
        <v>4.2700000000000002E-2</v>
      </c>
      <c r="AJ256" s="35">
        <v>0.2117</v>
      </c>
      <c r="AK256" s="29">
        <v>4.09</v>
      </c>
      <c r="AL256" s="29">
        <v>0.17</v>
      </c>
      <c r="AM256" s="29">
        <v>0.01</v>
      </c>
      <c r="AN256" s="29">
        <v>0</v>
      </c>
      <c r="AO256" s="29">
        <v>0</v>
      </c>
      <c r="AP256" s="35">
        <v>51.93</v>
      </c>
      <c r="AQ256" s="29">
        <v>51.17</v>
      </c>
      <c r="AR256" s="35">
        <v>0.53696114745054802</v>
      </c>
      <c r="AS256" s="35">
        <v>0.30874594155844198</v>
      </c>
    </row>
    <row r="257" spans="1:45" s="10" customFormat="1">
      <c r="A257" s="29" t="s">
        <v>763</v>
      </c>
      <c r="B257" s="29" t="s">
        <v>770</v>
      </c>
      <c r="C257" s="29" t="s">
        <v>114</v>
      </c>
      <c r="D257" s="53" t="s">
        <v>771</v>
      </c>
      <c r="E257" s="6">
        <v>4003889</v>
      </c>
      <c r="F257" s="6">
        <v>2045183</v>
      </c>
      <c r="G257" s="6">
        <v>0</v>
      </c>
      <c r="H257" s="6">
        <v>0</v>
      </c>
      <c r="I257" s="6">
        <v>9831</v>
      </c>
      <c r="J257" s="6">
        <v>1280</v>
      </c>
      <c r="K257" s="6">
        <v>8551</v>
      </c>
      <c r="L257" s="41">
        <v>0.48099999999999998</v>
      </c>
      <c r="M257" s="41">
        <f t="shared" si="7"/>
        <v>0.24553627735434225</v>
      </c>
      <c r="N257" s="41">
        <v>5.0000000000000001E-3</v>
      </c>
      <c r="O257" s="41">
        <v>1.1499999999999999</v>
      </c>
      <c r="P257" s="189">
        <v>1E-4</v>
      </c>
      <c r="Q257" s="189">
        <v>8.0000000000000002E-3</v>
      </c>
      <c r="R257" s="189">
        <v>0.01</v>
      </c>
      <c r="S257" s="189">
        <v>0</v>
      </c>
      <c r="T257" s="174">
        <v>2</v>
      </c>
      <c r="U257" s="189">
        <v>5.4921841994085303E-3</v>
      </c>
      <c r="V257" s="41">
        <v>54.16</v>
      </c>
      <c r="W257" s="41">
        <v>55.7</v>
      </c>
      <c r="X257" s="190">
        <v>0.55536181342632995</v>
      </c>
      <c r="Y257" s="29" t="s">
        <v>772</v>
      </c>
      <c r="Z257" s="29">
        <v>46936504</v>
      </c>
      <c r="AA257" s="29">
        <v>27652149</v>
      </c>
      <c r="AB257" s="29">
        <v>0</v>
      </c>
      <c r="AC257" s="29">
        <v>0</v>
      </c>
      <c r="AD257" s="29">
        <v>569955</v>
      </c>
      <c r="AE257" s="29">
        <v>126097</v>
      </c>
      <c r="AF257" s="29">
        <v>443858</v>
      </c>
      <c r="AG257" s="35">
        <v>0.31900000000000001</v>
      </c>
      <c r="AH257" s="35">
        <v>1.284</v>
      </c>
      <c r="AI257" s="35">
        <v>4.6699999999999998E-2</v>
      </c>
      <c r="AJ257" s="35">
        <v>0.22170000000000001</v>
      </c>
      <c r="AK257" s="29">
        <v>4.46</v>
      </c>
      <c r="AL257" s="29">
        <v>0.2</v>
      </c>
      <c r="AM257" s="29">
        <v>0.01</v>
      </c>
      <c r="AN257" s="29">
        <v>0</v>
      </c>
      <c r="AO257" s="29">
        <v>0</v>
      </c>
      <c r="AP257" s="35">
        <v>47.56</v>
      </c>
      <c r="AQ257" s="29">
        <v>51</v>
      </c>
      <c r="AR257" s="35">
        <v>0.53021782178217802</v>
      </c>
      <c r="AS257" s="35">
        <v>0.30342409240924101</v>
      </c>
    </row>
    <row r="258" spans="1:45" s="10" customFormat="1">
      <c r="A258" s="29" t="s">
        <v>763</v>
      </c>
      <c r="B258" s="29" t="s">
        <v>773</v>
      </c>
      <c r="C258" s="29" t="s">
        <v>114</v>
      </c>
      <c r="D258" s="53" t="s">
        <v>774</v>
      </c>
      <c r="E258" s="6">
        <v>5656681</v>
      </c>
      <c r="F258" s="6">
        <v>2881143</v>
      </c>
      <c r="G258" s="6">
        <v>0</v>
      </c>
      <c r="H258" s="6">
        <v>0</v>
      </c>
      <c r="I258" s="6">
        <v>14039</v>
      </c>
      <c r="J258" s="6">
        <v>1681</v>
      </c>
      <c r="K258" s="6">
        <v>12358</v>
      </c>
      <c r="L258" s="41">
        <v>0.48699999999999999</v>
      </c>
      <c r="M258" s="41">
        <f t="shared" si="7"/>
        <v>0.24818440353981422</v>
      </c>
      <c r="N258" s="41">
        <v>7.0000000000000001E-3</v>
      </c>
      <c r="O258" s="41">
        <v>1.1359999999999999</v>
      </c>
      <c r="P258" s="189">
        <v>1E-4</v>
      </c>
      <c r="Q258" s="189">
        <v>1.17E-2</v>
      </c>
      <c r="R258" s="189">
        <v>0.01</v>
      </c>
      <c r="S258" s="189">
        <v>0</v>
      </c>
      <c r="T258" s="174">
        <v>9</v>
      </c>
      <c r="U258" s="189">
        <v>1.9856358259399999E-2</v>
      </c>
      <c r="V258" s="41">
        <v>135.24</v>
      </c>
      <c r="W258" s="41">
        <v>48.81</v>
      </c>
      <c r="X258" s="190">
        <v>0.54032747119466296</v>
      </c>
      <c r="Y258" s="29" t="s">
        <v>775</v>
      </c>
      <c r="Z258" s="29">
        <v>42330472</v>
      </c>
      <c r="AA258" s="29">
        <v>25109529</v>
      </c>
      <c r="AB258" s="29">
        <v>0</v>
      </c>
      <c r="AC258" s="29">
        <v>0</v>
      </c>
      <c r="AD258" s="29">
        <v>508678</v>
      </c>
      <c r="AE258" s="29">
        <v>81585</v>
      </c>
      <c r="AF258" s="29">
        <v>427093</v>
      </c>
      <c r="AG258" s="35">
        <v>0.30499999999999999</v>
      </c>
      <c r="AH258" s="35">
        <v>1.1910000000000001</v>
      </c>
      <c r="AI258" s="35">
        <v>4.6699999999999998E-2</v>
      </c>
      <c r="AJ258" s="35">
        <v>0.22140000000000001</v>
      </c>
      <c r="AK258" s="29">
        <v>4.45</v>
      </c>
      <c r="AL258" s="29">
        <v>0.2</v>
      </c>
      <c r="AM258" s="29">
        <v>0.01</v>
      </c>
      <c r="AN258" s="29">
        <v>0</v>
      </c>
      <c r="AO258" s="29">
        <v>0</v>
      </c>
      <c r="AP258" s="35">
        <v>73.069999999999993</v>
      </c>
      <c r="AQ258" s="29">
        <v>51.07</v>
      </c>
      <c r="AR258" s="35">
        <v>0.52830867652938795</v>
      </c>
      <c r="AS258" s="35">
        <v>0.30718652077875402</v>
      </c>
    </row>
    <row r="259" spans="1:45" s="10" customFormat="1">
      <c r="A259" s="29" t="s">
        <v>763</v>
      </c>
      <c r="B259" s="29" t="s">
        <v>776</v>
      </c>
      <c r="C259" s="29" t="s">
        <v>114</v>
      </c>
      <c r="D259" s="53" t="s">
        <v>777</v>
      </c>
      <c r="E259" s="6">
        <v>5812241</v>
      </c>
      <c r="F259" s="6">
        <v>2943068</v>
      </c>
      <c r="G259" s="6">
        <v>0</v>
      </c>
      <c r="H259" s="6">
        <v>0</v>
      </c>
      <c r="I259" s="6">
        <v>14038</v>
      </c>
      <c r="J259" s="6">
        <v>1823</v>
      </c>
      <c r="K259" s="6">
        <v>12215</v>
      </c>
      <c r="L259" s="41">
        <v>0.47699999999999998</v>
      </c>
      <c r="M259" s="41">
        <f t="shared" si="7"/>
        <v>0.24152474062930288</v>
      </c>
      <c r="N259" s="41">
        <v>6.0000000000000001E-3</v>
      </c>
      <c r="O259" s="41">
        <v>1.149</v>
      </c>
      <c r="P259" s="189">
        <v>1E-4</v>
      </c>
      <c r="Q259" s="189">
        <v>1.09E-2</v>
      </c>
      <c r="R259" s="189">
        <v>0.01</v>
      </c>
      <c r="S259" s="189">
        <v>0</v>
      </c>
      <c r="T259" s="174">
        <v>3</v>
      </c>
      <c r="U259" s="189">
        <v>6.9406723399118801E-3</v>
      </c>
      <c r="V259" s="41">
        <v>47.61</v>
      </c>
      <c r="W259" s="41">
        <v>39.46</v>
      </c>
      <c r="X259" s="190">
        <v>0.53417721518987304</v>
      </c>
      <c r="Y259" s="29" t="s">
        <v>778</v>
      </c>
      <c r="Z259" s="29">
        <v>42121491</v>
      </c>
      <c r="AA259" s="29">
        <v>24978043</v>
      </c>
      <c r="AB259" s="29">
        <v>0</v>
      </c>
      <c r="AC259" s="29">
        <v>0</v>
      </c>
      <c r="AD259" s="29">
        <v>475946</v>
      </c>
      <c r="AE259" s="29">
        <v>92424</v>
      </c>
      <c r="AF259" s="29">
        <v>383522</v>
      </c>
      <c r="AG259" s="35">
        <v>0.28599999999999998</v>
      </c>
      <c r="AH259" s="35">
        <v>1.2410000000000001</v>
      </c>
      <c r="AI259" s="35">
        <v>4.0599999999999997E-2</v>
      </c>
      <c r="AJ259" s="35">
        <v>0.20599999999999999</v>
      </c>
      <c r="AK259" s="29">
        <v>3.9</v>
      </c>
      <c r="AL259" s="29">
        <v>0.15</v>
      </c>
      <c r="AM259" s="29">
        <v>0.01</v>
      </c>
      <c r="AN259" s="29">
        <v>0</v>
      </c>
      <c r="AO259" s="29">
        <v>0</v>
      </c>
      <c r="AP259" s="35">
        <v>57.93</v>
      </c>
      <c r="AQ259" s="29">
        <v>51.38</v>
      </c>
      <c r="AR259" s="35">
        <v>0.52434073081319699</v>
      </c>
      <c r="AS259" s="35">
        <v>0.29798581266504398</v>
      </c>
    </row>
    <row r="260" spans="1:45" s="10" customFormat="1">
      <c r="A260" s="29" t="s">
        <v>763</v>
      </c>
      <c r="B260" s="29" t="s">
        <v>779</v>
      </c>
      <c r="C260" s="29" t="s">
        <v>114</v>
      </c>
      <c r="D260" s="53" t="s">
        <v>780</v>
      </c>
      <c r="E260" s="6">
        <v>4884402</v>
      </c>
      <c r="F260" s="6">
        <v>2427696</v>
      </c>
      <c r="G260" s="6">
        <v>0</v>
      </c>
      <c r="H260" s="6">
        <v>0</v>
      </c>
      <c r="I260" s="6">
        <v>11514</v>
      </c>
      <c r="J260" s="6">
        <v>1372</v>
      </c>
      <c r="K260" s="6">
        <v>10142</v>
      </c>
      <c r="L260" s="41">
        <v>0.47399999999999998</v>
      </c>
      <c r="M260" s="41">
        <f t="shared" si="7"/>
        <v>0.23572998291295436</v>
      </c>
      <c r="N260" s="41">
        <v>6.0000000000000001E-3</v>
      </c>
      <c r="O260" s="41">
        <v>1.135</v>
      </c>
      <c r="P260" s="189">
        <v>1E-4</v>
      </c>
      <c r="Q260" s="189">
        <v>1.0200000000000001E-2</v>
      </c>
      <c r="R260" s="189">
        <v>0.01</v>
      </c>
      <c r="S260" s="189">
        <v>0</v>
      </c>
      <c r="T260" s="174">
        <v>4</v>
      </c>
      <c r="U260" s="189">
        <v>7.8459774277264693E-3</v>
      </c>
      <c r="V260" s="41">
        <v>65.66</v>
      </c>
      <c r="W260" s="41">
        <v>46.51</v>
      </c>
      <c r="X260" s="190">
        <v>0.506329113924051</v>
      </c>
      <c r="Y260" s="29" t="s">
        <v>781</v>
      </c>
      <c r="Z260" s="29">
        <v>40168988</v>
      </c>
      <c r="AA260" s="29">
        <v>23555730</v>
      </c>
      <c r="AB260" s="29">
        <v>0</v>
      </c>
      <c r="AC260" s="29">
        <v>0</v>
      </c>
      <c r="AD260" s="29">
        <v>447064</v>
      </c>
      <c r="AE260" s="29">
        <v>114460</v>
      </c>
      <c r="AF260" s="29">
        <v>332604</v>
      </c>
      <c r="AG260" s="35">
        <v>0.29199999999999998</v>
      </c>
      <c r="AH260" s="35">
        <v>1.3440000000000001</v>
      </c>
      <c r="AI260" s="35">
        <v>3.3799999999999997E-2</v>
      </c>
      <c r="AJ260" s="35">
        <v>0.18779999999999999</v>
      </c>
      <c r="AK260" s="29">
        <v>3.25</v>
      </c>
      <c r="AL260" s="29">
        <v>0.12</v>
      </c>
      <c r="AM260" s="29">
        <v>0.01</v>
      </c>
      <c r="AN260" s="29">
        <v>0</v>
      </c>
      <c r="AO260" s="29">
        <v>0</v>
      </c>
      <c r="AP260" s="35">
        <v>60.24</v>
      </c>
      <c r="AQ260" s="29">
        <v>51.41</v>
      </c>
      <c r="AR260" s="35">
        <v>0.520810298531038</v>
      </c>
      <c r="AS260" s="35">
        <v>0.30254302594400201</v>
      </c>
    </row>
    <row r="261" spans="1:45" s="10" customFormat="1">
      <c r="A261" s="29" t="s">
        <v>763</v>
      </c>
      <c r="B261" s="29" t="s">
        <v>782</v>
      </c>
      <c r="C261" s="29" t="s">
        <v>114</v>
      </c>
      <c r="D261" s="53" t="s">
        <v>783</v>
      </c>
      <c r="E261" s="6">
        <v>4727102</v>
      </c>
      <c r="F261" s="6">
        <v>2347531</v>
      </c>
      <c r="G261" s="6">
        <v>0</v>
      </c>
      <c r="H261" s="6">
        <v>0</v>
      </c>
      <c r="I261" s="6">
        <v>11436</v>
      </c>
      <c r="J261" s="6">
        <v>1419</v>
      </c>
      <c r="K261" s="6">
        <v>10017</v>
      </c>
      <c r="L261" s="41">
        <v>0.48699999999999999</v>
      </c>
      <c r="M261" s="41">
        <f t="shared" si="7"/>
        <v>0.24192412179809111</v>
      </c>
      <c r="N261" s="41">
        <v>6.0000000000000001E-3</v>
      </c>
      <c r="O261" s="41">
        <v>1.1419999999999999</v>
      </c>
      <c r="P261" s="189">
        <v>1E-4</v>
      </c>
      <c r="Q261" s="189">
        <v>9.9000000000000008E-3</v>
      </c>
      <c r="R261" s="189">
        <v>0.01</v>
      </c>
      <c r="S261" s="189">
        <v>0</v>
      </c>
      <c r="T261" s="174">
        <v>4</v>
      </c>
      <c r="U261" s="189">
        <v>8.0873921178103592E-3</v>
      </c>
      <c r="V261" s="41">
        <v>68.430000000000007</v>
      </c>
      <c r="W261" s="41">
        <v>52.07</v>
      </c>
      <c r="X261" s="190">
        <v>0.50460014154281696</v>
      </c>
      <c r="Y261" s="29" t="s">
        <v>784</v>
      </c>
      <c r="Z261" s="29">
        <v>50369814</v>
      </c>
      <c r="AA261" s="29">
        <v>29466330</v>
      </c>
      <c r="AB261" s="29">
        <v>0</v>
      </c>
      <c r="AC261" s="29">
        <v>0</v>
      </c>
      <c r="AD261" s="29">
        <v>638187</v>
      </c>
      <c r="AE261" s="29">
        <v>125488</v>
      </c>
      <c r="AF261" s="29">
        <v>512699</v>
      </c>
      <c r="AG261" s="35">
        <v>0.33900000000000002</v>
      </c>
      <c r="AH261" s="35">
        <v>1.2450000000000001</v>
      </c>
      <c r="AI261" s="35">
        <v>5.5300000000000002E-2</v>
      </c>
      <c r="AJ261" s="35">
        <v>0.2432</v>
      </c>
      <c r="AK261" s="29">
        <v>5.21</v>
      </c>
      <c r="AL261" s="29">
        <v>0.28999999999999998</v>
      </c>
      <c r="AM261" s="29">
        <v>0.02</v>
      </c>
      <c r="AN261" s="29">
        <v>0</v>
      </c>
      <c r="AO261" s="29">
        <v>0</v>
      </c>
      <c r="AP261" s="35">
        <v>52.01</v>
      </c>
      <c r="AQ261" s="29">
        <v>51.55</v>
      </c>
      <c r="AR261" s="35">
        <v>0.529391086981994</v>
      </c>
      <c r="AS261" s="35">
        <v>0.30044934640522902</v>
      </c>
    </row>
    <row r="262" spans="1:45" s="10" customFormat="1">
      <c r="A262" s="29" t="s">
        <v>763</v>
      </c>
      <c r="B262" s="29" t="s">
        <v>785</v>
      </c>
      <c r="C262" s="29" t="s">
        <v>114</v>
      </c>
      <c r="D262" s="53" t="s">
        <v>786</v>
      </c>
      <c r="E262" s="6">
        <v>5661150</v>
      </c>
      <c r="F262" s="6">
        <v>2294546</v>
      </c>
      <c r="G262" s="6">
        <v>0</v>
      </c>
      <c r="H262" s="6">
        <v>0</v>
      </c>
      <c r="I262" s="6">
        <v>11818</v>
      </c>
      <c r="J262" s="6">
        <v>1442</v>
      </c>
      <c r="K262" s="6">
        <v>10376</v>
      </c>
      <c r="L262" s="41">
        <v>0.51500000000000001</v>
      </c>
      <c r="M262" s="41">
        <f t="shared" si="7"/>
        <v>0.20875617144926387</v>
      </c>
      <c r="N262" s="41">
        <v>6.0000000000000001E-3</v>
      </c>
      <c r="O262" s="41">
        <v>1.139</v>
      </c>
      <c r="P262" s="189">
        <v>1E-4</v>
      </c>
      <c r="Q262" s="189">
        <v>0.01</v>
      </c>
      <c r="R262" s="189">
        <v>0.01</v>
      </c>
      <c r="S262" s="189">
        <v>0</v>
      </c>
      <c r="T262" s="174">
        <v>3</v>
      </c>
      <c r="U262" s="189">
        <v>6.8803186673909097E-3</v>
      </c>
      <c r="V262" s="41">
        <v>57.49</v>
      </c>
      <c r="W262" s="41">
        <v>48.39</v>
      </c>
      <c r="X262" s="190">
        <v>0.51558935361216696</v>
      </c>
      <c r="Y262" s="29" t="s">
        <v>787</v>
      </c>
      <c r="Z262" s="29">
        <v>48944975</v>
      </c>
      <c r="AA262" s="29">
        <v>24275381</v>
      </c>
      <c r="AB262" s="29">
        <v>0</v>
      </c>
      <c r="AC262" s="29">
        <v>0</v>
      </c>
      <c r="AD262" s="29">
        <v>519519</v>
      </c>
      <c r="AE262" s="29">
        <v>106138</v>
      </c>
      <c r="AF262" s="29">
        <v>413381</v>
      </c>
      <c r="AG262" s="35">
        <v>0.33500000000000002</v>
      </c>
      <c r="AH262" s="35">
        <v>1.2569999999999999</v>
      </c>
      <c r="AI262" s="35">
        <v>4.3200000000000002E-2</v>
      </c>
      <c r="AJ262" s="35">
        <v>0.21310000000000001</v>
      </c>
      <c r="AK262" s="29">
        <v>4.13</v>
      </c>
      <c r="AL262" s="29">
        <v>0.18</v>
      </c>
      <c r="AM262" s="29">
        <v>0.01</v>
      </c>
      <c r="AN262" s="29">
        <v>0</v>
      </c>
      <c r="AO262" s="29">
        <v>0</v>
      </c>
      <c r="AP262" s="35">
        <v>68.09</v>
      </c>
      <c r="AQ262" s="29">
        <v>51.25</v>
      </c>
      <c r="AR262" s="35">
        <v>0.529216626698641</v>
      </c>
      <c r="AS262" s="35">
        <v>0.30203058934071098</v>
      </c>
    </row>
    <row r="263" spans="1:45" s="10" customFormat="1">
      <c r="A263" s="29" t="s">
        <v>788</v>
      </c>
      <c r="B263" s="29" t="s">
        <v>789</v>
      </c>
      <c r="C263" s="29" t="s">
        <v>114</v>
      </c>
      <c r="D263" s="53" t="s">
        <v>790</v>
      </c>
      <c r="E263" s="6">
        <v>3990553</v>
      </c>
      <c r="F263" s="6">
        <v>2297258</v>
      </c>
      <c r="G263" s="6">
        <v>0</v>
      </c>
      <c r="H263" s="6">
        <v>0</v>
      </c>
      <c r="I263" s="6">
        <v>60512</v>
      </c>
      <c r="J263" s="6">
        <v>5963</v>
      </c>
      <c r="K263" s="6">
        <v>54549</v>
      </c>
      <c r="L263" s="41">
        <v>2.6339999999999999</v>
      </c>
      <c r="M263" s="41">
        <f t="shared" si="7"/>
        <v>1.5163813135673176</v>
      </c>
      <c r="N263" s="41">
        <v>3.9E-2</v>
      </c>
      <c r="O263" s="41">
        <v>1.109</v>
      </c>
      <c r="P263" s="189">
        <v>5.9999999999999995E-4</v>
      </c>
      <c r="Q263" s="189">
        <v>2.5499999999999998E-2</v>
      </c>
      <c r="R263" s="189">
        <v>0.06</v>
      </c>
      <c r="S263" s="189">
        <v>0</v>
      </c>
      <c r="T263" s="174">
        <v>39</v>
      </c>
      <c r="U263" s="189">
        <v>8.9323435331039897E-2</v>
      </c>
      <c r="V263" s="41">
        <v>126.9</v>
      </c>
      <c r="W263" s="41">
        <v>49.06</v>
      </c>
      <c r="X263" s="190">
        <v>0.50986451152840495</v>
      </c>
      <c r="Y263" s="29" t="s">
        <v>791</v>
      </c>
      <c r="Z263" s="29">
        <v>39653299</v>
      </c>
      <c r="AA263" s="29">
        <v>27178192</v>
      </c>
      <c r="AB263" s="29">
        <v>0</v>
      </c>
      <c r="AC263" s="29">
        <v>0</v>
      </c>
      <c r="AD263" s="29">
        <v>2176360</v>
      </c>
      <c r="AE263" s="29">
        <v>301946</v>
      </c>
      <c r="AF263" s="29">
        <v>1874414</v>
      </c>
      <c r="AG263" s="35">
        <v>1.4710000000000001</v>
      </c>
      <c r="AH263" s="35">
        <v>1.161</v>
      </c>
      <c r="AI263" s="35">
        <v>0.26919999999999999</v>
      </c>
      <c r="AJ263" s="35">
        <v>0.56410000000000005</v>
      </c>
      <c r="AK263" s="29">
        <v>21.91</v>
      </c>
      <c r="AL263" s="29">
        <v>4.1100000000000003</v>
      </c>
      <c r="AM263" s="29">
        <v>0.74</v>
      </c>
      <c r="AN263" s="29">
        <v>0.13</v>
      </c>
      <c r="AO263" s="29">
        <v>0.02</v>
      </c>
      <c r="AP263" s="35">
        <v>85.06</v>
      </c>
      <c r="AQ263" s="29">
        <v>52.45</v>
      </c>
      <c r="AR263" s="35">
        <v>0.49337306877891901</v>
      </c>
      <c r="AS263" s="35">
        <v>0.28438116311510903</v>
      </c>
    </row>
    <row r="264" spans="1:45" s="10" customFormat="1">
      <c r="A264" s="29" t="s">
        <v>788</v>
      </c>
      <c r="B264" s="29" t="s">
        <v>789</v>
      </c>
      <c r="C264" s="29" t="s">
        <v>114</v>
      </c>
      <c r="D264" s="53"/>
      <c r="E264" s="6"/>
      <c r="F264" s="6"/>
      <c r="G264" s="6"/>
      <c r="H264" s="6"/>
      <c r="I264" s="6"/>
      <c r="J264" s="6"/>
      <c r="K264" s="6"/>
      <c r="L264" s="41"/>
      <c r="M264" s="41"/>
      <c r="N264" s="41"/>
      <c r="O264" s="41"/>
      <c r="P264" s="189"/>
      <c r="Q264" s="189"/>
      <c r="R264" s="189"/>
      <c r="S264" s="189"/>
      <c r="T264" s="174"/>
      <c r="U264" s="189"/>
      <c r="V264" s="41"/>
      <c r="W264" s="41"/>
      <c r="X264" s="190"/>
      <c r="Y264" s="29" t="s">
        <v>792</v>
      </c>
      <c r="Z264" s="29">
        <v>54941167</v>
      </c>
      <c r="AA264" s="29">
        <v>37099239</v>
      </c>
      <c r="AB264" s="29">
        <v>0</v>
      </c>
      <c r="AC264" s="29">
        <v>0</v>
      </c>
      <c r="AD264" s="29">
        <v>2969419</v>
      </c>
      <c r="AE264" s="29">
        <v>529344</v>
      </c>
      <c r="AF264" s="29">
        <v>2440075</v>
      </c>
      <c r="AG264" s="35">
        <v>1.4550000000000001</v>
      </c>
      <c r="AH264" s="35">
        <v>1.2170000000000001</v>
      </c>
      <c r="AI264" s="35">
        <v>0.33979999999999999</v>
      </c>
      <c r="AJ264" s="35">
        <v>0.64529999999999998</v>
      </c>
      <c r="AK264" s="29">
        <v>26.44</v>
      </c>
      <c r="AL264" s="29">
        <v>5.89</v>
      </c>
      <c r="AM264" s="29">
        <v>1.28</v>
      </c>
      <c r="AN264" s="29">
        <v>0.28000000000000003</v>
      </c>
      <c r="AO264" s="29">
        <v>0.06</v>
      </c>
      <c r="AP264" s="35">
        <v>83.39</v>
      </c>
      <c r="AQ264" s="29">
        <v>52.39</v>
      </c>
      <c r="AR264" s="35">
        <v>0.49691752937071099</v>
      </c>
      <c r="AS264" s="35">
        <v>0.28433137130904301</v>
      </c>
    </row>
    <row r="265" spans="1:45" s="10" customFormat="1">
      <c r="A265" s="29" t="s">
        <v>793</v>
      </c>
      <c r="B265" s="29" t="s">
        <v>794</v>
      </c>
      <c r="C265" s="29" t="s">
        <v>114</v>
      </c>
      <c r="D265" s="53" t="s">
        <v>795</v>
      </c>
      <c r="E265" s="6">
        <v>4756867</v>
      </c>
      <c r="F265" s="6">
        <v>3403099</v>
      </c>
      <c r="G265" s="6">
        <v>0</v>
      </c>
      <c r="H265" s="6">
        <v>0</v>
      </c>
      <c r="I265" s="6">
        <v>39794</v>
      </c>
      <c r="J265" s="6">
        <v>4062</v>
      </c>
      <c r="K265" s="6">
        <v>35732</v>
      </c>
      <c r="L265" s="41">
        <v>1.169</v>
      </c>
      <c r="M265" s="41">
        <f>I265/E265*100</f>
        <v>0.83655902088496481</v>
      </c>
      <c r="N265" s="41">
        <v>1.0999999999999999E-2</v>
      </c>
      <c r="O265" s="41">
        <v>1.1140000000000001</v>
      </c>
      <c r="P265" s="189">
        <v>2.9999999999999997E-4</v>
      </c>
      <c r="Q265" s="189">
        <v>1.6899999999999998E-2</v>
      </c>
      <c r="R265" s="189">
        <v>0.03</v>
      </c>
      <c r="S265" s="189">
        <v>0</v>
      </c>
      <c r="T265" s="174">
        <v>2808</v>
      </c>
      <c r="U265" s="189">
        <v>7.5088418130243202</v>
      </c>
      <c r="V265" s="41">
        <v>18631.05</v>
      </c>
      <c r="W265" s="41">
        <v>44.22</v>
      </c>
      <c r="X265" s="190">
        <v>0.47740524781341098</v>
      </c>
      <c r="Y265" s="29" t="s">
        <v>796</v>
      </c>
      <c r="Z265" s="29">
        <v>35824507</v>
      </c>
      <c r="AA265" s="29">
        <v>27382230</v>
      </c>
      <c r="AB265" s="29">
        <v>0</v>
      </c>
      <c r="AC265" s="29">
        <v>0</v>
      </c>
      <c r="AD265" s="29">
        <v>700951</v>
      </c>
      <c r="AE265" s="29">
        <v>146937</v>
      </c>
      <c r="AF265" s="29">
        <v>554014</v>
      </c>
      <c r="AG265" s="35">
        <v>0.34699999999999998</v>
      </c>
      <c r="AH265" s="35">
        <v>1.2649999999999999</v>
      </c>
      <c r="AI265" s="35">
        <v>5.0700000000000002E-2</v>
      </c>
      <c r="AJ265" s="35">
        <v>0.23119999999999999</v>
      </c>
      <c r="AK265" s="29">
        <v>4.82</v>
      </c>
      <c r="AL265" s="29">
        <v>0.24</v>
      </c>
      <c r="AM265" s="29">
        <v>0.01</v>
      </c>
      <c r="AN265" s="29">
        <v>0</v>
      </c>
      <c r="AO265" s="29">
        <v>0</v>
      </c>
      <c r="AP265" s="35">
        <v>31035.46</v>
      </c>
      <c r="AQ265" s="29">
        <v>52.21</v>
      </c>
      <c r="AR265" s="35">
        <v>0.46291814331402897</v>
      </c>
      <c r="AS265" s="35">
        <v>0.25862889159046498</v>
      </c>
    </row>
    <row r="266" spans="1:45" s="10" customFormat="1">
      <c r="A266" s="29" t="s">
        <v>793</v>
      </c>
      <c r="B266" s="29" t="s">
        <v>794</v>
      </c>
      <c r="C266" s="29" t="s">
        <v>114</v>
      </c>
      <c r="D266" s="53"/>
      <c r="E266" s="6"/>
      <c r="F266" s="6"/>
      <c r="G266" s="6"/>
      <c r="H266" s="6"/>
      <c r="I266" s="6"/>
      <c r="J266" s="6"/>
      <c r="K266" s="6"/>
      <c r="L266" s="41"/>
      <c r="M266" s="41"/>
      <c r="N266" s="41"/>
      <c r="O266" s="41"/>
      <c r="P266" s="189"/>
      <c r="Q266" s="189"/>
      <c r="R266" s="189"/>
      <c r="S266" s="189"/>
      <c r="T266" s="174"/>
      <c r="U266" s="189"/>
      <c r="V266" s="41"/>
      <c r="W266" s="41"/>
      <c r="X266" s="190"/>
      <c r="Y266" s="29" t="s">
        <v>797</v>
      </c>
      <c r="Z266" s="29">
        <v>61899719</v>
      </c>
      <c r="AA266" s="29">
        <v>48213684</v>
      </c>
      <c r="AB266" s="29">
        <v>0</v>
      </c>
      <c r="AC266" s="29">
        <v>0</v>
      </c>
      <c r="AD266" s="29">
        <v>1156538</v>
      </c>
      <c r="AE266" s="29">
        <v>309024</v>
      </c>
      <c r="AF266" s="29">
        <v>847514</v>
      </c>
      <c r="AG266" s="35">
        <v>0.33</v>
      </c>
      <c r="AH266" s="35">
        <v>1.365</v>
      </c>
      <c r="AI266" s="35">
        <v>7.1199999999999999E-2</v>
      </c>
      <c r="AJ266" s="35">
        <v>0.27589999999999998</v>
      </c>
      <c r="AK266" s="29">
        <v>6.65</v>
      </c>
      <c r="AL266" s="29">
        <v>0.44</v>
      </c>
      <c r="AM266" s="29">
        <v>0.03</v>
      </c>
      <c r="AN266" s="29">
        <v>0</v>
      </c>
      <c r="AO266" s="29">
        <v>0</v>
      </c>
      <c r="AP266" s="35">
        <v>29847.49</v>
      </c>
      <c r="AQ266" s="29">
        <v>51.75</v>
      </c>
      <c r="AR266" s="35">
        <v>0.459041394335512</v>
      </c>
      <c r="AS266" s="35">
        <v>0.25793314998942202</v>
      </c>
    </row>
    <row r="267" spans="1:45" s="10" customFormat="1">
      <c r="A267" s="29" t="s">
        <v>793</v>
      </c>
      <c r="B267" s="29" t="s">
        <v>798</v>
      </c>
      <c r="C267" s="29" t="s">
        <v>114</v>
      </c>
      <c r="D267" s="53" t="s">
        <v>799</v>
      </c>
      <c r="E267" s="6">
        <v>5091687</v>
      </c>
      <c r="F267" s="6">
        <v>2524492</v>
      </c>
      <c r="G267" s="6">
        <v>0</v>
      </c>
      <c r="H267" s="6">
        <v>0</v>
      </c>
      <c r="I267" s="6">
        <v>43481</v>
      </c>
      <c r="J267" s="6">
        <v>4714</v>
      </c>
      <c r="K267" s="6">
        <v>38767</v>
      </c>
      <c r="L267" s="41">
        <v>1.722</v>
      </c>
      <c r="M267" s="41">
        <f t="shared" ref="M267:M275" si="8">I267/E267*100</f>
        <v>0.85396058320159896</v>
      </c>
      <c r="N267" s="41">
        <v>1.4999999999999999E-2</v>
      </c>
      <c r="O267" s="41">
        <v>1.1220000000000001</v>
      </c>
      <c r="P267" s="189">
        <v>2.9999999999999997E-4</v>
      </c>
      <c r="Q267" s="189">
        <v>1.7000000000000001E-2</v>
      </c>
      <c r="R267" s="189">
        <v>0.03</v>
      </c>
      <c r="S267" s="189">
        <v>0</v>
      </c>
      <c r="T267" s="174">
        <v>2220</v>
      </c>
      <c r="U267" s="189">
        <v>5.63304967107248</v>
      </c>
      <c r="V267" s="41">
        <v>13208.64</v>
      </c>
      <c r="W267" s="41">
        <v>44.69</v>
      </c>
      <c r="X267" s="190">
        <v>0.45172959529730899</v>
      </c>
      <c r="Y267" s="29" t="s">
        <v>800</v>
      </c>
      <c r="Z267" s="29">
        <v>40496131</v>
      </c>
      <c r="AA267" s="29">
        <v>23632429</v>
      </c>
      <c r="AB267" s="29">
        <v>0</v>
      </c>
      <c r="AC267" s="29">
        <v>0</v>
      </c>
      <c r="AD267" s="29">
        <v>1077946</v>
      </c>
      <c r="AE267" s="29">
        <v>390233</v>
      </c>
      <c r="AF267" s="29">
        <v>687713</v>
      </c>
      <c r="AG267" s="35">
        <v>0.74299999999999999</v>
      </c>
      <c r="AH267" s="35">
        <v>1.5669999999999999</v>
      </c>
      <c r="AI267" s="35">
        <v>5.0500000000000003E-2</v>
      </c>
      <c r="AJ267" s="35">
        <v>0.23100000000000001</v>
      </c>
      <c r="AK267" s="29">
        <v>4.79</v>
      </c>
      <c r="AL267" s="29">
        <v>0.24</v>
      </c>
      <c r="AM267" s="29">
        <v>0.01</v>
      </c>
      <c r="AN267" s="29">
        <v>0</v>
      </c>
      <c r="AO267" s="29">
        <v>0</v>
      </c>
      <c r="AP267" s="35">
        <v>29421.79</v>
      </c>
      <c r="AQ267" s="29">
        <v>51</v>
      </c>
      <c r="AR267" s="35">
        <v>0.44105088881143301</v>
      </c>
      <c r="AS267" s="35">
        <v>0.25372650680492498</v>
      </c>
    </row>
    <row r="268" spans="1:45" s="10" customFormat="1">
      <c r="A268" s="29" t="s">
        <v>793</v>
      </c>
      <c r="B268" s="29" t="s">
        <v>801</v>
      </c>
      <c r="C268" s="29" t="s">
        <v>114</v>
      </c>
      <c r="D268" s="53" t="s">
        <v>802</v>
      </c>
      <c r="E268" s="6">
        <v>5300697</v>
      </c>
      <c r="F268" s="6">
        <v>2608205</v>
      </c>
      <c r="G268" s="6">
        <v>0</v>
      </c>
      <c r="H268" s="6">
        <v>0</v>
      </c>
      <c r="I268" s="6">
        <v>40400</v>
      </c>
      <c r="J268" s="6">
        <v>4819</v>
      </c>
      <c r="K268" s="6">
        <v>35581</v>
      </c>
      <c r="L268" s="41">
        <v>1.5489999999999999</v>
      </c>
      <c r="M268" s="41">
        <f t="shared" si="8"/>
        <v>0.76216391919779602</v>
      </c>
      <c r="N268" s="41">
        <v>1.4999999999999999E-2</v>
      </c>
      <c r="O268" s="41">
        <v>1.135</v>
      </c>
      <c r="P268" s="189">
        <v>2.9999999999999997E-4</v>
      </c>
      <c r="Q268" s="189">
        <v>1.66E-2</v>
      </c>
      <c r="R268" s="189">
        <v>0.03</v>
      </c>
      <c r="S268" s="189">
        <v>0</v>
      </c>
      <c r="T268" s="174">
        <v>2143</v>
      </c>
      <c r="U268" s="189">
        <v>5.4308045144547004</v>
      </c>
      <c r="V268" s="41">
        <v>13946.38</v>
      </c>
      <c r="W268" s="41">
        <v>44.41</v>
      </c>
      <c r="X268" s="190">
        <v>0.436015511391178</v>
      </c>
      <c r="Y268" s="29" t="s">
        <v>803</v>
      </c>
      <c r="Z268" s="29">
        <v>42511354</v>
      </c>
      <c r="AA268" s="29">
        <v>24573756</v>
      </c>
      <c r="AB268" s="29">
        <v>0</v>
      </c>
      <c r="AC268" s="29">
        <v>0</v>
      </c>
      <c r="AD268" s="29">
        <v>1108360</v>
      </c>
      <c r="AE268" s="29">
        <v>439110</v>
      </c>
      <c r="AF268" s="29">
        <v>669250</v>
      </c>
      <c r="AG268" s="35">
        <v>0.72299999999999998</v>
      </c>
      <c r="AH268" s="35">
        <v>1.6559999999999999</v>
      </c>
      <c r="AI268" s="35">
        <v>4.8500000000000001E-2</v>
      </c>
      <c r="AJ268" s="35">
        <v>0.22650000000000001</v>
      </c>
      <c r="AK268" s="29">
        <v>4.5999999999999996</v>
      </c>
      <c r="AL268" s="29">
        <v>0.23</v>
      </c>
      <c r="AM268" s="29">
        <v>0.01</v>
      </c>
      <c r="AN268" s="29">
        <v>0</v>
      </c>
      <c r="AO268" s="29">
        <v>0</v>
      </c>
      <c r="AP268" s="35">
        <v>28606.13</v>
      </c>
      <c r="AQ268" s="29">
        <v>51.41</v>
      </c>
      <c r="AR268" s="35">
        <v>0.42757181972271702</v>
      </c>
      <c r="AS268" s="35">
        <v>0.24998667448430301</v>
      </c>
    </row>
    <row r="269" spans="1:45" s="10" customFormat="1">
      <c r="A269" s="29" t="s">
        <v>793</v>
      </c>
      <c r="B269" s="29" t="s">
        <v>804</v>
      </c>
      <c r="C269" s="29" t="s">
        <v>114</v>
      </c>
      <c r="D269" s="53" t="s">
        <v>805</v>
      </c>
      <c r="E269" s="6">
        <v>6337205</v>
      </c>
      <c r="F269" s="6">
        <v>3240171</v>
      </c>
      <c r="G269" s="6">
        <v>0</v>
      </c>
      <c r="H269" s="6">
        <v>0</v>
      </c>
      <c r="I269" s="6">
        <v>61652</v>
      </c>
      <c r="J269" s="6">
        <v>8447</v>
      </c>
      <c r="K269" s="6">
        <v>53205</v>
      </c>
      <c r="L269" s="41">
        <v>1.903</v>
      </c>
      <c r="M269" s="41">
        <f t="shared" si="8"/>
        <v>0.97285790817876339</v>
      </c>
      <c r="N269" s="41">
        <v>1.6E-2</v>
      </c>
      <c r="O269" s="41">
        <v>1.159</v>
      </c>
      <c r="P269" s="189">
        <v>4.0000000000000002E-4</v>
      </c>
      <c r="Q269" s="189">
        <v>1.9099999999999999E-2</v>
      </c>
      <c r="R269" s="189">
        <v>0.04</v>
      </c>
      <c r="S269" s="189">
        <v>0</v>
      </c>
      <c r="T269" s="174">
        <v>2919</v>
      </c>
      <c r="U269" s="189">
        <v>7.4471000060353596</v>
      </c>
      <c r="V269" s="41">
        <v>12527.19</v>
      </c>
      <c r="W269" s="41">
        <v>41.43</v>
      </c>
      <c r="X269" s="190">
        <v>0.43784753363228701</v>
      </c>
      <c r="Y269" s="29" t="s">
        <v>806</v>
      </c>
      <c r="Z269" s="29">
        <v>40833146</v>
      </c>
      <c r="AA269" s="29">
        <v>24933679</v>
      </c>
      <c r="AB269" s="29">
        <v>0</v>
      </c>
      <c r="AC269" s="29">
        <v>0</v>
      </c>
      <c r="AD269" s="29">
        <v>1181571</v>
      </c>
      <c r="AE269" s="29">
        <v>468823</v>
      </c>
      <c r="AF269" s="29">
        <v>712748</v>
      </c>
      <c r="AG269" s="35">
        <v>0.81899999999999995</v>
      </c>
      <c r="AH269" s="35">
        <v>1.6579999999999999</v>
      </c>
      <c r="AI269" s="35">
        <v>5.3199999999999997E-2</v>
      </c>
      <c r="AJ269" s="35">
        <v>0.23769999999999999</v>
      </c>
      <c r="AK269" s="29">
        <v>5.03</v>
      </c>
      <c r="AL269" s="29">
        <v>0.27</v>
      </c>
      <c r="AM269" s="29">
        <v>0.01</v>
      </c>
      <c r="AN269" s="29">
        <v>0</v>
      </c>
      <c r="AO269" s="29">
        <v>0</v>
      </c>
      <c r="AP269" s="35">
        <v>29752.49</v>
      </c>
      <c r="AQ269" s="29">
        <v>51.02</v>
      </c>
      <c r="AR269" s="35">
        <v>0.44272133876549702</v>
      </c>
      <c r="AS269" s="35">
        <v>0.263367308006759</v>
      </c>
    </row>
    <row r="270" spans="1:45" s="10" customFormat="1">
      <c r="A270" s="29" t="s">
        <v>793</v>
      </c>
      <c r="B270" s="29" t="s">
        <v>807</v>
      </c>
      <c r="C270" s="29" t="s">
        <v>114</v>
      </c>
      <c r="D270" s="53" t="s">
        <v>808</v>
      </c>
      <c r="E270" s="6">
        <v>6227127</v>
      </c>
      <c r="F270" s="6">
        <v>3134522</v>
      </c>
      <c r="G270" s="6">
        <v>0</v>
      </c>
      <c r="H270" s="6">
        <v>0</v>
      </c>
      <c r="I270" s="6">
        <v>56405</v>
      </c>
      <c r="J270" s="6">
        <v>7927</v>
      </c>
      <c r="K270" s="6">
        <v>48478</v>
      </c>
      <c r="L270" s="41">
        <v>1.7989999999999999</v>
      </c>
      <c r="M270" s="41">
        <f t="shared" si="8"/>
        <v>0.90579491955118319</v>
      </c>
      <c r="N270" s="41">
        <v>1.4E-2</v>
      </c>
      <c r="O270" s="41">
        <v>1.1639999999999999</v>
      </c>
      <c r="P270" s="189">
        <v>2.9999999999999997E-4</v>
      </c>
      <c r="Q270" s="189">
        <v>1.7899999999999999E-2</v>
      </c>
      <c r="R270" s="189">
        <v>0.03</v>
      </c>
      <c r="S270" s="189">
        <v>0</v>
      </c>
      <c r="T270" s="174">
        <v>2680</v>
      </c>
      <c r="U270" s="189">
        <v>6.8681875792141902</v>
      </c>
      <c r="V270" s="41">
        <v>12737.76</v>
      </c>
      <c r="W270" s="41">
        <v>44.92</v>
      </c>
      <c r="X270" s="190">
        <v>0.44678471575023299</v>
      </c>
      <c r="Y270" s="29" t="s">
        <v>809</v>
      </c>
      <c r="Z270" s="29">
        <v>45047492</v>
      </c>
      <c r="AA270" s="29">
        <v>26696288</v>
      </c>
      <c r="AB270" s="29">
        <v>0</v>
      </c>
      <c r="AC270" s="29">
        <v>0</v>
      </c>
      <c r="AD270" s="29">
        <v>1204667</v>
      </c>
      <c r="AE270" s="29">
        <v>523486</v>
      </c>
      <c r="AF270" s="29">
        <v>681181</v>
      </c>
      <c r="AG270" s="35">
        <v>0.74199999999999999</v>
      </c>
      <c r="AH270" s="35">
        <v>1.768</v>
      </c>
      <c r="AI270" s="35">
        <v>4.8800000000000003E-2</v>
      </c>
      <c r="AJ270" s="35">
        <v>0.2278</v>
      </c>
      <c r="AK270" s="29">
        <v>4.62</v>
      </c>
      <c r="AL270" s="29">
        <v>0.24</v>
      </c>
      <c r="AM270" s="29">
        <v>0.01</v>
      </c>
      <c r="AN270" s="29">
        <v>0</v>
      </c>
      <c r="AO270" s="29">
        <v>0</v>
      </c>
      <c r="AP270" s="35">
        <v>29260.080000000002</v>
      </c>
      <c r="AQ270" s="29">
        <v>51.16</v>
      </c>
      <c r="AR270" s="35">
        <v>0.44520186471985201</v>
      </c>
      <c r="AS270" s="35">
        <v>0.26721266721266701</v>
      </c>
    </row>
    <row r="271" spans="1:45" s="10" customFormat="1">
      <c r="A271" s="29" t="s">
        <v>793</v>
      </c>
      <c r="B271" s="29" t="s">
        <v>810</v>
      </c>
      <c r="C271" s="29" t="s">
        <v>114</v>
      </c>
      <c r="D271" s="53" t="s">
        <v>811</v>
      </c>
      <c r="E271" s="6">
        <v>5218539</v>
      </c>
      <c r="F271" s="6">
        <v>2651029</v>
      </c>
      <c r="G271" s="6">
        <v>0</v>
      </c>
      <c r="H271" s="6">
        <v>0</v>
      </c>
      <c r="I271" s="6">
        <v>48403</v>
      </c>
      <c r="J271" s="6">
        <v>6372</v>
      </c>
      <c r="K271" s="6">
        <v>42031</v>
      </c>
      <c r="L271" s="41">
        <v>1.8260000000000001</v>
      </c>
      <c r="M271" s="41">
        <f t="shared" si="8"/>
        <v>0.92752013542487655</v>
      </c>
      <c r="N271" s="41">
        <v>1.6E-2</v>
      </c>
      <c r="O271" s="41">
        <v>1.1519999999999999</v>
      </c>
      <c r="P271" s="189">
        <v>2.9999999999999997E-4</v>
      </c>
      <c r="Q271" s="189">
        <v>1.7399999999999999E-2</v>
      </c>
      <c r="R271" s="189">
        <v>0.03</v>
      </c>
      <c r="S271" s="189">
        <v>0</v>
      </c>
      <c r="T271" s="174">
        <v>2255</v>
      </c>
      <c r="U271" s="189">
        <v>5.8133260908926303</v>
      </c>
      <c r="V271" s="41">
        <v>12447.13</v>
      </c>
      <c r="W271" s="41">
        <v>40.75</v>
      </c>
      <c r="X271" s="190">
        <v>0.45265638389031698</v>
      </c>
      <c r="Y271" s="29" t="s">
        <v>812</v>
      </c>
      <c r="Z271" s="29">
        <v>38513749</v>
      </c>
      <c r="AA271" s="29">
        <v>23672658</v>
      </c>
      <c r="AB271" s="29">
        <v>0</v>
      </c>
      <c r="AC271" s="29">
        <v>0</v>
      </c>
      <c r="AD271" s="29">
        <v>1068333</v>
      </c>
      <c r="AE271" s="29">
        <v>454436</v>
      </c>
      <c r="AF271" s="29">
        <v>613897</v>
      </c>
      <c r="AG271" s="35">
        <v>0.75700000000000001</v>
      </c>
      <c r="AH271" s="35">
        <v>1.74</v>
      </c>
      <c r="AI271" s="35">
        <v>4.7600000000000003E-2</v>
      </c>
      <c r="AJ271" s="35">
        <v>0.2248</v>
      </c>
      <c r="AK271" s="29">
        <v>4.51</v>
      </c>
      <c r="AL271" s="29">
        <v>0.23</v>
      </c>
      <c r="AM271" s="29">
        <v>0.01</v>
      </c>
      <c r="AN271" s="29">
        <v>0</v>
      </c>
      <c r="AO271" s="29">
        <v>0</v>
      </c>
      <c r="AP271" s="35">
        <v>29170.09</v>
      </c>
      <c r="AQ271" s="29">
        <v>51.55</v>
      </c>
      <c r="AR271" s="35">
        <v>0.44655910722782099</v>
      </c>
      <c r="AS271" s="35">
        <v>0.26364517170847201</v>
      </c>
    </row>
    <row r="272" spans="1:45" s="10" customFormat="1">
      <c r="A272" s="29" t="s">
        <v>793</v>
      </c>
      <c r="B272" s="29" t="s">
        <v>813</v>
      </c>
      <c r="C272" s="29" t="s">
        <v>114</v>
      </c>
      <c r="D272" s="53" t="s">
        <v>814</v>
      </c>
      <c r="E272" s="6">
        <v>5123157</v>
      </c>
      <c r="F272" s="6">
        <v>2548179</v>
      </c>
      <c r="G272" s="6">
        <v>0</v>
      </c>
      <c r="H272" s="6">
        <v>0</v>
      </c>
      <c r="I272" s="6">
        <v>42642</v>
      </c>
      <c r="J272" s="6">
        <v>4977</v>
      </c>
      <c r="K272" s="6">
        <v>37665</v>
      </c>
      <c r="L272" s="41">
        <v>1.673</v>
      </c>
      <c r="M272" s="41">
        <f t="shared" si="8"/>
        <v>0.83233834137817764</v>
      </c>
      <c r="N272" s="41">
        <v>1.7000000000000001E-2</v>
      </c>
      <c r="O272" s="41">
        <v>1.1319999999999999</v>
      </c>
      <c r="P272" s="189">
        <v>2.9999999999999997E-4</v>
      </c>
      <c r="Q272" s="189">
        <v>1.72E-2</v>
      </c>
      <c r="R272" s="189">
        <v>0.03</v>
      </c>
      <c r="S272" s="189">
        <v>0</v>
      </c>
      <c r="T272" s="174">
        <v>2279</v>
      </c>
      <c r="U272" s="189">
        <v>5.8037902106343102</v>
      </c>
      <c r="V272" s="41">
        <v>13975.08</v>
      </c>
      <c r="W272" s="41">
        <v>46.03</v>
      </c>
      <c r="X272" s="190">
        <v>0.43149896384987302</v>
      </c>
      <c r="Y272" s="29" t="s">
        <v>815</v>
      </c>
      <c r="Z272" s="29">
        <v>37892105</v>
      </c>
      <c r="AA272" s="29">
        <v>22343012</v>
      </c>
      <c r="AB272" s="29">
        <v>0</v>
      </c>
      <c r="AC272" s="29">
        <v>0</v>
      </c>
      <c r="AD272" s="29">
        <v>1011541</v>
      </c>
      <c r="AE272" s="29">
        <v>387677</v>
      </c>
      <c r="AF272" s="29">
        <v>623864</v>
      </c>
      <c r="AG272" s="35">
        <v>0.73499999999999999</v>
      </c>
      <c r="AH272" s="35">
        <v>1.621</v>
      </c>
      <c r="AI272" s="35">
        <v>4.7199999999999999E-2</v>
      </c>
      <c r="AJ272" s="35">
        <v>0.22289999999999999</v>
      </c>
      <c r="AK272" s="29">
        <v>4.49</v>
      </c>
      <c r="AL272" s="29">
        <v>0.21</v>
      </c>
      <c r="AM272" s="29">
        <v>0.01</v>
      </c>
      <c r="AN272" s="29">
        <v>0</v>
      </c>
      <c r="AO272" s="29">
        <v>0</v>
      </c>
      <c r="AP272" s="35">
        <v>29279.97</v>
      </c>
      <c r="AQ272" s="29">
        <v>51.14</v>
      </c>
      <c r="AR272" s="35">
        <v>0.44035669667858501</v>
      </c>
      <c r="AS272" s="35">
        <v>0.25755691342670201</v>
      </c>
    </row>
    <row r="273" spans="1:76" s="10" customFormat="1">
      <c r="A273" s="29" t="s">
        <v>793</v>
      </c>
      <c r="B273" s="29" t="s">
        <v>816</v>
      </c>
      <c r="C273" s="29" t="s">
        <v>114</v>
      </c>
      <c r="D273" s="53" t="s">
        <v>817</v>
      </c>
      <c r="E273" s="6">
        <v>5630305</v>
      </c>
      <c r="F273" s="6">
        <v>2885303</v>
      </c>
      <c r="G273" s="6">
        <v>0</v>
      </c>
      <c r="H273" s="6">
        <v>0</v>
      </c>
      <c r="I273" s="6">
        <v>46357</v>
      </c>
      <c r="J273" s="6">
        <v>5179</v>
      </c>
      <c r="K273" s="6">
        <v>41178</v>
      </c>
      <c r="L273" s="41">
        <v>1.607</v>
      </c>
      <c r="M273" s="41">
        <f t="shared" si="8"/>
        <v>0.8233479358578264</v>
      </c>
      <c r="N273" s="41">
        <v>1.4999999999999999E-2</v>
      </c>
      <c r="O273" s="41">
        <v>1.1259999999999999</v>
      </c>
      <c r="P273" s="189">
        <v>2.9999999999999997E-4</v>
      </c>
      <c r="Q273" s="189">
        <v>1.7600000000000001E-2</v>
      </c>
      <c r="R273" s="189">
        <v>0.03</v>
      </c>
      <c r="S273" s="189">
        <v>0</v>
      </c>
      <c r="T273" s="174">
        <v>2558</v>
      </c>
      <c r="U273" s="189">
        <v>6.5265254390729597</v>
      </c>
      <c r="V273" s="41">
        <v>14373.99</v>
      </c>
      <c r="W273" s="41">
        <v>41.84</v>
      </c>
      <c r="X273" s="190">
        <v>0.443580584156335</v>
      </c>
      <c r="Y273" s="29" t="s">
        <v>818</v>
      </c>
      <c r="Z273" s="29">
        <v>39184173</v>
      </c>
      <c r="AA273" s="29">
        <v>24384678</v>
      </c>
      <c r="AB273" s="29">
        <v>0</v>
      </c>
      <c r="AC273" s="29">
        <v>0</v>
      </c>
      <c r="AD273" s="29">
        <v>1052662</v>
      </c>
      <c r="AE273" s="29">
        <v>411675</v>
      </c>
      <c r="AF273" s="29">
        <v>640987</v>
      </c>
      <c r="AG273" s="35">
        <v>0.745</v>
      </c>
      <c r="AH273" s="35">
        <v>1.6419999999999999</v>
      </c>
      <c r="AI273" s="35">
        <v>5.11E-2</v>
      </c>
      <c r="AJ273" s="35">
        <v>0.23250000000000001</v>
      </c>
      <c r="AK273" s="29">
        <v>4.84</v>
      </c>
      <c r="AL273" s="29">
        <v>0.25</v>
      </c>
      <c r="AM273" s="29">
        <v>0.01</v>
      </c>
      <c r="AN273" s="29">
        <v>0</v>
      </c>
      <c r="AO273" s="29">
        <v>0</v>
      </c>
      <c r="AP273" s="35">
        <v>29701.52</v>
      </c>
      <c r="AQ273" s="29">
        <v>51.54</v>
      </c>
      <c r="AR273" s="35">
        <v>0.442166410387835</v>
      </c>
      <c r="AS273" s="35">
        <v>0.254259640238434</v>
      </c>
    </row>
    <row r="274" spans="1:76" s="10" customFormat="1">
      <c r="A274" s="29" t="s">
        <v>793</v>
      </c>
      <c r="B274" s="29" t="s">
        <v>819</v>
      </c>
      <c r="C274" s="29" t="s">
        <v>114</v>
      </c>
      <c r="D274" s="53" t="s">
        <v>820</v>
      </c>
      <c r="E274" s="6">
        <v>5465829</v>
      </c>
      <c r="F274" s="6">
        <v>2538093</v>
      </c>
      <c r="G274" s="6">
        <v>0</v>
      </c>
      <c r="H274" s="6">
        <v>0</v>
      </c>
      <c r="I274" s="6">
        <v>34013</v>
      </c>
      <c r="J274" s="6">
        <v>4050</v>
      </c>
      <c r="K274" s="6">
        <v>29963</v>
      </c>
      <c r="L274" s="41">
        <v>1.34</v>
      </c>
      <c r="M274" s="41">
        <f t="shared" si="8"/>
        <v>0.62228437808793502</v>
      </c>
      <c r="N274" s="41">
        <v>1.4999999999999999E-2</v>
      </c>
      <c r="O274" s="41">
        <v>1.135</v>
      </c>
      <c r="P274" s="189">
        <v>2.9999999999999997E-4</v>
      </c>
      <c r="Q274" s="189">
        <v>1.6500000000000001E-2</v>
      </c>
      <c r="R274" s="189">
        <v>0.03</v>
      </c>
      <c r="S274" s="189">
        <v>0</v>
      </c>
      <c r="T274" s="174">
        <v>2073</v>
      </c>
      <c r="U274" s="189">
        <v>5.0910133381616198</v>
      </c>
      <c r="V274" s="41">
        <v>15772.57</v>
      </c>
      <c r="W274" s="41">
        <v>46.39</v>
      </c>
      <c r="X274" s="190">
        <v>0.44160997732426299</v>
      </c>
      <c r="Y274" s="29" t="s">
        <v>821</v>
      </c>
      <c r="Z274" s="29">
        <v>37605940</v>
      </c>
      <c r="AA274" s="29">
        <v>21768087</v>
      </c>
      <c r="AB274" s="29">
        <v>0</v>
      </c>
      <c r="AC274" s="29">
        <v>0</v>
      </c>
      <c r="AD274" s="29">
        <v>959932</v>
      </c>
      <c r="AE274" s="29">
        <v>415237</v>
      </c>
      <c r="AF274" s="29">
        <v>544695</v>
      </c>
      <c r="AG274" s="35">
        <v>0.76500000000000001</v>
      </c>
      <c r="AH274" s="35">
        <v>1.762</v>
      </c>
      <c r="AI274" s="35">
        <v>4.3099999999999999E-2</v>
      </c>
      <c r="AJ274" s="35">
        <v>0.21360000000000001</v>
      </c>
      <c r="AK274" s="29">
        <v>4.09</v>
      </c>
      <c r="AL274" s="29">
        <v>0.2</v>
      </c>
      <c r="AM274" s="29">
        <v>0.01</v>
      </c>
      <c r="AN274" s="29">
        <v>0</v>
      </c>
      <c r="AO274" s="29">
        <v>0</v>
      </c>
      <c r="AP274" s="35">
        <v>28552.05</v>
      </c>
      <c r="AQ274" s="29">
        <v>52.2</v>
      </c>
      <c r="AR274" s="35">
        <v>0.42480155379158901</v>
      </c>
      <c r="AS274" s="35">
        <v>0.24909560723514201</v>
      </c>
    </row>
    <row r="275" spans="1:76" s="10" customFormat="1">
      <c r="A275" s="29" t="s">
        <v>822</v>
      </c>
      <c r="B275" s="29" t="s">
        <v>823</v>
      </c>
      <c r="C275" s="29" t="s">
        <v>114</v>
      </c>
      <c r="D275" s="53" t="s">
        <v>824</v>
      </c>
      <c r="E275" s="6">
        <v>5936132</v>
      </c>
      <c r="F275" s="6">
        <v>2958920</v>
      </c>
      <c r="G275" s="6">
        <v>0</v>
      </c>
      <c r="H275" s="6">
        <v>0</v>
      </c>
      <c r="I275" s="6">
        <v>233402</v>
      </c>
      <c r="J275" s="6">
        <v>23619</v>
      </c>
      <c r="K275" s="6">
        <v>209783</v>
      </c>
      <c r="L275" s="41">
        <v>7.8879999999999999</v>
      </c>
      <c r="M275" s="41">
        <f t="shared" si="8"/>
        <v>3.9318869593870218</v>
      </c>
      <c r="N275" s="41">
        <v>0.11700000000000001</v>
      </c>
      <c r="O275" s="41">
        <v>1.113</v>
      </c>
      <c r="P275" s="189">
        <v>2.5000000000000001E-3</v>
      </c>
      <c r="Q275" s="189">
        <v>5.0200000000000002E-2</v>
      </c>
      <c r="R275" s="189">
        <v>0.25</v>
      </c>
      <c r="S275" s="189">
        <v>0</v>
      </c>
      <c r="T275" s="174">
        <v>40</v>
      </c>
      <c r="U275" s="189">
        <v>9.7350473776329202E-2</v>
      </c>
      <c r="V275" s="41">
        <v>35.75</v>
      </c>
      <c r="W275" s="41">
        <v>49.13</v>
      </c>
      <c r="X275" s="190">
        <v>0.50680103032220203</v>
      </c>
      <c r="Y275" s="29" t="s">
        <v>825</v>
      </c>
      <c r="Z275" s="29">
        <v>39201243</v>
      </c>
      <c r="AA275" s="29">
        <v>24548731</v>
      </c>
      <c r="AB275" s="29">
        <v>0</v>
      </c>
      <c r="AC275" s="29">
        <v>0</v>
      </c>
      <c r="AD275" s="29">
        <v>5758055</v>
      </c>
      <c r="AE275" s="29">
        <v>987949</v>
      </c>
      <c r="AF275" s="29">
        <v>4770106</v>
      </c>
      <c r="AG275" s="35">
        <v>4.8609999999999998</v>
      </c>
      <c r="AH275" s="35">
        <v>1.2070000000000001</v>
      </c>
      <c r="AI275" s="35">
        <v>0.74580000000000002</v>
      </c>
      <c r="AJ275" s="35">
        <v>1.0394000000000001</v>
      </c>
      <c r="AK275" s="29">
        <v>46.07</v>
      </c>
      <c r="AL275" s="29">
        <v>18.149999999999999</v>
      </c>
      <c r="AM275" s="29">
        <v>6.66</v>
      </c>
      <c r="AN275" s="29">
        <v>2.37</v>
      </c>
      <c r="AO275" s="29">
        <v>0.84</v>
      </c>
      <c r="AP275" s="35">
        <v>46.06</v>
      </c>
      <c r="AQ275" s="29">
        <v>52.15</v>
      </c>
      <c r="AR275" s="35">
        <v>0.492928005099805</v>
      </c>
      <c r="AS275" s="35">
        <v>0.26439676466314699</v>
      </c>
    </row>
    <row r="276" spans="1:76" s="10" customFormat="1">
      <c r="A276" s="29" t="s">
        <v>822</v>
      </c>
      <c r="B276" s="29" t="s">
        <v>823</v>
      </c>
      <c r="C276" s="29" t="s">
        <v>114</v>
      </c>
      <c r="D276" s="53"/>
      <c r="E276" s="6"/>
      <c r="F276" s="6"/>
      <c r="G276" s="6"/>
      <c r="H276" s="6"/>
      <c r="I276" s="6"/>
      <c r="J276" s="6"/>
      <c r="K276" s="6"/>
      <c r="L276" s="41"/>
      <c r="M276" s="41"/>
      <c r="N276" s="41"/>
      <c r="O276" s="41"/>
      <c r="P276" s="189"/>
      <c r="Q276" s="189"/>
      <c r="R276" s="189"/>
      <c r="S276" s="189"/>
      <c r="T276" s="174"/>
      <c r="U276" s="189"/>
      <c r="V276" s="41"/>
      <c r="W276" s="41"/>
      <c r="X276" s="190"/>
      <c r="Y276" s="29" t="s">
        <v>826</v>
      </c>
      <c r="Z276" s="29">
        <v>44319554</v>
      </c>
      <c r="AA276" s="29">
        <v>27239048</v>
      </c>
      <c r="AB276" s="29">
        <v>0</v>
      </c>
      <c r="AC276" s="29">
        <v>0</v>
      </c>
      <c r="AD276" s="29">
        <v>6403872</v>
      </c>
      <c r="AE276" s="29">
        <v>1290528</v>
      </c>
      <c r="AF276" s="29">
        <v>5113344</v>
      </c>
      <c r="AG276" s="35">
        <v>4.8230000000000004</v>
      </c>
      <c r="AH276" s="35">
        <v>1.252</v>
      </c>
      <c r="AI276" s="35">
        <v>0.78</v>
      </c>
      <c r="AJ276" s="35">
        <v>1.0686</v>
      </c>
      <c r="AK276" s="29">
        <v>47.38</v>
      </c>
      <c r="AL276" s="29">
        <v>19.190000000000001</v>
      </c>
      <c r="AM276" s="29">
        <v>7.25</v>
      </c>
      <c r="AN276" s="29">
        <v>2.66</v>
      </c>
      <c r="AO276" s="29">
        <v>0.96</v>
      </c>
      <c r="AP276" s="35">
        <v>44.44</v>
      </c>
      <c r="AQ276" s="29">
        <v>52.24</v>
      </c>
      <c r="AR276" s="35">
        <v>0.49300463715270898</v>
      </c>
      <c r="AS276" s="35">
        <v>0.26132556445739302</v>
      </c>
    </row>
    <row r="277" spans="1:76" s="10" customFormat="1">
      <c r="A277" s="29" t="s">
        <v>827</v>
      </c>
      <c r="B277" s="29" t="s">
        <v>828</v>
      </c>
      <c r="C277" s="29" t="s">
        <v>114</v>
      </c>
      <c r="D277" s="53" t="s">
        <v>829</v>
      </c>
      <c r="E277" s="6">
        <v>5259539</v>
      </c>
      <c r="F277" s="6">
        <v>2815747</v>
      </c>
      <c r="G277" s="6">
        <v>0</v>
      </c>
      <c r="H277" s="6">
        <v>0</v>
      </c>
      <c r="I277" s="6">
        <v>255709</v>
      </c>
      <c r="J277" s="6">
        <v>29532</v>
      </c>
      <c r="K277" s="6">
        <v>226177</v>
      </c>
      <c r="L277" s="41">
        <v>9.0809999999999995</v>
      </c>
      <c r="M277" s="41">
        <f>I277/E277*100</f>
        <v>4.8618139346433216</v>
      </c>
      <c r="N277" s="41">
        <v>0.14199999999999999</v>
      </c>
      <c r="O277" s="41">
        <v>1.131</v>
      </c>
      <c r="P277" s="189">
        <v>2.8999999999999998E-3</v>
      </c>
      <c r="Q277" s="189">
        <v>5.3600000000000002E-2</v>
      </c>
      <c r="R277" s="189">
        <v>0.28000000000000003</v>
      </c>
      <c r="S277" s="189">
        <v>0</v>
      </c>
      <c r="T277" s="174">
        <v>95</v>
      </c>
      <c r="U277" s="189">
        <v>0.23036996801255299</v>
      </c>
      <c r="V277" s="41">
        <v>75.569999999999993</v>
      </c>
      <c r="W277" s="41">
        <v>48.41</v>
      </c>
      <c r="X277" s="190">
        <v>0.48654024665163798</v>
      </c>
      <c r="Y277" s="29" t="s">
        <v>830</v>
      </c>
      <c r="Z277" s="29">
        <v>39921278</v>
      </c>
      <c r="AA277" s="29">
        <v>26715836</v>
      </c>
      <c r="AB277" s="29">
        <v>0</v>
      </c>
      <c r="AC277" s="29">
        <v>0</v>
      </c>
      <c r="AD277" s="29">
        <v>7933178</v>
      </c>
      <c r="AE277" s="29">
        <v>1444858</v>
      </c>
      <c r="AF277" s="29">
        <v>6488320</v>
      </c>
      <c r="AG277" s="35">
        <v>6.6079999999999997</v>
      </c>
      <c r="AH277" s="35">
        <v>1.2230000000000001</v>
      </c>
      <c r="AI277" s="35">
        <v>1.0895999999999999</v>
      </c>
      <c r="AJ277" s="35">
        <v>1.3315999999999999</v>
      </c>
      <c r="AK277" s="29">
        <v>57.08</v>
      </c>
      <c r="AL277" s="29">
        <v>28.32</v>
      </c>
      <c r="AM277" s="29">
        <v>13.18</v>
      </c>
      <c r="AN277" s="29">
        <v>5.89</v>
      </c>
      <c r="AO277" s="29">
        <v>2.56</v>
      </c>
      <c r="AP277" s="35">
        <v>84.99</v>
      </c>
      <c r="AQ277" s="29">
        <v>52.95</v>
      </c>
      <c r="AR277" s="35">
        <v>0.46890749786772101</v>
      </c>
      <c r="AS277" s="35">
        <v>0.27789616427741198</v>
      </c>
    </row>
    <row r="278" spans="1:76" s="14" customFormat="1">
      <c r="A278" s="29" t="s">
        <v>831</v>
      </c>
      <c r="B278" s="29" t="s">
        <v>832</v>
      </c>
      <c r="C278" s="29" t="s">
        <v>114</v>
      </c>
      <c r="D278" s="53" t="s">
        <v>833</v>
      </c>
      <c r="E278" s="6">
        <v>4850806</v>
      </c>
      <c r="F278" s="6">
        <v>2733760</v>
      </c>
      <c r="G278" s="6">
        <v>0</v>
      </c>
      <c r="H278" s="6">
        <v>0</v>
      </c>
      <c r="I278" s="6">
        <v>176706</v>
      </c>
      <c r="J278" s="6">
        <v>17731</v>
      </c>
      <c r="K278" s="6">
        <v>158975</v>
      </c>
      <c r="L278" s="41">
        <v>6.4640000000000004</v>
      </c>
      <c r="M278" s="41">
        <f>I278/E278*100</f>
        <v>3.6428172967543948</v>
      </c>
      <c r="N278" s="41">
        <v>0.105</v>
      </c>
      <c r="O278" s="41">
        <v>1.1120000000000001</v>
      </c>
      <c r="P278" s="189">
        <v>2.0999999999999999E-3</v>
      </c>
      <c r="Q278" s="189">
        <v>4.5999999999999999E-2</v>
      </c>
      <c r="R278" s="189">
        <v>0.21</v>
      </c>
      <c r="S278" s="189">
        <v>0</v>
      </c>
      <c r="T278" s="174">
        <v>69</v>
      </c>
      <c r="U278" s="189">
        <v>0.182569859375943</v>
      </c>
      <c r="V278" s="41">
        <v>81.05</v>
      </c>
      <c r="W278" s="41">
        <v>50.38</v>
      </c>
      <c r="X278" s="190">
        <v>0.47181691853395902</v>
      </c>
      <c r="Y278" s="29" t="s">
        <v>834</v>
      </c>
      <c r="Z278" s="29">
        <v>29745773</v>
      </c>
      <c r="AA278" s="29">
        <v>20428554</v>
      </c>
      <c r="AB278" s="29">
        <v>0</v>
      </c>
      <c r="AC278" s="29">
        <v>0</v>
      </c>
      <c r="AD278" s="29">
        <v>5159248</v>
      </c>
      <c r="AE278" s="29">
        <v>834757</v>
      </c>
      <c r="AF278" s="29">
        <v>4324491</v>
      </c>
      <c r="AG278" s="35">
        <v>6.3620000000000001</v>
      </c>
      <c r="AH278" s="35">
        <v>1.1930000000000001</v>
      </c>
      <c r="AI278" s="35">
        <v>0.85029999999999994</v>
      </c>
      <c r="AJ278" s="35">
        <v>1.1208</v>
      </c>
      <c r="AK278" s="29">
        <v>50.14</v>
      </c>
      <c r="AL278" s="29">
        <v>21.36</v>
      </c>
      <c r="AM278" s="29">
        <v>8.43</v>
      </c>
      <c r="AN278" s="29">
        <v>3.18</v>
      </c>
      <c r="AO278" s="29">
        <v>1.19</v>
      </c>
      <c r="AP278" s="35">
        <v>67.73</v>
      </c>
      <c r="AQ278" s="29">
        <v>52.82</v>
      </c>
      <c r="AR278" s="35">
        <v>0.45754241884248897</v>
      </c>
      <c r="AS278" s="35">
        <v>0.26401207775051899</v>
      </c>
      <c r="AT278" s="43"/>
      <c r="AU278" s="15"/>
      <c r="AV278" s="15"/>
      <c r="AW278" s="15"/>
      <c r="AX278" s="15"/>
      <c r="AY278" s="15"/>
      <c r="AZ278" s="15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</row>
    <row r="279" spans="1:76" s="14" customFormat="1">
      <c r="A279" s="29" t="s">
        <v>835</v>
      </c>
      <c r="B279" s="29" t="s">
        <v>836</v>
      </c>
      <c r="C279" s="29" t="s">
        <v>114</v>
      </c>
      <c r="D279" s="53" t="s">
        <v>837</v>
      </c>
      <c r="E279" s="6">
        <v>6903623</v>
      </c>
      <c r="F279" s="6">
        <v>3573661</v>
      </c>
      <c r="G279" s="6">
        <v>0</v>
      </c>
      <c r="H279" s="6">
        <v>0</v>
      </c>
      <c r="I279" s="6">
        <v>520928</v>
      </c>
      <c r="J279" s="6">
        <v>60610</v>
      </c>
      <c r="K279" s="6">
        <v>460318</v>
      </c>
      <c r="L279" s="41">
        <v>14.577</v>
      </c>
      <c r="M279" s="41">
        <f>I279/E279*100</f>
        <v>7.5457191100962495</v>
      </c>
      <c r="N279" s="41">
        <v>0.22600000000000001</v>
      </c>
      <c r="O279" s="41">
        <v>1.1319999999999999</v>
      </c>
      <c r="P279" s="189">
        <v>5.7999999999999996E-3</v>
      </c>
      <c r="Q279" s="189">
        <v>7.6100000000000001E-2</v>
      </c>
      <c r="R279" s="189">
        <v>0.56999999999999995</v>
      </c>
      <c r="S279" s="189">
        <v>0</v>
      </c>
      <c r="T279" s="174">
        <v>108</v>
      </c>
      <c r="U279" s="189">
        <v>0.266099342144969</v>
      </c>
      <c r="V279" s="41">
        <v>42.36</v>
      </c>
      <c r="W279" s="41">
        <v>49.92</v>
      </c>
      <c r="X279" s="190">
        <v>0.46939660781677001</v>
      </c>
      <c r="Y279" s="29" t="s">
        <v>838</v>
      </c>
      <c r="Z279" s="29">
        <v>46313197</v>
      </c>
      <c r="AA279" s="29">
        <v>30998849</v>
      </c>
      <c r="AB279" s="29">
        <v>0</v>
      </c>
      <c r="AC279" s="29">
        <v>0</v>
      </c>
      <c r="AD279" s="29">
        <v>11471453</v>
      </c>
      <c r="AE279" s="29">
        <v>2047329</v>
      </c>
      <c r="AF279" s="29">
        <v>9424124</v>
      </c>
      <c r="AG279" s="35">
        <v>7.6470000000000002</v>
      </c>
      <c r="AH279" s="35">
        <v>1.2170000000000001</v>
      </c>
      <c r="AI279" s="35">
        <v>1.4624999999999999</v>
      </c>
      <c r="AJ279" s="35">
        <v>1.6356999999999999</v>
      </c>
      <c r="AK279" s="29">
        <v>65.16</v>
      </c>
      <c r="AL279" s="29">
        <v>38.200000000000003</v>
      </c>
      <c r="AM279" s="29">
        <v>20.89</v>
      </c>
      <c r="AN279" s="29">
        <v>10.92</v>
      </c>
      <c r="AO279" s="29">
        <v>5.58</v>
      </c>
      <c r="AP279" s="35">
        <v>46.05</v>
      </c>
      <c r="AQ279" s="29">
        <v>52.75</v>
      </c>
      <c r="AR279" s="35">
        <v>0.45580609679446898</v>
      </c>
      <c r="AS279" s="35">
        <v>0.27063071738083799</v>
      </c>
      <c r="AT279" s="10"/>
      <c r="AU279" s="15"/>
      <c r="AV279" s="15"/>
      <c r="AW279" s="15"/>
      <c r="AX279" s="15"/>
      <c r="AY279" s="15"/>
      <c r="AZ279" s="15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</row>
    <row r="280" spans="1:76" s="14" customFormat="1">
      <c r="A280" s="29" t="s">
        <v>839</v>
      </c>
      <c r="B280" s="29" t="s">
        <v>840</v>
      </c>
      <c r="C280" s="29" t="s">
        <v>114</v>
      </c>
      <c r="D280" s="53" t="s">
        <v>841</v>
      </c>
      <c r="E280" s="6">
        <v>4810077</v>
      </c>
      <c r="F280" s="6">
        <v>2328895</v>
      </c>
      <c r="G280" s="6">
        <v>0</v>
      </c>
      <c r="H280" s="6">
        <v>0</v>
      </c>
      <c r="I280" s="6">
        <v>19692</v>
      </c>
      <c r="J280" s="6">
        <v>2224</v>
      </c>
      <c r="K280" s="6">
        <v>17468</v>
      </c>
      <c r="L280" s="41">
        <v>0.84599999999999997</v>
      </c>
      <c r="M280" s="41">
        <f>I280/E280*100</f>
        <v>0.4093905357440224</v>
      </c>
      <c r="N280" s="41">
        <v>0.01</v>
      </c>
      <c r="O280" s="41">
        <v>1.127</v>
      </c>
      <c r="P280" s="189">
        <v>2.0000000000000001E-4</v>
      </c>
      <c r="Q280" s="189">
        <v>1.3100000000000001E-2</v>
      </c>
      <c r="R280" s="189">
        <v>0.02</v>
      </c>
      <c r="S280" s="189">
        <v>0</v>
      </c>
      <c r="T280" s="174">
        <v>11</v>
      </c>
      <c r="U280" s="189">
        <v>2.6133140201581199E-2</v>
      </c>
      <c r="V280" s="41">
        <v>126.33</v>
      </c>
      <c r="W280" s="41">
        <v>50.7</v>
      </c>
      <c r="X280" s="190">
        <v>0.57322834645669296</v>
      </c>
      <c r="Y280" s="29" t="s">
        <v>842</v>
      </c>
      <c r="Z280" s="29">
        <v>46272794</v>
      </c>
      <c r="AA280" s="29">
        <v>27002296</v>
      </c>
      <c r="AB280" s="29">
        <v>0</v>
      </c>
      <c r="AC280" s="29">
        <v>0</v>
      </c>
      <c r="AD280" s="29">
        <v>765611</v>
      </c>
      <c r="AE280" s="29">
        <v>132504</v>
      </c>
      <c r="AF280" s="29">
        <v>633107</v>
      </c>
      <c r="AG280" s="35">
        <v>0.45500000000000002</v>
      </c>
      <c r="AH280" s="35">
        <v>1.2090000000000001</v>
      </c>
      <c r="AI280" s="35">
        <v>7.6799999999999993E-2</v>
      </c>
      <c r="AJ280" s="35">
        <v>0.28589999999999999</v>
      </c>
      <c r="AK280" s="29">
        <v>7.17</v>
      </c>
      <c r="AL280" s="29">
        <v>0.47</v>
      </c>
      <c r="AM280" s="29">
        <v>0.03</v>
      </c>
      <c r="AN280" s="29">
        <v>0</v>
      </c>
      <c r="AO280" s="29">
        <v>0</v>
      </c>
      <c r="AP280" s="35">
        <v>112.99</v>
      </c>
      <c r="AQ280" s="29">
        <v>52.18</v>
      </c>
      <c r="AR280" s="35">
        <v>0.55727308759413396</v>
      </c>
      <c r="AS280" s="35">
        <v>0.316962747896265</v>
      </c>
      <c r="AT280" s="10"/>
      <c r="AU280" s="15"/>
      <c r="AV280" s="15"/>
      <c r="AW280" s="15"/>
      <c r="AX280" s="15"/>
      <c r="AY280" s="15"/>
      <c r="AZ280" s="15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</row>
    <row r="281" spans="1:76" s="14" customFormat="1">
      <c r="A281" s="29" t="s">
        <v>839</v>
      </c>
      <c r="B281" s="29" t="s">
        <v>840</v>
      </c>
      <c r="C281" s="29" t="s">
        <v>114</v>
      </c>
      <c r="D281" s="53"/>
      <c r="E281" s="6"/>
      <c r="F281" s="6"/>
      <c r="G281" s="6"/>
      <c r="H281" s="6"/>
      <c r="I281" s="6"/>
      <c r="J281" s="6"/>
      <c r="K281" s="6"/>
      <c r="L281" s="41"/>
      <c r="M281" s="41"/>
      <c r="N281" s="41"/>
      <c r="O281" s="41"/>
      <c r="P281" s="189"/>
      <c r="Q281" s="189"/>
      <c r="R281" s="189"/>
      <c r="S281" s="189"/>
      <c r="T281" s="174"/>
      <c r="U281" s="189"/>
      <c r="V281" s="41"/>
      <c r="W281" s="41"/>
      <c r="X281" s="190"/>
      <c r="Y281" s="29" t="s">
        <v>843</v>
      </c>
      <c r="Z281" s="29">
        <v>61676738</v>
      </c>
      <c r="AA281" s="29">
        <v>36678556</v>
      </c>
      <c r="AB281" s="29">
        <v>0</v>
      </c>
      <c r="AC281" s="29">
        <v>0</v>
      </c>
      <c r="AD281" s="29">
        <v>1007088</v>
      </c>
      <c r="AE281" s="29">
        <v>198115</v>
      </c>
      <c r="AF281" s="29">
        <v>808973</v>
      </c>
      <c r="AG281" s="35">
        <v>0.441</v>
      </c>
      <c r="AH281" s="35">
        <v>1.2450000000000001</v>
      </c>
      <c r="AI281" s="35">
        <v>9.64E-2</v>
      </c>
      <c r="AJ281" s="35">
        <v>0.3226</v>
      </c>
      <c r="AK281" s="29">
        <v>8.8699999999999992</v>
      </c>
      <c r="AL281" s="29">
        <v>0.71</v>
      </c>
      <c r="AM281" s="29">
        <v>0.05</v>
      </c>
      <c r="AN281" s="29">
        <v>0</v>
      </c>
      <c r="AO281" s="29">
        <v>0</v>
      </c>
      <c r="AP281" s="35">
        <v>118.9</v>
      </c>
      <c r="AQ281" s="29">
        <v>52.2</v>
      </c>
      <c r="AR281" s="35">
        <v>0.56024971534021795</v>
      </c>
      <c r="AS281" s="35">
        <v>0.31448412698412698</v>
      </c>
      <c r="AT281" s="10"/>
      <c r="AU281" s="15"/>
      <c r="AV281" s="15"/>
      <c r="AW281" s="15"/>
      <c r="AX281" s="15"/>
      <c r="AY281" s="15"/>
      <c r="AZ281" s="15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</row>
    <row r="282" spans="1:76" s="14" customFormat="1">
      <c r="A282" s="29" t="s">
        <v>839</v>
      </c>
      <c r="B282" s="29" t="s">
        <v>844</v>
      </c>
      <c r="C282" s="29" t="s">
        <v>114</v>
      </c>
      <c r="D282" s="53" t="s">
        <v>845</v>
      </c>
      <c r="E282" s="6">
        <v>5964484</v>
      </c>
      <c r="F282" s="6">
        <v>2447536</v>
      </c>
      <c r="G282" s="6">
        <v>0</v>
      </c>
      <c r="H282" s="6">
        <v>0</v>
      </c>
      <c r="I282" s="6">
        <v>25094</v>
      </c>
      <c r="J282" s="6">
        <v>3106</v>
      </c>
      <c r="K282" s="6">
        <v>21988</v>
      </c>
      <c r="L282" s="41">
        <v>1.0249999999999999</v>
      </c>
      <c r="M282" s="41">
        <f t="shared" ref="M282:M287" si="9">I282/E282*100</f>
        <v>0.4207237373761083</v>
      </c>
      <c r="N282" s="41">
        <v>1.2E-2</v>
      </c>
      <c r="O282" s="41">
        <v>1.141</v>
      </c>
      <c r="P282" s="189">
        <v>2.0000000000000001E-4</v>
      </c>
      <c r="Q282" s="189">
        <v>1.4500000000000001E-2</v>
      </c>
      <c r="R282" s="189">
        <v>0.02</v>
      </c>
      <c r="S282" s="189">
        <v>0</v>
      </c>
      <c r="T282" s="174">
        <v>12</v>
      </c>
      <c r="U282" s="189">
        <v>2.7219506306958699E-2</v>
      </c>
      <c r="V282" s="41">
        <v>106.17</v>
      </c>
      <c r="W282" s="41">
        <v>47.29</v>
      </c>
      <c r="X282" s="190">
        <v>0.59973315543695804</v>
      </c>
      <c r="Y282" s="29" t="s">
        <v>846</v>
      </c>
      <c r="Z282" s="29">
        <v>40837635</v>
      </c>
      <c r="AA282" s="29">
        <v>19986241</v>
      </c>
      <c r="AB282" s="29">
        <v>0</v>
      </c>
      <c r="AC282" s="29">
        <v>0</v>
      </c>
      <c r="AD282" s="29">
        <v>713286</v>
      </c>
      <c r="AE282" s="29">
        <v>170189</v>
      </c>
      <c r="AF282" s="29">
        <v>543097</v>
      </c>
      <c r="AG282" s="35">
        <v>0.63400000000000001</v>
      </c>
      <c r="AH282" s="35">
        <v>1.3129999999999999</v>
      </c>
      <c r="AI282" s="35">
        <v>6.8599999999999994E-2</v>
      </c>
      <c r="AJ282" s="35">
        <v>0.26979999999999998</v>
      </c>
      <c r="AK282" s="29">
        <v>6.45</v>
      </c>
      <c r="AL282" s="29">
        <v>0.38</v>
      </c>
      <c r="AM282" s="29">
        <v>0.02</v>
      </c>
      <c r="AN282" s="29">
        <v>0</v>
      </c>
      <c r="AO282" s="29">
        <v>0</v>
      </c>
      <c r="AP282" s="35">
        <v>124.39</v>
      </c>
      <c r="AQ282" s="29">
        <v>51.81</v>
      </c>
      <c r="AR282" s="35">
        <v>0.56603773584905703</v>
      </c>
      <c r="AS282" s="35">
        <v>0.32692499252913598</v>
      </c>
      <c r="AT282" s="10"/>
      <c r="AU282" s="15"/>
      <c r="AV282" s="15"/>
      <c r="AW282" s="15"/>
      <c r="AX282" s="15"/>
      <c r="AY282" s="15"/>
      <c r="AZ282" s="15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</row>
    <row r="283" spans="1:76">
      <c r="A283" s="29" t="s">
        <v>839</v>
      </c>
      <c r="B283" s="29" t="s">
        <v>847</v>
      </c>
      <c r="C283" s="29" t="s">
        <v>114</v>
      </c>
      <c r="D283" s="53" t="s">
        <v>848</v>
      </c>
      <c r="E283" s="6">
        <v>5568819</v>
      </c>
      <c r="F283" s="6">
        <v>2304791</v>
      </c>
      <c r="G283" s="6">
        <v>0</v>
      </c>
      <c r="H283" s="6">
        <v>0</v>
      </c>
      <c r="I283" s="6">
        <v>22542</v>
      </c>
      <c r="J283" s="6">
        <v>2528</v>
      </c>
      <c r="K283" s="6">
        <v>20014</v>
      </c>
      <c r="L283" s="41">
        <v>0.97799999999999998</v>
      </c>
      <c r="M283" s="41">
        <f t="shared" si="9"/>
        <v>0.40478959721980551</v>
      </c>
      <c r="N283" s="41">
        <v>1.0999999999999999E-2</v>
      </c>
      <c r="O283" s="41">
        <v>1.1259999999999999</v>
      </c>
      <c r="P283" s="189">
        <v>2.0000000000000001E-4</v>
      </c>
      <c r="Q283" s="189">
        <v>1.38E-2</v>
      </c>
      <c r="R283" s="189">
        <v>0.02</v>
      </c>
      <c r="S283" s="189">
        <v>0</v>
      </c>
      <c r="T283" s="174">
        <v>14</v>
      </c>
      <c r="U283" s="189">
        <v>3.0659665640654199E-2</v>
      </c>
      <c r="V283" s="41">
        <v>131.36000000000001</v>
      </c>
      <c r="W283" s="41">
        <v>47.21</v>
      </c>
      <c r="X283" s="190">
        <v>0.57236363636363596</v>
      </c>
      <c r="Y283" s="29" t="s">
        <v>849</v>
      </c>
      <c r="Z283" s="29">
        <v>35636996</v>
      </c>
      <c r="AA283" s="29">
        <v>17720232</v>
      </c>
      <c r="AB283" s="29">
        <v>0</v>
      </c>
      <c r="AC283" s="29">
        <v>0</v>
      </c>
      <c r="AD283" s="29">
        <v>566754</v>
      </c>
      <c r="AE283" s="29">
        <v>152302</v>
      </c>
      <c r="AF283" s="29">
        <v>414452</v>
      </c>
      <c r="AG283" s="35">
        <v>0.58899999999999997</v>
      </c>
      <c r="AH283" s="35">
        <v>1.367</v>
      </c>
      <c r="AI283" s="35">
        <v>5.3900000000000003E-2</v>
      </c>
      <c r="AJ283" s="35">
        <v>0.23860000000000001</v>
      </c>
      <c r="AK283" s="29">
        <v>5.1100000000000003</v>
      </c>
      <c r="AL283" s="29">
        <v>0.26</v>
      </c>
      <c r="AM283" s="29">
        <v>0.01</v>
      </c>
      <c r="AN283" s="29">
        <v>0</v>
      </c>
      <c r="AO283" s="29">
        <v>0</v>
      </c>
      <c r="AP283" s="35">
        <v>121.46</v>
      </c>
      <c r="AQ283" s="29">
        <v>52.01</v>
      </c>
      <c r="AR283" s="35">
        <v>0.56562304809494102</v>
      </c>
      <c r="AS283" s="35">
        <v>0.32424605552226898</v>
      </c>
      <c r="AT283" s="10"/>
      <c r="AU283" s="15"/>
      <c r="AX283" s="15"/>
      <c r="AY283" s="15"/>
      <c r="AZ283" s="15"/>
    </row>
    <row r="284" spans="1:76">
      <c r="A284" s="29" t="s">
        <v>839</v>
      </c>
      <c r="B284" s="29" t="s">
        <v>850</v>
      </c>
      <c r="C284" s="29" t="s">
        <v>114</v>
      </c>
      <c r="D284" s="53" t="s">
        <v>851</v>
      </c>
      <c r="E284" s="6">
        <v>6947431</v>
      </c>
      <c r="F284" s="6">
        <v>2868973</v>
      </c>
      <c r="G284" s="6">
        <v>0</v>
      </c>
      <c r="H284" s="6">
        <v>0</v>
      </c>
      <c r="I284" s="6">
        <v>28946</v>
      </c>
      <c r="J284" s="6">
        <v>3687</v>
      </c>
      <c r="K284" s="6">
        <v>25259</v>
      </c>
      <c r="L284" s="41">
        <v>1.0089999999999999</v>
      </c>
      <c r="M284" s="41">
        <f t="shared" si="9"/>
        <v>0.41664321675163091</v>
      </c>
      <c r="N284" s="41">
        <v>1.2E-2</v>
      </c>
      <c r="O284" s="41">
        <v>1.1459999999999999</v>
      </c>
      <c r="P284" s="189">
        <v>2.0000000000000001E-4</v>
      </c>
      <c r="Q284" s="189">
        <v>1.54E-2</v>
      </c>
      <c r="R284" s="189">
        <v>0.02</v>
      </c>
      <c r="S284" s="189">
        <v>0</v>
      </c>
      <c r="T284" s="174">
        <v>14</v>
      </c>
      <c r="U284" s="189">
        <v>3.04182509505703E-2</v>
      </c>
      <c r="V284" s="41">
        <v>103.34</v>
      </c>
      <c r="W284" s="41">
        <v>45.24</v>
      </c>
      <c r="X284" s="190">
        <v>0.57057313943541499</v>
      </c>
      <c r="Y284" s="29" t="s">
        <v>852</v>
      </c>
      <c r="Z284" s="29">
        <v>38561085</v>
      </c>
      <c r="AA284" s="29">
        <v>19032665</v>
      </c>
      <c r="AB284" s="29">
        <v>0</v>
      </c>
      <c r="AC284" s="29">
        <v>0</v>
      </c>
      <c r="AD284" s="29">
        <v>689395</v>
      </c>
      <c r="AE284" s="29">
        <v>140649</v>
      </c>
      <c r="AF284" s="29">
        <v>548746</v>
      </c>
      <c r="AG284" s="35">
        <v>0.63200000000000001</v>
      </c>
      <c r="AH284" s="35">
        <v>1.256</v>
      </c>
      <c r="AI284" s="35">
        <v>7.0099999999999996E-2</v>
      </c>
      <c r="AJ284" s="35">
        <v>0.2727</v>
      </c>
      <c r="AK284" s="29">
        <v>6.59</v>
      </c>
      <c r="AL284" s="29">
        <v>0.39</v>
      </c>
      <c r="AM284" s="29">
        <v>0.02</v>
      </c>
      <c r="AN284" s="29">
        <v>0</v>
      </c>
      <c r="AO284" s="29">
        <v>0</v>
      </c>
      <c r="AP284" s="35">
        <v>131.58000000000001</v>
      </c>
      <c r="AQ284" s="29">
        <v>51.8</v>
      </c>
      <c r="AR284" s="35">
        <v>0.56764356435643604</v>
      </c>
      <c r="AS284" s="35">
        <v>0.32375068506800903</v>
      </c>
      <c r="AT284" s="10"/>
      <c r="AU284" s="15"/>
      <c r="AX284" s="15"/>
      <c r="AY284" s="15"/>
      <c r="AZ284" s="15"/>
    </row>
    <row r="285" spans="1:76">
      <c r="A285" s="29" t="s">
        <v>839</v>
      </c>
      <c r="B285" s="29" t="s">
        <v>853</v>
      </c>
      <c r="C285" s="29" t="s">
        <v>114</v>
      </c>
      <c r="D285" s="53" t="s">
        <v>854</v>
      </c>
      <c r="E285" s="6">
        <v>6359777</v>
      </c>
      <c r="F285" s="6">
        <v>2660260</v>
      </c>
      <c r="G285" s="6">
        <v>0</v>
      </c>
      <c r="H285" s="6">
        <v>0</v>
      </c>
      <c r="I285" s="6">
        <v>26563</v>
      </c>
      <c r="J285" s="6">
        <v>3254</v>
      </c>
      <c r="K285" s="6">
        <v>23309</v>
      </c>
      <c r="L285" s="41">
        <v>0.999</v>
      </c>
      <c r="M285" s="41">
        <f t="shared" si="9"/>
        <v>0.41767187748878615</v>
      </c>
      <c r="N285" s="41">
        <v>1.2E-2</v>
      </c>
      <c r="O285" s="41">
        <v>1.1399999999999999</v>
      </c>
      <c r="P285" s="189">
        <v>2.0000000000000001E-4</v>
      </c>
      <c r="Q285" s="189">
        <v>1.5100000000000001E-2</v>
      </c>
      <c r="R285" s="189">
        <v>0.02</v>
      </c>
      <c r="S285" s="189">
        <v>0</v>
      </c>
      <c r="T285" s="174">
        <v>14</v>
      </c>
      <c r="U285" s="189">
        <v>3.0840726658217101E-2</v>
      </c>
      <c r="V285" s="41">
        <v>113.22</v>
      </c>
      <c r="W285" s="41">
        <v>41.7</v>
      </c>
      <c r="X285" s="190">
        <v>0.60049859769398595</v>
      </c>
      <c r="Y285" s="29" t="s">
        <v>855</v>
      </c>
      <c r="Z285" s="29">
        <v>33563209</v>
      </c>
      <c r="AA285" s="29">
        <v>16839770</v>
      </c>
      <c r="AB285" s="29">
        <v>0</v>
      </c>
      <c r="AC285" s="29">
        <v>0</v>
      </c>
      <c r="AD285" s="29">
        <v>601299</v>
      </c>
      <c r="AE285" s="29">
        <v>131935</v>
      </c>
      <c r="AF285" s="29">
        <v>469364</v>
      </c>
      <c r="AG285" s="35">
        <v>0.63500000000000001</v>
      </c>
      <c r="AH285" s="35">
        <v>1.2809999999999999</v>
      </c>
      <c r="AI285" s="35">
        <v>6.0600000000000001E-2</v>
      </c>
      <c r="AJ285" s="35">
        <v>0.25330000000000003</v>
      </c>
      <c r="AK285" s="29">
        <v>5.73</v>
      </c>
      <c r="AL285" s="29">
        <v>0.31</v>
      </c>
      <c r="AM285" s="29">
        <v>0.02</v>
      </c>
      <c r="AN285" s="29">
        <v>0</v>
      </c>
      <c r="AO285" s="29">
        <v>0</v>
      </c>
      <c r="AP285" s="35">
        <v>122.35</v>
      </c>
      <c r="AQ285" s="29">
        <v>52</v>
      </c>
      <c r="AR285" s="35">
        <v>0.56365922665828405</v>
      </c>
      <c r="AS285" s="35">
        <v>0.32178267401101701</v>
      </c>
      <c r="AT285" s="10"/>
      <c r="AU285" s="15"/>
      <c r="AX285" s="15"/>
      <c r="AY285" s="15"/>
      <c r="AZ285" s="15"/>
    </row>
    <row r="286" spans="1:76">
      <c r="A286" s="29" t="s">
        <v>856</v>
      </c>
      <c r="B286" s="29" t="s">
        <v>857</v>
      </c>
      <c r="C286" s="29" t="s">
        <v>114</v>
      </c>
      <c r="D286" s="53" t="s">
        <v>858</v>
      </c>
      <c r="E286" s="6">
        <v>6695422</v>
      </c>
      <c r="F286" s="6">
        <v>3927911</v>
      </c>
      <c r="G286" s="6">
        <v>0</v>
      </c>
      <c r="H286" s="6">
        <v>0</v>
      </c>
      <c r="I286" s="6">
        <v>480838</v>
      </c>
      <c r="J286" s="6">
        <v>56437</v>
      </c>
      <c r="K286" s="6">
        <v>424401</v>
      </c>
      <c r="L286" s="41">
        <v>12.242000000000001</v>
      </c>
      <c r="M286" s="41">
        <f t="shared" si="9"/>
        <v>7.1815936321862912</v>
      </c>
      <c r="N286" s="41">
        <v>0.182</v>
      </c>
      <c r="O286" s="41">
        <v>1.133</v>
      </c>
      <c r="P286" s="189">
        <v>5.1000000000000004E-3</v>
      </c>
      <c r="Q286" s="189">
        <v>7.17E-2</v>
      </c>
      <c r="R286" s="189">
        <v>0.51</v>
      </c>
      <c r="S286" s="189">
        <v>0</v>
      </c>
      <c r="T286" s="174">
        <v>120</v>
      </c>
      <c r="U286" s="189">
        <v>0.29706077614822801</v>
      </c>
      <c r="V286" s="41">
        <v>52.34</v>
      </c>
      <c r="W286" s="41">
        <v>49.38</v>
      </c>
      <c r="X286" s="190">
        <v>0.47718682505399601</v>
      </c>
      <c r="Y286" s="29" t="s">
        <v>859</v>
      </c>
      <c r="Z286" s="29">
        <v>41837191</v>
      </c>
      <c r="AA286" s="29">
        <v>29771798</v>
      </c>
      <c r="AB286" s="29">
        <v>0</v>
      </c>
      <c r="AC286" s="29">
        <v>0</v>
      </c>
      <c r="AD286" s="29">
        <v>9950808</v>
      </c>
      <c r="AE286" s="29">
        <v>1420467</v>
      </c>
      <c r="AF286" s="29">
        <v>8530341</v>
      </c>
      <c r="AG286" s="35">
        <v>6.2779999999999996</v>
      </c>
      <c r="AH286" s="35">
        <v>1.167</v>
      </c>
      <c r="AI286" s="35">
        <v>1.2327999999999999</v>
      </c>
      <c r="AJ286" s="35">
        <v>1.4483999999999999</v>
      </c>
      <c r="AK286" s="29">
        <v>60.51</v>
      </c>
      <c r="AL286" s="29">
        <v>32.43</v>
      </c>
      <c r="AM286" s="29">
        <v>16.11</v>
      </c>
      <c r="AN286" s="29">
        <v>7.65</v>
      </c>
      <c r="AO286" s="29">
        <v>3.58</v>
      </c>
      <c r="AP286" s="35">
        <v>63.34</v>
      </c>
      <c r="AQ286" s="29">
        <v>52.16</v>
      </c>
      <c r="AR286" s="35">
        <v>0.46994994994994999</v>
      </c>
      <c r="AS286" s="35">
        <v>0.273254955974224</v>
      </c>
      <c r="AT286" s="10"/>
      <c r="AU286" s="15"/>
      <c r="AX286" s="15"/>
      <c r="AY286" s="15"/>
      <c r="AZ286" s="15"/>
    </row>
    <row r="287" spans="1:76">
      <c r="A287" s="29" t="s">
        <v>860</v>
      </c>
      <c r="B287" s="29" t="s">
        <v>861</v>
      </c>
      <c r="C287" s="29" t="s">
        <v>114</v>
      </c>
      <c r="D287" s="53" t="s">
        <v>862</v>
      </c>
      <c r="E287" s="6">
        <v>5531026</v>
      </c>
      <c r="F287" s="6">
        <v>2642996</v>
      </c>
      <c r="G287" s="6">
        <v>0</v>
      </c>
      <c r="H287" s="6">
        <v>0</v>
      </c>
      <c r="I287" s="6">
        <v>18096</v>
      </c>
      <c r="J287" s="6">
        <v>1807</v>
      </c>
      <c r="K287" s="6">
        <v>16289</v>
      </c>
      <c r="L287" s="41">
        <v>0.68500000000000005</v>
      </c>
      <c r="M287" s="41">
        <f t="shared" si="9"/>
        <v>0.32717257159883179</v>
      </c>
      <c r="N287" s="41">
        <v>8.9999999999999993E-3</v>
      </c>
      <c r="O287" s="41">
        <v>1.111</v>
      </c>
      <c r="P287" s="189">
        <v>2.0000000000000001E-4</v>
      </c>
      <c r="Q287" s="189">
        <v>1.35E-2</v>
      </c>
      <c r="R287" s="189">
        <v>0.02</v>
      </c>
      <c r="S287" s="189">
        <v>0</v>
      </c>
      <c r="T287" s="174">
        <v>6</v>
      </c>
      <c r="U287" s="189">
        <v>1.4786649767638301E-2</v>
      </c>
      <c r="V287" s="41">
        <v>72.569999999999993</v>
      </c>
      <c r="W287" s="41">
        <v>50</v>
      </c>
      <c r="X287" s="190">
        <v>0.51782752902155904</v>
      </c>
      <c r="Y287" s="29" t="s">
        <v>863</v>
      </c>
      <c r="Z287" s="29">
        <v>32950270</v>
      </c>
      <c r="AA287" s="29">
        <v>18812245</v>
      </c>
      <c r="AB287" s="29">
        <v>0</v>
      </c>
      <c r="AC287" s="29">
        <v>0</v>
      </c>
      <c r="AD287" s="29">
        <v>541089</v>
      </c>
      <c r="AE287" s="29">
        <v>80555</v>
      </c>
      <c r="AF287" s="29">
        <v>460534</v>
      </c>
      <c r="AG287" s="35">
        <v>0.433</v>
      </c>
      <c r="AH287" s="35">
        <v>1.175</v>
      </c>
      <c r="AI287" s="35">
        <v>5.1900000000000002E-2</v>
      </c>
      <c r="AJ287" s="35">
        <v>0.23319999999999999</v>
      </c>
      <c r="AK287" s="29">
        <v>4.96</v>
      </c>
      <c r="AL287" s="29">
        <v>0.22</v>
      </c>
      <c r="AM287" s="29">
        <v>0.01</v>
      </c>
      <c r="AN287" s="29">
        <v>0</v>
      </c>
      <c r="AO287" s="29">
        <v>0</v>
      </c>
      <c r="AP287" s="35">
        <v>49.65</v>
      </c>
      <c r="AQ287" s="29">
        <v>51.58</v>
      </c>
      <c r="AR287" s="35">
        <v>0.49695526582871402</v>
      </c>
      <c r="AS287" s="35">
        <v>0.28571428571428598</v>
      </c>
      <c r="AT287" s="10"/>
      <c r="AU287" s="15"/>
      <c r="AX287" s="15"/>
      <c r="AY287" s="15"/>
      <c r="AZ287" s="15"/>
    </row>
    <row r="288" spans="1:76">
      <c r="A288" s="29" t="s">
        <v>860</v>
      </c>
      <c r="B288" s="29" t="s">
        <v>861</v>
      </c>
      <c r="C288" s="29" t="s">
        <v>114</v>
      </c>
      <c r="D288" s="53"/>
      <c r="E288" s="6"/>
      <c r="F288" s="6"/>
      <c r="G288" s="6"/>
      <c r="H288" s="6"/>
      <c r="I288" s="6"/>
      <c r="J288" s="6"/>
      <c r="K288" s="6"/>
      <c r="L288" s="41"/>
      <c r="M288" s="41"/>
      <c r="N288" s="41"/>
      <c r="O288" s="41"/>
      <c r="P288" s="189"/>
      <c r="Q288" s="189"/>
      <c r="R288" s="189"/>
      <c r="S288" s="189"/>
      <c r="T288" s="174"/>
      <c r="U288" s="189"/>
      <c r="V288" s="41"/>
      <c r="W288" s="41"/>
      <c r="X288" s="190"/>
      <c r="Y288" s="29" t="s">
        <v>864</v>
      </c>
      <c r="Z288" s="29">
        <v>113239936</v>
      </c>
      <c r="AA288" s="29">
        <v>66006017</v>
      </c>
      <c r="AB288" s="29">
        <v>0</v>
      </c>
      <c r="AC288" s="29">
        <v>0</v>
      </c>
      <c r="AD288" s="29">
        <v>1842964</v>
      </c>
      <c r="AE288" s="29">
        <v>501869</v>
      </c>
      <c r="AF288" s="29">
        <v>1341095</v>
      </c>
      <c r="AG288" s="35">
        <v>0.41799999999999998</v>
      </c>
      <c r="AH288" s="35">
        <v>1.3740000000000001</v>
      </c>
      <c r="AI288" s="35">
        <v>0.13200000000000001</v>
      </c>
      <c r="AJ288" s="35">
        <v>0.3836</v>
      </c>
      <c r="AK288" s="29">
        <v>11.81</v>
      </c>
      <c r="AL288" s="29">
        <v>1.24</v>
      </c>
      <c r="AM288" s="29">
        <v>0.13</v>
      </c>
      <c r="AN288" s="29">
        <v>0.02</v>
      </c>
      <c r="AO288" s="29">
        <v>0</v>
      </c>
      <c r="AP288" s="35">
        <v>44.86</v>
      </c>
      <c r="AQ288" s="29">
        <v>51.5</v>
      </c>
      <c r="AR288" s="35">
        <v>0.49804381846635398</v>
      </c>
      <c r="AS288" s="35">
        <v>0.29271229709551599</v>
      </c>
      <c r="AT288" s="10"/>
      <c r="AU288" s="15"/>
      <c r="AX288" s="15"/>
      <c r="AY288" s="15"/>
      <c r="AZ288" s="15"/>
    </row>
    <row r="289" spans="1:52">
      <c r="A289" s="29" t="s">
        <v>865</v>
      </c>
      <c r="B289" s="29" t="s">
        <v>866</v>
      </c>
      <c r="C289" s="29" t="s">
        <v>114</v>
      </c>
      <c r="D289" s="53" t="s">
        <v>867</v>
      </c>
      <c r="E289" s="6">
        <v>7469220</v>
      </c>
      <c r="F289" s="6">
        <v>4415981</v>
      </c>
      <c r="G289" s="6">
        <v>0</v>
      </c>
      <c r="H289" s="6">
        <v>0</v>
      </c>
      <c r="I289" s="6">
        <v>589125</v>
      </c>
      <c r="J289" s="6">
        <v>69259</v>
      </c>
      <c r="K289" s="6">
        <v>519866</v>
      </c>
      <c r="L289" s="41">
        <v>13.340999999999999</v>
      </c>
      <c r="M289" s="41">
        <f>I289/E289*100</f>
        <v>7.8873697655176853</v>
      </c>
      <c r="N289" s="41">
        <v>0.20899999999999999</v>
      </c>
      <c r="O289" s="41">
        <v>1.133</v>
      </c>
      <c r="P289" s="189">
        <v>6.6E-3</v>
      </c>
      <c r="Q289" s="189">
        <v>8.1299999999999997E-2</v>
      </c>
      <c r="R289" s="189">
        <v>0.65</v>
      </c>
      <c r="S289" s="189">
        <v>0</v>
      </c>
      <c r="T289" s="174">
        <v>297</v>
      </c>
      <c r="U289" s="189">
        <v>0.73969461041704299</v>
      </c>
      <c r="V289" s="41">
        <v>105.7</v>
      </c>
      <c r="W289" s="41">
        <v>49.63</v>
      </c>
      <c r="X289" s="190">
        <v>0.46365049214297999</v>
      </c>
      <c r="Y289" s="29" t="s">
        <v>868</v>
      </c>
      <c r="Z289" s="29">
        <v>91539398</v>
      </c>
      <c r="AA289" s="29">
        <v>65259832</v>
      </c>
      <c r="AB289" s="29">
        <v>0</v>
      </c>
      <c r="AC289" s="29">
        <v>0</v>
      </c>
      <c r="AD289" s="29">
        <v>24142514</v>
      </c>
      <c r="AE289" s="29">
        <v>4667853</v>
      </c>
      <c r="AF289" s="29">
        <v>19474661</v>
      </c>
      <c r="AG289" s="35">
        <v>7.3159999999999998</v>
      </c>
      <c r="AH289" s="35">
        <v>1.24</v>
      </c>
      <c r="AI289" s="35">
        <v>2.8309000000000002</v>
      </c>
      <c r="AJ289" s="35">
        <v>2.6768999999999998</v>
      </c>
      <c r="AK289" s="29">
        <v>81.86</v>
      </c>
      <c r="AL289" s="29">
        <v>61.94</v>
      </c>
      <c r="AM289" s="29">
        <v>44.7</v>
      </c>
      <c r="AN289" s="29">
        <v>31.31</v>
      </c>
      <c r="AO289" s="29">
        <v>21.43</v>
      </c>
      <c r="AP289" s="35">
        <v>99.04</v>
      </c>
      <c r="AQ289" s="29">
        <v>52.75</v>
      </c>
      <c r="AR289" s="35">
        <v>0.45498143564356403</v>
      </c>
      <c r="AS289" s="35">
        <v>0.25863959197292502</v>
      </c>
      <c r="AT289" s="10"/>
      <c r="AU289" s="15"/>
      <c r="AX289" s="15"/>
      <c r="AY289" s="15"/>
      <c r="AZ289" s="15"/>
    </row>
    <row r="290" spans="1:52">
      <c r="A290" s="29" t="s">
        <v>869</v>
      </c>
      <c r="B290" s="29" t="s">
        <v>870</v>
      </c>
      <c r="C290" s="29" t="s">
        <v>114</v>
      </c>
      <c r="D290" s="53" t="s">
        <v>871</v>
      </c>
      <c r="E290" s="6">
        <v>5649137</v>
      </c>
      <c r="F290" s="6">
        <v>4079781</v>
      </c>
      <c r="G290" s="6">
        <v>0</v>
      </c>
      <c r="H290" s="6">
        <v>0</v>
      </c>
      <c r="I290" s="6">
        <v>28024</v>
      </c>
      <c r="J290" s="6">
        <v>3276</v>
      </c>
      <c r="K290" s="6">
        <v>24748</v>
      </c>
      <c r="L290" s="41">
        <v>0.68700000000000006</v>
      </c>
      <c r="M290" s="41">
        <f>I290/E290*100</f>
        <v>0.49607577228167776</v>
      </c>
      <c r="N290" s="41">
        <v>0.01</v>
      </c>
      <c r="O290" s="41">
        <v>1.1319999999999999</v>
      </c>
      <c r="P290" s="189">
        <v>2.9999999999999997E-4</v>
      </c>
      <c r="Q290" s="189">
        <v>1.72E-2</v>
      </c>
      <c r="R290" s="189">
        <v>0.03</v>
      </c>
      <c r="S290" s="189">
        <v>0</v>
      </c>
      <c r="T290" s="174">
        <v>5</v>
      </c>
      <c r="U290" s="189">
        <v>9.7772949483976093E-3</v>
      </c>
      <c r="V290" s="41">
        <v>30.42</v>
      </c>
      <c r="W290" s="41">
        <v>49.05</v>
      </c>
      <c r="X290" s="190">
        <v>0.47234718179412499</v>
      </c>
      <c r="Y290" s="29" t="s">
        <v>872</v>
      </c>
      <c r="Z290" s="29">
        <v>38958242</v>
      </c>
      <c r="AA290" s="29">
        <v>29724052</v>
      </c>
      <c r="AB290" s="29">
        <v>0</v>
      </c>
      <c r="AC290" s="29">
        <v>0</v>
      </c>
      <c r="AD290" s="29">
        <v>689264</v>
      </c>
      <c r="AE290" s="29">
        <v>131950</v>
      </c>
      <c r="AF290" s="29">
        <v>557314</v>
      </c>
      <c r="AG290" s="35">
        <v>0.45500000000000002</v>
      </c>
      <c r="AH290" s="35">
        <v>1.2370000000000001</v>
      </c>
      <c r="AI290" s="35">
        <v>8.2400000000000001E-2</v>
      </c>
      <c r="AJ290" s="35">
        <v>0.29570000000000002</v>
      </c>
      <c r="AK290" s="29">
        <v>7.68</v>
      </c>
      <c r="AL290" s="29">
        <v>0.52</v>
      </c>
      <c r="AM290" s="29">
        <v>0.03</v>
      </c>
      <c r="AN290" s="29">
        <v>0</v>
      </c>
      <c r="AO290" s="29">
        <v>0</v>
      </c>
      <c r="AP290" s="35">
        <v>33.22</v>
      </c>
      <c r="AQ290" s="29">
        <v>51.43</v>
      </c>
      <c r="AR290" s="35">
        <v>0.480697040344569</v>
      </c>
      <c r="AS290" s="35">
        <v>0.26909439386679401</v>
      </c>
      <c r="AT290" s="10"/>
      <c r="AU290" s="15"/>
      <c r="AX290" s="15"/>
      <c r="AY290" s="15"/>
      <c r="AZ290" s="15"/>
    </row>
    <row r="291" spans="1:52">
      <c r="A291" s="52" t="s">
        <v>873</v>
      </c>
      <c r="B291" s="29" t="s">
        <v>874</v>
      </c>
      <c r="C291" s="29" t="s">
        <v>114</v>
      </c>
      <c r="D291" s="53" t="s">
        <v>875</v>
      </c>
      <c r="E291" s="6">
        <v>8403814</v>
      </c>
      <c r="F291" s="6">
        <v>4911809</v>
      </c>
      <c r="G291" s="6">
        <v>0</v>
      </c>
      <c r="H291" s="6">
        <v>0</v>
      </c>
      <c r="I291" s="6">
        <v>23462</v>
      </c>
      <c r="J291" s="6">
        <v>3000</v>
      </c>
      <c r="K291" s="6">
        <v>20462</v>
      </c>
      <c r="L291" s="41">
        <v>0.47799999999999998</v>
      </c>
      <c r="M291" s="41">
        <f>I291/E291*100</f>
        <v>0.27918276154136679</v>
      </c>
      <c r="N291" s="41">
        <v>7.0000000000000001E-3</v>
      </c>
      <c r="O291" s="41">
        <v>1.147</v>
      </c>
      <c r="P291" s="189">
        <v>2.0000000000000001E-4</v>
      </c>
      <c r="Q291" s="189">
        <v>1.5299999999999999E-2</v>
      </c>
      <c r="R291" s="189">
        <v>0.02</v>
      </c>
      <c r="S291" s="189">
        <v>0</v>
      </c>
      <c r="T291" s="174">
        <v>3</v>
      </c>
      <c r="U291" s="189">
        <v>6.3371356147021501E-3</v>
      </c>
      <c r="V291" s="41">
        <v>24.58</v>
      </c>
      <c r="W291" s="41">
        <v>47.04</v>
      </c>
      <c r="X291" s="190">
        <v>0.49622641509434001</v>
      </c>
      <c r="Y291" s="29" t="s">
        <v>876</v>
      </c>
      <c r="Z291" s="29">
        <v>70897982</v>
      </c>
      <c r="AA291" s="29">
        <v>48227194</v>
      </c>
      <c r="AB291" s="29">
        <v>0</v>
      </c>
      <c r="AC291" s="29">
        <v>0</v>
      </c>
      <c r="AD291" s="29">
        <v>820073</v>
      </c>
      <c r="AE291" s="29">
        <v>175596</v>
      </c>
      <c r="AF291" s="29">
        <v>644477</v>
      </c>
      <c r="AG291" s="35">
        <v>0.30199999999999999</v>
      </c>
      <c r="AH291" s="35">
        <v>1.272</v>
      </c>
      <c r="AI291" s="35">
        <v>8.5400000000000004E-2</v>
      </c>
      <c r="AJ291" s="35">
        <v>0.30470000000000003</v>
      </c>
      <c r="AK291" s="29">
        <v>7.93</v>
      </c>
      <c r="AL291" s="29">
        <v>0.56000000000000005</v>
      </c>
      <c r="AM291" s="29">
        <v>0.04</v>
      </c>
      <c r="AN291" s="29">
        <v>0</v>
      </c>
      <c r="AO291" s="29">
        <v>0</v>
      </c>
      <c r="AP291" s="35">
        <v>35.86</v>
      </c>
      <c r="AQ291" s="29">
        <v>52.67</v>
      </c>
      <c r="AR291" s="35">
        <v>0.48190220267904399</v>
      </c>
      <c r="AS291" s="35">
        <v>0.279670221169036</v>
      </c>
      <c r="AT291" s="10"/>
      <c r="AU291" s="15"/>
      <c r="AX291" s="15"/>
      <c r="AY291" s="15"/>
      <c r="AZ291" s="15"/>
    </row>
    <row r="292" spans="1:52">
      <c r="A292" s="52" t="s">
        <v>873</v>
      </c>
      <c r="B292" s="29" t="s">
        <v>877</v>
      </c>
      <c r="C292" s="29" t="s">
        <v>114</v>
      </c>
      <c r="D292" s="53" t="s">
        <v>878</v>
      </c>
      <c r="E292" s="6">
        <v>7130554</v>
      </c>
      <c r="F292" s="6">
        <v>3778603</v>
      </c>
      <c r="G292" s="6">
        <v>0</v>
      </c>
      <c r="H292" s="6">
        <v>0</v>
      </c>
      <c r="I292" s="6">
        <v>50854</v>
      </c>
      <c r="J292" s="6">
        <v>5879</v>
      </c>
      <c r="K292" s="6">
        <v>44975</v>
      </c>
      <c r="L292" s="41">
        <v>1.3460000000000001</v>
      </c>
      <c r="M292" s="41">
        <f>I292/E292*100</f>
        <v>0.7131844173678511</v>
      </c>
      <c r="N292" s="41">
        <v>0.02</v>
      </c>
      <c r="O292" s="41">
        <v>1.131</v>
      </c>
      <c r="P292" s="189">
        <v>5.0000000000000001E-4</v>
      </c>
      <c r="Q292" s="189">
        <v>2.3099999999999999E-2</v>
      </c>
      <c r="R292" s="189">
        <v>0.05</v>
      </c>
      <c r="S292" s="189">
        <v>0</v>
      </c>
      <c r="T292" s="174">
        <v>26</v>
      </c>
      <c r="U292" s="189">
        <v>6.2647112076769804E-2</v>
      </c>
      <c r="V292" s="41">
        <v>109.44</v>
      </c>
      <c r="W292" s="41">
        <v>45.95</v>
      </c>
      <c r="X292" s="190">
        <v>0.53772531504227195</v>
      </c>
      <c r="Y292" s="29" t="s">
        <v>879</v>
      </c>
      <c r="Z292" s="29">
        <v>46053679</v>
      </c>
      <c r="AA292" s="29">
        <v>28502800</v>
      </c>
      <c r="AB292" s="29">
        <v>0</v>
      </c>
      <c r="AC292" s="29">
        <v>0</v>
      </c>
      <c r="AD292" s="29">
        <v>1346469</v>
      </c>
      <c r="AE292" s="29">
        <v>251501</v>
      </c>
      <c r="AF292" s="29">
        <v>1094968</v>
      </c>
      <c r="AG292" s="35">
        <v>0.90100000000000002</v>
      </c>
      <c r="AH292" s="35">
        <v>1.23</v>
      </c>
      <c r="AI292" s="35">
        <v>0.158</v>
      </c>
      <c r="AJ292" s="35">
        <v>0.4194</v>
      </c>
      <c r="AK292" s="29">
        <v>13.91</v>
      </c>
      <c r="AL292" s="29">
        <v>1.66</v>
      </c>
      <c r="AM292" s="29">
        <v>0.19</v>
      </c>
      <c r="AN292" s="29">
        <v>0.02</v>
      </c>
      <c r="AO292" s="29">
        <v>0</v>
      </c>
      <c r="AP292" s="35">
        <v>120.53</v>
      </c>
      <c r="AQ292" s="29">
        <v>52.66</v>
      </c>
      <c r="AR292" s="35">
        <v>0.48190220267904399</v>
      </c>
      <c r="AS292" s="35">
        <v>0.279670221169036</v>
      </c>
      <c r="AT292" s="10"/>
      <c r="AU292" s="15"/>
      <c r="AX292" s="15"/>
      <c r="AY292" s="15"/>
      <c r="AZ292" s="15"/>
    </row>
    <row r="293" spans="1:52">
      <c r="A293" s="52" t="s">
        <v>873</v>
      </c>
      <c r="B293" s="29" t="s">
        <v>877</v>
      </c>
      <c r="C293" s="29" t="s">
        <v>114</v>
      </c>
      <c r="D293" s="53"/>
      <c r="E293" s="6"/>
      <c r="F293" s="6"/>
      <c r="G293" s="6"/>
      <c r="H293" s="6"/>
      <c r="I293" s="6"/>
      <c r="J293" s="6"/>
      <c r="K293" s="6"/>
      <c r="L293" s="41"/>
      <c r="M293" s="41"/>
      <c r="N293" s="41"/>
      <c r="O293" s="41"/>
      <c r="P293" s="189"/>
      <c r="Q293" s="189"/>
      <c r="R293" s="189"/>
      <c r="S293" s="189"/>
      <c r="T293" s="174"/>
      <c r="U293" s="189"/>
      <c r="V293" s="41"/>
      <c r="W293" s="41"/>
      <c r="X293" s="190"/>
      <c r="Y293" s="29" t="s">
        <v>880</v>
      </c>
      <c r="Z293" s="29">
        <v>111468337</v>
      </c>
      <c r="AA293" s="29">
        <v>70536351</v>
      </c>
      <c r="AB293" s="29">
        <v>0</v>
      </c>
      <c r="AC293" s="29">
        <v>0</v>
      </c>
      <c r="AD293" s="29">
        <v>3226016</v>
      </c>
      <c r="AE293" s="29">
        <v>894321</v>
      </c>
      <c r="AF293" s="29">
        <v>2331695</v>
      </c>
      <c r="AG293" s="35">
        <v>0.875</v>
      </c>
      <c r="AH293" s="35">
        <v>1.3839999999999999</v>
      </c>
      <c r="AI293" s="35">
        <v>0.31269999999999998</v>
      </c>
      <c r="AJ293" s="35">
        <v>0.61450000000000005</v>
      </c>
      <c r="AK293" s="29">
        <v>24.77</v>
      </c>
      <c r="AL293" s="29">
        <v>5.21</v>
      </c>
      <c r="AM293" s="29">
        <v>1.03</v>
      </c>
      <c r="AN293" s="29">
        <v>0.2</v>
      </c>
      <c r="AO293" s="29">
        <v>0.04</v>
      </c>
      <c r="AP293" s="35">
        <v>117.99</v>
      </c>
      <c r="AQ293" s="29">
        <v>52.55</v>
      </c>
      <c r="AR293" s="35">
        <v>0.52389964965972702</v>
      </c>
      <c r="AS293" s="35">
        <v>0.30446787148594401</v>
      </c>
      <c r="AT293" s="10"/>
      <c r="AU293" s="15"/>
      <c r="AX293" s="15"/>
      <c r="AY293" s="15"/>
      <c r="AZ293" s="15"/>
    </row>
    <row r="294" spans="1:52">
      <c r="A294" s="182" t="s">
        <v>881</v>
      </c>
      <c r="B294" s="182" t="s">
        <v>882</v>
      </c>
      <c r="C294" s="182" t="s">
        <v>114</v>
      </c>
      <c r="D294" s="179" t="s">
        <v>883</v>
      </c>
      <c r="E294" s="176">
        <v>4625344</v>
      </c>
      <c r="F294" s="176">
        <v>2746900</v>
      </c>
      <c r="G294" s="176">
        <v>0</v>
      </c>
      <c r="H294" s="176">
        <v>0</v>
      </c>
      <c r="I294" s="176">
        <v>504262</v>
      </c>
      <c r="J294" s="176">
        <v>49281</v>
      </c>
      <c r="K294" s="176">
        <v>454981</v>
      </c>
      <c r="L294" s="177">
        <v>18.356999999999999</v>
      </c>
      <c r="M294" s="177">
        <f>I294/E294*100</f>
        <v>10.902151277829281</v>
      </c>
      <c r="N294" s="177">
        <v>0.28699999999999998</v>
      </c>
      <c r="O294" s="177">
        <v>1.1080000000000001</v>
      </c>
      <c r="P294" s="193">
        <v>5.7000000000000002E-3</v>
      </c>
      <c r="Q294" s="193">
        <v>7.5800000000000006E-2</v>
      </c>
      <c r="R294" s="193">
        <v>0.56999999999999995</v>
      </c>
      <c r="S294" s="193">
        <v>0</v>
      </c>
      <c r="T294" s="194">
        <v>228</v>
      </c>
      <c r="U294" s="193">
        <v>0.55833182449151997</v>
      </c>
      <c r="V294" s="177">
        <v>90.95</v>
      </c>
      <c r="W294" s="177">
        <v>48.57</v>
      </c>
      <c r="X294" s="195">
        <v>0.532725690468557</v>
      </c>
      <c r="Y294" s="182" t="s">
        <v>884</v>
      </c>
      <c r="Z294" s="182">
        <v>29292485</v>
      </c>
      <c r="AA294" s="182">
        <v>20961102</v>
      </c>
      <c r="AB294" s="182">
        <v>0</v>
      </c>
      <c r="AC294" s="182">
        <v>0</v>
      </c>
      <c r="AD294" s="182">
        <v>8928032</v>
      </c>
      <c r="AE294" s="182">
        <v>1210721</v>
      </c>
      <c r="AF294" s="182">
        <v>7717311</v>
      </c>
      <c r="AG294" s="183">
        <v>9.0020000000000007</v>
      </c>
      <c r="AH294" s="183">
        <v>1.157</v>
      </c>
      <c r="AI294" s="183">
        <v>1.2965</v>
      </c>
      <c r="AJ294" s="183">
        <v>1.5359</v>
      </c>
      <c r="AK294" s="182">
        <v>61.13</v>
      </c>
      <c r="AL294" s="182">
        <v>33.700000000000003</v>
      </c>
      <c r="AM294" s="182">
        <v>17.5</v>
      </c>
      <c r="AN294" s="182">
        <v>8.7799999999999994</v>
      </c>
      <c r="AO294" s="182">
        <v>4.3499999999999996</v>
      </c>
      <c r="AP294" s="183">
        <v>87.52</v>
      </c>
      <c r="AQ294" s="182">
        <v>52.97</v>
      </c>
      <c r="AR294" s="183">
        <v>0.50720177274405998</v>
      </c>
      <c r="AS294" s="183">
        <v>0.27134520131430501</v>
      </c>
      <c r="AT294" s="10"/>
      <c r="AU294" s="15"/>
      <c r="AX294" s="15"/>
      <c r="AY294" s="15"/>
      <c r="AZ294" s="15"/>
    </row>
    <row r="295" spans="1:52">
      <c r="A295" s="10"/>
      <c r="B295" s="10"/>
      <c r="C295" s="10"/>
      <c r="Y295" s="10"/>
      <c r="AC295" s="62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  <c r="AU295" s="15"/>
      <c r="AX295" s="15"/>
      <c r="AY295" s="15"/>
      <c r="AZ295" s="15"/>
    </row>
    <row r="297" spans="1:52">
      <c r="E297" s="63"/>
      <c r="F297" s="63"/>
      <c r="I297" s="63"/>
      <c r="J297" s="63"/>
      <c r="K297" s="63"/>
      <c r="L297" s="63"/>
      <c r="M297" s="63"/>
      <c r="N297" s="63"/>
      <c r="O297" s="63"/>
      <c r="P297" s="63"/>
      <c r="Q297" s="63"/>
      <c r="R297" s="63"/>
      <c r="S297" s="63"/>
    </row>
    <row r="298" spans="1:52"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/>
      <c r="V298"/>
      <c r="Z298"/>
      <c r="AA298"/>
      <c r="AB298"/>
      <c r="AC298"/>
    </row>
    <row r="299" spans="1:52">
      <c r="E299" s="63"/>
      <c r="F299" s="63"/>
      <c r="G299" s="63"/>
      <c r="H299" s="63"/>
      <c r="I299" s="63"/>
      <c r="J299" s="63"/>
      <c r="K299" s="63"/>
      <c r="L299" s="63"/>
      <c r="M299" s="63"/>
      <c r="N299" s="63"/>
      <c r="O299" s="63"/>
      <c r="P299" s="63"/>
      <c r="Q299" s="63"/>
      <c r="R299" s="63"/>
      <c r="S299" s="63"/>
      <c r="T299"/>
      <c r="V299"/>
      <c r="Z299"/>
      <c r="AA299"/>
      <c r="AB299"/>
      <c r="AC299"/>
    </row>
    <row r="300" spans="1:52">
      <c r="T300"/>
      <c r="V300"/>
      <c r="Z300"/>
      <c r="AA300"/>
      <c r="AB300"/>
      <c r="AC300"/>
    </row>
    <row r="301" spans="1:52">
      <c r="T301"/>
      <c r="V301"/>
      <c r="Z301"/>
      <c r="AA301"/>
      <c r="AB301"/>
      <c r="AC301"/>
    </row>
    <row r="302" spans="1:52">
      <c r="T302"/>
      <c r="V302"/>
      <c r="Z302"/>
      <c r="AA302"/>
      <c r="AB302"/>
      <c r="AC302"/>
    </row>
  </sheetData>
  <autoFilter ref="A3:AS294" xr:uid="{F681D876-9F46-BF4F-A0DB-C795B57C6072}">
    <sortState xmlns:xlrd2="http://schemas.microsoft.com/office/spreadsheetml/2017/richdata2" ref="A4:AS294">
      <sortCondition ref="A3:A294"/>
    </sortState>
  </autoFilter>
  <mergeCells count="3">
    <mergeCell ref="D2:X2"/>
    <mergeCell ref="Y2:AS2"/>
    <mergeCell ref="A1:X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C3F53-F782-C748-B9E0-129821D80299}">
  <dimension ref="A1:AE106"/>
  <sheetViews>
    <sheetView zoomScale="92" zoomScaleNormal="92" workbookViewId="0">
      <pane xSplit="1" ySplit="3" topLeftCell="B88" activePane="bottomRight" state="frozen"/>
      <selection pane="topRight" activeCell="B1" sqref="B1"/>
      <selection pane="bottomLeft" activeCell="A3" sqref="A3"/>
      <selection pane="bottomRight" sqref="A1:U1"/>
    </sheetView>
  </sheetViews>
  <sheetFormatPr baseColWidth="10" defaultRowHeight="16"/>
  <cols>
    <col min="1" max="1" width="13.5" customWidth="1"/>
    <col min="3" max="3" width="10" customWidth="1"/>
    <col min="4" max="4" width="12" customWidth="1"/>
    <col min="5" max="5" width="11" customWidth="1"/>
    <col min="6" max="6" width="9.6640625" customWidth="1"/>
    <col min="7" max="7" width="13.33203125" customWidth="1"/>
    <col min="8" max="8" width="12.6640625" customWidth="1"/>
    <col min="9" max="9" width="42.6640625" customWidth="1"/>
    <col min="10" max="10" width="17.1640625" customWidth="1"/>
    <col min="13" max="13" width="14" customWidth="1"/>
    <col min="20" max="20" width="12" customWidth="1"/>
    <col min="21" max="21" width="12.1640625" customWidth="1"/>
  </cols>
  <sheetData>
    <row r="1" spans="1:21" ht="38" customHeight="1">
      <c r="A1" s="203" t="s">
        <v>1522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</row>
    <row r="2" spans="1:21">
      <c r="A2" s="6"/>
      <c r="B2" s="6"/>
      <c r="C2" s="6"/>
      <c r="D2" s="6"/>
      <c r="E2" s="6"/>
      <c r="F2" s="6"/>
      <c r="G2" s="6"/>
      <c r="H2" s="6"/>
      <c r="I2" s="6"/>
      <c r="J2" s="6"/>
      <c r="K2" s="200" t="s">
        <v>885</v>
      </c>
      <c r="L2" s="201"/>
      <c r="M2" s="201"/>
      <c r="N2" s="201"/>
      <c r="O2" s="202"/>
      <c r="P2" s="200" t="s">
        <v>886</v>
      </c>
      <c r="Q2" s="201"/>
      <c r="R2" s="201"/>
      <c r="S2" s="201"/>
      <c r="T2" s="200" t="s">
        <v>887</v>
      </c>
      <c r="U2" s="202"/>
    </row>
    <row r="3" spans="1:21" ht="136">
      <c r="A3" s="153" t="s">
        <v>888</v>
      </c>
      <c r="B3" s="153" t="s">
        <v>889</v>
      </c>
      <c r="C3" s="153" t="s">
        <v>890</v>
      </c>
      <c r="D3" s="153" t="s">
        <v>891</v>
      </c>
      <c r="E3" s="153" t="s">
        <v>892</v>
      </c>
      <c r="F3" s="153" t="s">
        <v>893</v>
      </c>
      <c r="G3" s="153" t="s">
        <v>894</v>
      </c>
      <c r="H3" s="153" t="s">
        <v>1523</v>
      </c>
      <c r="I3" s="153" t="s">
        <v>895</v>
      </c>
      <c r="J3" s="154" t="s">
        <v>896</v>
      </c>
      <c r="K3" s="153" t="s">
        <v>1524</v>
      </c>
      <c r="L3" s="153" t="s">
        <v>1525</v>
      </c>
      <c r="M3" s="153" t="s">
        <v>1526</v>
      </c>
      <c r="N3" s="153" t="s">
        <v>1527</v>
      </c>
      <c r="O3" s="153" t="s">
        <v>1528</v>
      </c>
      <c r="P3" s="155" t="s">
        <v>897</v>
      </c>
      <c r="Q3" s="153" t="s">
        <v>898</v>
      </c>
      <c r="R3" s="153" t="s">
        <v>899</v>
      </c>
      <c r="S3" s="153" t="s">
        <v>900</v>
      </c>
      <c r="T3" s="156" t="s">
        <v>887</v>
      </c>
      <c r="U3" s="153" t="s">
        <v>901</v>
      </c>
    </row>
    <row r="4" spans="1:21">
      <c r="A4" s="6" t="s">
        <v>112</v>
      </c>
      <c r="B4" s="6" t="s">
        <v>902</v>
      </c>
      <c r="C4" s="6">
        <v>1</v>
      </c>
      <c r="D4" s="6">
        <v>780681</v>
      </c>
      <c r="E4" s="41">
        <v>0.63314899999999996</v>
      </c>
      <c r="F4" s="6" t="s">
        <v>903</v>
      </c>
      <c r="G4" s="6"/>
      <c r="H4" s="6" t="s">
        <v>904</v>
      </c>
      <c r="I4" s="6" t="s">
        <v>36</v>
      </c>
      <c r="J4" s="157">
        <v>4</v>
      </c>
      <c r="K4" s="6">
        <v>3719</v>
      </c>
      <c r="L4" s="41">
        <v>10.158799999999999</v>
      </c>
      <c r="M4" s="6">
        <v>0.02</v>
      </c>
      <c r="N4" s="6">
        <v>0.01</v>
      </c>
      <c r="O4" s="6">
        <v>0.03</v>
      </c>
      <c r="P4" s="53"/>
      <c r="Q4" s="6"/>
      <c r="R4" s="6"/>
      <c r="S4" s="158"/>
      <c r="T4" s="159">
        <v>1E-3</v>
      </c>
      <c r="U4" s="160">
        <v>1.417E-2</v>
      </c>
    </row>
    <row r="5" spans="1:21">
      <c r="A5" s="6" t="s">
        <v>119</v>
      </c>
      <c r="B5" s="6" t="s">
        <v>902</v>
      </c>
      <c r="C5" s="6">
        <v>1</v>
      </c>
      <c r="D5" s="6">
        <v>748191</v>
      </c>
      <c r="E5" s="41">
        <v>0.60679899999999998</v>
      </c>
      <c r="F5" s="6" t="s">
        <v>905</v>
      </c>
      <c r="G5" s="6" t="s">
        <v>906</v>
      </c>
      <c r="H5" s="161" t="s">
        <v>907</v>
      </c>
      <c r="I5" s="6" t="s">
        <v>908</v>
      </c>
      <c r="J5" s="157">
        <v>4</v>
      </c>
      <c r="K5" s="6">
        <v>2621</v>
      </c>
      <c r="L5" s="41">
        <v>7.9424799999999998</v>
      </c>
      <c r="M5" s="6">
        <v>0.02</v>
      </c>
      <c r="N5" s="6">
        <v>0.01</v>
      </c>
      <c r="O5" s="6">
        <v>0.03</v>
      </c>
      <c r="P5" s="53">
        <v>4597</v>
      </c>
      <c r="Q5" s="6">
        <v>41373</v>
      </c>
      <c r="R5" s="162">
        <v>1.9106000000000001E-2</v>
      </c>
      <c r="S5" s="158">
        <v>2.8961690000000001E-3</v>
      </c>
      <c r="T5" s="159">
        <v>1E-3</v>
      </c>
      <c r="U5" s="160">
        <v>1.3887E-2</v>
      </c>
    </row>
    <row r="6" spans="1:21">
      <c r="A6" s="6" t="s">
        <v>125</v>
      </c>
      <c r="B6" s="6" t="s">
        <v>902</v>
      </c>
      <c r="C6" s="6">
        <v>1</v>
      </c>
      <c r="D6" s="6">
        <v>797083</v>
      </c>
      <c r="E6" s="41">
        <v>0.646451</v>
      </c>
      <c r="F6" s="6" t="s">
        <v>905</v>
      </c>
      <c r="G6" s="6" t="s">
        <v>909</v>
      </c>
      <c r="H6" s="6" t="s">
        <v>910</v>
      </c>
      <c r="I6" s="6" t="s">
        <v>36</v>
      </c>
      <c r="J6" s="157">
        <v>4</v>
      </c>
      <c r="K6" s="6">
        <v>3655</v>
      </c>
      <c r="L6" s="41">
        <v>11.004300000000001</v>
      </c>
      <c r="M6" s="6">
        <v>0.01</v>
      </c>
      <c r="N6" s="6">
        <v>0</v>
      </c>
      <c r="O6" s="6">
        <v>0.02</v>
      </c>
      <c r="P6" s="53">
        <v>4904</v>
      </c>
      <c r="Q6" s="6">
        <v>44136</v>
      </c>
      <c r="R6" s="162">
        <v>1.3544E-2</v>
      </c>
      <c r="S6" s="158">
        <v>2.6085549999999998E-3</v>
      </c>
      <c r="T6" s="159">
        <v>1E-3</v>
      </c>
      <c r="U6" s="160">
        <v>1.4126E-2</v>
      </c>
    </row>
    <row r="7" spans="1:21">
      <c r="A7" s="6" t="s">
        <v>131</v>
      </c>
      <c r="B7" s="6" t="s">
        <v>911</v>
      </c>
      <c r="C7" s="6">
        <v>1</v>
      </c>
      <c r="D7" s="6">
        <v>823139</v>
      </c>
      <c r="E7" s="41">
        <v>0.66758300000000004</v>
      </c>
      <c r="F7" s="6" t="s">
        <v>905</v>
      </c>
      <c r="G7" s="6" t="s">
        <v>912</v>
      </c>
      <c r="H7" s="6" t="s">
        <v>910</v>
      </c>
      <c r="I7" s="6" t="s">
        <v>913</v>
      </c>
      <c r="J7" s="157">
        <v>4</v>
      </c>
      <c r="K7" s="6">
        <v>3117</v>
      </c>
      <c r="L7" s="41">
        <v>9.2192600000000002</v>
      </c>
      <c r="M7" s="6">
        <v>0.03</v>
      </c>
      <c r="N7" s="6">
        <v>0.02</v>
      </c>
      <c r="O7" s="6">
        <v>0.04</v>
      </c>
      <c r="P7" s="53">
        <v>5475</v>
      </c>
      <c r="Q7" s="6">
        <v>49275</v>
      </c>
      <c r="R7" s="162">
        <v>1.6976999999999999E-2</v>
      </c>
      <c r="S7" s="163">
        <v>2.5383939999999998E-3</v>
      </c>
      <c r="T7" s="159"/>
      <c r="U7" s="160"/>
    </row>
    <row r="8" spans="1:21">
      <c r="A8" s="6" t="s">
        <v>134</v>
      </c>
      <c r="B8" s="6" t="s">
        <v>911</v>
      </c>
      <c r="C8" s="6">
        <v>1</v>
      </c>
      <c r="D8" s="6">
        <v>98403</v>
      </c>
      <c r="E8" s="41">
        <v>7.98069E-2</v>
      </c>
      <c r="F8" s="6" t="s">
        <v>905</v>
      </c>
      <c r="G8" s="6" t="s">
        <v>914</v>
      </c>
      <c r="H8" s="6"/>
      <c r="I8" s="6" t="s">
        <v>36</v>
      </c>
      <c r="J8" s="157">
        <v>3</v>
      </c>
      <c r="K8" s="6">
        <v>65</v>
      </c>
      <c r="L8" s="41">
        <v>0.210815</v>
      </c>
      <c r="M8" s="164" t="s">
        <v>915</v>
      </c>
      <c r="N8" s="164" t="s">
        <v>915</v>
      </c>
      <c r="O8" s="164" t="s">
        <v>915</v>
      </c>
      <c r="P8" s="165">
        <v>64</v>
      </c>
      <c r="Q8" s="161">
        <v>576</v>
      </c>
      <c r="R8" s="166">
        <v>-1.2526000000000001E-2</v>
      </c>
      <c r="S8" s="167">
        <v>5.9836050000000003E-3</v>
      </c>
      <c r="T8" s="159">
        <v>1E-3</v>
      </c>
      <c r="U8" s="160">
        <v>1.3438E-2</v>
      </c>
    </row>
    <row r="9" spans="1:21">
      <c r="A9" s="6" t="s">
        <v>137</v>
      </c>
      <c r="B9" s="6" t="s">
        <v>911</v>
      </c>
      <c r="C9" s="6">
        <v>1</v>
      </c>
      <c r="D9" s="6">
        <v>48200</v>
      </c>
      <c r="E9" s="41">
        <v>3.90912E-2</v>
      </c>
      <c r="F9" s="6" t="s">
        <v>903</v>
      </c>
      <c r="G9" s="6"/>
      <c r="H9" s="6"/>
      <c r="I9" s="6" t="s">
        <v>36</v>
      </c>
      <c r="J9" s="157">
        <v>3</v>
      </c>
      <c r="K9" s="6">
        <v>50</v>
      </c>
      <c r="L9" s="41">
        <v>0.161325</v>
      </c>
      <c r="M9" s="164" t="s">
        <v>915</v>
      </c>
      <c r="N9" s="164" t="s">
        <v>915</v>
      </c>
      <c r="O9" s="164" t="s">
        <v>915</v>
      </c>
      <c r="P9" s="53"/>
      <c r="Q9" s="6"/>
      <c r="R9" s="162"/>
      <c r="S9" s="6"/>
      <c r="T9" s="159">
        <v>1E-3</v>
      </c>
      <c r="U9" s="160">
        <v>1.4034E-2</v>
      </c>
    </row>
    <row r="10" spans="1:21">
      <c r="A10" s="6" t="s">
        <v>140</v>
      </c>
      <c r="B10" s="6" t="s">
        <v>911</v>
      </c>
      <c r="C10" s="6">
        <v>1</v>
      </c>
      <c r="D10" s="161">
        <v>21828</v>
      </c>
      <c r="E10" s="41">
        <v>1.7703E-2</v>
      </c>
      <c r="F10" s="6" t="s">
        <v>903</v>
      </c>
      <c r="G10" s="6"/>
      <c r="H10" s="161" t="s">
        <v>916</v>
      </c>
      <c r="I10" s="6" t="s">
        <v>917</v>
      </c>
      <c r="J10" s="157">
        <v>4</v>
      </c>
      <c r="K10" s="6">
        <v>2898</v>
      </c>
      <c r="L10" s="41">
        <v>8.1968099999999993</v>
      </c>
      <c r="M10" s="161">
        <v>0.02</v>
      </c>
      <c r="N10" s="161">
        <v>0.01</v>
      </c>
      <c r="O10" s="161">
        <v>0.03</v>
      </c>
      <c r="P10" s="53"/>
      <c r="Q10" s="6"/>
      <c r="R10" s="162"/>
      <c r="S10" s="6"/>
      <c r="T10" s="159">
        <v>1E-3</v>
      </c>
      <c r="U10" s="160">
        <v>1.2919999999999999E-2</v>
      </c>
    </row>
    <row r="11" spans="1:21">
      <c r="A11" s="6" t="s">
        <v>144</v>
      </c>
      <c r="B11" s="6" t="s">
        <v>911</v>
      </c>
      <c r="C11" s="6">
        <v>1</v>
      </c>
      <c r="D11" s="6">
        <v>108224</v>
      </c>
      <c r="E11" s="41">
        <v>8.7772000000000003E-2</v>
      </c>
      <c r="F11" s="6" t="s">
        <v>903</v>
      </c>
      <c r="G11" s="6"/>
      <c r="H11" s="6"/>
      <c r="I11" s="6" t="s">
        <v>918</v>
      </c>
      <c r="J11" s="157">
        <v>3</v>
      </c>
      <c r="K11" s="6">
        <v>130</v>
      </c>
      <c r="L11" s="41">
        <v>0.39302300000000001</v>
      </c>
      <c r="M11" s="164" t="s">
        <v>915</v>
      </c>
      <c r="N11" s="164" t="s">
        <v>915</v>
      </c>
      <c r="O11" s="164" t="s">
        <v>915</v>
      </c>
      <c r="P11" s="53"/>
      <c r="Q11" s="6"/>
      <c r="R11" s="162"/>
      <c r="S11" s="6"/>
      <c r="T11" s="159">
        <v>1E-3</v>
      </c>
      <c r="U11" s="160">
        <v>1.529E-2</v>
      </c>
    </row>
    <row r="12" spans="1:21">
      <c r="A12" s="6" t="s">
        <v>147</v>
      </c>
      <c r="B12" s="6" t="s">
        <v>902</v>
      </c>
      <c r="C12" s="6">
        <v>1</v>
      </c>
      <c r="D12" s="6">
        <v>185318</v>
      </c>
      <c r="E12" s="41">
        <v>0.15029699999999999</v>
      </c>
      <c r="F12" s="6" t="s">
        <v>903</v>
      </c>
      <c r="G12" s="6"/>
      <c r="H12" s="6"/>
      <c r="I12" s="6" t="s">
        <v>36</v>
      </c>
      <c r="J12" s="157">
        <v>4</v>
      </c>
      <c r="K12" s="6">
        <v>213</v>
      </c>
      <c r="L12" s="41">
        <v>0.57378200000000001</v>
      </c>
      <c r="M12" s="6">
        <v>0.02</v>
      </c>
      <c r="N12" s="6">
        <v>0.01</v>
      </c>
      <c r="O12" s="6">
        <v>0.03</v>
      </c>
      <c r="P12" s="53"/>
      <c r="Q12" s="6"/>
      <c r="R12" s="162"/>
      <c r="S12" s="158"/>
      <c r="T12" s="159">
        <v>1E-3</v>
      </c>
      <c r="U12" s="160">
        <v>1.239E-2</v>
      </c>
    </row>
    <row r="13" spans="1:21">
      <c r="A13" s="6" t="s">
        <v>17</v>
      </c>
      <c r="B13" s="6" t="s">
        <v>919</v>
      </c>
      <c r="C13" s="6">
        <v>1</v>
      </c>
      <c r="D13" s="6">
        <v>263245</v>
      </c>
      <c r="E13" s="41">
        <v>0.21385499999999999</v>
      </c>
      <c r="F13" s="6" t="s">
        <v>903</v>
      </c>
      <c r="G13" s="6"/>
      <c r="H13" s="6"/>
      <c r="I13" s="6" t="s">
        <v>13</v>
      </c>
      <c r="J13" s="157">
        <v>4</v>
      </c>
      <c r="K13" s="6">
        <v>1114</v>
      </c>
      <c r="L13" s="41">
        <v>2.43859</v>
      </c>
      <c r="M13" s="6">
        <v>0.04</v>
      </c>
      <c r="N13" s="6">
        <v>0.02</v>
      </c>
      <c r="O13" s="6">
        <v>0.06</v>
      </c>
      <c r="P13" s="53"/>
      <c r="Q13" s="6"/>
      <c r="R13" s="162"/>
      <c r="S13" s="6"/>
      <c r="T13" s="159">
        <v>1E-3</v>
      </c>
      <c r="U13" s="160">
        <v>1.1916E-2</v>
      </c>
    </row>
    <row r="14" spans="1:21">
      <c r="A14" s="6" t="s">
        <v>187</v>
      </c>
      <c r="B14" s="6" t="s">
        <v>902</v>
      </c>
      <c r="C14" s="6">
        <v>1</v>
      </c>
      <c r="D14" s="6">
        <v>158771</v>
      </c>
      <c r="E14" s="41">
        <v>0.12876699999999999</v>
      </c>
      <c r="F14" s="6" t="s">
        <v>903</v>
      </c>
      <c r="G14" s="6"/>
      <c r="H14" s="6" t="s">
        <v>920</v>
      </c>
      <c r="I14" s="6" t="s">
        <v>62</v>
      </c>
      <c r="J14" s="157">
        <v>4</v>
      </c>
      <c r="K14" s="6">
        <v>4019</v>
      </c>
      <c r="L14" s="41">
        <v>13.0036</v>
      </c>
      <c r="M14" s="6">
        <v>0.02</v>
      </c>
      <c r="N14" s="6">
        <v>0.01</v>
      </c>
      <c r="O14" s="6">
        <v>0.03</v>
      </c>
      <c r="P14" s="53"/>
      <c r="Q14" s="6"/>
      <c r="R14" s="162"/>
      <c r="S14" s="6"/>
      <c r="T14" s="159">
        <v>5.1095000000000002E-2</v>
      </c>
      <c r="U14" s="160">
        <v>1.9903000000000001E-2</v>
      </c>
    </row>
    <row r="15" spans="1:21">
      <c r="A15" s="6" t="s">
        <v>195</v>
      </c>
      <c r="B15" s="6" t="s">
        <v>902</v>
      </c>
      <c r="C15" s="6">
        <v>1</v>
      </c>
      <c r="D15" s="6">
        <v>229884</v>
      </c>
      <c r="E15" s="41">
        <v>0.186441</v>
      </c>
      <c r="F15" s="6" t="s">
        <v>905</v>
      </c>
      <c r="G15" s="6" t="s">
        <v>909</v>
      </c>
      <c r="H15" s="6" t="s">
        <v>921</v>
      </c>
      <c r="I15" s="6" t="s">
        <v>62</v>
      </c>
      <c r="J15" s="157">
        <v>4</v>
      </c>
      <c r="K15" s="6">
        <v>76589</v>
      </c>
      <c r="L15" s="41">
        <v>259.26799999999997</v>
      </c>
      <c r="M15" s="6">
        <v>0.01</v>
      </c>
      <c r="N15" s="6">
        <v>0</v>
      </c>
      <c r="O15" s="6">
        <v>0.02</v>
      </c>
      <c r="P15" s="165">
        <v>120</v>
      </c>
      <c r="Q15" s="161">
        <v>1080</v>
      </c>
      <c r="R15" s="166">
        <v>4.0044999999999997E-2</v>
      </c>
      <c r="S15" s="168">
        <v>2.4817840000000001E-2</v>
      </c>
      <c r="T15" s="159">
        <v>1E-3</v>
      </c>
      <c r="U15" s="160">
        <v>1.8797999999999999E-2</v>
      </c>
    </row>
    <row r="16" spans="1:21">
      <c r="A16" s="6" t="s">
        <v>203</v>
      </c>
      <c r="B16" s="6" t="s">
        <v>902</v>
      </c>
      <c r="C16" s="6">
        <v>1</v>
      </c>
      <c r="D16" s="6">
        <v>258762</v>
      </c>
      <c r="E16" s="41">
        <v>0.20986199999999999</v>
      </c>
      <c r="F16" s="6" t="s">
        <v>905</v>
      </c>
      <c r="G16" s="6" t="s">
        <v>909</v>
      </c>
      <c r="H16" s="6" t="s">
        <v>922</v>
      </c>
      <c r="I16" s="6" t="s">
        <v>62</v>
      </c>
      <c r="J16" s="157">
        <v>4</v>
      </c>
      <c r="K16" s="6">
        <v>4138</v>
      </c>
      <c r="L16" s="41">
        <v>13.375999999999999</v>
      </c>
      <c r="M16" s="6">
        <v>0.03</v>
      </c>
      <c r="N16" s="6">
        <v>0.02</v>
      </c>
      <c r="O16" s="6">
        <v>0.04</v>
      </c>
      <c r="P16" s="53">
        <v>272</v>
      </c>
      <c r="Q16" s="6">
        <v>2448</v>
      </c>
      <c r="R16" s="162">
        <v>2.7778000000000001E-2</v>
      </c>
      <c r="S16" s="158">
        <v>1.4837370000000001E-2</v>
      </c>
      <c r="T16" s="159">
        <v>1E-3</v>
      </c>
      <c r="U16" s="160">
        <v>1.2357999999999999E-2</v>
      </c>
    </row>
    <row r="17" spans="1:21">
      <c r="A17" s="6" t="s">
        <v>211</v>
      </c>
      <c r="B17" s="6" t="s">
        <v>923</v>
      </c>
      <c r="C17" s="6">
        <v>1</v>
      </c>
      <c r="D17" s="6">
        <v>50735</v>
      </c>
      <c r="E17" s="41">
        <v>3.7641899999999999E-2</v>
      </c>
      <c r="F17" s="6" t="s">
        <v>903</v>
      </c>
      <c r="G17" s="6"/>
      <c r="H17" s="6"/>
      <c r="I17" s="6" t="s">
        <v>13</v>
      </c>
      <c r="J17" s="157">
        <v>4</v>
      </c>
      <c r="K17" s="6">
        <v>69</v>
      </c>
      <c r="L17" s="41">
        <v>0.16705900000000001</v>
      </c>
      <c r="M17" s="164" t="s">
        <v>915</v>
      </c>
      <c r="N17" s="164" t="s">
        <v>915</v>
      </c>
      <c r="O17" s="164" t="s">
        <v>915</v>
      </c>
      <c r="P17" s="53"/>
      <c r="Q17" s="6"/>
      <c r="R17" s="162"/>
      <c r="S17" s="6"/>
      <c r="T17" s="159">
        <v>1E-3</v>
      </c>
      <c r="U17" s="160">
        <v>1.2377000000000001E-2</v>
      </c>
    </row>
    <row r="18" spans="1:21">
      <c r="A18" s="6" t="s">
        <v>231</v>
      </c>
      <c r="B18" s="6" t="s">
        <v>924</v>
      </c>
      <c r="C18" s="6">
        <v>1</v>
      </c>
      <c r="D18" s="6">
        <v>171796</v>
      </c>
      <c r="E18" s="41">
        <v>0.139711</v>
      </c>
      <c r="F18" s="6" t="s">
        <v>905</v>
      </c>
      <c r="G18" s="161" t="s">
        <v>925</v>
      </c>
      <c r="H18" s="6"/>
      <c r="I18" s="6" t="s">
        <v>13</v>
      </c>
      <c r="J18" s="157">
        <v>4</v>
      </c>
      <c r="K18" s="6">
        <v>556</v>
      </c>
      <c r="L18" s="41">
        <v>1.2483599999999999</v>
      </c>
      <c r="M18" s="6">
        <v>0.03</v>
      </c>
      <c r="N18" s="6">
        <v>0.02</v>
      </c>
      <c r="O18" s="6">
        <v>0.04</v>
      </c>
      <c r="P18" s="165">
        <v>41</v>
      </c>
      <c r="Q18" s="161">
        <v>369</v>
      </c>
      <c r="R18" s="166">
        <v>3.5922999999999997E-2</v>
      </c>
      <c r="S18" s="168">
        <v>5.0250400000000001E-2</v>
      </c>
      <c r="T18" s="159">
        <v>1E-3</v>
      </c>
      <c r="U18" s="160">
        <v>1.2533000000000001E-2</v>
      </c>
    </row>
    <row r="19" spans="1:21">
      <c r="A19" s="6" t="s">
        <v>259</v>
      </c>
      <c r="B19" s="6" t="s">
        <v>926</v>
      </c>
      <c r="C19" s="6">
        <v>1</v>
      </c>
      <c r="D19" s="6">
        <v>117147</v>
      </c>
      <c r="E19" s="41">
        <v>9.5008700000000001E-2</v>
      </c>
      <c r="F19" s="6" t="s">
        <v>905</v>
      </c>
      <c r="G19" s="161" t="s">
        <v>927</v>
      </c>
      <c r="H19" s="6"/>
      <c r="I19" s="6" t="s">
        <v>13</v>
      </c>
      <c r="J19" s="157">
        <v>4</v>
      </c>
      <c r="K19" s="6">
        <v>22</v>
      </c>
      <c r="L19" s="41">
        <v>7.2001899999999994E-2</v>
      </c>
      <c r="M19" s="164" t="s">
        <v>915</v>
      </c>
      <c r="N19" s="164" t="s">
        <v>915</v>
      </c>
      <c r="O19" s="164" t="s">
        <v>915</v>
      </c>
      <c r="P19" s="165">
        <v>11</v>
      </c>
      <c r="Q19" s="161">
        <v>99</v>
      </c>
      <c r="R19" s="166">
        <v>0.13907600000000001</v>
      </c>
      <c r="S19" s="168">
        <v>0.1053337</v>
      </c>
      <c r="T19" s="159">
        <v>4.2812000000000003E-2</v>
      </c>
      <c r="U19" s="160">
        <v>1.5426E-2</v>
      </c>
    </row>
    <row r="20" spans="1:21">
      <c r="A20" s="6" t="s">
        <v>278</v>
      </c>
      <c r="B20" s="6" t="s">
        <v>928</v>
      </c>
      <c r="C20" s="6">
        <v>1</v>
      </c>
      <c r="D20" s="161">
        <v>18190</v>
      </c>
      <c r="E20" s="169">
        <v>1.47525E-2</v>
      </c>
      <c r="F20" s="170" t="s">
        <v>903</v>
      </c>
      <c r="G20" s="161"/>
      <c r="H20" s="6"/>
      <c r="I20" s="6" t="s">
        <v>929</v>
      </c>
      <c r="J20" s="157" t="s">
        <v>930</v>
      </c>
      <c r="K20" s="6">
        <v>69</v>
      </c>
      <c r="L20" s="41">
        <v>0.157161</v>
      </c>
      <c r="M20" s="164" t="s">
        <v>915</v>
      </c>
      <c r="N20" s="164" t="s">
        <v>915</v>
      </c>
      <c r="O20" s="164" t="s">
        <v>915</v>
      </c>
      <c r="P20" s="53"/>
      <c r="Q20" s="6"/>
      <c r="R20" s="162"/>
      <c r="S20" s="158"/>
      <c r="T20" s="171">
        <v>0.15114</v>
      </c>
      <c r="U20" s="160">
        <v>1.5037E-2</v>
      </c>
    </row>
    <row r="21" spans="1:21">
      <c r="A21" s="6" t="s">
        <v>288</v>
      </c>
      <c r="B21" s="6" t="s">
        <v>926</v>
      </c>
      <c r="C21" s="6">
        <v>1</v>
      </c>
      <c r="D21" s="6">
        <v>132599</v>
      </c>
      <c r="E21" s="41">
        <v>0.107541</v>
      </c>
      <c r="F21" s="6" t="s">
        <v>903</v>
      </c>
      <c r="G21" s="6"/>
      <c r="H21" s="6"/>
      <c r="I21" s="6" t="s">
        <v>13</v>
      </c>
      <c r="J21" s="157">
        <v>4</v>
      </c>
      <c r="K21" s="6">
        <v>473</v>
      </c>
      <c r="L21" s="41">
        <v>1.08969</v>
      </c>
      <c r="M21" s="6">
        <v>0.03</v>
      </c>
      <c r="N21" s="6">
        <v>0.02</v>
      </c>
      <c r="O21" s="6">
        <v>0.04</v>
      </c>
      <c r="P21" s="53"/>
      <c r="Q21" s="6"/>
      <c r="R21" s="162"/>
      <c r="S21" s="6"/>
      <c r="T21" s="159">
        <v>1E-3</v>
      </c>
      <c r="U21" s="160">
        <v>1.3069000000000001E-2</v>
      </c>
    </row>
    <row r="22" spans="1:21">
      <c r="A22" s="6" t="s">
        <v>307</v>
      </c>
      <c r="B22" s="6" t="s">
        <v>926</v>
      </c>
      <c r="C22" s="6">
        <v>1</v>
      </c>
      <c r="D22" s="6">
        <v>113810</v>
      </c>
      <c r="E22" s="41">
        <v>9.2302400000000007E-2</v>
      </c>
      <c r="F22" s="6" t="s">
        <v>905</v>
      </c>
      <c r="G22" s="161" t="s">
        <v>925</v>
      </c>
      <c r="H22" s="6"/>
      <c r="I22" s="6" t="s">
        <v>13</v>
      </c>
      <c r="J22" s="157">
        <v>4</v>
      </c>
      <c r="K22" s="6">
        <v>443</v>
      </c>
      <c r="L22" s="41">
        <v>1.02275</v>
      </c>
      <c r="M22" s="6">
        <v>0.06</v>
      </c>
      <c r="N22" s="6">
        <v>0.02</v>
      </c>
      <c r="O22" s="6">
        <v>0.1</v>
      </c>
      <c r="P22" s="165">
        <v>12</v>
      </c>
      <c r="Q22" s="161">
        <v>108</v>
      </c>
      <c r="R22" s="166">
        <v>5.6099999999999997E-2</v>
      </c>
      <c r="S22" s="168">
        <v>0.1435138</v>
      </c>
      <c r="T22" s="159">
        <v>1E-3</v>
      </c>
      <c r="U22" s="160">
        <v>1.2692999999999999E-2</v>
      </c>
    </row>
    <row r="23" spans="1:21" ht="17" customHeight="1">
      <c r="A23" s="6" t="s">
        <v>326</v>
      </c>
      <c r="B23" s="6" t="s">
        <v>933</v>
      </c>
      <c r="C23" s="6">
        <v>1</v>
      </c>
      <c r="D23" s="6">
        <v>60375</v>
      </c>
      <c r="E23" s="41">
        <f>D23/1233013</f>
        <v>4.8965420478129587E-2</v>
      </c>
      <c r="F23" s="6" t="s">
        <v>905</v>
      </c>
      <c r="G23" s="6" t="s">
        <v>914</v>
      </c>
      <c r="H23" s="6"/>
      <c r="I23" s="6" t="s">
        <v>932</v>
      </c>
      <c r="J23" s="157">
        <v>1</v>
      </c>
      <c r="K23" s="6">
        <v>111</v>
      </c>
      <c r="L23" s="41">
        <v>0.34196399999999999</v>
      </c>
      <c r="M23" s="6">
        <v>0.02</v>
      </c>
      <c r="N23" s="6">
        <v>0.01</v>
      </c>
      <c r="O23" s="6">
        <v>0.03</v>
      </c>
      <c r="P23" s="165">
        <v>112</v>
      </c>
      <c r="Q23" s="168">
        <v>1008</v>
      </c>
      <c r="R23" s="166">
        <v>3.7217E-2</v>
      </c>
      <c r="S23" s="168">
        <v>2.6402990000000001E-2</v>
      </c>
      <c r="T23" s="159">
        <v>1E-3</v>
      </c>
      <c r="U23" s="160">
        <v>2.6707999999999999E-2</v>
      </c>
    </row>
    <row r="24" spans="1:21">
      <c r="A24" s="6" t="s">
        <v>331</v>
      </c>
      <c r="B24" s="6" t="s">
        <v>933</v>
      </c>
      <c r="C24" s="6">
        <v>1</v>
      </c>
      <c r="D24" s="6">
        <v>968887</v>
      </c>
      <c r="E24" s="41">
        <v>0.78578800000000004</v>
      </c>
      <c r="F24" s="6" t="s">
        <v>905</v>
      </c>
      <c r="G24" s="6" t="s">
        <v>934</v>
      </c>
      <c r="H24" s="6" t="s">
        <v>935</v>
      </c>
      <c r="I24" s="6" t="s">
        <v>932</v>
      </c>
      <c r="J24" s="157">
        <v>4</v>
      </c>
      <c r="K24" s="6">
        <v>3042</v>
      </c>
      <c r="L24" s="41">
        <v>10.1053</v>
      </c>
      <c r="M24" s="6">
        <v>0.03</v>
      </c>
      <c r="N24" s="6">
        <v>0.02</v>
      </c>
      <c r="O24" s="6">
        <v>0.04</v>
      </c>
      <c r="P24" s="53">
        <v>8125</v>
      </c>
      <c r="Q24" s="6">
        <v>73125</v>
      </c>
      <c r="R24" s="162">
        <v>6.5199999999999998E-3</v>
      </c>
      <c r="S24" s="158">
        <v>9.4253939999999997E-4</v>
      </c>
      <c r="T24" s="159"/>
      <c r="U24" s="160"/>
    </row>
    <row r="25" spans="1:21">
      <c r="A25" s="6" t="s">
        <v>336</v>
      </c>
      <c r="B25" s="6" t="s">
        <v>933</v>
      </c>
      <c r="C25" s="6">
        <v>1</v>
      </c>
      <c r="D25" s="6">
        <v>1033539</v>
      </c>
      <c r="E25" s="41">
        <v>0.83822200000000002</v>
      </c>
      <c r="F25" s="6" t="s">
        <v>905</v>
      </c>
      <c r="G25" s="6" t="s">
        <v>936</v>
      </c>
      <c r="H25" s="6" t="s">
        <v>937</v>
      </c>
      <c r="I25" s="6" t="s">
        <v>938</v>
      </c>
      <c r="J25" s="157">
        <v>4</v>
      </c>
      <c r="K25" s="6">
        <v>6628</v>
      </c>
      <c r="L25" s="41">
        <v>22.385300000000001</v>
      </c>
      <c r="M25" s="6">
        <v>0.01</v>
      </c>
      <c r="N25" s="6">
        <v>0</v>
      </c>
      <c r="O25" s="6">
        <v>0.02</v>
      </c>
      <c r="P25" s="53">
        <v>7052</v>
      </c>
      <c r="Q25" s="6">
        <v>63468</v>
      </c>
      <c r="R25" s="162">
        <v>9.6849999999999992E-3</v>
      </c>
      <c r="S25" s="163">
        <v>1.269748E-3</v>
      </c>
      <c r="T25" s="159"/>
      <c r="U25" s="160"/>
    </row>
    <row r="26" spans="1:21">
      <c r="A26" s="6" t="s">
        <v>341</v>
      </c>
      <c r="B26" s="6" t="s">
        <v>939</v>
      </c>
      <c r="C26" s="6">
        <v>4</v>
      </c>
      <c r="D26" s="6">
        <v>366657</v>
      </c>
      <c r="E26" s="41">
        <v>0.29736699999999999</v>
      </c>
      <c r="F26" s="6" t="s">
        <v>905</v>
      </c>
      <c r="G26" s="6" t="s">
        <v>940</v>
      </c>
      <c r="H26" s="6" t="s">
        <v>941</v>
      </c>
      <c r="I26" s="6" t="s">
        <v>942</v>
      </c>
      <c r="J26" s="157">
        <v>4</v>
      </c>
      <c r="K26" s="6">
        <v>60226</v>
      </c>
      <c r="L26" s="41">
        <v>199.43700000000001</v>
      </c>
      <c r="M26" s="6">
        <v>0</v>
      </c>
      <c r="N26" s="6">
        <v>0</v>
      </c>
      <c r="O26" s="6">
        <v>0.01</v>
      </c>
      <c r="P26" s="165">
        <v>137</v>
      </c>
      <c r="Q26" s="161">
        <v>1233</v>
      </c>
      <c r="R26" s="166">
        <v>1.3790999999999999E-2</v>
      </c>
      <c r="S26" s="168">
        <v>1.9179069999999999E-2</v>
      </c>
      <c r="T26" s="159">
        <v>1E-3</v>
      </c>
      <c r="U26" s="160">
        <v>1.6336E-2</v>
      </c>
    </row>
    <row r="27" spans="1:21">
      <c r="A27" s="6" t="s">
        <v>346</v>
      </c>
      <c r="B27" s="6" t="s">
        <v>933</v>
      </c>
      <c r="C27" s="6">
        <v>1</v>
      </c>
      <c r="D27" s="6">
        <v>511956</v>
      </c>
      <c r="E27" s="41">
        <v>0.41520699999999999</v>
      </c>
      <c r="F27" s="6" t="s">
        <v>903</v>
      </c>
      <c r="G27" s="6"/>
      <c r="H27" s="161" t="s">
        <v>937</v>
      </c>
      <c r="I27" s="6" t="s">
        <v>938</v>
      </c>
      <c r="J27" s="157">
        <v>1</v>
      </c>
      <c r="K27" s="6">
        <v>44927</v>
      </c>
      <c r="L27" s="41">
        <v>146.93899999999999</v>
      </c>
      <c r="M27" s="161">
        <v>0.01</v>
      </c>
      <c r="N27" s="161">
        <v>0</v>
      </c>
      <c r="O27" s="161">
        <v>0.02</v>
      </c>
      <c r="P27" s="53"/>
      <c r="Q27" s="6"/>
      <c r="R27" s="162"/>
      <c r="S27" s="6"/>
      <c r="T27" s="159"/>
      <c r="U27" s="160"/>
    </row>
    <row r="28" spans="1:21">
      <c r="A28" s="6" t="s">
        <v>351</v>
      </c>
      <c r="B28" s="6" t="s">
        <v>931</v>
      </c>
      <c r="C28" s="6">
        <v>2</v>
      </c>
      <c r="D28" s="6">
        <v>516744</v>
      </c>
      <c r="E28" s="41">
        <v>0.41909000000000002</v>
      </c>
      <c r="F28" s="6" t="s">
        <v>905</v>
      </c>
      <c r="G28" s="6" t="s">
        <v>940</v>
      </c>
      <c r="H28" s="6" t="s">
        <v>943</v>
      </c>
      <c r="I28" s="6" t="s">
        <v>938</v>
      </c>
      <c r="J28" s="157">
        <v>4</v>
      </c>
      <c r="K28" s="6">
        <v>25336</v>
      </c>
      <c r="L28" s="41">
        <v>88.427400000000006</v>
      </c>
      <c r="M28" s="161">
        <v>0</v>
      </c>
      <c r="N28" s="161">
        <v>0</v>
      </c>
      <c r="O28" s="161">
        <v>0.01</v>
      </c>
      <c r="P28" s="53">
        <v>48</v>
      </c>
      <c r="Q28" s="6">
        <v>432</v>
      </c>
      <c r="R28" s="162">
        <v>-9.8429999999999993E-3</v>
      </c>
      <c r="S28" s="163">
        <v>5.8588399999999997E-3</v>
      </c>
      <c r="T28" s="159">
        <v>1E-3</v>
      </c>
      <c r="U28" s="160">
        <v>1.2361E-2</v>
      </c>
    </row>
    <row r="29" spans="1:21">
      <c r="A29" s="6" t="s">
        <v>356</v>
      </c>
      <c r="B29" s="6" t="s">
        <v>944</v>
      </c>
      <c r="C29" s="6">
        <v>2</v>
      </c>
      <c r="D29" s="6">
        <v>1058362</v>
      </c>
      <c r="E29" s="41">
        <v>0.85835399999999995</v>
      </c>
      <c r="F29" s="6" t="s">
        <v>905</v>
      </c>
      <c r="G29" s="6" t="s">
        <v>945</v>
      </c>
      <c r="H29" s="6" t="s">
        <v>946</v>
      </c>
      <c r="I29" s="6" t="s">
        <v>938</v>
      </c>
      <c r="J29" s="157">
        <v>4</v>
      </c>
      <c r="K29" s="6">
        <v>9136</v>
      </c>
      <c r="L29" s="41">
        <v>24.9544</v>
      </c>
      <c r="M29" s="6">
        <v>0.01</v>
      </c>
      <c r="N29" s="6">
        <v>0</v>
      </c>
      <c r="O29" s="6">
        <v>0.02</v>
      </c>
      <c r="P29" s="53">
        <v>8132</v>
      </c>
      <c r="Q29" s="6">
        <v>73188</v>
      </c>
      <c r="R29" s="162">
        <v>7.2230000000000003E-3</v>
      </c>
      <c r="S29" s="158">
        <v>1.079029E-3</v>
      </c>
      <c r="T29" s="159"/>
      <c r="U29" s="160"/>
    </row>
    <row r="30" spans="1:21">
      <c r="A30" s="6" t="s">
        <v>361</v>
      </c>
      <c r="B30" s="6" t="s">
        <v>933</v>
      </c>
      <c r="C30" s="6">
        <v>1</v>
      </c>
      <c r="D30" s="6">
        <v>747989</v>
      </c>
      <c r="E30" s="41">
        <v>0.60663500000000004</v>
      </c>
      <c r="F30" s="6" t="s">
        <v>903</v>
      </c>
      <c r="G30" s="6"/>
      <c r="H30" s="6" t="s">
        <v>947</v>
      </c>
      <c r="I30" s="6" t="s">
        <v>938</v>
      </c>
      <c r="J30" s="157">
        <v>1</v>
      </c>
      <c r="K30" s="6">
        <v>33733</v>
      </c>
      <c r="L30" s="41">
        <v>116.467</v>
      </c>
      <c r="M30" s="161">
        <v>0.01</v>
      </c>
      <c r="N30" s="161">
        <v>0</v>
      </c>
      <c r="O30" s="161">
        <v>0.02</v>
      </c>
      <c r="P30" s="53"/>
      <c r="Q30" s="6"/>
      <c r="R30" s="162"/>
      <c r="S30" s="6"/>
      <c r="T30" s="159"/>
      <c r="U30" s="160"/>
    </row>
    <row r="31" spans="1:21">
      <c r="A31" s="6" t="s">
        <v>366</v>
      </c>
      <c r="B31" s="6" t="s">
        <v>944</v>
      </c>
      <c r="C31" s="6">
        <v>1</v>
      </c>
      <c r="D31" s="6">
        <v>779131</v>
      </c>
      <c r="E31" s="41">
        <v>0.63189200000000001</v>
      </c>
      <c r="F31" s="6" t="s">
        <v>905</v>
      </c>
      <c r="G31" s="6" t="s">
        <v>945</v>
      </c>
      <c r="H31" s="6" t="s">
        <v>937</v>
      </c>
      <c r="I31" s="6" t="s">
        <v>938</v>
      </c>
      <c r="J31" s="157">
        <v>4</v>
      </c>
      <c r="K31" s="6">
        <v>7299</v>
      </c>
      <c r="L31" s="41">
        <v>25.63</v>
      </c>
      <c r="M31" s="6">
        <v>0.01</v>
      </c>
      <c r="N31" s="6">
        <v>0</v>
      </c>
      <c r="O31" s="6">
        <v>0.02</v>
      </c>
      <c r="P31" s="53">
        <v>3058</v>
      </c>
      <c r="Q31" s="6">
        <v>27522</v>
      </c>
      <c r="R31" s="162">
        <v>1.0233000000000001E-2</v>
      </c>
      <c r="S31" s="158">
        <v>2.149733E-3</v>
      </c>
      <c r="T31" s="159"/>
      <c r="U31" s="160"/>
    </row>
    <row r="32" spans="1:21">
      <c r="A32" s="6" t="s">
        <v>371</v>
      </c>
      <c r="B32" s="6" t="s">
        <v>931</v>
      </c>
      <c r="C32" s="6">
        <v>2</v>
      </c>
      <c r="D32" s="6">
        <v>514088</v>
      </c>
      <c r="E32" s="41">
        <v>0.41693599999999997</v>
      </c>
      <c r="F32" s="6" t="s">
        <v>905</v>
      </c>
      <c r="G32" s="161" t="s">
        <v>948</v>
      </c>
      <c r="H32" s="6" t="s">
        <v>949</v>
      </c>
      <c r="I32" s="6" t="s">
        <v>938</v>
      </c>
      <c r="J32" s="157">
        <v>4</v>
      </c>
      <c r="K32" s="6">
        <v>5042</v>
      </c>
      <c r="L32" s="41">
        <v>16.622499999999999</v>
      </c>
      <c r="M32" s="6">
        <v>0.01</v>
      </c>
      <c r="N32" s="6">
        <v>0</v>
      </c>
      <c r="O32" s="6">
        <v>0.02</v>
      </c>
      <c r="P32" s="165">
        <v>40</v>
      </c>
      <c r="Q32" s="161">
        <v>360</v>
      </c>
      <c r="R32" s="166">
        <v>-3.5530000000000002E-3</v>
      </c>
      <c r="S32" s="167">
        <v>3.6642020000000001E-3</v>
      </c>
      <c r="T32" s="159">
        <v>1E-3</v>
      </c>
      <c r="U32" s="160">
        <v>1.3395000000000001E-2</v>
      </c>
    </row>
    <row r="33" spans="1:21">
      <c r="A33" s="6" t="s">
        <v>375</v>
      </c>
      <c r="B33" s="6" t="s">
        <v>933</v>
      </c>
      <c r="C33" s="6">
        <v>1</v>
      </c>
      <c r="D33" s="6">
        <v>893737</v>
      </c>
      <c r="E33" s="41">
        <v>0.72484000000000004</v>
      </c>
      <c r="F33" s="6" t="s">
        <v>903</v>
      </c>
      <c r="G33" s="6"/>
      <c r="H33" s="6" t="s">
        <v>950</v>
      </c>
      <c r="I33" s="6" t="s">
        <v>938</v>
      </c>
      <c r="J33" s="157">
        <v>1</v>
      </c>
      <c r="K33" s="6">
        <v>5225</v>
      </c>
      <c r="L33" s="41">
        <v>16.835100000000001</v>
      </c>
      <c r="M33" s="6">
        <v>0.01</v>
      </c>
      <c r="N33" s="6">
        <v>0</v>
      </c>
      <c r="O33" s="6">
        <v>0.02</v>
      </c>
      <c r="P33" s="53"/>
      <c r="Q33" s="6"/>
      <c r="R33" s="162"/>
      <c r="S33" s="6"/>
      <c r="T33" s="159"/>
      <c r="U33" s="160"/>
    </row>
    <row r="34" spans="1:21">
      <c r="A34" s="6" t="s">
        <v>379</v>
      </c>
      <c r="B34" s="6" t="s">
        <v>933</v>
      </c>
      <c r="C34" s="6">
        <v>1</v>
      </c>
      <c r="D34" s="6">
        <v>616479</v>
      </c>
      <c r="E34" s="41">
        <v>0.49997799999999998</v>
      </c>
      <c r="F34" s="6" t="s">
        <v>905</v>
      </c>
      <c r="G34" s="6" t="s">
        <v>936</v>
      </c>
      <c r="H34" s="6" t="s">
        <v>951</v>
      </c>
      <c r="I34" s="6" t="s">
        <v>952</v>
      </c>
      <c r="J34" s="157">
        <v>4</v>
      </c>
      <c r="K34" s="6">
        <v>10084</v>
      </c>
      <c r="L34" s="41">
        <v>33.426499999999997</v>
      </c>
      <c r="M34" s="6">
        <v>0.01</v>
      </c>
      <c r="N34" s="6">
        <v>0</v>
      </c>
      <c r="O34" s="6">
        <v>0.02</v>
      </c>
      <c r="P34" s="53">
        <v>1493</v>
      </c>
      <c r="Q34" s="6">
        <v>13437</v>
      </c>
      <c r="R34" s="162">
        <v>1.3032999999999999E-2</v>
      </c>
      <c r="S34" s="158">
        <v>3.2408620000000002E-3</v>
      </c>
      <c r="T34" s="159"/>
      <c r="U34" s="160"/>
    </row>
    <row r="35" spans="1:21">
      <c r="A35" s="6" t="s">
        <v>387</v>
      </c>
      <c r="B35" s="6" t="s">
        <v>933</v>
      </c>
      <c r="C35" s="6">
        <v>1</v>
      </c>
      <c r="D35" s="6">
        <v>315606</v>
      </c>
      <c r="E35" s="41">
        <v>0.255963</v>
      </c>
      <c r="F35" s="6" t="s">
        <v>905</v>
      </c>
      <c r="G35" s="6" t="s">
        <v>953</v>
      </c>
      <c r="H35" s="6" t="s">
        <v>954</v>
      </c>
      <c r="I35" s="6" t="s">
        <v>938</v>
      </c>
      <c r="J35" s="157">
        <v>4</v>
      </c>
      <c r="K35" s="6">
        <v>19185</v>
      </c>
      <c r="L35" s="41">
        <v>67.305099999999996</v>
      </c>
      <c r="M35" s="6">
        <v>0</v>
      </c>
      <c r="N35" s="6">
        <v>0</v>
      </c>
      <c r="O35" s="6">
        <v>0.01</v>
      </c>
      <c r="P35" s="53">
        <v>215</v>
      </c>
      <c r="Q35" s="6">
        <v>1935</v>
      </c>
      <c r="R35" s="162">
        <v>4.2659999999999998E-3</v>
      </c>
      <c r="S35" s="163">
        <v>6.7295669999999997E-3</v>
      </c>
      <c r="T35" s="159"/>
      <c r="U35" s="160"/>
    </row>
    <row r="36" spans="1:21">
      <c r="A36" s="6" t="s">
        <v>392</v>
      </c>
      <c r="B36" s="6" t="s">
        <v>955</v>
      </c>
      <c r="C36" s="6">
        <v>3</v>
      </c>
      <c r="D36" s="6">
        <v>910790</v>
      </c>
      <c r="E36" s="41">
        <v>0.73867000000000005</v>
      </c>
      <c r="F36" s="6" t="s">
        <v>905</v>
      </c>
      <c r="G36" s="6" t="s">
        <v>945</v>
      </c>
      <c r="H36" s="6" t="s">
        <v>956</v>
      </c>
      <c r="I36" s="6" t="s">
        <v>938</v>
      </c>
      <c r="J36" s="157">
        <v>4</v>
      </c>
      <c r="K36" s="6">
        <v>5876</v>
      </c>
      <c r="L36" s="41">
        <v>20.6492</v>
      </c>
      <c r="M36" s="161">
        <v>0.01</v>
      </c>
      <c r="N36" s="161">
        <v>0</v>
      </c>
      <c r="O36" s="161">
        <v>0.02</v>
      </c>
      <c r="P36" s="53">
        <v>4266</v>
      </c>
      <c r="Q36" s="6">
        <v>38394</v>
      </c>
      <c r="R36" s="162">
        <v>9.4439999999999993E-3</v>
      </c>
      <c r="S36" s="158">
        <v>1.632802E-3</v>
      </c>
      <c r="T36" s="159"/>
      <c r="U36" s="160"/>
    </row>
    <row r="37" spans="1:21">
      <c r="A37" s="6" t="s">
        <v>396</v>
      </c>
      <c r="B37" s="6" t="s">
        <v>931</v>
      </c>
      <c r="C37" s="6">
        <v>2</v>
      </c>
      <c r="D37" s="6">
        <v>716850</v>
      </c>
      <c r="E37" s="41">
        <v>0.58138100000000004</v>
      </c>
      <c r="F37" s="6" t="s">
        <v>905</v>
      </c>
      <c r="G37" s="6" t="s">
        <v>945</v>
      </c>
      <c r="H37" s="6" t="s">
        <v>950</v>
      </c>
      <c r="I37" s="6" t="s">
        <v>938</v>
      </c>
      <c r="J37" s="157">
        <v>4</v>
      </c>
      <c r="K37" s="6">
        <v>8900</v>
      </c>
      <c r="L37" s="41">
        <v>28.744199999999999</v>
      </c>
      <c r="M37" s="161">
        <v>0.01</v>
      </c>
      <c r="N37" s="161">
        <v>0</v>
      </c>
      <c r="O37" s="161">
        <v>0.02</v>
      </c>
      <c r="P37" s="53">
        <v>1285</v>
      </c>
      <c r="Q37" s="6">
        <v>11565</v>
      </c>
      <c r="R37" s="162">
        <v>6.6140000000000001E-3</v>
      </c>
      <c r="S37" s="158">
        <v>2.7731180000000002E-3</v>
      </c>
      <c r="T37" s="159"/>
      <c r="U37" s="160"/>
    </row>
    <row r="38" spans="1:21">
      <c r="A38" s="6" t="s">
        <v>401</v>
      </c>
      <c r="B38" s="6" t="s">
        <v>957</v>
      </c>
      <c r="C38" s="6">
        <v>3</v>
      </c>
      <c r="D38" s="6">
        <v>604284</v>
      </c>
      <c r="E38" s="41">
        <v>0.49008699999999999</v>
      </c>
      <c r="F38" s="6" t="s">
        <v>903</v>
      </c>
      <c r="G38" s="6"/>
      <c r="H38" s="6" t="s">
        <v>958</v>
      </c>
      <c r="I38" s="6" t="s">
        <v>938</v>
      </c>
      <c r="J38" s="157">
        <v>4</v>
      </c>
      <c r="K38" s="6">
        <v>17554</v>
      </c>
      <c r="L38" s="41">
        <v>59.756700000000002</v>
      </c>
      <c r="M38" s="161">
        <v>0.01</v>
      </c>
      <c r="N38" s="161">
        <v>0</v>
      </c>
      <c r="O38" s="161">
        <v>0.02</v>
      </c>
      <c r="P38" s="53"/>
      <c r="Q38" s="6"/>
      <c r="R38" s="162"/>
      <c r="S38" s="6"/>
      <c r="T38" s="159" t="s">
        <v>959</v>
      </c>
      <c r="U38" s="160" t="s">
        <v>960</v>
      </c>
    </row>
    <row r="39" spans="1:21">
      <c r="A39" s="6" t="s">
        <v>409</v>
      </c>
      <c r="B39" s="6" t="s">
        <v>933</v>
      </c>
      <c r="C39" s="6">
        <v>1</v>
      </c>
      <c r="D39" s="6">
        <v>634929</v>
      </c>
      <c r="E39" s="41">
        <v>0.51494099999999998</v>
      </c>
      <c r="F39" s="6" t="s">
        <v>905</v>
      </c>
      <c r="G39" s="6" t="s">
        <v>934</v>
      </c>
      <c r="H39" s="6" t="s">
        <v>961</v>
      </c>
      <c r="I39" s="6" t="s">
        <v>938</v>
      </c>
      <c r="J39" s="157">
        <v>4</v>
      </c>
      <c r="K39" s="6">
        <v>2399</v>
      </c>
      <c r="L39" s="41">
        <v>7.1432799999999999</v>
      </c>
      <c r="M39" s="6">
        <v>0.01</v>
      </c>
      <c r="N39" s="6">
        <v>0</v>
      </c>
      <c r="O39" s="6">
        <v>0.02</v>
      </c>
      <c r="P39" s="53">
        <v>1561</v>
      </c>
      <c r="Q39" s="6">
        <v>14049</v>
      </c>
      <c r="R39" s="162">
        <v>9.9319999999999999E-3</v>
      </c>
      <c r="S39" s="163">
        <v>3.1477229999999998E-3</v>
      </c>
      <c r="T39" s="159"/>
      <c r="U39" s="160"/>
    </row>
    <row r="40" spans="1:21">
      <c r="A40" s="6" t="s">
        <v>413</v>
      </c>
      <c r="B40" s="6" t="s">
        <v>933</v>
      </c>
      <c r="C40" s="6">
        <v>1</v>
      </c>
      <c r="D40" s="6">
        <v>569775</v>
      </c>
      <c r="E40" s="41">
        <v>0.46210000000000001</v>
      </c>
      <c r="F40" s="6" t="s">
        <v>905</v>
      </c>
      <c r="G40" s="6" t="s">
        <v>962</v>
      </c>
      <c r="H40" s="6" t="s">
        <v>963</v>
      </c>
      <c r="I40" s="6" t="s">
        <v>938</v>
      </c>
      <c r="J40" s="157">
        <v>4</v>
      </c>
      <c r="K40" s="6">
        <v>11425</v>
      </c>
      <c r="L40" s="41">
        <v>39.238799999999998</v>
      </c>
      <c r="M40" s="161">
        <v>0.01</v>
      </c>
      <c r="N40" s="161">
        <v>0</v>
      </c>
      <c r="O40" s="161">
        <v>0.02</v>
      </c>
      <c r="P40" s="53">
        <v>1018</v>
      </c>
      <c r="Q40" s="6">
        <v>9162</v>
      </c>
      <c r="R40" s="162">
        <v>8.8940000000000009E-3</v>
      </c>
      <c r="S40" s="158">
        <v>3.9265869999999996E-3</v>
      </c>
      <c r="T40" s="159"/>
      <c r="U40" s="160"/>
    </row>
    <row r="41" spans="1:21">
      <c r="A41" s="6" t="s">
        <v>422</v>
      </c>
      <c r="B41" s="6" t="s">
        <v>933</v>
      </c>
      <c r="C41" s="6">
        <v>1</v>
      </c>
      <c r="D41" s="6">
        <v>392302</v>
      </c>
      <c r="E41" s="41">
        <v>0.31816499999999998</v>
      </c>
      <c r="F41" s="6" t="s">
        <v>905</v>
      </c>
      <c r="G41" s="6" t="s">
        <v>945</v>
      </c>
      <c r="H41" s="6" t="s">
        <v>965</v>
      </c>
      <c r="I41" s="6" t="s">
        <v>938</v>
      </c>
      <c r="J41" s="157">
        <v>4</v>
      </c>
      <c r="K41" s="6">
        <v>22474</v>
      </c>
      <c r="L41" s="41">
        <v>74.053200000000004</v>
      </c>
      <c r="M41" s="161">
        <v>0.01</v>
      </c>
      <c r="N41" s="161">
        <v>0</v>
      </c>
      <c r="O41" s="161">
        <v>0.02</v>
      </c>
      <c r="P41" s="53">
        <v>338</v>
      </c>
      <c r="Q41" s="6">
        <v>3042</v>
      </c>
      <c r="R41" s="162">
        <v>2.32E-3</v>
      </c>
      <c r="S41" s="163">
        <v>4.1809409999999997E-3</v>
      </c>
      <c r="T41" s="159"/>
      <c r="U41" s="160"/>
    </row>
    <row r="42" spans="1:21">
      <c r="A42" s="6" t="s">
        <v>430</v>
      </c>
      <c r="B42" s="6" t="s">
        <v>931</v>
      </c>
      <c r="C42" s="6">
        <v>1</v>
      </c>
      <c r="D42" s="6">
        <v>480812</v>
      </c>
      <c r="E42" s="41">
        <v>0.38994899999999999</v>
      </c>
      <c r="F42" s="6" t="s">
        <v>905</v>
      </c>
      <c r="G42" s="6" t="s">
        <v>945</v>
      </c>
      <c r="H42" s="6"/>
      <c r="I42" s="6" t="s">
        <v>938</v>
      </c>
      <c r="J42" s="157">
        <v>4</v>
      </c>
      <c r="K42" s="6">
        <v>1359</v>
      </c>
      <c r="L42" s="41">
        <v>4.4064800000000002</v>
      </c>
      <c r="M42" s="6">
        <v>0.02</v>
      </c>
      <c r="N42" s="6">
        <v>0.01</v>
      </c>
      <c r="O42" s="6">
        <v>0.03</v>
      </c>
      <c r="P42" s="53">
        <v>294</v>
      </c>
      <c r="Q42" s="6">
        <v>2646</v>
      </c>
      <c r="R42" s="162">
        <v>7.8220000000000008E-3</v>
      </c>
      <c r="S42" s="163">
        <v>7.237439E-3</v>
      </c>
      <c r="T42" s="159">
        <v>1E-3</v>
      </c>
      <c r="U42" s="160">
        <v>1.3821999999999999E-2</v>
      </c>
    </row>
    <row r="43" spans="1:21">
      <c r="A43" s="6" t="s">
        <v>437</v>
      </c>
      <c r="B43" s="6" t="s">
        <v>933</v>
      </c>
      <c r="C43" s="6">
        <v>1</v>
      </c>
      <c r="D43" s="6">
        <v>286698</v>
      </c>
      <c r="E43" s="41">
        <v>0.232518</v>
      </c>
      <c r="F43" s="6" t="s">
        <v>905</v>
      </c>
      <c r="G43" s="6" t="s">
        <v>945</v>
      </c>
      <c r="H43" s="6" t="s">
        <v>937</v>
      </c>
      <c r="I43" s="6" t="s">
        <v>938</v>
      </c>
      <c r="J43" s="157">
        <v>4</v>
      </c>
      <c r="K43" s="6">
        <v>31701</v>
      </c>
      <c r="L43" s="41">
        <v>110.605</v>
      </c>
      <c r="M43" s="6">
        <v>0</v>
      </c>
      <c r="N43" s="6">
        <v>0</v>
      </c>
      <c r="O43" s="6">
        <v>0.01</v>
      </c>
      <c r="P43" s="53">
        <v>229</v>
      </c>
      <c r="Q43" s="6">
        <v>2061</v>
      </c>
      <c r="R43" s="162">
        <v>2.4275000000000001E-2</v>
      </c>
      <c r="S43" s="163">
        <v>1.183771E-2</v>
      </c>
      <c r="T43" s="159"/>
      <c r="U43" s="160"/>
    </row>
    <row r="44" spans="1:21">
      <c r="A44" s="6" t="s">
        <v>441</v>
      </c>
      <c r="B44" s="6" t="s">
        <v>933</v>
      </c>
      <c r="C44" s="6">
        <v>1</v>
      </c>
      <c r="D44" s="6">
        <v>752642</v>
      </c>
      <c r="E44" s="41">
        <v>0.61040899999999998</v>
      </c>
      <c r="F44" s="6" t="s">
        <v>903</v>
      </c>
      <c r="G44" s="6"/>
      <c r="H44" s="6" t="s">
        <v>956</v>
      </c>
      <c r="I44" s="6" t="s">
        <v>966</v>
      </c>
      <c r="J44" s="157">
        <v>1</v>
      </c>
      <c r="K44" s="6">
        <v>28840</v>
      </c>
      <c r="L44" s="41">
        <v>105.69</v>
      </c>
      <c r="M44" s="161">
        <v>0.01</v>
      </c>
      <c r="N44" s="161">
        <v>0</v>
      </c>
      <c r="O44" s="161">
        <v>0.02</v>
      </c>
      <c r="P44" s="53"/>
      <c r="Q44" s="6"/>
      <c r="R44" s="162"/>
      <c r="S44" s="6"/>
      <c r="T44" s="159"/>
      <c r="U44" s="160"/>
    </row>
    <row r="45" spans="1:21">
      <c r="A45" s="6" t="s">
        <v>449</v>
      </c>
      <c r="B45" s="6" t="s">
        <v>933</v>
      </c>
      <c r="C45" s="6">
        <v>1</v>
      </c>
      <c r="D45" s="6">
        <v>214451</v>
      </c>
      <c r="E45" s="41">
        <v>0.173924</v>
      </c>
      <c r="F45" s="6" t="s">
        <v>905</v>
      </c>
      <c r="G45" s="6" t="s">
        <v>934</v>
      </c>
      <c r="H45" s="6" t="s">
        <v>950</v>
      </c>
      <c r="I45" s="6" t="s">
        <v>967</v>
      </c>
      <c r="J45" s="157" t="s">
        <v>968</v>
      </c>
      <c r="K45" s="6">
        <v>11434</v>
      </c>
      <c r="L45" s="41">
        <v>34.553100000000001</v>
      </c>
      <c r="M45" s="6">
        <v>0.01</v>
      </c>
      <c r="N45" s="6">
        <v>0</v>
      </c>
      <c r="O45" s="6">
        <v>0.02</v>
      </c>
      <c r="P45" s="165">
        <v>142</v>
      </c>
      <c r="Q45" s="161">
        <v>1278</v>
      </c>
      <c r="R45" s="166">
        <v>0.11583400000000001</v>
      </c>
      <c r="S45" s="167">
        <v>3.0413900000000001E-2</v>
      </c>
      <c r="T45" s="159"/>
      <c r="U45" s="160"/>
    </row>
    <row r="46" spans="1:21" ht="17" customHeight="1">
      <c r="A46" s="6" t="s">
        <v>453</v>
      </c>
      <c r="B46" s="6" t="s">
        <v>911</v>
      </c>
      <c r="C46" s="6">
        <v>1</v>
      </c>
      <c r="D46" s="6">
        <v>139433</v>
      </c>
      <c r="E46" s="41">
        <v>0.113083</v>
      </c>
      <c r="F46" s="6" t="s">
        <v>905</v>
      </c>
      <c r="G46" s="6" t="s">
        <v>909</v>
      </c>
      <c r="H46" s="6" t="s">
        <v>937</v>
      </c>
      <c r="I46" s="6" t="s">
        <v>938</v>
      </c>
      <c r="J46" s="157">
        <v>4</v>
      </c>
      <c r="K46" s="6">
        <v>9485</v>
      </c>
      <c r="L46" s="41">
        <v>31.592199999999998</v>
      </c>
      <c r="M46" s="6">
        <v>0.01</v>
      </c>
      <c r="N46" s="6">
        <v>0</v>
      </c>
      <c r="O46" s="6">
        <v>0.02</v>
      </c>
      <c r="P46" s="165">
        <v>73</v>
      </c>
      <c r="Q46" s="161">
        <v>657</v>
      </c>
      <c r="R46" s="166">
        <v>4.7671999999999999E-2</v>
      </c>
      <c r="S46" s="167">
        <v>3.6559500000000002E-2</v>
      </c>
      <c r="T46" s="159">
        <v>1E-3</v>
      </c>
      <c r="U46" s="160">
        <v>1.1683000000000001E-2</v>
      </c>
    </row>
    <row r="47" spans="1:21">
      <c r="A47" s="6" t="s">
        <v>1393</v>
      </c>
      <c r="B47" s="6" t="s">
        <v>931</v>
      </c>
      <c r="C47" s="6">
        <v>2</v>
      </c>
      <c r="D47" s="6">
        <v>393507</v>
      </c>
      <c r="E47" s="41">
        <v>0.31914300000000001</v>
      </c>
      <c r="F47" s="6" t="s">
        <v>903</v>
      </c>
      <c r="G47" s="6"/>
      <c r="H47" s="6" t="s">
        <v>964</v>
      </c>
      <c r="I47" s="6" t="s">
        <v>938</v>
      </c>
      <c r="J47" s="157">
        <v>4</v>
      </c>
      <c r="K47" s="6">
        <v>9538</v>
      </c>
      <c r="L47" s="41">
        <v>34.1464</v>
      </c>
      <c r="M47" s="161">
        <v>0.01</v>
      </c>
      <c r="N47" s="161">
        <v>0</v>
      </c>
      <c r="O47" s="161">
        <v>0.02</v>
      </c>
      <c r="P47" s="53"/>
      <c r="Q47" s="6"/>
      <c r="R47" s="162"/>
      <c r="S47" s="6"/>
      <c r="T47" s="159">
        <v>1E-3</v>
      </c>
      <c r="U47" s="160">
        <v>1.6455999999999998E-2</v>
      </c>
    </row>
    <row r="48" spans="1:21">
      <c r="A48" s="6" t="s">
        <v>463</v>
      </c>
      <c r="B48" s="6" t="s">
        <v>902</v>
      </c>
      <c r="C48" s="6">
        <v>2</v>
      </c>
      <c r="D48" s="6">
        <v>100064</v>
      </c>
      <c r="E48" s="41">
        <v>8.1154100000000007E-2</v>
      </c>
      <c r="F48" s="6" t="s">
        <v>905</v>
      </c>
      <c r="G48" s="6" t="s">
        <v>969</v>
      </c>
      <c r="H48" s="6" t="s">
        <v>970</v>
      </c>
      <c r="I48" s="6" t="s">
        <v>938</v>
      </c>
      <c r="J48" s="157">
        <v>4</v>
      </c>
      <c r="K48" s="6">
        <v>4165</v>
      </c>
      <c r="L48" s="41">
        <v>14.023099999999999</v>
      </c>
      <c r="M48" s="161">
        <v>0.01</v>
      </c>
      <c r="N48" s="161">
        <v>0</v>
      </c>
      <c r="O48" s="161">
        <v>0.02</v>
      </c>
      <c r="P48" s="165">
        <v>37</v>
      </c>
      <c r="Q48" s="161">
        <v>333</v>
      </c>
      <c r="R48" s="166">
        <v>8.2471000000000003E-2</v>
      </c>
      <c r="S48" s="168">
        <v>7.2774539999999999E-2</v>
      </c>
      <c r="T48" s="159">
        <v>1E-3</v>
      </c>
      <c r="U48" s="160">
        <v>1.2373E-2</v>
      </c>
    </row>
    <row r="49" spans="1:21">
      <c r="A49" s="6" t="s">
        <v>470</v>
      </c>
      <c r="B49" s="6" t="s">
        <v>902</v>
      </c>
      <c r="C49" s="6">
        <v>2</v>
      </c>
      <c r="D49" s="6">
        <v>48093</v>
      </c>
      <c r="E49" s="41">
        <v>3.9004499999999998E-2</v>
      </c>
      <c r="F49" s="6" t="s">
        <v>903</v>
      </c>
      <c r="G49" s="6"/>
      <c r="H49" s="6" t="s">
        <v>937</v>
      </c>
      <c r="I49" s="6" t="s">
        <v>971</v>
      </c>
      <c r="J49" s="157">
        <v>4</v>
      </c>
      <c r="K49" s="6">
        <v>4032</v>
      </c>
      <c r="L49" s="41">
        <v>13.3111</v>
      </c>
      <c r="M49" s="6">
        <v>0.02</v>
      </c>
      <c r="N49" s="6">
        <v>0.01</v>
      </c>
      <c r="O49" s="6">
        <v>0.03</v>
      </c>
      <c r="P49" s="165"/>
      <c r="Q49" s="161"/>
      <c r="R49" s="166"/>
      <c r="S49" s="168"/>
      <c r="T49" s="159">
        <v>3.1292E-2</v>
      </c>
      <c r="U49" s="160">
        <v>1.3747000000000001E-2</v>
      </c>
    </row>
    <row r="50" spans="1:21">
      <c r="A50" s="6" t="s">
        <v>487</v>
      </c>
      <c r="B50" s="6" t="s">
        <v>902</v>
      </c>
      <c r="C50" s="6">
        <v>2</v>
      </c>
      <c r="D50" s="6">
        <v>89166</v>
      </c>
      <c r="E50" s="41">
        <v>7.2315500000000005E-2</v>
      </c>
      <c r="F50" s="6" t="s">
        <v>905</v>
      </c>
      <c r="G50" s="6" t="s">
        <v>972</v>
      </c>
      <c r="H50" s="6" t="s">
        <v>973</v>
      </c>
      <c r="I50" s="6" t="s">
        <v>938</v>
      </c>
      <c r="J50" s="157">
        <v>4</v>
      </c>
      <c r="K50" s="6">
        <v>6769</v>
      </c>
      <c r="L50" s="41">
        <v>22.231999999999999</v>
      </c>
      <c r="M50" s="6">
        <v>0.01</v>
      </c>
      <c r="N50" s="6">
        <v>0</v>
      </c>
      <c r="O50" s="6">
        <v>0.02</v>
      </c>
      <c r="P50" s="165">
        <v>19</v>
      </c>
      <c r="Q50" s="161">
        <v>171</v>
      </c>
      <c r="R50" s="166">
        <v>-4.7226999999999998E-2</v>
      </c>
      <c r="S50" s="168">
        <v>2.573744E-2</v>
      </c>
      <c r="T50" s="159">
        <v>3.9199999999999999E-3</v>
      </c>
      <c r="U50" s="160">
        <v>1.6174999999999998E-2</v>
      </c>
    </row>
    <row r="51" spans="1:21">
      <c r="A51" s="6" t="s">
        <v>494</v>
      </c>
      <c r="B51" s="6" t="s">
        <v>902</v>
      </c>
      <c r="C51" s="6">
        <v>2</v>
      </c>
      <c r="D51" s="6">
        <v>391908</v>
      </c>
      <c r="E51" s="41">
        <v>0.31784600000000002</v>
      </c>
      <c r="F51" s="6" t="s">
        <v>905</v>
      </c>
      <c r="G51" s="6" t="s">
        <v>974</v>
      </c>
      <c r="H51" s="6" t="s">
        <v>950</v>
      </c>
      <c r="I51" s="6" t="s">
        <v>938</v>
      </c>
      <c r="J51" s="157">
        <v>4</v>
      </c>
      <c r="K51" s="6">
        <v>2600</v>
      </c>
      <c r="L51" s="41">
        <v>8.3324300000000004</v>
      </c>
      <c r="M51" s="161">
        <v>0.02</v>
      </c>
      <c r="N51" s="161">
        <v>0.01</v>
      </c>
      <c r="O51" s="161">
        <v>0.03</v>
      </c>
      <c r="P51" s="53">
        <v>415</v>
      </c>
      <c r="Q51" s="6">
        <v>3735</v>
      </c>
      <c r="R51" s="162">
        <v>2.1514999999999999E-2</v>
      </c>
      <c r="S51" s="158">
        <v>1.340716E-2</v>
      </c>
      <c r="T51" s="159">
        <v>1E-3</v>
      </c>
      <c r="U51" s="160">
        <v>1.4278000000000001E-2</v>
      </c>
    </row>
    <row r="52" spans="1:21">
      <c r="A52" s="6" t="s">
        <v>510</v>
      </c>
      <c r="B52" s="6" t="s">
        <v>911</v>
      </c>
      <c r="C52" s="6">
        <v>1</v>
      </c>
      <c r="D52" s="6">
        <v>162878</v>
      </c>
      <c r="E52" s="41">
        <v>0.13209799999999999</v>
      </c>
      <c r="F52" s="6" t="s">
        <v>905</v>
      </c>
      <c r="G52" s="6" t="s">
        <v>936</v>
      </c>
      <c r="H52" s="6" t="s">
        <v>961</v>
      </c>
      <c r="I52" s="6" t="s">
        <v>975</v>
      </c>
      <c r="J52" s="157">
        <v>4</v>
      </c>
      <c r="K52" s="6">
        <v>26689</v>
      </c>
      <c r="L52" s="41">
        <v>85.5017</v>
      </c>
      <c r="M52" s="6">
        <v>0.02</v>
      </c>
      <c r="N52" s="6">
        <v>0.01</v>
      </c>
      <c r="O52" s="6">
        <v>0.03</v>
      </c>
      <c r="P52" s="165">
        <v>60</v>
      </c>
      <c r="Q52" s="161">
        <v>540</v>
      </c>
      <c r="R52" s="166">
        <v>3.6754000000000002E-2</v>
      </c>
      <c r="S52" s="167">
        <v>4.196486E-2</v>
      </c>
      <c r="T52" s="159">
        <v>1E-3</v>
      </c>
      <c r="U52" s="160">
        <v>1.7062000000000001E-2</v>
      </c>
    </row>
    <row r="53" spans="1:21">
      <c r="A53" s="6" t="s">
        <v>520</v>
      </c>
      <c r="B53" s="6" t="s">
        <v>976</v>
      </c>
      <c r="C53" s="6">
        <v>1</v>
      </c>
      <c r="D53" s="6">
        <v>151692</v>
      </c>
      <c r="E53" s="41">
        <v>0.123025</v>
      </c>
      <c r="F53" s="6" t="s">
        <v>903</v>
      </c>
      <c r="G53" s="6"/>
      <c r="H53" s="6"/>
      <c r="I53" s="6" t="s">
        <v>74</v>
      </c>
      <c r="J53" s="157">
        <v>4</v>
      </c>
      <c r="K53" s="6">
        <v>148</v>
      </c>
      <c r="L53" s="41">
        <v>0.42736400000000002</v>
      </c>
      <c r="M53" s="6">
        <v>0.02</v>
      </c>
      <c r="N53" s="6">
        <v>0.01</v>
      </c>
      <c r="O53" s="6">
        <v>0.03</v>
      </c>
      <c r="P53" s="53"/>
      <c r="Q53" s="6"/>
      <c r="R53" s="162"/>
      <c r="S53" s="6"/>
      <c r="T53" s="159">
        <v>2.2850000000000001E-3</v>
      </c>
      <c r="U53" s="160">
        <v>1.8662999999999999E-2</v>
      </c>
    </row>
    <row r="54" spans="1:21">
      <c r="A54" s="6" t="s">
        <v>530</v>
      </c>
      <c r="B54" s="6" t="s">
        <v>976</v>
      </c>
      <c r="C54" s="6">
        <v>1</v>
      </c>
      <c r="D54" s="6">
        <v>452367</v>
      </c>
      <c r="E54" s="41">
        <v>0.36687900000000001</v>
      </c>
      <c r="F54" s="6" t="s">
        <v>903</v>
      </c>
      <c r="G54" s="6"/>
      <c r="H54" s="6"/>
      <c r="I54" s="6" t="s">
        <v>74</v>
      </c>
      <c r="J54" s="157">
        <v>4</v>
      </c>
      <c r="K54" s="6">
        <v>254</v>
      </c>
      <c r="L54" s="41">
        <v>0.71730300000000002</v>
      </c>
      <c r="M54" s="6">
        <v>0.02</v>
      </c>
      <c r="N54" s="6">
        <v>0.01</v>
      </c>
      <c r="O54" s="6">
        <v>0.03</v>
      </c>
      <c r="P54" s="53"/>
      <c r="Q54" s="6"/>
      <c r="R54" s="162"/>
      <c r="S54" s="6"/>
      <c r="T54" s="159">
        <v>1E-3</v>
      </c>
      <c r="U54" s="160">
        <v>1.4102E-2</v>
      </c>
    </row>
    <row r="55" spans="1:21">
      <c r="A55" s="6" t="s">
        <v>540</v>
      </c>
      <c r="B55" s="6" t="s">
        <v>911</v>
      </c>
      <c r="C55" s="6">
        <v>1</v>
      </c>
      <c r="D55" s="6">
        <v>630070</v>
      </c>
      <c r="E55" s="41">
        <v>0.51100000000000001</v>
      </c>
      <c r="F55" s="6" t="s">
        <v>903</v>
      </c>
      <c r="G55" s="6"/>
      <c r="H55" s="6" t="s">
        <v>977</v>
      </c>
      <c r="I55" s="6" t="s">
        <v>73</v>
      </c>
      <c r="J55" s="157">
        <v>4</v>
      </c>
      <c r="K55" s="6">
        <v>30101</v>
      </c>
      <c r="L55" s="41">
        <v>85.4255</v>
      </c>
      <c r="M55" s="6">
        <v>0.03</v>
      </c>
      <c r="N55" s="6">
        <v>0.02</v>
      </c>
      <c r="O55" s="6">
        <v>0.04</v>
      </c>
      <c r="P55" s="53"/>
      <c r="Q55" s="6"/>
      <c r="R55" s="162"/>
      <c r="S55" s="6"/>
      <c r="T55" s="159">
        <v>1E-3</v>
      </c>
      <c r="U55" s="160">
        <v>1.6752E-2</v>
      </c>
    </row>
    <row r="56" spans="1:21">
      <c r="A56" s="6" t="s">
        <v>544</v>
      </c>
      <c r="B56" s="6" t="s">
        <v>911</v>
      </c>
      <c r="C56" s="6">
        <v>1</v>
      </c>
      <c r="D56" s="6">
        <v>367017</v>
      </c>
      <c r="E56" s="41">
        <v>0.29765900000000001</v>
      </c>
      <c r="F56" s="6" t="s">
        <v>905</v>
      </c>
      <c r="G56" s="6" t="s">
        <v>978</v>
      </c>
      <c r="H56" s="6" t="s">
        <v>979</v>
      </c>
      <c r="I56" s="6" t="s">
        <v>73</v>
      </c>
      <c r="J56" s="157">
        <v>4</v>
      </c>
      <c r="K56" s="6">
        <v>11414</v>
      </c>
      <c r="L56" s="41">
        <v>31.519500000000001</v>
      </c>
      <c r="M56" s="6">
        <v>0.03</v>
      </c>
      <c r="N56" s="6">
        <v>0.02</v>
      </c>
      <c r="O56" s="6">
        <v>0.04</v>
      </c>
      <c r="P56" s="53">
        <v>424</v>
      </c>
      <c r="Q56" s="6">
        <v>3816</v>
      </c>
      <c r="R56" s="162">
        <v>1.8631999999999999E-2</v>
      </c>
      <c r="S56" s="163">
        <v>1.0635220000000001E-2</v>
      </c>
      <c r="T56" s="159">
        <v>1E-3</v>
      </c>
      <c r="U56" s="160">
        <v>1.8259000000000001E-2</v>
      </c>
    </row>
    <row r="57" spans="1:21">
      <c r="A57" s="6" t="s">
        <v>548</v>
      </c>
      <c r="B57" s="6" t="s">
        <v>911</v>
      </c>
      <c r="C57" s="6">
        <v>1</v>
      </c>
      <c r="D57" s="6">
        <v>1008222</v>
      </c>
      <c r="E57" s="41">
        <v>0.81769000000000003</v>
      </c>
      <c r="F57" s="6" t="s">
        <v>903</v>
      </c>
      <c r="G57" s="6"/>
      <c r="H57" s="6" t="s">
        <v>980</v>
      </c>
      <c r="I57" s="6" t="s">
        <v>73</v>
      </c>
      <c r="J57" s="157">
        <v>4</v>
      </c>
      <c r="K57" s="6">
        <v>22651</v>
      </c>
      <c r="L57" s="41">
        <v>68.542699999999996</v>
      </c>
      <c r="M57" s="6">
        <v>0.01</v>
      </c>
      <c r="N57" s="6">
        <v>0</v>
      </c>
      <c r="O57" s="6">
        <v>0.02</v>
      </c>
      <c r="P57" s="53"/>
      <c r="Q57" s="6"/>
      <c r="R57" s="162"/>
      <c r="S57" s="6"/>
      <c r="T57" s="159">
        <v>4.8252999999999997E-2</v>
      </c>
      <c r="U57" s="160">
        <v>2.7133000000000001E-2</v>
      </c>
    </row>
    <row r="58" spans="1:21">
      <c r="A58" s="6" t="s">
        <v>552</v>
      </c>
      <c r="B58" s="6" t="s">
        <v>911</v>
      </c>
      <c r="C58" s="6">
        <v>1</v>
      </c>
      <c r="D58" s="6">
        <v>929453</v>
      </c>
      <c r="E58" s="41">
        <v>0.75380599999999998</v>
      </c>
      <c r="F58" s="6" t="s">
        <v>903</v>
      </c>
      <c r="G58" s="6"/>
      <c r="H58" s="6" t="s">
        <v>981</v>
      </c>
      <c r="I58" s="6" t="s">
        <v>73</v>
      </c>
      <c r="J58" s="157">
        <v>4</v>
      </c>
      <c r="K58" s="6">
        <v>17971</v>
      </c>
      <c r="L58" s="41">
        <v>51.209299999999999</v>
      </c>
      <c r="M58" s="6">
        <v>0.01</v>
      </c>
      <c r="N58" s="6">
        <v>0</v>
      </c>
      <c r="O58" s="6">
        <v>0.02</v>
      </c>
      <c r="P58" s="53"/>
      <c r="Q58" s="6"/>
      <c r="R58" s="162"/>
      <c r="S58" s="6"/>
      <c r="T58" s="159">
        <v>5.6118000000000001E-2</v>
      </c>
      <c r="U58" s="160">
        <v>2.3883000000000001E-2</v>
      </c>
    </row>
    <row r="59" spans="1:21">
      <c r="A59" s="6" t="s">
        <v>556</v>
      </c>
      <c r="B59" s="6" t="s">
        <v>933</v>
      </c>
      <c r="C59" s="6">
        <v>1</v>
      </c>
      <c r="D59" s="6">
        <v>425925</v>
      </c>
      <c r="E59" s="41">
        <v>0.34543400000000002</v>
      </c>
      <c r="F59" s="6" t="s">
        <v>905</v>
      </c>
      <c r="G59" s="6" t="s">
        <v>982</v>
      </c>
      <c r="H59" s="6" t="s">
        <v>983</v>
      </c>
      <c r="I59" s="6" t="s">
        <v>75</v>
      </c>
      <c r="J59" s="157">
        <v>4</v>
      </c>
      <c r="K59" s="6">
        <v>4906</v>
      </c>
      <c r="L59" s="41">
        <v>13.4239</v>
      </c>
      <c r="M59" s="6">
        <v>0.01</v>
      </c>
      <c r="N59" s="6">
        <v>0</v>
      </c>
      <c r="O59" s="6">
        <v>0.02</v>
      </c>
      <c r="P59" s="53">
        <v>329</v>
      </c>
      <c r="Q59" s="6">
        <v>2961</v>
      </c>
      <c r="R59" s="162">
        <v>1.755E-3</v>
      </c>
      <c r="S59" s="158">
        <v>3.1100979999999999E-3</v>
      </c>
      <c r="T59" s="159"/>
      <c r="U59" s="160"/>
    </row>
    <row r="60" spans="1:21">
      <c r="A60" s="6" t="s">
        <v>561</v>
      </c>
      <c r="B60" s="6" t="s">
        <v>944</v>
      </c>
      <c r="C60" s="6">
        <v>1</v>
      </c>
      <c r="D60" s="6">
        <v>519215</v>
      </c>
      <c r="E60" s="41">
        <v>0.421095</v>
      </c>
      <c r="F60" s="6" t="s">
        <v>905</v>
      </c>
      <c r="G60" s="6" t="s">
        <v>962</v>
      </c>
      <c r="H60" s="161" t="s">
        <v>937</v>
      </c>
      <c r="I60" s="6" t="s">
        <v>76</v>
      </c>
      <c r="J60" s="157">
        <v>4</v>
      </c>
      <c r="K60" s="6">
        <v>8559</v>
      </c>
      <c r="L60" s="41">
        <v>21.3613</v>
      </c>
      <c r="M60" s="6">
        <v>0.01</v>
      </c>
      <c r="N60" s="6">
        <v>0</v>
      </c>
      <c r="O60" s="6">
        <v>0.02</v>
      </c>
      <c r="P60" s="53">
        <v>562</v>
      </c>
      <c r="Q60" s="6">
        <v>5058</v>
      </c>
      <c r="R60" s="162">
        <v>2.5769999999999999E-3</v>
      </c>
      <c r="S60" s="163">
        <v>2.5373700000000002E-3</v>
      </c>
      <c r="T60" s="159"/>
      <c r="U60" s="160"/>
    </row>
    <row r="61" spans="1:21">
      <c r="A61" s="6" t="s">
        <v>566</v>
      </c>
      <c r="B61" s="6" t="s">
        <v>955</v>
      </c>
      <c r="C61" s="6">
        <v>1</v>
      </c>
      <c r="D61" s="6">
        <v>225460</v>
      </c>
      <c r="E61" s="41">
        <v>0.18285299999999999</v>
      </c>
      <c r="F61" s="6" t="s">
        <v>903</v>
      </c>
      <c r="G61" s="6"/>
      <c r="H61" s="6"/>
      <c r="I61" s="6" t="s">
        <v>76</v>
      </c>
      <c r="J61" s="157">
        <v>1</v>
      </c>
      <c r="K61" s="6">
        <v>2047</v>
      </c>
      <c r="L61" s="41">
        <v>7.1169099999999998</v>
      </c>
      <c r="M61" s="6">
        <v>0.01</v>
      </c>
      <c r="N61" s="6">
        <v>0</v>
      </c>
      <c r="O61" s="6">
        <v>0.02</v>
      </c>
      <c r="P61" s="53"/>
      <c r="Q61" s="6"/>
      <c r="R61" s="162"/>
      <c r="S61" s="6"/>
      <c r="T61" s="159"/>
      <c r="U61" s="160"/>
    </row>
    <row r="62" spans="1:21">
      <c r="A62" s="6" t="s">
        <v>570</v>
      </c>
      <c r="B62" s="6" t="s">
        <v>939</v>
      </c>
      <c r="C62" s="6">
        <v>1</v>
      </c>
      <c r="D62" s="6">
        <v>1004223</v>
      </c>
      <c r="E62" s="41">
        <v>0.814446</v>
      </c>
      <c r="F62" s="6" t="s">
        <v>903</v>
      </c>
      <c r="G62" s="6"/>
      <c r="H62" s="6" t="s">
        <v>984</v>
      </c>
      <c r="I62" s="6" t="s">
        <v>76</v>
      </c>
      <c r="J62" s="157">
        <v>1</v>
      </c>
      <c r="K62" s="6">
        <v>7190</v>
      </c>
      <c r="L62" s="41">
        <v>24.760400000000001</v>
      </c>
      <c r="M62" s="6">
        <v>0.01</v>
      </c>
      <c r="N62" s="6">
        <v>0</v>
      </c>
      <c r="O62" s="6">
        <v>0.02</v>
      </c>
      <c r="P62" s="53"/>
      <c r="Q62" s="6"/>
      <c r="R62" s="162"/>
      <c r="S62" s="6"/>
      <c r="T62" s="159"/>
      <c r="U62" s="160"/>
    </row>
    <row r="63" spans="1:21">
      <c r="A63" s="6" t="s">
        <v>575</v>
      </c>
      <c r="B63" s="6" t="s">
        <v>985</v>
      </c>
      <c r="C63" s="6">
        <v>1</v>
      </c>
      <c r="D63" s="6">
        <v>174008</v>
      </c>
      <c r="E63" s="41">
        <v>0.141124</v>
      </c>
      <c r="F63" s="6" t="s">
        <v>903</v>
      </c>
      <c r="G63" s="6"/>
      <c r="H63" s="6" t="s">
        <v>986</v>
      </c>
      <c r="I63" s="6" t="s">
        <v>76</v>
      </c>
      <c r="J63" s="157">
        <v>1</v>
      </c>
      <c r="K63" s="6">
        <v>1622</v>
      </c>
      <c r="L63" s="41">
        <v>5.3776900000000003</v>
      </c>
      <c r="M63" s="6">
        <v>0.01</v>
      </c>
      <c r="N63" s="6">
        <v>0</v>
      </c>
      <c r="O63" s="6">
        <v>0.02</v>
      </c>
      <c r="P63" s="53"/>
      <c r="Q63" s="6"/>
      <c r="R63" s="162"/>
      <c r="S63" s="6"/>
      <c r="T63" s="159"/>
      <c r="U63" s="160"/>
    </row>
    <row r="64" spans="1:21" ht="17">
      <c r="A64" s="6" t="s">
        <v>579</v>
      </c>
      <c r="B64" s="6" t="s">
        <v>987</v>
      </c>
      <c r="C64" s="6">
        <v>1</v>
      </c>
      <c r="D64" s="6">
        <v>610418</v>
      </c>
      <c r="E64" s="41">
        <v>0.495062</v>
      </c>
      <c r="F64" s="6" t="s">
        <v>905</v>
      </c>
      <c r="G64" s="6" t="s">
        <v>988</v>
      </c>
      <c r="H64" s="161" t="s">
        <v>989</v>
      </c>
      <c r="I64" s="6" t="s">
        <v>990</v>
      </c>
      <c r="J64" s="172" t="s">
        <v>991</v>
      </c>
      <c r="K64" s="6">
        <v>3435</v>
      </c>
      <c r="L64" s="41">
        <v>12.372199999999999</v>
      </c>
      <c r="M64" s="6">
        <v>0.49</v>
      </c>
      <c r="N64" s="6">
        <v>0.44</v>
      </c>
      <c r="O64" s="6">
        <v>0.54</v>
      </c>
      <c r="P64" s="53">
        <v>1177</v>
      </c>
      <c r="Q64" s="6">
        <v>10593</v>
      </c>
      <c r="R64" s="162">
        <v>-1.4100000000000001E-4</v>
      </c>
      <c r="S64" s="163">
        <v>1.212931E-3</v>
      </c>
      <c r="T64" s="159"/>
      <c r="U64" s="160"/>
    </row>
    <row r="65" spans="1:31">
      <c r="A65" s="6" t="s">
        <v>583</v>
      </c>
      <c r="B65" s="6" t="s">
        <v>957</v>
      </c>
      <c r="C65" s="6">
        <v>1</v>
      </c>
      <c r="D65" s="6">
        <v>435471</v>
      </c>
      <c r="E65" s="41">
        <v>0.35593900000000001</v>
      </c>
      <c r="F65" s="6" t="s">
        <v>903</v>
      </c>
      <c r="G65" s="6"/>
      <c r="H65" s="6" t="s">
        <v>992</v>
      </c>
      <c r="I65" s="6" t="s">
        <v>990</v>
      </c>
      <c r="J65" s="157">
        <v>4</v>
      </c>
      <c r="K65" s="6">
        <v>6738</v>
      </c>
      <c r="L65" s="41">
        <v>18.752099999999999</v>
      </c>
      <c r="M65" s="6">
        <v>0.01</v>
      </c>
      <c r="N65" s="6">
        <v>0</v>
      </c>
      <c r="O65" s="6">
        <v>0.02</v>
      </c>
      <c r="P65" s="53"/>
      <c r="Q65" s="6"/>
      <c r="R65" s="162"/>
      <c r="S65" s="6"/>
      <c r="T65" s="159">
        <v>1E-3</v>
      </c>
      <c r="U65" s="160">
        <v>1.5413E-2</v>
      </c>
    </row>
    <row r="66" spans="1:31">
      <c r="A66" s="6" t="s">
        <v>591</v>
      </c>
      <c r="B66" s="6" t="s">
        <v>933</v>
      </c>
      <c r="C66" s="6">
        <v>1</v>
      </c>
      <c r="D66" s="6">
        <v>939766</v>
      </c>
      <c r="E66" s="41">
        <v>0.76217000000000001</v>
      </c>
      <c r="F66" s="6" t="s">
        <v>903</v>
      </c>
      <c r="G66" s="6"/>
      <c r="H66" s="6" t="s">
        <v>935</v>
      </c>
      <c r="I66" s="6" t="s">
        <v>77</v>
      </c>
      <c r="J66" s="157">
        <v>1</v>
      </c>
      <c r="K66" s="6">
        <v>13121</v>
      </c>
      <c r="L66" s="41">
        <v>43.928100000000001</v>
      </c>
      <c r="M66" s="6">
        <v>0.01</v>
      </c>
      <c r="N66" s="6">
        <v>0</v>
      </c>
      <c r="O66" s="6">
        <v>0.02</v>
      </c>
      <c r="P66" s="53"/>
      <c r="Q66" s="6"/>
      <c r="R66" s="162"/>
      <c r="S66" s="6"/>
      <c r="T66" s="159"/>
      <c r="U66" s="160"/>
    </row>
    <row r="67" spans="1:31">
      <c r="A67" s="6" t="s">
        <v>596</v>
      </c>
      <c r="B67" s="6" t="s">
        <v>933</v>
      </c>
      <c r="C67" s="6">
        <v>1</v>
      </c>
      <c r="D67" s="6">
        <v>967986</v>
      </c>
      <c r="E67" s="41">
        <v>0.785057</v>
      </c>
      <c r="F67" s="6" t="s">
        <v>905</v>
      </c>
      <c r="G67" s="6" t="s">
        <v>993</v>
      </c>
      <c r="H67" s="6" t="s">
        <v>994</v>
      </c>
      <c r="I67" s="6" t="s">
        <v>77</v>
      </c>
      <c r="J67" s="157">
        <v>4</v>
      </c>
      <c r="K67" s="6">
        <v>14221</v>
      </c>
      <c r="L67" s="41">
        <v>46.102600000000002</v>
      </c>
      <c r="M67" s="6">
        <v>0.01</v>
      </c>
      <c r="N67" s="6">
        <v>0</v>
      </c>
      <c r="O67" s="6">
        <v>0.02</v>
      </c>
      <c r="P67" s="53">
        <v>5541</v>
      </c>
      <c r="Q67" s="6">
        <v>49869</v>
      </c>
      <c r="R67" s="162">
        <v>7.3029999999999996E-3</v>
      </c>
      <c r="S67" s="163">
        <v>1.272528E-3</v>
      </c>
      <c r="T67" s="159"/>
      <c r="U67" s="160"/>
    </row>
    <row r="68" spans="1:31">
      <c r="A68" s="6" t="s">
        <v>601</v>
      </c>
      <c r="B68" s="6" t="s">
        <v>933</v>
      </c>
      <c r="C68" s="6">
        <v>1</v>
      </c>
      <c r="D68" s="6">
        <v>731983</v>
      </c>
      <c r="E68" s="41">
        <v>0.59365400000000002</v>
      </c>
      <c r="F68" s="6" t="s">
        <v>905</v>
      </c>
      <c r="G68" s="6" t="s">
        <v>988</v>
      </c>
      <c r="H68" s="6" t="s">
        <v>994</v>
      </c>
      <c r="I68" s="6" t="s">
        <v>990</v>
      </c>
      <c r="J68" s="157">
        <v>4</v>
      </c>
      <c r="K68" s="6">
        <v>14337</v>
      </c>
      <c r="L68" s="41">
        <v>48.05</v>
      </c>
      <c r="M68" s="161">
        <v>0.01</v>
      </c>
      <c r="N68" s="161">
        <v>0</v>
      </c>
      <c r="O68" s="161">
        <v>0.02</v>
      </c>
      <c r="P68" s="53">
        <v>2026</v>
      </c>
      <c r="Q68" s="6">
        <v>18234</v>
      </c>
      <c r="R68" s="162">
        <v>8.6239999999999997E-3</v>
      </c>
      <c r="S68" s="158">
        <v>2.4539929999999998E-3</v>
      </c>
      <c r="T68" s="159"/>
      <c r="U68" s="160"/>
    </row>
    <row r="69" spans="1:31">
      <c r="A69" s="6" t="s">
        <v>606</v>
      </c>
      <c r="B69" s="6" t="s">
        <v>933</v>
      </c>
      <c r="C69" s="6">
        <v>1</v>
      </c>
      <c r="D69" s="6">
        <v>925514</v>
      </c>
      <c r="E69" s="41">
        <v>0.75061199999999995</v>
      </c>
      <c r="F69" s="6" t="s">
        <v>905</v>
      </c>
      <c r="G69" s="6" t="s">
        <v>988</v>
      </c>
      <c r="H69" s="6" t="s">
        <v>995</v>
      </c>
      <c r="I69" s="6" t="s">
        <v>990</v>
      </c>
      <c r="J69" s="157">
        <v>4</v>
      </c>
      <c r="K69" s="6">
        <v>14450</v>
      </c>
      <c r="L69" s="41">
        <v>50.678899999999999</v>
      </c>
      <c r="M69" s="6">
        <v>0.01</v>
      </c>
      <c r="N69" s="6">
        <v>0</v>
      </c>
      <c r="O69" s="6">
        <v>0.02</v>
      </c>
      <c r="P69" s="53">
        <v>4213</v>
      </c>
      <c r="Q69" s="6">
        <v>37917</v>
      </c>
      <c r="R69" s="162">
        <v>2.062E-3</v>
      </c>
      <c r="S69" s="163">
        <v>1.029475E-3</v>
      </c>
      <c r="T69" s="159"/>
      <c r="U69" s="160"/>
    </row>
    <row r="70" spans="1:31">
      <c r="A70" s="6" t="s">
        <v>611</v>
      </c>
      <c r="B70" s="6" t="s">
        <v>933</v>
      </c>
      <c r="C70" s="6">
        <v>1</v>
      </c>
      <c r="D70" s="6">
        <v>870419</v>
      </c>
      <c r="E70" s="41">
        <v>0.705928</v>
      </c>
      <c r="F70" s="6" t="s">
        <v>905</v>
      </c>
      <c r="G70" s="6" t="s">
        <v>988</v>
      </c>
      <c r="H70" s="6" t="s">
        <v>989</v>
      </c>
      <c r="I70" s="6" t="s">
        <v>990</v>
      </c>
      <c r="J70" s="157">
        <v>4</v>
      </c>
      <c r="K70" s="6">
        <v>20112</v>
      </c>
      <c r="L70" s="41">
        <v>68.431299999999993</v>
      </c>
      <c r="M70" s="161">
        <v>0.01</v>
      </c>
      <c r="N70" s="161">
        <v>0</v>
      </c>
      <c r="O70" s="161">
        <v>0.02</v>
      </c>
      <c r="P70" s="53">
        <v>3426</v>
      </c>
      <c r="Q70" s="6">
        <v>30834</v>
      </c>
      <c r="R70" s="162">
        <v>5.4419999999999998E-3</v>
      </c>
      <c r="S70" s="163">
        <v>1.567735E-3</v>
      </c>
      <c r="T70" s="159"/>
      <c r="U70" s="160"/>
    </row>
    <row r="71" spans="1:31">
      <c r="A71" s="6" t="s">
        <v>616</v>
      </c>
      <c r="B71" s="6" t="s">
        <v>957</v>
      </c>
      <c r="C71" s="6">
        <v>1</v>
      </c>
      <c r="D71" s="6">
        <v>652429</v>
      </c>
      <c r="E71" s="41">
        <v>0.53490499999999996</v>
      </c>
      <c r="F71" s="6" t="s">
        <v>905</v>
      </c>
      <c r="G71" s="6" t="s">
        <v>996</v>
      </c>
      <c r="H71" s="6" t="s">
        <v>997</v>
      </c>
      <c r="I71" s="6" t="s">
        <v>998</v>
      </c>
      <c r="J71" s="157">
        <v>4</v>
      </c>
      <c r="K71" s="6">
        <v>12486</v>
      </c>
      <c r="L71" s="41">
        <v>30.027000000000001</v>
      </c>
      <c r="M71" s="6">
        <v>0.04</v>
      </c>
      <c r="N71" s="6">
        <v>0.03</v>
      </c>
      <c r="O71" s="6">
        <v>0.05</v>
      </c>
      <c r="P71" s="53">
        <v>305</v>
      </c>
      <c r="Q71" s="6">
        <v>2745</v>
      </c>
      <c r="R71" s="162">
        <v>1.3343000000000001E-2</v>
      </c>
      <c r="S71" s="158">
        <v>1.2752049999999999E-2</v>
      </c>
      <c r="T71" s="159">
        <v>1E-3</v>
      </c>
      <c r="U71" s="160">
        <v>1.3218000000000001E-2</v>
      </c>
    </row>
    <row r="72" spans="1:31">
      <c r="A72" s="6" t="s">
        <v>621</v>
      </c>
      <c r="B72" s="6" t="s">
        <v>931</v>
      </c>
      <c r="C72" s="6">
        <v>1</v>
      </c>
      <c r="D72" s="6">
        <v>146711</v>
      </c>
      <c r="E72" s="41">
        <v>0.11898599999999999</v>
      </c>
      <c r="F72" s="6" t="s">
        <v>905</v>
      </c>
      <c r="G72" s="6" t="s">
        <v>999</v>
      </c>
      <c r="H72" s="161" t="s">
        <v>1000</v>
      </c>
      <c r="I72" s="6" t="s">
        <v>998</v>
      </c>
      <c r="J72" s="157">
        <v>4</v>
      </c>
      <c r="K72" s="6">
        <v>1331</v>
      </c>
      <c r="L72" s="41">
        <v>3.3593500000000001</v>
      </c>
      <c r="M72" s="6">
        <v>0.03</v>
      </c>
      <c r="N72" s="6">
        <v>0.01</v>
      </c>
      <c r="O72" s="6">
        <v>0.05</v>
      </c>
      <c r="P72" s="53"/>
      <c r="Q72" s="6"/>
      <c r="R72" s="162"/>
      <c r="S72" s="6"/>
      <c r="T72" s="159">
        <v>1E-3</v>
      </c>
      <c r="U72" s="160">
        <v>1.4978999999999999E-2</v>
      </c>
    </row>
    <row r="73" spans="1:31">
      <c r="A73" s="6" t="s">
        <v>626</v>
      </c>
      <c r="B73" s="6" t="s">
        <v>957</v>
      </c>
      <c r="C73" s="6">
        <v>1</v>
      </c>
      <c r="D73" s="6">
        <v>341672</v>
      </c>
      <c r="E73" s="41">
        <v>0.28061900000000001</v>
      </c>
      <c r="F73" s="6" t="s">
        <v>905</v>
      </c>
      <c r="G73" s="6" t="s">
        <v>1001</v>
      </c>
      <c r="H73" s="6" t="s">
        <v>937</v>
      </c>
      <c r="I73" s="6" t="s">
        <v>998</v>
      </c>
      <c r="J73" s="157">
        <v>4</v>
      </c>
      <c r="K73" s="6">
        <v>1590</v>
      </c>
      <c r="L73" s="41">
        <v>4.41716</v>
      </c>
      <c r="M73" s="6">
        <v>0.01</v>
      </c>
      <c r="N73" s="6">
        <v>0</v>
      </c>
      <c r="O73" s="6">
        <v>0.02</v>
      </c>
      <c r="P73" s="165">
        <v>70</v>
      </c>
      <c r="Q73" s="161">
        <v>630</v>
      </c>
      <c r="R73" s="166">
        <v>2.7615000000000001E-2</v>
      </c>
      <c r="S73" s="168">
        <v>2.5539530000000001E-2</v>
      </c>
      <c r="T73" s="159">
        <v>1E-3</v>
      </c>
      <c r="U73" s="160">
        <v>1.4187999999999999E-2</v>
      </c>
    </row>
    <row r="74" spans="1:31">
      <c r="A74" s="6" t="s">
        <v>630</v>
      </c>
      <c r="B74" s="6" t="s">
        <v>957</v>
      </c>
      <c r="C74" s="6">
        <v>1</v>
      </c>
      <c r="D74" s="6">
        <v>167954</v>
      </c>
      <c r="E74" s="41">
        <v>0.136214</v>
      </c>
      <c r="F74" s="6" t="s">
        <v>905</v>
      </c>
      <c r="G74" s="161" t="s">
        <v>1002</v>
      </c>
      <c r="H74" s="6"/>
      <c r="I74" s="6" t="s">
        <v>998</v>
      </c>
      <c r="J74" s="157">
        <v>4</v>
      </c>
      <c r="K74" s="6">
        <v>883</v>
      </c>
      <c r="L74" s="41">
        <v>2.1373600000000001</v>
      </c>
      <c r="M74" s="6">
        <v>0.03</v>
      </c>
      <c r="N74" s="6">
        <v>0</v>
      </c>
      <c r="O74" s="6">
        <v>0.06</v>
      </c>
      <c r="P74" s="165">
        <v>32</v>
      </c>
      <c r="Q74" s="161">
        <v>288</v>
      </c>
      <c r="R74" s="166">
        <v>2.7976999999999998E-2</v>
      </c>
      <c r="S74" s="168">
        <v>4.6005869999999997E-2</v>
      </c>
      <c r="T74" s="159">
        <v>1E-3</v>
      </c>
      <c r="U74" s="160">
        <v>1.375E-2</v>
      </c>
    </row>
    <row r="75" spans="1:31">
      <c r="A75" s="6" t="s">
        <v>641</v>
      </c>
      <c r="B75" s="6" t="s">
        <v>957</v>
      </c>
      <c r="C75" s="6">
        <v>1</v>
      </c>
      <c r="D75" s="6">
        <v>195066</v>
      </c>
      <c r="E75" s="41">
        <v>0.15820300000000001</v>
      </c>
      <c r="F75" s="6" t="s">
        <v>905</v>
      </c>
      <c r="G75" s="6" t="s">
        <v>940</v>
      </c>
      <c r="H75" s="6"/>
      <c r="I75" s="6" t="s">
        <v>998</v>
      </c>
      <c r="J75" s="157">
        <v>4</v>
      </c>
      <c r="K75" s="6">
        <v>518</v>
      </c>
      <c r="L75" s="41">
        <v>1.34263</v>
      </c>
      <c r="M75" s="6">
        <v>0.02</v>
      </c>
      <c r="N75" s="6">
        <v>0.01</v>
      </c>
      <c r="O75" s="6">
        <v>0.03</v>
      </c>
      <c r="P75" s="165">
        <v>36</v>
      </c>
      <c r="Q75" s="161">
        <v>324</v>
      </c>
      <c r="R75" s="166">
        <v>2.6246999999999999E-2</v>
      </c>
      <c r="S75" s="168">
        <v>4.2364319999999997E-2</v>
      </c>
      <c r="T75" s="159">
        <v>1E-3</v>
      </c>
      <c r="U75" s="160">
        <v>1.3219E-2</v>
      </c>
    </row>
    <row r="76" spans="1:31">
      <c r="A76" s="6" t="s">
        <v>651</v>
      </c>
      <c r="B76" s="6" t="s">
        <v>933</v>
      </c>
      <c r="C76" s="6">
        <v>1</v>
      </c>
      <c r="D76" s="6">
        <v>123359</v>
      </c>
      <c r="E76" s="41">
        <v>0.100047</v>
      </c>
      <c r="F76" s="6" t="s">
        <v>905</v>
      </c>
      <c r="G76" s="6" t="s">
        <v>909</v>
      </c>
      <c r="H76" s="6" t="s">
        <v>1003</v>
      </c>
      <c r="I76" s="6" t="s">
        <v>80</v>
      </c>
      <c r="J76" s="157">
        <v>1</v>
      </c>
      <c r="K76" s="6">
        <v>3881</v>
      </c>
      <c r="L76" s="41">
        <v>13.033200000000001</v>
      </c>
      <c r="M76" s="161">
        <v>0.01</v>
      </c>
      <c r="N76" s="161">
        <v>0</v>
      </c>
      <c r="O76" s="161">
        <v>0.02</v>
      </c>
      <c r="P76" s="165">
        <v>37</v>
      </c>
      <c r="Q76" s="161">
        <v>333</v>
      </c>
      <c r="R76" s="166">
        <v>2.8407000000000002E-2</v>
      </c>
      <c r="S76" s="167">
        <v>2.8497370000000001E-2</v>
      </c>
      <c r="T76" s="159"/>
      <c r="U76" s="160"/>
    </row>
    <row r="77" spans="1:31" ht="17" customHeight="1">
      <c r="A77" s="6" t="s">
        <v>654</v>
      </c>
      <c r="B77" s="6" t="s">
        <v>933</v>
      </c>
      <c r="C77" s="6">
        <v>1</v>
      </c>
      <c r="D77" s="6">
        <v>752174</v>
      </c>
      <c r="E77" s="41">
        <v>0.61002900000000004</v>
      </c>
      <c r="F77" s="6" t="s">
        <v>903</v>
      </c>
      <c r="G77" s="6"/>
      <c r="H77" s="6" t="s">
        <v>1004</v>
      </c>
      <c r="I77" s="6" t="s">
        <v>80</v>
      </c>
      <c r="J77" s="157">
        <v>1</v>
      </c>
      <c r="K77" s="6">
        <v>18004</v>
      </c>
      <c r="L77" s="41">
        <v>44.887</v>
      </c>
      <c r="M77" s="6">
        <v>0.01</v>
      </c>
      <c r="N77" s="6">
        <v>0</v>
      </c>
      <c r="O77" s="6">
        <v>0.02</v>
      </c>
      <c r="P77" s="173"/>
      <c r="Q77" s="61"/>
      <c r="R77" s="162"/>
      <c r="S77" s="6"/>
      <c r="T77" s="159"/>
      <c r="U77" s="160"/>
    </row>
    <row r="78" spans="1:31" ht="18" customHeight="1">
      <c r="A78" s="6" t="s">
        <v>658</v>
      </c>
      <c r="B78" s="6" t="s">
        <v>933</v>
      </c>
      <c r="C78" s="6">
        <v>1</v>
      </c>
      <c r="D78" s="6">
        <v>385098</v>
      </c>
      <c r="E78" s="41">
        <v>0.31232300000000002</v>
      </c>
      <c r="F78" s="6" t="s">
        <v>905</v>
      </c>
      <c r="G78" s="6" t="s">
        <v>914</v>
      </c>
      <c r="H78" s="6"/>
      <c r="I78" s="6" t="s">
        <v>79</v>
      </c>
      <c r="J78" s="157">
        <v>4</v>
      </c>
      <c r="K78" s="6">
        <v>710</v>
      </c>
      <c r="L78" s="174" t="s">
        <v>1005</v>
      </c>
      <c r="M78" s="41">
        <v>0.01</v>
      </c>
      <c r="N78" s="6">
        <v>0</v>
      </c>
      <c r="O78" s="6">
        <v>0.02</v>
      </c>
      <c r="P78" s="53">
        <v>489</v>
      </c>
      <c r="Q78" s="6">
        <v>4401</v>
      </c>
      <c r="R78" s="162">
        <v>2.2899999999999999E-3</v>
      </c>
      <c r="S78" s="175">
        <v>3.5634009999999999E-3</v>
      </c>
      <c r="T78" s="6"/>
      <c r="U78" s="162"/>
      <c r="V78" s="10"/>
      <c r="W78" s="70"/>
      <c r="X78" s="10"/>
      <c r="Y78" s="15"/>
      <c r="Z78" s="37"/>
      <c r="AA78" s="37"/>
      <c r="AB78" s="15"/>
      <c r="AC78" s="15"/>
      <c r="AD78" s="15"/>
      <c r="AE78" s="14"/>
    </row>
    <row r="79" spans="1:31">
      <c r="A79" s="6" t="s">
        <v>662</v>
      </c>
      <c r="B79" s="6" t="s">
        <v>933</v>
      </c>
      <c r="C79" s="6">
        <v>1</v>
      </c>
      <c r="D79" s="6">
        <v>493654</v>
      </c>
      <c r="E79" s="41">
        <v>0.400364</v>
      </c>
      <c r="F79" s="6" t="s">
        <v>905</v>
      </c>
      <c r="G79" s="6" t="s">
        <v>945</v>
      </c>
      <c r="H79" s="6" t="s">
        <v>1006</v>
      </c>
      <c r="I79" s="6" t="s">
        <v>80</v>
      </c>
      <c r="J79" s="157">
        <v>4</v>
      </c>
      <c r="K79" s="6">
        <v>8619</v>
      </c>
      <c r="L79" s="41">
        <v>24.357700000000001</v>
      </c>
      <c r="M79" s="6">
        <v>0.01</v>
      </c>
      <c r="N79" s="6">
        <v>0</v>
      </c>
      <c r="O79" s="6">
        <v>0.02</v>
      </c>
      <c r="P79" s="53">
        <v>757</v>
      </c>
      <c r="Q79" s="6">
        <v>6813</v>
      </c>
      <c r="R79" s="162">
        <v>9.2149999999999992E-3</v>
      </c>
      <c r="S79" s="158">
        <v>4.2069439999999998E-3</v>
      </c>
      <c r="T79" s="159"/>
      <c r="U79" s="160"/>
    </row>
    <row r="80" spans="1:31">
      <c r="A80" s="6" t="s">
        <v>666</v>
      </c>
      <c r="B80" s="6" t="s">
        <v>944</v>
      </c>
      <c r="C80" s="6">
        <v>2</v>
      </c>
      <c r="D80" s="6">
        <v>268875</v>
      </c>
      <c r="E80" s="41">
        <v>0.21806300000000001</v>
      </c>
      <c r="F80" s="6" t="s">
        <v>903</v>
      </c>
      <c r="G80" s="6"/>
      <c r="H80" s="6" t="s">
        <v>1006</v>
      </c>
      <c r="I80" s="6" t="s">
        <v>63</v>
      </c>
      <c r="J80" s="157">
        <v>1</v>
      </c>
      <c r="K80" s="6">
        <v>11038</v>
      </c>
      <c r="L80" s="41">
        <v>33.080300000000001</v>
      </c>
      <c r="M80" s="6">
        <v>0.01</v>
      </c>
      <c r="N80" s="6">
        <v>0</v>
      </c>
      <c r="O80" s="6">
        <v>0.02</v>
      </c>
      <c r="P80" s="53"/>
      <c r="Q80" s="6"/>
      <c r="R80" s="162"/>
      <c r="S80" s="158"/>
      <c r="T80" s="159"/>
      <c r="U80" s="160"/>
    </row>
    <row r="81" spans="1:21">
      <c r="A81" s="6" t="s">
        <v>675</v>
      </c>
      <c r="B81" s="6" t="s">
        <v>933</v>
      </c>
      <c r="C81" s="6">
        <v>1</v>
      </c>
      <c r="D81" s="6">
        <v>51793</v>
      </c>
      <c r="E81" s="41">
        <v>4.2005199999999999E-2</v>
      </c>
      <c r="F81" s="6" t="s">
        <v>905</v>
      </c>
      <c r="G81" s="161" t="s">
        <v>948</v>
      </c>
      <c r="H81" s="6"/>
      <c r="I81" s="6" t="s">
        <v>63</v>
      </c>
      <c r="J81" s="157">
        <v>1</v>
      </c>
      <c r="K81" s="6">
        <v>2575</v>
      </c>
      <c r="L81" s="41">
        <v>8.0677199999999996</v>
      </c>
      <c r="M81" s="161">
        <v>0.01</v>
      </c>
      <c r="N81" s="161">
        <v>0</v>
      </c>
      <c r="O81" s="161">
        <v>0.02</v>
      </c>
      <c r="P81" s="165">
        <v>6</v>
      </c>
      <c r="Q81" s="161">
        <v>54</v>
      </c>
      <c r="R81" s="164" t="s">
        <v>915</v>
      </c>
      <c r="S81" s="164" t="s">
        <v>915</v>
      </c>
      <c r="T81" s="159"/>
      <c r="U81" s="160"/>
    </row>
    <row r="82" spans="1:21">
      <c r="A82" s="6" t="s">
        <v>679</v>
      </c>
      <c r="B82" s="6" t="s">
        <v>911</v>
      </c>
      <c r="C82" s="6">
        <v>1</v>
      </c>
      <c r="D82" s="6">
        <v>400839</v>
      </c>
      <c r="E82" s="41">
        <v>0.32508900000000002</v>
      </c>
      <c r="F82" s="6" t="s">
        <v>903</v>
      </c>
      <c r="G82" s="6"/>
      <c r="H82" s="6" t="s">
        <v>1007</v>
      </c>
      <c r="I82" s="6" t="s">
        <v>63</v>
      </c>
      <c r="J82" s="157">
        <v>4</v>
      </c>
      <c r="K82" s="6">
        <v>4888</v>
      </c>
      <c r="L82" s="41">
        <v>12.6175</v>
      </c>
      <c r="M82" s="6">
        <v>0.01</v>
      </c>
      <c r="N82" s="6">
        <v>0</v>
      </c>
      <c r="O82" s="6">
        <v>0.02</v>
      </c>
      <c r="P82" s="53"/>
      <c r="Q82" s="6"/>
      <c r="R82" s="162"/>
      <c r="S82" s="6"/>
      <c r="T82" s="159">
        <v>1E-3</v>
      </c>
      <c r="U82" s="160">
        <v>1.542E-2</v>
      </c>
    </row>
    <row r="83" spans="1:21">
      <c r="A83" s="6" t="s">
        <v>686</v>
      </c>
      <c r="B83" s="6" t="s">
        <v>911</v>
      </c>
      <c r="C83" s="6">
        <v>1</v>
      </c>
      <c r="D83" s="6">
        <v>355754</v>
      </c>
      <c r="E83" s="41">
        <v>0.288524</v>
      </c>
      <c r="F83" s="6" t="s">
        <v>905</v>
      </c>
      <c r="G83" s="6" t="s">
        <v>1008</v>
      </c>
      <c r="H83" s="6" t="s">
        <v>943</v>
      </c>
      <c r="I83" s="6" t="s">
        <v>63</v>
      </c>
      <c r="J83" s="157">
        <v>4</v>
      </c>
      <c r="K83" s="6">
        <v>12062</v>
      </c>
      <c r="L83" s="41">
        <v>30.479299999999999</v>
      </c>
      <c r="M83" s="6">
        <v>0.01</v>
      </c>
      <c r="N83" s="6">
        <v>0</v>
      </c>
      <c r="O83" s="6">
        <v>0.02</v>
      </c>
      <c r="P83" s="53">
        <v>252</v>
      </c>
      <c r="Q83" s="6">
        <v>2268</v>
      </c>
      <c r="R83" s="162">
        <v>1.9254E-2</v>
      </c>
      <c r="S83" s="41">
        <v>1.4656300000000001E-2</v>
      </c>
      <c r="T83" s="159">
        <v>1E-3</v>
      </c>
      <c r="U83" s="160">
        <v>1.3672999999999999E-2</v>
      </c>
    </row>
    <row r="84" spans="1:21">
      <c r="A84" s="6" t="s">
        <v>691</v>
      </c>
      <c r="B84" s="6" t="s">
        <v>911</v>
      </c>
      <c r="C84" s="6">
        <v>1</v>
      </c>
      <c r="D84" s="6">
        <v>280278</v>
      </c>
      <c r="E84" s="41">
        <v>0.22731100000000001</v>
      </c>
      <c r="F84" s="6" t="s">
        <v>903</v>
      </c>
      <c r="G84" s="6"/>
      <c r="H84" s="6" t="s">
        <v>1009</v>
      </c>
      <c r="I84" s="6" t="s">
        <v>63</v>
      </c>
      <c r="J84" s="157">
        <v>4</v>
      </c>
      <c r="K84" s="6">
        <v>2894</v>
      </c>
      <c r="L84" s="41">
        <v>8.0503300000000007</v>
      </c>
      <c r="M84" s="6">
        <v>0.02</v>
      </c>
      <c r="N84" s="6">
        <v>0.01</v>
      </c>
      <c r="O84" s="6">
        <v>0.03</v>
      </c>
      <c r="P84" s="53"/>
      <c r="Q84" s="6"/>
      <c r="R84" s="162"/>
      <c r="S84" s="6"/>
      <c r="T84" s="159">
        <v>1E-3</v>
      </c>
      <c r="U84" s="160">
        <v>1.8186999999999998E-2</v>
      </c>
    </row>
    <row r="85" spans="1:21">
      <c r="A85" s="6" t="s">
        <v>698</v>
      </c>
      <c r="B85" s="6" t="s">
        <v>911</v>
      </c>
      <c r="C85" s="6">
        <v>1</v>
      </c>
      <c r="D85" s="6">
        <v>194508</v>
      </c>
      <c r="E85" s="41">
        <v>0.15775</v>
      </c>
      <c r="F85" s="6" t="s">
        <v>905</v>
      </c>
      <c r="G85" s="6" t="s">
        <v>1010</v>
      </c>
      <c r="H85" s="6" t="s">
        <v>1011</v>
      </c>
      <c r="I85" s="6" t="s">
        <v>1012</v>
      </c>
      <c r="J85" s="157">
        <v>4</v>
      </c>
      <c r="K85" s="6">
        <v>2570</v>
      </c>
      <c r="L85" s="41">
        <v>6.1830499999999997</v>
      </c>
      <c r="M85" s="6">
        <v>0.03</v>
      </c>
      <c r="N85" s="6">
        <v>0.02</v>
      </c>
      <c r="O85" s="6">
        <v>0.04</v>
      </c>
      <c r="P85" s="165">
        <v>80</v>
      </c>
      <c r="Q85" s="161">
        <v>720</v>
      </c>
      <c r="R85" s="166">
        <v>1.6631E-2</v>
      </c>
      <c r="S85" s="167">
        <v>2.2786130000000002E-2</v>
      </c>
      <c r="T85" s="159">
        <v>1E-3</v>
      </c>
      <c r="U85" s="160">
        <v>1.6646999999999999E-2</v>
      </c>
    </row>
    <row r="86" spans="1:21">
      <c r="A86" s="6" t="s">
        <v>704</v>
      </c>
      <c r="B86" s="6" t="s">
        <v>911</v>
      </c>
      <c r="C86" s="6">
        <v>1</v>
      </c>
      <c r="D86" s="6">
        <v>402613</v>
      </c>
      <c r="E86" s="41">
        <v>0.32652799999999998</v>
      </c>
      <c r="F86" s="6" t="s">
        <v>903</v>
      </c>
      <c r="G86" s="6"/>
      <c r="H86" s="6" t="s">
        <v>1013</v>
      </c>
      <c r="I86" s="6" t="s">
        <v>63</v>
      </c>
      <c r="J86" s="157">
        <v>4</v>
      </c>
      <c r="K86" s="6">
        <v>8346</v>
      </c>
      <c r="L86" s="41">
        <v>20.683399999999999</v>
      </c>
      <c r="M86" s="6">
        <v>0.02</v>
      </c>
      <c r="N86" s="6">
        <v>0.01</v>
      </c>
      <c r="O86" s="6">
        <v>0.03</v>
      </c>
      <c r="P86" s="53"/>
      <c r="Q86" s="6"/>
      <c r="R86" s="162"/>
      <c r="S86" s="6"/>
      <c r="T86" s="159">
        <v>1E-3</v>
      </c>
      <c r="U86" s="160">
        <v>1.5845999999999999E-2</v>
      </c>
    </row>
    <row r="87" spans="1:21">
      <c r="A87" s="6" t="s">
        <v>709</v>
      </c>
      <c r="B87" s="6" t="s">
        <v>926</v>
      </c>
      <c r="C87" s="6">
        <v>1</v>
      </c>
      <c r="D87" s="6">
        <v>174895</v>
      </c>
      <c r="E87" s="41">
        <v>0.141844</v>
      </c>
      <c r="F87" s="6" t="s">
        <v>903</v>
      </c>
      <c r="G87" s="6"/>
      <c r="H87" s="6" t="s">
        <v>1011</v>
      </c>
      <c r="I87" s="6" t="s">
        <v>63</v>
      </c>
      <c r="J87" s="157">
        <v>4</v>
      </c>
      <c r="K87" s="6">
        <v>1507</v>
      </c>
      <c r="L87" s="41">
        <v>3.5384199999999999</v>
      </c>
      <c r="M87" s="6">
        <v>0.01</v>
      </c>
      <c r="N87" s="6">
        <v>0</v>
      </c>
      <c r="O87" s="6">
        <v>0.03</v>
      </c>
      <c r="P87" s="53"/>
      <c r="Q87" s="6"/>
      <c r="R87" s="162"/>
      <c r="S87" s="6"/>
      <c r="T87" s="159">
        <v>1E-3</v>
      </c>
      <c r="U87" s="160">
        <v>2.0347000000000001E-2</v>
      </c>
    </row>
    <row r="88" spans="1:21">
      <c r="A88" s="6" t="s">
        <v>738</v>
      </c>
      <c r="B88" s="6" t="s">
        <v>911</v>
      </c>
      <c r="C88" s="6">
        <v>1</v>
      </c>
      <c r="D88" s="6">
        <v>515906</v>
      </c>
      <c r="E88" s="41">
        <v>0.41841099999999998</v>
      </c>
      <c r="F88" s="6" t="s">
        <v>903</v>
      </c>
      <c r="G88" s="6"/>
      <c r="H88" s="6" t="s">
        <v>1014</v>
      </c>
      <c r="I88" s="6" t="s">
        <v>63</v>
      </c>
      <c r="J88" s="157">
        <v>4</v>
      </c>
      <c r="K88" s="6">
        <v>11087</v>
      </c>
      <c r="L88" s="41">
        <v>29.5151</v>
      </c>
      <c r="M88" s="6">
        <v>0.01</v>
      </c>
      <c r="N88" s="6">
        <v>0</v>
      </c>
      <c r="O88" s="6">
        <v>0.02</v>
      </c>
      <c r="P88" s="53"/>
      <c r="Q88" s="6"/>
      <c r="R88" s="162"/>
      <c r="S88" s="6"/>
      <c r="T88" s="159">
        <v>1E-3</v>
      </c>
      <c r="U88" s="160">
        <v>1.5474999999999999E-2</v>
      </c>
    </row>
    <row r="89" spans="1:21">
      <c r="A89" s="6" t="s">
        <v>743</v>
      </c>
      <c r="B89" s="6" t="s">
        <v>911</v>
      </c>
      <c r="C89" s="6">
        <v>1</v>
      </c>
      <c r="D89" s="6">
        <v>277136</v>
      </c>
      <c r="E89" s="41">
        <v>0.22476299999999999</v>
      </c>
      <c r="F89" s="6" t="s">
        <v>903</v>
      </c>
      <c r="G89" s="6"/>
      <c r="H89" s="6" t="s">
        <v>1015</v>
      </c>
      <c r="I89" s="6" t="s">
        <v>63</v>
      </c>
      <c r="J89" s="157">
        <v>4</v>
      </c>
      <c r="K89" s="6">
        <v>8838</v>
      </c>
      <c r="L89" s="41">
        <v>22.203900000000001</v>
      </c>
      <c r="M89" s="6">
        <v>0.01</v>
      </c>
      <c r="N89" s="6">
        <v>0</v>
      </c>
      <c r="O89" s="6">
        <v>0.02</v>
      </c>
      <c r="P89" s="53"/>
      <c r="Q89" s="6"/>
      <c r="R89" s="162"/>
      <c r="S89" s="6"/>
      <c r="T89" s="159">
        <v>1E-3</v>
      </c>
      <c r="U89" s="160">
        <v>1.4579999999999999E-2</v>
      </c>
    </row>
    <row r="90" spans="1:21">
      <c r="A90" s="6" t="s">
        <v>748</v>
      </c>
      <c r="B90" s="6" t="s">
        <v>911</v>
      </c>
      <c r="C90" s="6">
        <v>1</v>
      </c>
      <c r="D90" s="6">
        <v>478600</v>
      </c>
      <c r="E90" s="41">
        <v>0.38815500000000003</v>
      </c>
      <c r="F90" s="6" t="s">
        <v>903</v>
      </c>
      <c r="G90" s="6"/>
      <c r="H90" s="6" t="s">
        <v>1016</v>
      </c>
      <c r="I90" s="6" t="s">
        <v>63</v>
      </c>
      <c r="J90" s="157">
        <v>4</v>
      </c>
      <c r="K90" s="6">
        <v>6504</v>
      </c>
      <c r="L90" s="41">
        <v>16.769100000000002</v>
      </c>
      <c r="M90" s="6">
        <v>0.01</v>
      </c>
      <c r="N90" s="6">
        <v>0</v>
      </c>
      <c r="O90" s="6">
        <v>0.02</v>
      </c>
      <c r="P90" s="53"/>
      <c r="Q90" s="6"/>
      <c r="R90" s="162"/>
      <c r="S90" s="6"/>
      <c r="T90" s="159">
        <v>1E-3</v>
      </c>
      <c r="U90" s="160">
        <v>1.4433E-2</v>
      </c>
    </row>
    <row r="91" spans="1:21">
      <c r="A91" s="6" t="s">
        <v>753</v>
      </c>
      <c r="B91" s="6" t="s">
        <v>911</v>
      </c>
      <c r="C91" s="6">
        <v>1</v>
      </c>
      <c r="D91" s="6">
        <v>486988</v>
      </c>
      <c r="E91" s="41">
        <v>0.39495799999999998</v>
      </c>
      <c r="F91" s="6" t="s">
        <v>905</v>
      </c>
      <c r="G91" s="6" t="s">
        <v>909</v>
      </c>
      <c r="H91" s="6" t="s">
        <v>954</v>
      </c>
      <c r="I91" s="6" t="s">
        <v>63</v>
      </c>
      <c r="J91" s="157">
        <v>4</v>
      </c>
      <c r="K91" s="6">
        <v>4469</v>
      </c>
      <c r="L91" s="41">
        <v>12.050599999999999</v>
      </c>
      <c r="M91" s="6">
        <v>0.01</v>
      </c>
      <c r="N91" s="6">
        <v>0</v>
      </c>
      <c r="O91" s="6">
        <v>0.02</v>
      </c>
      <c r="P91" s="53">
        <v>576</v>
      </c>
      <c r="Q91" s="6">
        <v>5184</v>
      </c>
      <c r="R91" s="162">
        <v>1.7481E-2</v>
      </c>
      <c r="S91" s="163">
        <v>9.1968020000000004E-3</v>
      </c>
      <c r="T91" s="159">
        <v>1E-3</v>
      </c>
      <c r="U91" s="160">
        <v>1.4174000000000001E-2</v>
      </c>
    </row>
    <row r="92" spans="1:21">
      <c r="A92" s="6" t="s">
        <v>758</v>
      </c>
      <c r="B92" s="6" t="s">
        <v>911</v>
      </c>
      <c r="C92" s="6">
        <v>1</v>
      </c>
      <c r="D92" s="6">
        <v>636489</v>
      </c>
      <c r="E92" s="41">
        <v>0.51620600000000005</v>
      </c>
      <c r="F92" s="6" t="s">
        <v>903</v>
      </c>
      <c r="G92" s="6"/>
      <c r="H92" s="6" t="s">
        <v>1017</v>
      </c>
      <c r="I92" s="6" t="s">
        <v>63</v>
      </c>
      <c r="J92" s="157">
        <v>4</v>
      </c>
      <c r="K92" s="6">
        <v>5088</v>
      </c>
      <c r="L92" s="41">
        <v>13.966900000000001</v>
      </c>
      <c r="M92" s="6">
        <v>0.01</v>
      </c>
      <c r="N92" s="6">
        <v>0</v>
      </c>
      <c r="O92" s="6">
        <v>0.02</v>
      </c>
      <c r="P92" s="53"/>
      <c r="Q92" s="6"/>
      <c r="R92" s="162"/>
      <c r="S92" s="6"/>
      <c r="T92" s="159">
        <v>1E-3</v>
      </c>
      <c r="U92" s="160">
        <v>1.4378E-2</v>
      </c>
    </row>
    <row r="93" spans="1:21">
      <c r="A93" s="6" t="s">
        <v>763</v>
      </c>
      <c r="B93" s="6" t="s">
        <v>1018</v>
      </c>
      <c r="C93" s="6">
        <v>1</v>
      </c>
      <c r="D93" s="6">
        <v>207459</v>
      </c>
      <c r="E93" s="41">
        <v>0.16825399999999999</v>
      </c>
      <c r="F93" s="6" t="s">
        <v>903</v>
      </c>
      <c r="G93" s="6"/>
      <c r="H93" s="6"/>
      <c r="I93" s="6" t="s">
        <v>63</v>
      </c>
      <c r="J93" s="157">
        <v>4</v>
      </c>
      <c r="K93" s="6">
        <v>1269</v>
      </c>
      <c r="L93" s="41">
        <v>2.9896199999999999</v>
      </c>
      <c r="M93" s="6">
        <v>0.03</v>
      </c>
      <c r="N93" s="6">
        <v>0.01</v>
      </c>
      <c r="O93" s="6">
        <v>0.05</v>
      </c>
      <c r="P93" s="53"/>
      <c r="Q93" s="6"/>
      <c r="R93" s="162"/>
      <c r="S93" s="6"/>
      <c r="T93" s="159">
        <v>1E-3</v>
      </c>
      <c r="U93" s="160">
        <v>1.4378E-2</v>
      </c>
    </row>
    <row r="94" spans="1:21">
      <c r="A94" s="6" t="s">
        <v>788</v>
      </c>
      <c r="B94" s="6" t="s">
        <v>911</v>
      </c>
      <c r="C94" s="6">
        <v>1</v>
      </c>
      <c r="D94" s="6">
        <v>285111</v>
      </c>
      <c r="E94" s="41">
        <v>0.23123099999999999</v>
      </c>
      <c r="F94" s="6" t="s">
        <v>905</v>
      </c>
      <c r="G94" s="6" t="s">
        <v>962</v>
      </c>
      <c r="H94" s="6" t="s">
        <v>1019</v>
      </c>
      <c r="I94" s="6" t="s">
        <v>63</v>
      </c>
      <c r="J94" s="157">
        <v>4</v>
      </c>
      <c r="K94" s="6">
        <v>7212</v>
      </c>
      <c r="L94" s="41">
        <v>17.644200000000001</v>
      </c>
      <c r="M94" s="6">
        <v>0.01</v>
      </c>
      <c r="N94" s="6">
        <v>0</v>
      </c>
      <c r="O94" s="6">
        <v>0.02</v>
      </c>
      <c r="P94" s="165">
        <v>145</v>
      </c>
      <c r="Q94" s="161">
        <v>1305</v>
      </c>
      <c r="R94" s="166">
        <v>1.0637000000000001E-2</v>
      </c>
      <c r="S94" s="168">
        <v>1.7634380000000002E-2</v>
      </c>
      <c r="T94" s="159">
        <v>1E-3</v>
      </c>
      <c r="U94" s="160">
        <v>1.3682E-2</v>
      </c>
    </row>
    <row r="95" spans="1:21">
      <c r="A95" s="6" t="s">
        <v>793</v>
      </c>
      <c r="B95" s="6" t="s">
        <v>1020</v>
      </c>
      <c r="C95" s="6">
        <v>1</v>
      </c>
      <c r="D95" s="6">
        <v>242569</v>
      </c>
      <c r="E95" s="41">
        <v>0.19672899999999999</v>
      </c>
      <c r="F95" s="6" t="s">
        <v>903</v>
      </c>
      <c r="G95" s="6"/>
      <c r="H95" s="6" t="s">
        <v>951</v>
      </c>
      <c r="I95" s="6" t="s">
        <v>63</v>
      </c>
      <c r="J95" s="157">
        <v>4</v>
      </c>
      <c r="K95" s="6">
        <v>384411</v>
      </c>
      <c r="L95" s="41">
        <v>1132.72</v>
      </c>
      <c r="M95" s="6">
        <v>0.01</v>
      </c>
      <c r="N95" s="6">
        <v>0</v>
      </c>
      <c r="O95" s="6">
        <v>0.02</v>
      </c>
      <c r="P95" s="53"/>
      <c r="Q95" s="6"/>
      <c r="R95" s="162"/>
      <c r="S95" s="6"/>
      <c r="T95" s="159">
        <v>1E-3</v>
      </c>
      <c r="U95" s="160">
        <v>1.6809999999999999E-2</v>
      </c>
    </row>
    <row r="96" spans="1:21">
      <c r="A96" s="6" t="s">
        <v>822</v>
      </c>
      <c r="B96" s="6" t="s">
        <v>911</v>
      </c>
      <c r="C96" s="6">
        <v>1</v>
      </c>
      <c r="D96" s="6">
        <v>541046</v>
      </c>
      <c r="E96" s="41">
        <v>0.43880000000000002</v>
      </c>
      <c r="F96" s="6" t="s">
        <v>905</v>
      </c>
      <c r="G96" s="6" t="s">
        <v>1021</v>
      </c>
      <c r="H96" s="6" t="s">
        <v>937</v>
      </c>
      <c r="I96" s="6" t="s">
        <v>63</v>
      </c>
      <c r="J96" s="157">
        <v>4</v>
      </c>
      <c r="K96" s="6">
        <v>6283</v>
      </c>
      <c r="L96" s="41">
        <v>15.6387</v>
      </c>
      <c r="M96" s="6">
        <v>0.01</v>
      </c>
      <c r="N96" s="6">
        <v>0</v>
      </c>
      <c r="O96" s="6">
        <v>0.02</v>
      </c>
      <c r="P96" s="53">
        <v>801</v>
      </c>
      <c r="Q96" s="6">
        <v>7209</v>
      </c>
      <c r="R96" s="162">
        <v>1.4043E-2</v>
      </c>
      <c r="S96" s="163">
        <v>7.9354999999999998E-3</v>
      </c>
      <c r="T96" s="159">
        <v>1E-3</v>
      </c>
      <c r="U96" s="160">
        <v>1.5199000000000001E-2</v>
      </c>
    </row>
    <row r="97" spans="1:21">
      <c r="A97" s="6" t="s">
        <v>827</v>
      </c>
      <c r="B97" s="6" t="s">
        <v>911</v>
      </c>
      <c r="C97" s="6">
        <v>1</v>
      </c>
      <c r="D97" s="6">
        <v>481327</v>
      </c>
      <c r="E97" s="41">
        <v>0.39036700000000002</v>
      </c>
      <c r="F97" s="6" t="s">
        <v>905</v>
      </c>
      <c r="G97" s="6" t="s">
        <v>914</v>
      </c>
      <c r="H97" s="6" t="s">
        <v>1019</v>
      </c>
      <c r="I97" s="6" t="s">
        <v>63</v>
      </c>
      <c r="J97" s="157">
        <v>4</v>
      </c>
      <c r="K97" s="6">
        <v>3157</v>
      </c>
      <c r="L97" s="41">
        <v>8.7233400000000003</v>
      </c>
      <c r="M97" s="6">
        <v>0.01</v>
      </c>
      <c r="N97" s="6">
        <v>0</v>
      </c>
      <c r="O97" s="6">
        <v>0.02</v>
      </c>
      <c r="P97" s="53">
        <v>639</v>
      </c>
      <c r="Q97" s="6">
        <v>5751</v>
      </c>
      <c r="R97" s="162">
        <v>1.7412E-2</v>
      </c>
      <c r="S97" s="163">
        <v>9.6762470000000007E-3</v>
      </c>
      <c r="T97" s="159">
        <v>1E-3</v>
      </c>
      <c r="U97" s="160">
        <v>1.4539E-2</v>
      </c>
    </row>
    <row r="98" spans="1:21">
      <c r="A98" s="6" t="s">
        <v>831</v>
      </c>
      <c r="B98" s="6" t="s">
        <v>911</v>
      </c>
      <c r="C98" s="6">
        <v>1</v>
      </c>
      <c r="D98" s="6">
        <v>408188</v>
      </c>
      <c r="E98" s="41">
        <v>0.33104899999999998</v>
      </c>
      <c r="F98" s="6" t="s">
        <v>905</v>
      </c>
      <c r="G98" s="6" t="s">
        <v>945</v>
      </c>
      <c r="H98" s="161" t="s">
        <v>1022</v>
      </c>
      <c r="I98" s="6" t="s">
        <v>63</v>
      </c>
      <c r="J98" s="157">
        <v>4</v>
      </c>
      <c r="K98" s="6">
        <v>1708</v>
      </c>
      <c r="L98" s="41">
        <v>4.90259</v>
      </c>
      <c r="M98" s="6">
        <v>0.03</v>
      </c>
      <c r="N98" s="6">
        <v>0.01</v>
      </c>
      <c r="O98" s="6">
        <v>0.05</v>
      </c>
      <c r="P98" s="53">
        <v>448</v>
      </c>
      <c r="Q98" s="6">
        <v>4032</v>
      </c>
      <c r="R98" s="162">
        <v>7.6470000000000002E-3</v>
      </c>
      <c r="S98" s="163">
        <v>9.9092769999999993E-3</v>
      </c>
      <c r="T98" s="159">
        <v>1E-3</v>
      </c>
      <c r="U98" s="160">
        <v>1.4931E-2</v>
      </c>
    </row>
    <row r="99" spans="1:21">
      <c r="A99" s="6" t="s">
        <v>835</v>
      </c>
      <c r="B99" s="6" t="s">
        <v>911</v>
      </c>
      <c r="C99" s="6">
        <v>1</v>
      </c>
      <c r="D99" s="6">
        <v>574920</v>
      </c>
      <c r="E99" s="41">
        <v>0.46627200000000002</v>
      </c>
      <c r="F99" s="6" t="s">
        <v>903</v>
      </c>
      <c r="G99" s="6"/>
      <c r="H99" s="6" t="s">
        <v>1023</v>
      </c>
      <c r="I99" s="6" t="s">
        <v>63</v>
      </c>
      <c r="J99" s="157">
        <v>4</v>
      </c>
      <c r="K99" s="6">
        <v>2525</v>
      </c>
      <c r="L99" s="41">
        <v>7.04786</v>
      </c>
      <c r="M99" s="6">
        <v>0.01</v>
      </c>
      <c r="N99" s="6">
        <v>0</v>
      </c>
      <c r="O99" s="6">
        <v>0.02</v>
      </c>
      <c r="P99" s="53"/>
      <c r="Q99" s="6"/>
      <c r="R99" s="162"/>
      <c r="S99" s="6"/>
      <c r="T99" s="159">
        <v>1E-3</v>
      </c>
      <c r="U99" s="160">
        <v>1.4832E-2</v>
      </c>
    </row>
    <row r="100" spans="1:21">
      <c r="A100" s="6" t="s">
        <v>839</v>
      </c>
      <c r="B100" s="6" t="s">
        <v>1024</v>
      </c>
      <c r="C100" s="6">
        <v>1</v>
      </c>
      <c r="D100" s="6">
        <v>183690</v>
      </c>
      <c r="E100" s="41">
        <v>0.148977</v>
      </c>
      <c r="F100" s="6" t="s">
        <v>905</v>
      </c>
      <c r="G100" s="161" t="s">
        <v>948</v>
      </c>
      <c r="H100" s="6" t="s">
        <v>922</v>
      </c>
      <c r="I100" s="6" t="s">
        <v>63</v>
      </c>
      <c r="J100" s="157">
        <v>4</v>
      </c>
      <c r="K100" s="6">
        <v>6421</v>
      </c>
      <c r="L100" s="41">
        <v>14.6965</v>
      </c>
      <c r="M100" s="6">
        <v>0.04</v>
      </c>
      <c r="N100" s="6">
        <v>0.03</v>
      </c>
      <c r="O100" s="6">
        <v>0.05</v>
      </c>
      <c r="P100" s="165">
        <v>37</v>
      </c>
      <c r="Q100" s="161">
        <v>333</v>
      </c>
      <c r="R100" s="166">
        <v>6.7325999999999997E-2</v>
      </c>
      <c r="S100" s="168">
        <v>6.3684649999999995E-2</v>
      </c>
      <c r="T100" s="159">
        <v>1E-3</v>
      </c>
      <c r="U100" s="160">
        <v>1.3942E-2</v>
      </c>
    </row>
    <row r="101" spans="1:21">
      <c r="A101" s="6" t="s">
        <v>856</v>
      </c>
      <c r="B101" s="6" t="s">
        <v>911</v>
      </c>
      <c r="C101" s="6">
        <v>1</v>
      </c>
      <c r="D101" s="6">
        <v>523492</v>
      </c>
      <c r="E101" s="41">
        <v>0.42456300000000002</v>
      </c>
      <c r="F101" s="6" t="s">
        <v>903</v>
      </c>
      <c r="G101" s="6"/>
      <c r="H101" s="161" t="s">
        <v>1025</v>
      </c>
      <c r="I101" s="6" t="s">
        <v>63</v>
      </c>
      <c r="J101" s="157">
        <v>4</v>
      </c>
      <c r="K101" s="6">
        <v>3146</v>
      </c>
      <c r="L101" s="41">
        <v>8.5145800000000005</v>
      </c>
      <c r="M101" s="6">
        <v>0.01</v>
      </c>
      <c r="N101" s="6">
        <v>0</v>
      </c>
      <c r="O101" s="6">
        <v>0.02</v>
      </c>
      <c r="P101" s="53"/>
      <c r="Q101" s="6"/>
      <c r="R101" s="162"/>
      <c r="S101" s="6"/>
      <c r="T101" s="159">
        <v>1E-3</v>
      </c>
      <c r="U101" s="160">
        <v>1.5633000000000001E-2</v>
      </c>
    </row>
    <row r="102" spans="1:21">
      <c r="A102" s="6" t="s">
        <v>860</v>
      </c>
      <c r="B102" s="6" t="s">
        <v>911</v>
      </c>
      <c r="C102" s="6">
        <v>1</v>
      </c>
      <c r="D102" s="6">
        <v>92628</v>
      </c>
      <c r="E102" s="41">
        <v>7.5123300000000004E-2</v>
      </c>
      <c r="F102" s="6" t="s">
        <v>903</v>
      </c>
      <c r="G102" s="6"/>
      <c r="H102" s="161" t="s">
        <v>1026</v>
      </c>
      <c r="I102" s="6" t="s">
        <v>63</v>
      </c>
      <c r="J102" s="157">
        <v>4</v>
      </c>
      <c r="K102" s="6">
        <v>1928</v>
      </c>
      <c r="L102" s="41">
        <v>4.6315999999999997</v>
      </c>
      <c r="M102" s="6">
        <v>0.01</v>
      </c>
      <c r="N102" s="6">
        <v>0</v>
      </c>
      <c r="O102" s="6">
        <v>0.02</v>
      </c>
      <c r="P102" s="53"/>
      <c r="Q102" s="6"/>
      <c r="R102" s="162"/>
      <c r="S102" s="6"/>
      <c r="T102" s="159">
        <v>1E-3</v>
      </c>
      <c r="U102" s="160">
        <v>1.5746E-2</v>
      </c>
    </row>
    <row r="103" spans="1:21">
      <c r="A103" s="6" t="s">
        <v>865</v>
      </c>
      <c r="B103" s="6" t="s">
        <v>911</v>
      </c>
      <c r="C103" s="6">
        <v>1</v>
      </c>
      <c r="D103" s="6">
        <v>811689</v>
      </c>
      <c r="E103" s="41">
        <v>0.65829700000000002</v>
      </c>
      <c r="F103" s="6" t="s">
        <v>905</v>
      </c>
      <c r="G103" s="6" t="s">
        <v>945</v>
      </c>
      <c r="H103" s="6" t="s">
        <v>1027</v>
      </c>
      <c r="I103" s="6" t="s">
        <v>63</v>
      </c>
      <c r="J103" s="157">
        <v>4</v>
      </c>
      <c r="K103" s="6">
        <v>10838</v>
      </c>
      <c r="L103" s="41">
        <v>30.204499999999999</v>
      </c>
      <c r="M103" s="6">
        <v>0.01</v>
      </c>
      <c r="N103" s="6">
        <v>0</v>
      </c>
      <c r="O103" s="6">
        <v>0.02</v>
      </c>
      <c r="P103" s="53">
        <v>2783</v>
      </c>
      <c r="Q103" s="6">
        <v>25047</v>
      </c>
      <c r="R103" s="162">
        <v>2.3011E-2</v>
      </c>
      <c r="S103" s="163">
        <v>4.1862990000000001E-3</v>
      </c>
      <c r="T103" s="159">
        <v>1E-3</v>
      </c>
      <c r="U103" s="160">
        <v>1.5173000000000001E-2</v>
      </c>
    </row>
    <row r="104" spans="1:21">
      <c r="A104" s="6" t="s">
        <v>869</v>
      </c>
      <c r="B104" s="6" t="s">
        <v>911</v>
      </c>
      <c r="C104" s="6">
        <v>1</v>
      </c>
      <c r="D104" s="6">
        <v>51921</v>
      </c>
      <c r="E104" s="41">
        <v>4.2109000000000001E-2</v>
      </c>
      <c r="F104" s="6" t="s">
        <v>903</v>
      </c>
      <c r="G104" s="6"/>
      <c r="H104" s="161" t="s">
        <v>1028</v>
      </c>
      <c r="I104" s="6" t="s">
        <v>63</v>
      </c>
      <c r="J104" s="157">
        <v>4</v>
      </c>
      <c r="K104" s="6">
        <v>1294</v>
      </c>
      <c r="L104" s="41">
        <v>3.21401</v>
      </c>
      <c r="M104" s="6">
        <v>0.03</v>
      </c>
      <c r="N104" s="6">
        <v>0.01</v>
      </c>
      <c r="O104" s="6">
        <v>0.05</v>
      </c>
      <c r="P104" s="53"/>
      <c r="Q104" s="6"/>
      <c r="R104" s="162"/>
      <c r="S104" s="6"/>
      <c r="T104" s="159">
        <v>1E-3</v>
      </c>
      <c r="U104" s="160">
        <v>1.5136E-2</v>
      </c>
    </row>
    <row r="105" spans="1:21">
      <c r="A105" s="6" t="s">
        <v>873</v>
      </c>
      <c r="B105" s="6" t="s">
        <v>902</v>
      </c>
      <c r="C105" s="6">
        <v>2</v>
      </c>
      <c r="D105" s="6">
        <v>254829</v>
      </c>
      <c r="E105" s="41">
        <v>0.20667199999999999</v>
      </c>
      <c r="F105" s="6" t="s">
        <v>905</v>
      </c>
      <c r="G105" s="6" t="s">
        <v>1029</v>
      </c>
      <c r="H105" s="6"/>
      <c r="I105" s="6" t="s">
        <v>63</v>
      </c>
      <c r="J105" s="157">
        <v>4</v>
      </c>
      <c r="K105" s="6">
        <v>1148</v>
      </c>
      <c r="L105" s="41">
        <v>2.8037299999999998</v>
      </c>
      <c r="M105" s="6">
        <v>0.02</v>
      </c>
      <c r="N105" s="6">
        <v>0</v>
      </c>
      <c r="O105" s="6">
        <v>0.04</v>
      </c>
      <c r="P105" s="165">
        <v>134</v>
      </c>
      <c r="Q105" s="161">
        <v>1206</v>
      </c>
      <c r="R105" s="166">
        <v>1.8957999999999999E-2</v>
      </c>
      <c r="S105" s="168">
        <v>2.2395269999999998E-2</v>
      </c>
      <c r="T105" s="159">
        <v>1E-3</v>
      </c>
      <c r="U105" s="160">
        <v>1.3879000000000001E-2</v>
      </c>
    </row>
    <row r="106" spans="1:21">
      <c r="A106" s="176" t="s">
        <v>881</v>
      </c>
      <c r="B106" s="176" t="s">
        <v>911</v>
      </c>
      <c r="C106" s="176">
        <v>1</v>
      </c>
      <c r="D106" s="176">
        <v>532469</v>
      </c>
      <c r="E106" s="177">
        <v>0.43184400000000001</v>
      </c>
      <c r="F106" s="176" t="s">
        <v>903</v>
      </c>
      <c r="G106" s="176"/>
      <c r="H106" s="176" t="s">
        <v>943</v>
      </c>
      <c r="I106" s="176" t="s">
        <v>63</v>
      </c>
      <c r="J106" s="178">
        <v>4</v>
      </c>
      <c r="K106" s="176">
        <v>3909</v>
      </c>
      <c r="L106" s="177">
        <v>10.7347</v>
      </c>
      <c r="M106" s="176">
        <v>0.01</v>
      </c>
      <c r="N106" s="176">
        <v>0</v>
      </c>
      <c r="O106" s="176">
        <v>0.02</v>
      </c>
      <c r="P106" s="179"/>
      <c r="Q106" s="176"/>
      <c r="R106" s="176"/>
      <c r="S106" s="176"/>
      <c r="T106" s="180">
        <v>1E-3</v>
      </c>
      <c r="U106" s="181">
        <v>1.3879000000000001E-2</v>
      </c>
    </row>
  </sheetData>
  <mergeCells count="4">
    <mergeCell ref="K2:O2"/>
    <mergeCell ref="P2:S2"/>
    <mergeCell ref="T2:U2"/>
    <mergeCell ref="A1:U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7E4C0-F815-7144-BB67-686246E1C3F2}">
  <dimension ref="A1:L45"/>
  <sheetViews>
    <sheetView topLeftCell="A20" workbookViewId="0">
      <selection activeCell="A3" sqref="A3:A45"/>
    </sheetView>
  </sheetViews>
  <sheetFormatPr baseColWidth="10" defaultRowHeight="16"/>
  <cols>
    <col min="1" max="1" width="14.6640625" style="69" customWidth="1"/>
    <col min="2" max="2" width="22.33203125" style="69" customWidth="1"/>
    <col min="3" max="3" width="10.1640625" style="69" customWidth="1"/>
    <col min="4" max="4" width="4.6640625" style="69" customWidth="1"/>
    <col min="5" max="5" width="10.1640625" style="69" customWidth="1"/>
    <col min="6" max="6" width="19.83203125" style="69" customWidth="1"/>
    <col min="7" max="7" width="19" style="69" customWidth="1"/>
    <col min="8" max="8" width="6.5" style="69" customWidth="1"/>
    <col min="9" max="9" width="6.83203125" style="69" customWidth="1"/>
    <col min="10" max="10" width="10.1640625" style="69" customWidth="1"/>
    <col min="11" max="11" width="9.83203125" style="69" customWidth="1"/>
    <col min="12" max="12" width="12.33203125" customWidth="1"/>
  </cols>
  <sheetData>
    <row r="1" spans="1:12" ht="69" customHeight="1">
      <c r="A1" s="204" t="s">
        <v>1399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</row>
    <row r="2" spans="1:12" s="71" customFormat="1" ht="50" customHeight="1">
      <c r="A2" s="64" t="s">
        <v>1030</v>
      </c>
      <c r="B2" s="64" t="s">
        <v>1031</v>
      </c>
      <c r="C2" s="64" t="s">
        <v>1032</v>
      </c>
      <c r="D2" s="64" t="s">
        <v>1033</v>
      </c>
      <c r="E2" s="64" t="s">
        <v>1034</v>
      </c>
      <c r="F2" s="64" t="s">
        <v>1035</v>
      </c>
      <c r="G2" s="64" t="s">
        <v>1036</v>
      </c>
      <c r="H2" s="64" t="s">
        <v>1037</v>
      </c>
      <c r="I2" s="64" t="s">
        <v>1038</v>
      </c>
      <c r="J2" s="64" t="s">
        <v>1039</v>
      </c>
      <c r="K2" s="64" t="s">
        <v>1040</v>
      </c>
      <c r="L2" s="64" t="s">
        <v>1041</v>
      </c>
    </row>
    <row r="3" spans="1:12">
      <c r="A3" s="4" t="s">
        <v>1042</v>
      </c>
      <c r="B3" s="4" t="s">
        <v>1043</v>
      </c>
      <c r="C3" s="68" t="s">
        <v>1044</v>
      </c>
      <c r="D3" s="4" t="s">
        <v>1045</v>
      </c>
      <c r="E3" s="4" t="s">
        <v>1046</v>
      </c>
      <c r="F3" s="68" t="s">
        <v>1404</v>
      </c>
      <c r="G3" s="68" t="s">
        <v>1405</v>
      </c>
      <c r="H3" s="4" t="s">
        <v>1047</v>
      </c>
      <c r="I3" s="4" t="s">
        <v>1048</v>
      </c>
      <c r="J3" s="72" t="s">
        <v>1049</v>
      </c>
      <c r="K3" s="4" t="s">
        <v>1050</v>
      </c>
      <c r="L3" s="4" t="s">
        <v>1051</v>
      </c>
    </row>
    <row r="4" spans="1:12">
      <c r="A4" s="4" t="s">
        <v>1052</v>
      </c>
      <c r="B4" s="4" t="s">
        <v>1053</v>
      </c>
      <c r="C4" s="4" t="s">
        <v>1054</v>
      </c>
      <c r="D4" s="4" t="s">
        <v>1055</v>
      </c>
      <c r="E4" s="4" t="s">
        <v>1056</v>
      </c>
      <c r="F4" s="4" t="s">
        <v>1406</v>
      </c>
      <c r="G4" s="4" t="s">
        <v>1407</v>
      </c>
      <c r="H4" s="4" t="s">
        <v>1057</v>
      </c>
      <c r="I4" s="4" t="s">
        <v>1058</v>
      </c>
      <c r="J4" s="4" t="s">
        <v>1059</v>
      </c>
      <c r="K4" s="4" t="s">
        <v>1050</v>
      </c>
      <c r="L4" s="4" t="s">
        <v>1060</v>
      </c>
    </row>
    <row r="5" spans="1:12">
      <c r="A5" s="4" t="s">
        <v>1061</v>
      </c>
      <c r="B5" s="4" t="s">
        <v>1062</v>
      </c>
      <c r="C5" s="4" t="s">
        <v>1063</v>
      </c>
      <c r="D5" s="4" t="s">
        <v>1055</v>
      </c>
      <c r="E5" s="4" t="s">
        <v>1064</v>
      </c>
      <c r="F5" s="4" t="s">
        <v>1408</v>
      </c>
      <c r="G5" s="4" t="s">
        <v>1407</v>
      </c>
      <c r="H5" s="4" t="s">
        <v>1057</v>
      </c>
      <c r="I5" s="4" t="s">
        <v>1065</v>
      </c>
      <c r="J5" s="4" t="s">
        <v>1066</v>
      </c>
      <c r="K5" s="4" t="s">
        <v>1050</v>
      </c>
      <c r="L5" s="4" t="s">
        <v>1060</v>
      </c>
    </row>
    <row r="6" spans="1:12">
      <c r="A6" s="4" t="s">
        <v>1067</v>
      </c>
      <c r="B6" s="4" t="s">
        <v>1068</v>
      </c>
      <c r="C6" s="4" t="s">
        <v>1069</v>
      </c>
      <c r="D6" s="4" t="s">
        <v>1070</v>
      </c>
      <c r="E6" s="4" t="s">
        <v>1071</v>
      </c>
      <c r="F6" s="4" t="s">
        <v>1409</v>
      </c>
      <c r="G6" s="4" t="s">
        <v>1410</v>
      </c>
      <c r="H6" s="4" t="s">
        <v>1072</v>
      </c>
      <c r="I6" s="4" t="s">
        <v>1073</v>
      </c>
      <c r="J6" s="4" t="s">
        <v>1074</v>
      </c>
      <c r="K6" s="4" t="s">
        <v>1050</v>
      </c>
      <c r="L6" s="4" t="s">
        <v>1060</v>
      </c>
    </row>
    <row r="7" spans="1:12">
      <c r="A7" s="4" t="s">
        <v>1075</v>
      </c>
      <c r="B7" s="4" t="s">
        <v>1076</v>
      </c>
      <c r="C7" s="4" t="s">
        <v>1077</v>
      </c>
      <c r="D7" s="4" t="s">
        <v>1078</v>
      </c>
      <c r="E7" s="4" t="s">
        <v>1079</v>
      </c>
      <c r="F7" s="4" t="s">
        <v>1411</v>
      </c>
      <c r="G7" s="4" t="s">
        <v>1412</v>
      </c>
      <c r="H7" s="4" t="s">
        <v>1080</v>
      </c>
      <c r="I7" s="4" t="s">
        <v>1081</v>
      </c>
      <c r="J7" s="4" t="s">
        <v>1074</v>
      </c>
      <c r="K7" s="4" t="s">
        <v>1050</v>
      </c>
      <c r="L7" s="4" t="s">
        <v>1051</v>
      </c>
    </row>
    <row r="8" spans="1:12">
      <c r="A8" s="4" t="s">
        <v>1082</v>
      </c>
      <c r="B8" s="4" t="s">
        <v>1083</v>
      </c>
      <c r="C8" s="4" t="s">
        <v>1084</v>
      </c>
      <c r="D8" s="4" t="s">
        <v>1085</v>
      </c>
      <c r="E8" s="4" t="s">
        <v>1086</v>
      </c>
      <c r="F8" s="4" t="s">
        <v>1413</v>
      </c>
      <c r="G8" s="4" t="s">
        <v>1414</v>
      </c>
      <c r="H8" s="4" t="s">
        <v>1087</v>
      </c>
      <c r="I8" s="4" t="s">
        <v>1088</v>
      </c>
      <c r="J8" s="4" t="s">
        <v>1089</v>
      </c>
      <c r="K8" s="4" t="s">
        <v>1050</v>
      </c>
      <c r="L8" s="4" t="s">
        <v>1060</v>
      </c>
    </row>
    <row r="9" spans="1:12">
      <c r="A9" s="4" t="s">
        <v>1090</v>
      </c>
      <c r="B9" s="4" t="s">
        <v>1091</v>
      </c>
      <c r="C9" s="4" t="s">
        <v>1092</v>
      </c>
      <c r="D9" s="4" t="s">
        <v>1085</v>
      </c>
      <c r="E9" s="4" t="s">
        <v>1093</v>
      </c>
      <c r="F9" s="4" t="s">
        <v>1415</v>
      </c>
      <c r="G9" s="4" t="s">
        <v>1416</v>
      </c>
      <c r="H9" s="4" t="s">
        <v>1080</v>
      </c>
      <c r="I9" s="4" t="s">
        <v>1094</v>
      </c>
      <c r="J9" s="72" t="s">
        <v>1095</v>
      </c>
      <c r="K9" s="4" t="s">
        <v>1096</v>
      </c>
      <c r="L9" s="4" t="s">
        <v>1060</v>
      </c>
    </row>
    <row r="10" spans="1:12">
      <c r="A10" s="4" t="s">
        <v>1097</v>
      </c>
      <c r="B10" s="4" t="s">
        <v>1098</v>
      </c>
      <c r="C10" s="4" t="s">
        <v>1099</v>
      </c>
      <c r="D10" s="4" t="s">
        <v>1100</v>
      </c>
      <c r="E10" s="4" t="s">
        <v>1101</v>
      </c>
      <c r="F10" s="4" t="s">
        <v>1417</v>
      </c>
      <c r="G10" s="4" t="s">
        <v>1418</v>
      </c>
      <c r="H10" s="4" t="s">
        <v>1080</v>
      </c>
      <c r="I10" s="4" t="s">
        <v>1102</v>
      </c>
      <c r="J10" s="72" t="s">
        <v>1103</v>
      </c>
      <c r="K10" s="4" t="s">
        <v>1096</v>
      </c>
      <c r="L10" s="4" t="s">
        <v>1060</v>
      </c>
    </row>
    <row r="11" spans="1:12">
      <c r="A11" s="4" t="s">
        <v>1104</v>
      </c>
      <c r="B11" s="4" t="s">
        <v>1105</v>
      </c>
      <c r="C11" s="4" t="s">
        <v>1106</v>
      </c>
      <c r="D11" s="4" t="s">
        <v>1107</v>
      </c>
      <c r="E11" s="4" t="s">
        <v>1108</v>
      </c>
      <c r="F11" s="4" t="s">
        <v>1419</v>
      </c>
      <c r="G11" s="4" t="s">
        <v>1420</v>
      </c>
      <c r="H11" s="4" t="s">
        <v>1072</v>
      </c>
      <c r="I11" s="4" t="s">
        <v>1109</v>
      </c>
      <c r="J11" s="4" t="s">
        <v>1110</v>
      </c>
      <c r="K11" s="4" t="s">
        <v>1096</v>
      </c>
      <c r="L11" s="4" t="s">
        <v>1060</v>
      </c>
    </row>
    <row r="12" spans="1:12">
      <c r="A12" s="4" t="s">
        <v>1111</v>
      </c>
      <c r="B12" s="4" t="s">
        <v>1112</v>
      </c>
      <c r="C12" s="4" t="s">
        <v>1113</v>
      </c>
      <c r="D12" s="4" t="s">
        <v>1114</v>
      </c>
      <c r="E12" s="4" t="s">
        <v>1115</v>
      </c>
      <c r="F12" s="4" t="s">
        <v>1421</v>
      </c>
      <c r="G12" s="4" t="s">
        <v>1422</v>
      </c>
      <c r="H12" s="4" t="s">
        <v>1072</v>
      </c>
      <c r="I12" s="4" t="s">
        <v>1116</v>
      </c>
      <c r="J12" s="4" t="s">
        <v>1117</v>
      </c>
      <c r="K12" s="4" t="s">
        <v>1096</v>
      </c>
      <c r="L12" s="4" t="s">
        <v>1060</v>
      </c>
    </row>
    <row r="13" spans="1:12">
      <c r="A13" s="4" t="s">
        <v>1118</v>
      </c>
      <c r="B13" s="4" t="s">
        <v>1119</v>
      </c>
      <c r="C13" s="4" t="s">
        <v>1120</v>
      </c>
      <c r="D13" s="4" t="s">
        <v>1121</v>
      </c>
      <c r="E13" s="4" t="s">
        <v>1122</v>
      </c>
      <c r="F13" s="4" t="s">
        <v>1423</v>
      </c>
      <c r="G13" s="4" t="s">
        <v>1424</v>
      </c>
      <c r="H13" s="4" t="s">
        <v>1123</v>
      </c>
      <c r="I13" s="4" t="s">
        <v>1072</v>
      </c>
      <c r="J13" s="4" t="s">
        <v>1124</v>
      </c>
      <c r="K13" s="4" t="s">
        <v>1050</v>
      </c>
      <c r="L13" s="4" t="s">
        <v>1051</v>
      </c>
    </row>
    <row r="14" spans="1:12">
      <c r="A14" s="4" t="s">
        <v>1125</v>
      </c>
      <c r="B14" s="4" t="s">
        <v>1126</v>
      </c>
      <c r="C14" s="4" t="s">
        <v>1127</v>
      </c>
      <c r="D14" s="4" t="s">
        <v>1121</v>
      </c>
      <c r="E14" s="4" t="s">
        <v>1128</v>
      </c>
      <c r="F14" s="4" t="s">
        <v>1425</v>
      </c>
      <c r="G14" s="4" t="s">
        <v>1426</v>
      </c>
      <c r="H14" s="4" t="s">
        <v>1129</v>
      </c>
      <c r="I14" s="4" t="s">
        <v>1072</v>
      </c>
      <c r="J14" s="4" t="s">
        <v>1130</v>
      </c>
      <c r="K14" s="4" t="s">
        <v>1050</v>
      </c>
      <c r="L14" s="4" t="s">
        <v>1051</v>
      </c>
    </row>
    <row r="15" spans="1:12">
      <c r="A15" s="4" t="s">
        <v>1131</v>
      </c>
      <c r="B15" s="4" t="s">
        <v>1132</v>
      </c>
      <c r="C15" s="4" t="s">
        <v>1133</v>
      </c>
      <c r="D15" s="4" t="s">
        <v>1121</v>
      </c>
      <c r="E15" s="4" t="s">
        <v>1134</v>
      </c>
      <c r="F15" s="4" t="s">
        <v>1427</v>
      </c>
      <c r="G15" s="4" t="s">
        <v>1428</v>
      </c>
      <c r="H15" s="4" t="s">
        <v>1135</v>
      </c>
      <c r="I15" s="4" t="s">
        <v>1072</v>
      </c>
      <c r="J15" s="4" t="s">
        <v>1059</v>
      </c>
      <c r="K15" s="4" t="s">
        <v>1050</v>
      </c>
      <c r="L15" s="4" t="s">
        <v>1051</v>
      </c>
    </row>
    <row r="16" spans="1:12">
      <c r="A16" s="4" t="s">
        <v>1136</v>
      </c>
      <c r="B16" s="4" t="s">
        <v>1137</v>
      </c>
      <c r="C16" s="4" t="s">
        <v>1138</v>
      </c>
      <c r="D16" s="4" t="s">
        <v>1107</v>
      </c>
      <c r="E16" s="4" t="s">
        <v>1139</v>
      </c>
      <c r="F16" s="4" t="s">
        <v>1429</v>
      </c>
      <c r="G16" s="4" t="s">
        <v>1430</v>
      </c>
      <c r="H16" s="4" t="s">
        <v>1140</v>
      </c>
      <c r="I16" s="4" t="s">
        <v>1141</v>
      </c>
      <c r="J16" s="4" t="s">
        <v>1142</v>
      </c>
      <c r="K16" s="4" t="s">
        <v>1050</v>
      </c>
      <c r="L16" s="4" t="s">
        <v>1051</v>
      </c>
    </row>
    <row r="17" spans="1:12">
      <c r="A17" s="4" t="s">
        <v>1143</v>
      </c>
      <c r="B17" s="4" t="s">
        <v>1144</v>
      </c>
      <c r="C17" s="4" t="s">
        <v>1145</v>
      </c>
      <c r="D17" s="4" t="s">
        <v>1121</v>
      </c>
      <c r="E17" s="4" t="s">
        <v>1079</v>
      </c>
      <c r="F17" s="4" t="s">
        <v>1431</v>
      </c>
      <c r="G17" s="4" t="s">
        <v>1432</v>
      </c>
      <c r="H17" s="4" t="s">
        <v>1146</v>
      </c>
      <c r="I17" s="4" t="s">
        <v>1072</v>
      </c>
      <c r="J17" s="4" t="s">
        <v>1147</v>
      </c>
      <c r="K17" s="4" t="s">
        <v>1050</v>
      </c>
      <c r="L17" s="4" t="s">
        <v>1051</v>
      </c>
    </row>
    <row r="18" spans="1:12">
      <c r="A18" s="4" t="s">
        <v>1148</v>
      </c>
      <c r="B18" s="4" t="s">
        <v>1149</v>
      </c>
      <c r="C18" s="4" t="s">
        <v>1150</v>
      </c>
      <c r="D18" s="4" t="s">
        <v>1121</v>
      </c>
      <c r="E18" s="4" t="s">
        <v>1151</v>
      </c>
      <c r="F18" s="4" t="s">
        <v>1433</v>
      </c>
      <c r="G18" s="4" t="s">
        <v>1434</v>
      </c>
      <c r="H18" s="4" t="s">
        <v>1152</v>
      </c>
      <c r="I18" s="4" t="s">
        <v>1072</v>
      </c>
      <c r="J18" s="4" t="s">
        <v>1153</v>
      </c>
      <c r="K18" s="4" t="s">
        <v>1050</v>
      </c>
      <c r="L18" s="4" t="s">
        <v>1051</v>
      </c>
    </row>
    <row r="19" spans="1:12">
      <c r="A19" s="4" t="s">
        <v>1154</v>
      </c>
      <c r="B19" s="4" t="s">
        <v>1155</v>
      </c>
      <c r="C19" s="4" t="s">
        <v>1156</v>
      </c>
      <c r="D19" s="4" t="s">
        <v>1121</v>
      </c>
      <c r="E19" s="4" t="s">
        <v>1151</v>
      </c>
      <c r="F19" s="4" t="s">
        <v>1435</v>
      </c>
      <c r="G19" s="4" t="s">
        <v>1436</v>
      </c>
      <c r="H19" s="4" t="s">
        <v>1157</v>
      </c>
      <c r="I19" s="4" t="s">
        <v>1072</v>
      </c>
      <c r="J19" s="4" t="s">
        <v>1080</v>
      </c>
      <c r="K19" s="4" t="s">
        <v>1050</v>
      </c>
      <c r="L19" s="4" t="s">
        <v>1051</v>
      </c>
    </row>
    <row r="20" spans="1:12">
      <c r="A20" s="4" t="s">
        <v>1158</v>
      </c>
      <c r="B20" s="4" t="s">
        <v>1159</v>
      </c>
      <c r="C20" s="4" t="s">
        <v>1160</v>
      </c>
      <c r="D20" s="4" t="s">
        <v>1121</v>
      </c>
      <c r="E20" s="4" t="s">
        <v>1128</v>
      </c>
      <c r="F20" s="4" t="s">
        <v>1437</v>
      </c>
      <c r="G20" s="4" t="s">
        <v>1438</v>
      </c>
      <c r="H20" s="4" t="s">
        <v>1161</v>
      </c>
      <c r="I20" s="4" t="s">
        <v>1072</v>
      </c>
      <c r="J20" s="4" t="s">
        <v>1162</v>
      </c>
      <c r="K20" s="4" t="s">
        <v>1050</v>
      </c>
      <c r="L20" s="4" t="s">
        <v>1051</v>
      </c>
    </row>
    <row r="21" spans="1:12">
      <c r="A21" s="4" t="s">
        <v>1163</v>
      </c>
      <c r="B21" s="4" t="s">
        <v>1164</v>
      </c>
      <c r="C21" s="4" t="s">
        <v>1165</v>
      </c>
      <c r="D21" s="4" t="s">
        <v>1107</v>
      </c>
      <c r="E21" s="4" t="s">
        <v>1166</v>
      </c>
      <c r="F21" s="4" t="s">
        <v>1439</v>
      </c>
      <c r="G21" s="4" t="s">
        <v>1440</v>
      </c>
      <c r="H21" s="4" t="s">
        <v>1072</v>
      </c>
      <c r="I21" s="4" t="s">
        <v>1167</v>
      </c>
      <c r="J21" s="4" t="s">
        <v>1168</v>
      </c>
      <c r="K21" s="4" t="s">
        <v>1050</v>
      </c>
      <c r="L21" s="4" t="s">
        <v>1051</v>
      </c>
    </row>
    <row r="22" spans="1:12">
      <c r="A22" s="4" t="s">
        <v>1169</v>
      </c>
      <c r="B22" s="4" t="s">
        <v>1394</v>
      </c>
      <c r="C22" s="4" t="s">
        <v>1170</v>
      </c>
      <c r="D22" s="4" t="s">
        <v>1078</v>
      </c>
      <c r="E22" s="4" t="s">
        <v>1171</v>
      </c>
      <c r="F22" s="4" t="s">
        <v>1441</v>
      </c>
      <c r="G22" s="4" t="s">
        <v>1442</v>
      </c>
      <c r="H22" s="4" t="s">
        <v>1072</v>
      </c>
      <c r="I22" s="4" t="s">
        <v>1172</v>
      </c>
      <c r="J22" s="4" t="s">
        <v>1173</v>
      </c>
      <c r="K22" s="4" t="s">
        <v>1050</v>
      </c>
      <c r="L22" s="4" t="s">
        <v>1060</v>
      </c>
    </row>
    <row r="23" spans="1:12">
      <c r="A23" s="4" t="s">
        <v>1174</v>
      </c>
      <c r="B23" s="4" t="s">
        <v>1175</v>
      </c>
      <c r="C23" s="4" t="s">
        <v>1176</v>
      </c>
      <c r="D23" s="4" t="s">
        <v>1070</v>
      </c>
      <c r="E23" s="4" t="s">
        <v>1177</v>
      </c>
      <c r="F23" s="4" t="s">
        <v>1443</v>
      </c>
      <c r="G23" s="4" t="s">
        <v>1444</v>
      </c>
      <c r="H23" s="4" t="s">
        <v>1072</v>
      </c>
      <c r="I23" s="4" t="s">
        <v>1178</v>
      </c>
      <c r="J23" s="4" t="s">
        <v>1074</v>
      </c>
      <c r="K23" s="4" t="s">
        <v>1096</v>
      </c>
      <c r="L23" s="4" t="s">
        <v>1060</v>
      </c>
    </row>
    <row r="24" spans="1:12">
      <c r="A24" s="4" t="s">
        <v>1179</v>
      </c>
      <c r="B24" s="4" t="s">
        <v>1180</v>
      </c>
      <c r="C24" s="4" t="s">
        <v>1181</v>
      </c>
      <c r="D24" s="4" t="s">
        <v>1107</v>
      </c>
      <c r="E24" s="4" t="s">
        <v>1182</v>
      </c>
      <c r="F24" s="4" t="s">
        <v>1445</v>
      </c>
      <c r="G24" s="4" t="s">
        <v>1446</v>
      </c>
      <c r="H24" s="4" t="s">
        <v>1072</v>
      </c>
      <c r="I24" s="4" t="s">
        <v>1183</v>
      </c>
      <c r="J24" s="4" t="s">
        <v>1089</v>
      </c>
      <c r="K24" s="4" t="s">
        <v>1096</v>
      </c>
      <c r="L24" s="4" t="s">
        <v>1060</v>
      </c>
    </row>
    <row r="25" spans="1:12">
      <c r="A25" s="4" t="s">
        <v>1184</v>
      </c>
      <c r="B25" s="4" t="s">
        <v>1185</v>
      </c>
      <c r="C25" s="4" t="s">
        <v>1186</v>
      </c>
      <c r="D25" s="4" t="s">
        <v>1078</v>
      </c>
      <c r="E25" s="4" t="s">
        <v>1166</v>
      </c>
      <c r="F25" s="4" t="s">
        <v>1447</v>
      </c>
      <c r="G25" s="4" t="s">
        <v>1448</v>
      </c>
      <c r="H25" s="4" t="s">
        <v>1080</v>
      </c>
      <c r="I25" s="4" t="s">
        <v>1187</v>
      </c>
      <c r="J25" s="4" t="s">
        <v>1188</v>
      </c>
      <c r="K25" s="4" t="s">
        <v>1096</v>
      </c>
      <c r="L25" s="4" t="s">
        <v>1060</v>
      </c>
    </row>
    <row r="26" spans="1:12">
      <c r="A26" s="4" t="s">
        <v>1189</v>
      </c>
      <c r="B26" s="4" t="s">
        <v>1190</v>
      </c>
      <c r="C26" s="4" t="s">
        <v>1191</v>
      </c>
      <c r="D26" s="4" t="s">
        <v>1055</v>
      </c>
      <c r="E26" s="4" t="s">
        <v>1086</v>
      </c>
      <c r="F26" s="4" t="s">
        <v>1449</v>
      </c>
      <c r="G26" s="4" t="s">
        <v>1450</v>
      </c>
      <c r="H26" s="4" t="s">
        <v>1057</v>
      </c>
      <c r="I26" s="4" t="s">
        <v>1192</v>
      </c>
      <c r="J26" s="4" t="s">
        <v>1193</v>
      </c>
      <c r="K26" s="4" t="s">
        <v>1096</v>
      </c>
      <c r="L26" s="4" t="s">
        <v>1060</v>
      </c>
    </row>
    <row r="27" spans="1:12">
      <c r="A27" s="4" t="s">
        <v>1194</v>
      </c>
      <c r="B27" s="4" t="s">
        <v>1195</v>
      </c>
      <c r="C27" s="4" t="s">
        <v>1196</v>
      </c>
      <c r="D27" s="4" t="s">
        <v>1114</v>
      </c>
      <c r="E27" s="4" t="s">
        <v>1197</v>
      </c>
      <c r="F27" s="4" t="s">
        <v>1451</v>
      </c>
      <c r="G27" s="4" t="s">
        <v>1452</v>
      </c>
      <c r="H27" s="4" t="s">
        <v>1057</v>
      </c>
      <c r="I27" s="4" t="s">
        <v>1058</v>
      </c>
      <c r="J27" s="4" t="s">
        <v>1198</v>
      </c>
      <c r="K27" s="4" t="s">
        <v>1096</v>
      </c>
      <c r="L27" s="4" t="s">
        <v>1060</v>
      </c>
    </row>
    <row r="28" spans="1:12">
      <c r="A28" s="4" t="s">
        <v>1199</v>
      </c>
      <c r="B28" s="4" t="s">
        <v>1200</v>
      </c>
      <c r="C28" s="4" t="s">
        <v>1201</v>
      </c>
      <c r="D28" s="4" t="s">
        <v>1055</v>
      </c>
      <c r="E28" s="4" t="s">
        <v>1202</v>
      </c>
      <c r="F28" s="4" t="s">
        <v>1453</v>
      </c>
      <c r="G28" s="4" t="s">
        <v>1454</v>
      </c>
      <c r="H28" s="4" t="s">
        <v>1203</v>
      </c>
      <c r="I28" s="4" t="s">
        <v>1204</v>
      </c>
      <c r="J28" s="4" t="s">
        <v>1173</v>
      </c>
      <c r="K28" s="4" t="s">
        <v>1096</v>
      </c>
      <c r="L28" s="4" t="s">
        <v>1060</v>
      </c>
    </row>
    <row r="29" spans="1:12">
      <c r="A29" s="4" t="s">
        <v>1205</v>
      </c>
      <c r="B29" s="4" t="s">
        <v>1206</v>
      </c>
      <c r="C29" s="4" t="s">
        <v>1207</v>
      </c>
      <c r="D29" s="4" t="s">
        <v>1208</v>
      </c>
      <c r="E29" s="4" t="s">
        <v>1209</v>
      </c>
      <c r="F29" s="4" t="s">
        <v>1455</v>
      </c>
      <c r="G29" s="4" t="s">
        <v>1456</v>
      </c>
      <c r="H29" s="4" t="s">
        <v>1080</v>
      </c>
      <c r="I29" s="4" t="s">
        <v>1094</v>
      </c>
      <c r="J29" s="4" t="s">
        <v>1089</v>
      </c>
      <c r="K29" s="4" t="s">
        <v>1050</v>
      </c>
      <c r="L29" s="4" t="s">
        <v>1060</v>
      </c>
    </row>
    <row r="30" spans="1:12">
      <c r="A30" s="4" t="s">
        <v>1210</v>
      </c>
      <c r="B30" s="4" t="s">
        <v>1211</v>
      </c>
      <c r="C30" s="4" t="s">
        <v>1212</v>
      </c>
      <c r="D30" s="4" t="s">
        <v>1055</v>
      </c>
      <c r="E30" s="4" t="s">
        <v>1213</v>
      </c>
      <c r="F30" s="4" t="s">
        <v>1457</v>
      </c>
      <c r="G30" s="4" t="s">
        <v>1458</v>
      </c>
      <c r="H30" s="4" t="s">
        <v>1057</v>
      </c>
      <c r="I30" s="4" t="s">
        <v>1065</v>
      </c>
      <c r="J30" s="4" t="s">
        <v>1214</v>
      </c>
      <c r="K30" s="4" t="s">
        <v>1096</v>
      </c>
      <c r="L30" s="4" t="s">
        <v>1060</v>
      </c>
    </row>
    <row r="31" spans="1:12">
      <c r="A31" s="4" t="s">
        <v>1215</v>
      </c>
      <c r="B31" s="4" t="s">
        <v>1216</v>
      </c>
      <c r="C31" s="4" t="s">
        <v>1217</v>
      </c>
      <c r="D31" s="4" t="s">
        <v>1055</v>
      </c>
      <c r="E31" s="4" t="s">
        <v>1134</v>
      </c>
      <c r="F31" s="4" t="s">
        <v>1459</v>
      </c>
      <c r="G31" s="4" t="s">
        <v>1460</v>
      </c>
      <c r="H31" s="4" t="s">
        <v>1057</v>
      </c>
      <c r="I31" s="4" t="s">
        <v>1218</v>
      </c>
      <c r="J31" s="4" t="s">
        <v>1198</v>
      </c>
      <c r="K31" s="4" t="s">
        <v>1096</v>
      </c>
      <c r="L31" s="4" t="s">
        <v>1060</v>
      </c>
    </row>
    <row r="32" spans="1:12">
      <c r="A32" s="4" t="s">
        <v>1219</v>
      </c>
      <c r="B32" s="4" t="s">
        <v>1220</v>
      </c>
      <c r="C32" s="4" t="s">
        <v>1221</v>
      </c>
      <c r="D32" s="4" t="s">
        <v>1070</v>
      </c>
      <c r="E32" s="4" t="s">
        <v>1222</v>
      </c>
      <c r="F32" s="4" t="s">
        <v>1461</v>
      </c>
      <c r="G32" s="4" t="s">
        <v>1462</v>
      </c>
      <c r="H32" s="4" t="s">
        <v>1080</v>
      </c>
      <c r="I32" s="4" t="s">
        <v>1223</v>
      </c>
      <c r="J32" s="4" t="s">
        <v>1224</v>
      </c>
      <c r="K32" s="4" t="s">
        <v>1096</v>
      </c>
      <c r="L32" s="4" t="s">
        <v>1060</v>
      </c>
    </row>
    <row r="33" spans="1:12">
      <c r="A33" s="4" t="s">
        <v>1225</v>
      </c>
      <c r="B33" s="4" t="s">
        <v>1226</v>
      </c>
      <c r="C33" s="4" t="s">
        <v>1227</v>
      </c>
      <c r="D33" s="4" t="s">
        <v>1114</v>
      </c>
      <c r="E33" s="4" t="s">
        <v>1228</v>
      </c>
      <c r="F33" s="4" t="s">
        <v>1463</v>
      </c>
      <c r="G33" s="4" t="s">
        <v>1464</v>
      </c>
      <c r="H33" s="4" t="s">
        <v>1080</v>
      </c>
      <c r="I33" s="4" t="s">
        <v>1229</v>
      </c>
      <c r="J33" s="4" t="s">
        <v>1153</v>
      </c>
      <c r="K33" s="4" t="s">
        <v>1096</v>
      </c>
      <c r="L33" s="4" t="s">
        <v>1060</v>
      </c>
    </row>
    <row r="34" spans="1:12">
      <c r="A34" s="4" t="s">
        <v>1230</v>
      </c>
      <c r="B34" s="4" t="s">
        <v>1231</v>
      </c>
      <c r="C34" s="4" t="s">
        <v>1232</v>
      </c>
      <c r="D34" s="4" t="s">
        <v>1233</v>
      </c>
      <c r="E34" s="4" t="s">
        <v>1234</v>
      </c>
      <c r="F34" s="4" t="s">
        <v>1465</v>
      </c>
      <c r="G34" s="4" t="s">
        <v>1466</v>
      </c>
      <c r="H34" s="4" t="s">
        <v>1080</v>
      </c>
      <c r="I34" s="4" t="s">
        <v>1235</v>
      </c>
      <c r="J34" s="4" t="s">
        <v>1224</v>
      </c>
      <c r="K34" s="4" t="s">
        <v>1096</v>
      </c>
      <c r="L34" s="4" t="s">
        <v>1060</v>
      </c>
    </row>
    <row r="35" spans="1:12">
      <c r="A35" s="4" t="s">
        <v>1236</v>
      </c>
      <c r="B35" s="4" t="s">
        <v>1237</v>
      </c>
      <c r="C35" s="4" t="s">
        <v>1238</v>
      </c>
      <c r="D35" s="4" t="s">
        <v>1045</v>
      </c>
      <c r="E35" s="4" t="s">
        <v>1239</v>
      </c>
      <c r="F35" s="4" t="s">
        <v>1467</v>
      </c>
      <c r="G35" s="4" t="s">
        <v>1468</v>
      </c>
      <c r="H35" s="4" t="s">
        <v>1072</v>
      </c>
      <c r="I35" s="4" t="s">
        <v>1240</v>
      </c>
      <c r="J35" s="4" t="s">
        <v>1241</v>
      </c>
      <c r="K35" s="4" t="s">
        <v>1096</v>
      </c>
      <c r="L35" s="4" t="s">
        <v>1060</v>
      </c>
    </row>
    <row r="36" spans="1:12">
      <c r="A36" s="4" t="s">
        <v>1242</v>
      </c>
      <c r="B36" s="4" t="s">
        <v>1243</v>
      </c>
      <c r="C36" s="4" t="s">
        <v>1244</v>
      </c>
      <c r="D36" s="4" t="s">
        <v>1070</v>
      </c>
      <c r="E36" s="4" t="s">
        <v>1245</v>
      </c>
      <c r="F36" s="4" t="s">
        <v>1469</v>
      </c>
      <c r="G36" s="4" t="s">
        <v>1470</v>
      </c>
      <c r="H36" s="4" t="s">
        <v>1080</v>
      </c>
      <c r="I36" s="4" t="s">
        <v>1246</v>
      </c>
      <c r="J36" s="4" t="s">
        <v>1247</v>
      </c>
      <c r="K36" s="4" t="s">
        <v>1096</v>
      </c>
      <c r="L36" s="4" t="s">
        <v>1060</v>
      </c>
    </row>
    <row r="37" spans="1:12">
      <c r="A37" s="4" t="s">
        <v>1248</v>
      </c>
      <c r="B37" s="4" t="s">
        <v>1249</v>
      </c>
      <c r="C37" s="4" t="s">
        <v>1250</v>
      </c>
      <c r="D37" s="4" t="s">
        <v>1114</v>
      </c>
      <c r="E37" s="4" t="s">
        <v>1182</v>
      </c>
      <c r="F37" s="4" t="s">
        <v>1471</v>
      </c>
      <c r="G37" s="4" t="s">
        <v>1472</v>
      </c>
      <c r="H37" s="4" t="s">
        <v>1072</v>
      </c>
      <c r="I37" s="4" t="s">
        <v>1251</v>
      </c>
      <c r="J37" s="4" t="s">
        <v>1252</v>
      </c>
      <c r="K37" s="4" t="s">
        <v>1096</v>
      </c>
      <c r="L37" s="4" t="s">
        <v>1051</v>
      </c>
    </row>
    <row r="38" spans="1:12">
      <c r="A38" s="4" t="s">
        <v>1253</v>
      </c>
      <c r="B38" s="4" t="s">
        <v>1254</v>
      </c>
      <c r="C38" s="4" t="s">
        <v>1255</v>
      </c>
      <c r="D38" s="4" t="s">
        <v>1256</v>
      </c>
      <c r="E38" s="4" t="s">
        <v>1257</v>
      </c>
      <c r="F38" s="4" t="s">
        <v>1473</v>
      </c>
      <c r="G38" s="4" t="s">
        <v>1474</v>
      </c>
      <c r="H38" s="73" t="s">
        <v>1258</v>
      </c>
      <c r="I38" s="68"/>
      <c r="J38" s="4" t="s">
        <v>1259</v>
      </c>
      <c r="K38" s="4" t="s">
        <v>1096</v>
      </c>
      <c r="L38" s="4" t="s">
        <v>1051</v>
      </c>
    </row>
    <row r="39" spans="1:12">
      <c r="A39" s="4" t="s">
        <v>1260</v>
      </c>
      <c r="B39" s="4" t="s">
        <v>1261</v>
      </c>
      <c r="C39" s="4" t="s">
        <v>1262</v>
      </c>
      <c r="D39" s="4" t="s">
        <v>1256</v>
      </c>
      <c r="E39" s="4" t="s">
        <v>1263</v>
      </c>
      <c r="F39" s="4" t="s">
        <v>1475</v>
      </c>
      <c r="G39" s="4" t="s">
        <v>1476</v>
      </c>
      <c r="H39" s="4" t="s">
        <v>1072</v>
      </c>
      <c r="I39" s="4" t="s">
        <v>1264</v>
      </c>
      <c r="J39" s="4" t="s">
        <v>1141</v>
      </c>
      <c r="K39" s="4" t="s">
        <v>1096</v>
      </c>
      <c r="L39" s="4" t="s">
        <v>1051</v>
      </c>
    </row>
    <row r="40" spans="1:12">
      <c r="A40" s="4" t="s">
        <v>1265</v>
      </c>
      <c r="B40" s="4" t="s">
        <v>1266</v>
      </c>
      <c r="C40" s="4" t="s">
        <v>1267</v>
      </c>
      <c r="D40" s="4" t="s">
        <v>1256</v>
      </c>
      <c r="E40" s="4" t="s">
        <v>1268</v>
      </c>
      <c r="F40" s="4" t="s">
        <v>1477</v>
      </c>
      <c r="G40" s="4" t="s">
        <v>1478</v>
      </c>
      <c r="H40" s="4" t="s">
        <v>1072</v>
      </c>
      <c r="I40" s="4" t="s">
        <v>1269</v>
      </c>
      <c r="J40" s="4" t="s">
        <v>1089</v>
      </c>
      <c r="K40" s="4" t="s">
        <v>1096</v>
      </c>
      <c r="L40" s="4" t="s">
        <v>1051</v>
      </c>
    </row>
    <row r="41" spans="1:12">
      <c r="A41" s="4" t="s">
        <v>1270</v>
      </c>
      <c r="B41" s="4" t="s">
        <v>1271</v>
      </c>
      <c r="C41" s="4" t="s">
        <v>1272</v>
      </c>
      <c r="D41" s="4" t="s">
        <v>1114</v>
      </c>
      <c r="E41" s="4" t="s">
        <v>1151</v>
      </c>
      <c r="F41" s="4" t="s">
        <v>1479</v>
      </c>
      <c r="G41" s="4" t="s">
        <v>1480</v>
      </c>
      <c r="H41" s="4" t="s">
        <v>1072</v>
      </c>
      <c r="I41" s="4" t="s">
        <v>1273</v>
      </c>
      <c r="J41" s="4" t="s">
        <v>1274</v>
      </c>
      <c r="K41" s="4" t="s">
        <v>1096</v>
      </c>
      <c r="L41" s="4" t="s">
        <v>1051</v>
      </c>
    </row>
    <row r="42" spans="1:12">
      <c r="A42" s="4" t="s">
        <v>1275</v>
      </c>
      <c r="B42" s="4" t="s">
        <v>1276</v>
      </c>
      <c r="C42" s="4" t="s">
        <v>1277</v>
      </c>
      <c r="D42" s="4" t="s">
        <v>1070</v>
      </c>
      <c r="E42" s="4" t="s">
        <v>1278</v>
      </c>
      <c r="F42" s="4" t="s">
        <v>1481</v>
      </c>
      <c r="G42" s="4" t="s">
        <v>1482</v>
      </c>
      <c r="H42" s="4" t="s">
        <v>1080</v>
      </c>
      <c r="I42" s="4" t="s">
        <v>1279</v>
      </c>
      <c r="J42" s="4" t="s">
        <v>1280</v>
      </c>
      <c r="K42" s="4" t="s">
        <v>1050</v>
      </c>
      <c r="L42" s="4" t="s">
        <v>1060</v>
      </c>
    </row>
    <row r="43" spans="1:12">
      <c r="A43" s="4" t="s">
        <v>1281</v>
      </c>
      <c r="B43" s="4" t="s">
        <v>1282</v>
      </c>
      <c r="C43" s="4" t="s">
        <v>1283</v>
      </c>
      <c r="D43" s="4" t="s">
        <v>1233</v>
      </c>
      <c r="E43" s="4" t="s">
        <v>1284</v>
      </c>
      <c r="F43" s="4" t="s">
        <v>1483</v>
      </c>
      <c r="G43" s="4" t="s">
        <v>1484</v>
      </c>
      <c r="H43" s="4" t="s">
        <v>1080</v>
      </c>
      <c r="I43" s="4" t="s">
        <v>1135</v>
      </c>
      <c r="J43" s="4" t="s">
        <v>1059</v>
      </c>
      <c r="K43" s="4" t="s">
        <v>1050</v>
      </c>
      <c r="L43" s="4" t="s">
        <v>1060</v>
      </c>
    </row>
    <row r="44" spans="1:12">
      <c r="A44" s="4" t="s">
        <v>1285</v>
      </c>
      <c r="B44" s="4" t="s">
        <v>1286</v>
      </c>
      <c r="C44" s="4" t="s">
        <v>1287</v>
      </c>
      <c r="D44" s="4" t="s">
        <v>1208</v>
      </c>
      <c r="E44" s="4" t="s">
        <v>1268</v>
      </c>
      <c r="F44" s="4" t="s">
        <v>1485</v>
      </c>
      <c r="G44" s="4" t="s">
        <v>1486</v>
      </c>
      <c r="H44" s="4" t="s">
        <v>1080</v>
      </c>
      <c r="I44" s="4" t="s">
        <v>1288</v>
      </c>
      <c r="J44" s="4" t="s">
        <v>1289</v>
      </c>
      <c r="K44" s="4" t="s">
        <v>1096</v>
      </c>
      <c r="L44" s="4" t="s">
        <v>1051</v>
      </c>
    </row>
    <row r="45" spans="1:12">
      <c r="A45" s="8" t="s">
        <v>1290</v>
      </c>
      <c r="B45" s="8" t="s">
        <v>1291</v>
      </c>
      <c r="C45" s="8" t="s">
        <v>1292</v>
      </c>
      <c r="D45" s="8" t="s">
        <v>1208</v>
      </c>
      <c r="E45" s="8" t="s">
        <v>1293</v>
      </c>
      <c r="F45" s="8" t="s">
        <v>1487</v>
      </c>
      <c r="G45" s="8" t="s">
        <v>1488</v>
      </c>
      <c r="H45" s="8" t="s">
        <v>1080</v>
      </c>
      <c r="I45" s="8" t="s">
        <v>1294</v>
      </c>
      <c r="J45" s="8" t="s">
        <v>1087</v>
      </c>
      <c r="K45" s="8" t="s">
        <v>1096</v>
      </c>
      <c r="L45" s="8" t="s">
        <v>1051</v>
      </c>
    </row>
  </sheetData>
  <mergeCells count="1">
    <mergeCell ref="A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2F170-CF0E-0245-8B25-1A3D4FD71B84}">
  <dimension ref="A1:K774"/>
  <sheetViews>
    <sheetView topLeftCell="A9" workbookViewId="0">
      <selection activeCell="B8" sqref="B8"/>
    </sheetView>
  </sheetViews>
  <sheetFormatPr baseColWidth="10" defaultRowHeight="16"/>
  <cols>
    <col min="1" max="1" width="8.33203125" style="10" customWidth="1"/>
    <col min="2" max="2" width="38.83203125" style="10" customWidth="1"/>
    <col min="3" max="3" width="20.5" style="10" customWidth="1"/>
    <col min="4" max="4" width="21.83203125" style="10" customWidth="1"/>
    <col min="5" max="5" width="9.83203125" style="10" customWidth="1"/>
    <col min="6" max="6" width="8.83203125" style="10" customWidth="1"/>
    <col min="7" max="7" width="8.1640625" style="10" customWidth="1"/>
    <col min="8" max="8" width="8.6640625" style="10" customWidth="1"/>
    <col min="9" max="9" width="9.33203125" style="10" customWidth="1"/>
    <col min="10" max="10" width="16.6640625" customWidth="1"/>
    <col min="11" max="11" width="4.1640625" customWidth="1"/>
  </cols>
  <sheetData>
    <row r="1" spans="1:11" ht="38" customHeight="1">
      <c r="A1" s="204" t="s">
        <v>1395</v>
      </c>
      <c r="B1" s="204"/>
      <c r="C1" s="204"/>
      <c r="D1" s="204"/>
      <c r="E1" s="204"/>
      <c r="F1" s="204"/>
      <c r="G1" s="204"/>
      <c r="H1" s="204"/>
      <c r="I1" s="204"/>
      <c r="J1" s="204"/>
    </row>
    <row r="2" spans="1:11" s="3" customFormat="1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1" ht="16" customHeight="1">
      <c r="A3" s="11" t="s">
        <v>10</v>
      </c>
      <c r="B3" s="11" t="s">
        <v>11</v>
      </c>
      <c r="C3" s="11" t="s">
        <v>12</v>
      </c>
      <c r="D3" s="11" t="s">
        <v>13</v>
      </c>
      <c r="E3" s="11">
        <v>-1.4E-3</v>
      </c>
      <c r="F3" s="11">
        <v>-0.64400000000000002</v>
      </c>
      <c r="G3" s="11">
        <v>25519</v>
      </c>
      <c r="H3" s="11">
        <v>25590</v>
      </c>
      <c r="I3" s="11">
        <v>499404</v>
      </c>
      <c r="J3" s="11" t="s">
        <v>14</v>
      </c>
      <c r="K3" s="205" t="s">
        <v>15</v>
      </c>
    </row>
    <row r="4" spans="1:11">
      <c r="A4" s="11" t="s">
        <v>10</v>
      </c>
      <c r="B4" s="11" t="s">
        <v>11</v>
      </c>
      <c r="C4" s="11" t="s">
        <v>16</v>
      </c>
      <c r="D4" s="11" t="s">
        <v>17</v>
      </c>
      <c r="E4" s="11">
        <v>-4.0000000000000001E-3</v>
      </c>
      <c r="F4" s="11">
        <v>-1.0820000000000001</v>
      </c>
      <c r="G4" s="11">
        <v>12437</v>
      </c>
      <c r="H4" s="11">
        <v>12538</v>
      </c>
      <c r="I4" s="11">
        <v>247261</v>
      </c>
      <c r="J4" s="11" t="s">
        <v>14</v>
      </c>
      <c r="K4" s="205"/>
    </row>
    <row r="5" spans="1:11">
      <c r="A5" s="11" t="s">
        <v>10</v>
      </c>
      <c r="B5" s="11" t="s">
        <v>18</v>
      </c>
      <c r="C5" s="11" t="s">
        <v>12</v>
      </c>
      <c r="D5" s="11" t="s">
        <v>13</v>
      </c>
      <c r="E5" s="11">
        <v>8.9999999999999998E-4</v>
      </c>
      <c r="F5" s="11">
        <v>0.38100000000000001</v>
      </c>
      <c r="G5" s="11">
        <v>25580</v>
      </c>
      <c r="H5" s="11">
        <v>25534</v>
      </c>
      <c r="I5" s="11">
        <v>499613</v>
      </c>
      <c r="J5" s="11" t="s">
        <v>14</v>
      </c>
      <c r="K5" s="205"/>
    </row>
    <row r="6" spans="1:11">
      <c r="A6" s="11" t="s">
        <v>10</v>
      </c>
      <c r="B6" s="11" t="s">
        <v>18</v>
      </c>
      <c r="C6" s="11" t="s">
        <v>16</v>
      </c>
      <c r="D6" s="11" t="s">
        <v>17</v>
      </c>
      <c r="E6" s="11">
        <v>-1.6999999999999999E-3</v>
      </c>
      <c r="F6" s="11">
        <v>-0.43</v>
      </c>
      <c r="G6" s="11">
        <v>12466</v>
      </c>
      <c r="H6" s="11">
        <v>12509</v>
      </c>
      <c r="I6" s="11">
        <v>247334</v>
      </c>
      <c r="J6" s="11" t="s">
        <v>14</v>
      </c>
      <c r="K6" s="205"/>
    </row>
    <row r="7" spans="1:11">
      <c r="A7" s="11" t="s">
        <v>10</v>
      </c>
      <c r="B7" s="11" t="s">
        <v>19</v>
      </c>
      <c r="C7" s="11" t="s">
        <v>12</v>
      </c>
      <c r="D7" s="11" t="s">
        <v>13</v>
      </c>
      <c r="E7" s="11">
        <v>3.2000000000000002E-3</v>
      </c>
      <c r="F7" s="11">
        <v>1.2270000000000001</v>
      </c>
      <c r="G7" s="11">
        <v>25227</v>
      </c>
      <c r="H7" s="11">
        <v>25064</v>
      </c>
      <c r="I7" s="11">
        <v>499500</v>
      </c>
      <c r="J7" s="11" t="s">
        <v>14</v>
      </c>
      <c r="K7" s="205"/>
    </row>
    <row r="8" spans="1:11">
      <c r="A8" s="11" t="s">
        <v>10</v>
      </c>
      <c r="B8" s="11" t="s">
        <v>19</v>
      </c>
      <c r="C8" s="11" t="s">
        <v>16</v>
      </c>
      <c r="D8" s="11" t="s">
        <v>17</v>
      </c>
      <c r="E8" s="11">
        <v>1E-3</v>
      </c>
      <c r="F8" s="11">
        <v>0.22</v>
      </c>
      <c r="G8" s="11">
        <v>12297</v>
      </c>
      <c r="H8" s="11">
        <v>12272</v>
      </c>
      <c r="I8" s="11">
        <v>247288</v>
      </c>
      <c r="J8" s="11" t="s">
        <v>14</v>
      </c>
      <c r="K8" s="205"/>
    </row>
    <row r="9" spans="1:11">
      <c r="A9" s="11" t="s">
        <v>10</v>
      </c>
      <c r="B9" s="12" t="s">
        <v>20</v>
      </c>
      <c r="C9" s="11" t="s">
        <v>12</v>
      </c>
      <c r="D9" s="11" t="s">
        <v>13</v>
      </c>
      <c r="E9" s="11">
        <v>7.6E-3</v>
      </c>
      <c r="F9" s="11">
        <v>1.4790000000000001</v>
      </c>
      <c r="G9" s="11">
        <v>5803</v>
      </c>
      <c r="H9" s="11">
        <v>5715</v>
      </c>
      <c r="I9" s="11">
        <v>115725</v>
      </c>
      <c r="J9" s="11" t="s">
        <v>14</v>
      </c>
      <c r="K9" s="205"/>
    </row>
    <row r="10" spans="1:11">
      <c r="A10" s="11" t="s">
        <v>10</v>
      </c>
      <c r="B10" s="11" t="s">
        <v>20</v>
      </c>
      <c r="C10" s="11" t="s">
        <v>16</v>
      </c>
      <c r="D10" s="11" t="s">
        <v>17</v>
      </c>
      <c r="E10" s="11">
        <v>1.03E-2</v>
      </c>
      <c r="F10" s="11">
        <v>1.3140000000000001</v>
      </c>
      <c r="G10" s="11">
        <v>3174</v>
      </c>
      <c r="H10" s="11">
        <v>3109</v>
      </c>
      <c r="I10" s="11">
        <v>63401</v>
      </c>
      <c r="J10" s="11" t="s">
        <v>14</v>
      </c>
      <c r="K10" s="205"/>
    </row>
    <row r="11" spans="1:11">
      <c r="A11" s="11" t="s">
        <v>10</v>
      </c>
      <c r="B11" s="11" t="s">
        <v>21</v>
      </c>
      <c r="C11" s="11" t="s">
        <v>12</v>
      </c>
      <c r="D11" s="11" t="s">
        <v>13</v>
      </c>
      <c r="E11" s="11">
        <v>4.8999999999999998E-3</v>
      </c>
      <c r="F11" s="11">
        <v>1.7909999999999999</v>
      </c>
      <c r="G11" s="11">
        <v>19671</v>
      </c>
      <c r="H11" s="11">
        <v>19479</v>
      </c>
      <c r="I11" s="11">
        <v>385902</v>
      </c>
      <c r="J11" s="11" t="s">
        <v>14</v>
      </c>
      <c r="K11" s="205"/>
    </row>
    <row r="12" spans="1:11">
      <c r="A12" s="11" t="s">
        <v>10</v>
      </c>
      <c r="B12" s="11" t="s">
        <v>21</v>
      </c>
      <c r="C12" s="11" t="s">
        <v>16</v>
      </c>
      <c r="D12" s="11" t="s">
        <v>17</v>
      </c>
      <c r="E12" s="11">
        <v>2.9999999999999997E-4</v>
      </c>
      <c r="F12" s="11">
        <v>6.6000000000000003E-2</v>
      </c>
      <c r="G12" s="11">
        <v>10001</v>
      </c>
      <c r="H12" s="11">
        <v>9995</v>
      </c>
      <c r="I12" s="11">
        <v>199789</v>
      </c>
      <c r="J12" s="11" t="s">
        <v>14</v>
      </c>
      <c r="K12" s="205"/>
    </row>
    <row r="13" spans="1:11">
      <c r="A13" s="11" t="s">
        <v>10</v>
      </c>
      <c r="B13" s="11" t="s">
        <v>22</v>
      </c>
      <c r="C13" s="11" t="s">
        <v>12</v>
      </c>
      <c r="D13" s="11" t="s">
        <v>13</v>
      </c>
      <c r="E13" s="11">
        <v>6.3E-3</v>
      </c>
      <c r="F13" s="11">
        <v>1.901</v>
      </c>
      <c r="G13" s="11">
        <v>18796</v>
      </c>
      <c r="H13" s="11">
        <v>18562</v>
      </c>
      <c r="I13" s="11">
        <v>372706</v>
      </c>
      <c r="J13" s="11" t="s">
        <v>14</v>
      </c>
      <c r="K13" s="205"/>
    </row>
    <row r="14" spans="1:11">
      <c r="A14" s="11" t="s">
        <v>10</v>
      </c>
      <c r="B14" s="11" t="s">
        <v>22</v>
      </c>
      <c r="C14" s="11" t="s">
        <v>16</v>
      </c>
      <c r="D14" s="11" t="s">
        <v>17</v>
      </c>
      <c r="E14" s="11">
        <v>2.8E-3</v>
      </c>
      <c r="F14" s="11">
        <v>0.51700000000000002</v>
      </c>
      <c r="G14" s="11">
        <v>9176</v>
      </c>
      <c r="H14" s="11">
        <v>9125</v>
      </c>
      <c r="I14" s="11">
        <v>185514</v>
      </c>
      <c r="J14" s="11" t="s">
        <v>14</v>
      </c>
      <c r="K14" s="205"/>
    </row>
    <row r="15" spans="1:11">
      <c r="A15" s="11" t="s">
        <v>10</v>
      </c>
      <c r="B15" s="11" t="s">
        <v>23</v>
      </c>
      <c r="C15" s="11" t="s">
        <v>12</v>
      </c>
      <c r="D15" s="11" t="s">
        <v>13</v>
      </c>
      <c r="E15" s="11">
        <v>4.5999999999999999E-3</v>
      </c>
      <c r="F15" s="11">
        <v>1.9890000000000001</v>
      </c>
      <c r="G15" s="11">
        <v>24659</v>
      </c>
      <c r="H15" s="11">
        <v>24435</v>
      </c>
      <c r="I15" s="11">
        <v>484765</v>
      </c>
      <c r="J15" s="11" t="s">
        <v>14</v>
      </c>
      <c r="K15" s="205"/>
    </row>
    <row r="16" spans="1:11">
      <c r="A16" s="11" t="s">
        <v>10</v>
      </c>
      <c r="B16" s="11" t="s">
        <v>23</v>
      </c>
      <c r="C16" s="11" t="s">
        <v>16</v>
      </c>
      <c r="D16" s="11" t="s">
        <v>17</v>
      </c>
      <c r="E16" s="11">
        <v>7.1000000000000004E-3</v>
      </c>
      <c r="F16" s="11">
        <v>1.835</v>
      </c>
      <c r="G16" s="11">
        <v>12165</v>
      </c>
      <c r="H16" s="11">
        <v>11994</v>
      </c>
      <c r="I16" s="11">
        <v>241544</v>
      </c>
      <c r="J16" s="11" t="s">
        <v>14</v>
      </c>
      <c r="K16" s="205"/>
    </row>
    <row r="17" spans="1:11">
      <c r="A17" s="11" t="s">
        <v>10</v>
      </c>
      <c r="B17" s="11" t="s">
        <v>24</v>
      </c>
      <c r="C17" s="11" t="s">
        <v>12</v>
      </c>
      <c r="D17" s="11" t="s">
        <v>13</v>
      </c>
      <c r="E17" s="11">
        <v>6.1999999999999998E-3</v>
      </c>
      <c r="F17" s="11">
        <v>2.4729999999999999</v>
      </c>
      <c r="G17" s="11">
        <v>24759</v>
      </c>
      <c r="H17" s="11">
        <v>24455</v>
      </c>
      <c r="I17" s="11">
        <v>486928</v>
      </c>
      <c r="J17" s="11" t="s">
        <v>14</v>
      </c>
      <c r="K17" s="205"/>
    </row>
    <row r="18" spans="1:11">
      <c r="A18" s="11" t="s">
        <v>10</v>
      </c>
      <c r="B18" s="11" t="s">
        <v>24</v>
      </c>
      <c r="C18" s="11" t="s">
        <v>16</v>
      </c>
      <c r="D18" s="11" t="s">
        <v>17</v>
      </c>
      <c r="E18" s="11">
        <v>5.9999999999999995E-4</v>
      </c>
      <c r="F18" s="11">
        <v>0.14799999999999999</v>
      </c>
      <c r="G18" s="11">
        <v>12115</v>
      </c>
      <c r="H18" s="11">
        <v>12099</v>
      </c>
      <c r="I18" s="11">
        <v>242438</v>
      </c>
      <c r="J18" s="11" t="s">
        <v>14</v>
      </c>
      <c r="K18" s="205"/>
    </row>
    <row r="19" spans="1:11">
      <c r="A19" s="11" t="s">
        <v>10</v>
      </c>
      <c r="B19" s="11" t="s">
        <v>25</v>
      </c>
      <c r="C19" s="11" t="s">
        <v>12</v>
      </c>
      <c r="D19" s="11" t="s">
        <v>13</v>
      </c>
      <c r="E19" s="11">
        <v>4.8999999999999998E-3</v>
      </c>
      <c r="F19" s="11">
        <v>2.5369999999999999</v>
      </c>
      <c r="G19" s="11">
        <v>25624</v>
      </c>
      <c r="H19" s="11">
        <v>25375</v>
      </c>
      <c r="I19" s="11">
        <v>498441</v>
      </c>
      <c r="J19" s="11" t="s">
        <v>14</v>
      </c>
      <c r="K19" s="205"/>
    </row>
    <row r="20" spans="1:11">
      <c r="A20" s="11" t="s">
        <v>10</v>
      </c>
      <c r="B20" s="11" t="s">
        <v>25</v>
      </c>
      <c r="C20" s="11" t="s">
        <v>16</v>
      </c>
      <c r="D20" s="11" t="s">
        <v>17</v>
      </c>
      <c r="E20" s="11">
        <v>3.3E-3</v>
      </c>
      <c r="F20" s="11">
        <v>0.99099999999999999</v>
      </c>
      <c r="G20" s="11">
        <v>12495</v>
      </c>
      <c r="H20" s="11">
        <v>12412</v>
      </c>
      <c r="I20" s="11">
        <v>246905</v>
      </c>
      <c r="J20" s="11" t="s">
        <v>14</v>
      </c>
      <c r="K20" s="205"/>
    </row>
    <row r="21" spans="1:11">
      <c r="A21" s="11" t="s">
        <v>10</v>
      </c>
      <c r="B21" s="11" t="s">
        <v>26</v>
      </c>
      <c r="C21" s="11" t="s">
        <v>12</v>
      </c>
      <c r="D21" s="11" t="s">
        <v>13</v>
      </c>
      <c r="E21" s="11">
        <v>5.8999999999999999E-3</v>
      </c>
      <c r="F21" s="11">
        <v>2.5990000000000002</v>
      </c>
      <c r="G21" s="11">
        <v>24717</v>
      </c>
      <c r="H21" s="11">
        <v>24426</v>
      </c>
      <c r="I21" s="11">
        <v>492672</v>
      </c>
      <c r="J21" s="11" t="s">
        <v>14</v>
      </c>
      <c r="K21" s="205"/>
    </row>
    <row r="22" spans="1:11">
      <c r="A22" s="11" t="s">
        <v>10</v>
      </c>
      <c r="B22" s="11" t="s">
        <v>26</v>
      </c>
      <c r="C22" s="11" t="s">
        <v>16</v>
      </c>
      <c r="D22" s="11" t="s">
        <v>17</v>
      </c>
      <c r="E22" s="11">
        <v>4.1000000000000003E-3</v>
      </c>
      <c r="F22" s="11">
        <v>1.0349999999999999</v>
      </c>
      <c r="G22" s="11">
        <v>12082</v>
      </c>
      <c r="H22" s="11">
        <v>11984</v>
      </c>
      <c r="I22" s="11">
        <v>244854</v>
      </c>
      <c r="J22" s="11" t="s">
        <v>14</v>
      </c>
      <c r="K22" s="205"/>
    </row>
    <row r="23" spans="1:11">
      <c r="A23" s="11" t="s">
        <v>10</v>
      </c>
      <c r="B23" s="11" t="s">
        <v>27</v>
      </c>
      <c r="C23" s="11" t="s">
        <v>16</v>
      </c>
      <c r="D23" s="11" t="s">
        <v>28</v>
      </c>
      <c r="E23" s="11">
        <v>7.3000000000000001E-3</v>
      </c>
      <c r="F23" s="11">
        <v>2.778</v>
      </c>
      <c r="G23" s="11">
        <v>23650</v>
      </c>
      <c r="H23" s="11">
        <v>23308</v>
      </c>
      <c r="I23" s="11">
        <v>474935</v>
      </c>
      <c r="J23" s="11" t="s">
        <v>14</v>
      </c>
      <c r="K23" s="205"/>
    </row>
    <row r="24" spans="1:11">
      <c r="A24" s="11" t="s">
        <v>10</v>
      </c>
      <c r="B24" s="11" t="s">
        <v>27</v>
      </c>
      <c r="C24" s="11" t="s">
        <v>16</v>
      </c>
      <c r="D24" s="11" t="s">
        <v>17</v>
      </c>
      <c r="E24" s="11">
        <v>6.8999999999999999E-3</v>
      </c>
      <c r="F24" s="11">
        <v>1.625</v>
      </c>
      <c r="G24" s="11">
        <v>11597</v>
      </c>
      <c r="H24" s="11">
        <v>11437</v>
      </c>
      <c r="I24" s="11">
        <v>236632</v>
      </c>
      <c r="J24" s="11" t="s">
        <v>14</v>
      </c>
      <c r="K24" s="205"/>
    </row>
    <row r="25" spans="1:11">
      <c r="A25" s="11" t="s">
        <v>10</v>
      </c>
      <c r="B25" s="11" t="s">
        <v>29</v>
      </c>
      <c r="C25" s="11" t="s">
        <v>12</v>
      </c>
      <c r="D25" s="11" t="s">
        <v>13</v>
      </c>
      <c r="E25" s="11">
        <v>5.4999999999999997E-3</v>
      </c>
      <c r="F25" s="11">
        <v>2.7450000000000001</v>
      </c>
      <c r="G25" s="11">
        <v>25345</v>
      </c>
      <c r="H25" s="11">
        <v>25068</v>
      </c>
      <c r="I25" s="11">
        <v>492464</v>
      </c>
      <c r="J25" s="11" t="s">
        <v>14</v>
      </c>
      <c r="K25" s="205"/>
    </row>
    <row r="26" spans="1:11">
      <c r="A26" s="11" t="s">
        <v>10</v>
      </c>
      <c r="B26" s="11" t="s">
        <v>29</v>
      </c>
      <c r="C26" s="11" t="s">
        <v>16</v>
      </c>
      <c r="D26" s="11" t="s">
        <v>17</v>
      </c>
      <c r="E26" s="11">
        <v>6.1999999999999998E-3</v>
      </c>
      <c r="F26" s="11">
        <v>1.802</v>
      </c>
      <c r="G26" s="11">
        <v>12427</v>
      </c>
      <c r="H26" s="11">
        <v>12273</v>
      </c>
      <c r="I26" s="11">
        <v>244691</v>
      </c>
      <c r="J26" s="11" t="s">
        <v>14</v>
      </c>
      <c r="K26" s="205"/>
    </row>
    <row r="27" spans="1:11">
      <c r="A27" s="11" t="s">
        <v>10</v>
      </c>
      <c r="B27" s="11" t="s">
        <v>30</v>
      </c>
      <c r="C27" s="11" t="s">
        <v>12</v>
      </c>
      <c r="D27" s="11" t="s">
        <v>13</v>
      </c>
      <c r="E27" s="11">
        <v>7.4000000000000003E-3</v>
      </c>
      <c r="F27" s="11">
        <v>2.758</v>
      </c>
      <c r="G27" s="11">
        <v>21180</v>
      </c>
      <c r="H27" s="11">
        <v>20870</v>
      </c>
      <c r="I27" s="11">
        <v>408326</v>
      </c>
      <c r="J27" s="11" t="s">
        <v>14</v>
      </c>
      <c r="K27" s="205"/>
    </row>
    <row r="28" spans="1:11">
      <c r="A28" s="11" t="s">
        <v>10</v>
      </c>
      <c r="B28" s="11" t="s">
        <v>30</v>
      </c>
      <c r="C28" s="11" t="s">
        <v>16</v>
      </c>
      <c r="D28" s="11" t="s">
        <v>17</v>
      </c>
      <c r="E28" s="11">
        <v>4.3E-3</v>
      </c>
      <c r="F28" s="11">
        <v>0.98599999999999999</v>
      </c>
      <c r="G28" s="11">
        <v>10646</v>
      </c>
      <c r="H28" s="11">
        <v>10554</v>
      </c>
      <c r="I28" s="11">
        <v>208700</v>
      </c>
      <c r="J28" s="11" t="s">
        <v>14</v>
      </c>
      <c r="K28" s="205"/>
    </row>
    <row r="29" spans="1:11">
      <c r="A29" s="11" t="s">
        <v>10</v>
      </c>
      <c r="B29" s="12" t="s">
        <v>31</v>
      </c>
      <c r="C29" s="11" t="s">
        <v>12</v>
      </c>
      <c r="D29" s="11" t="s">
        <v>13</v>
      </c>
      <c r="E29" s="11">
        <v>7.9000000000000008E-3</v>
      </c>
      <c r="F29" s="13">
        <v>3.7829999999999999</v>
      </c>
      <c r="G29" s="11">
        <v>24289</v>
      </c>
      <c r="H29" s="11">
        <v>23909</v>
      </c>
      <c r="I29" s="11">
        <v>479573</v>
      </c>
      <c r="J29" s="11" t="s">
        <v>14</v>
      </c>
      <c r="K29" s="205"/>
    </row>
    <row r="30" spans="1:11">
      <c r="A30" s="11" t="s">
        <v>10</v>
      </c>
      <c r="B30" s="11" t="s">
        <v>31</v>
      </c>
      <c r="C30" s="11" t="s">
        <v>16</v>
      </c>
      <c r="D30" s="11" t="s">
        <v>17</v>
      </c>
      <c r="E30" s="11">
        <v>8.6E-3</v>
      </c>
      <c r="F30" s="11">
        <v>2.4409999999999998</v>
      </c>
      <c r="G30" s="11">
        <v>11985</v>
      </c>
      <c r="H30" s="11">
        <v>11782</v>
      </c>
      <c r="I30" s="11">
        <v>239627</v>
      </c>
      <c r="J30" s="11" t="s">
        <v>14</v>
      </c>
      <c r="K30" s="205"/>
    </row>
    <row r="31" spans="1:11">
      <c r="A31" s="11" t="s">
        <v>10</v>
      </c>
      <c r="B31" s="11" t="s">
        <v>18</v>
      </c>
      <c r="C31" s="11" t="s">
        <v>32</v>
      </c>
      <c r="D31" s="11" t="s">
        <v>13</v>
      </c>
      <c r="E31" s="11">
        <v>1E-3</v>
      </c>
      <c r="F31" s="11">
        <v>0.32800000000000001</v>
      </c>
      <c r="G31" s="11">
        <v>24690</v>
      </c>
      <c r="H31" s="11">
        <v>24640</v>
      </c>
      <c r="I31" s="11">
        <v>485006</v>
      </c>
      <c r="J31" s="11" t="s">
        <v>14</v>
      </c>
      <c r="K31" s="205"/>
    </row>
    <row r="32" spans="1:11">
      <c r="A32" s="11" t="s">
        <v>10</v>
      </c>
      <c r="B32" s="11" t="s">
        <v>18</v>
      </c>
      <c r="C32" s="11" t="s">
        <v>32</v>
      </c>
      <c r="D32" s="11" t="s">
        <v>17</v>
      </c>
      <c r="E32" s="11">
        <v>2.0000000000000001E-4</v>
      </c>
      <c r="F32" s="11">
        <v>4.2000000000000003E-2</v>
      </c>
      <c r="G32" s="11">
        <v>12094</v>
      </c>
      <c r="H32" s="11">
        <v>12089</v>
      </c>
      <c r="I32" s="11">
        <v>242019</v>
      </c>
      <c r="J32" s="11" t="s">
        <v>14</v>
      </c>
      <c r="K32" s="205"/>
    </row>
    <row r="33" spans="1:11">
      <c r="A33" s="11" t="s">
        <v>10</v>
      </c>
      <c r="B33" s="11" t="s">
        <v>11</v>
      </c>
      <c r="C33" s="11" t="s">
        <v>32</v>
      </c>
      <c r="D33" s="11" t="s">
        <v>13</v>
      </c>
      <c r="E33" s="11">
        <v>1.1999999999999999E-3</v>
      </c>
      <c r="F33" s="11">
        <v>0.435</v>
      </c>
      <c r="G33" s="11">
        <v>24679</v>
      </c>
      <c r="H33" s="11">
        <v>24618</v>
      </c>
      <c r="I33" s="11">
        <v>484797</v>
      </c>
      <c r="J33" s="11" t="s">
        <v>14</v>
      </c>
      <c r="K33" s="205"/>
    </row>
    <row r="34" spans="1:11">
      <c r="A34" s="11" t="s">
        <v>10</v>
      </c>
      <c r="B34" s="11" t="s">
        <v>11</v>
      </c>
      <c r="C34" s="11" t="s">
        <v>32</v>
      </c>
      <c r="D34" s="11" t="s">
        <v>17</v>
      </c>
      <c r="E34" s="11">
        <v>4.0000000000000002E-4</v>
      </c>
      <c r="F34" s="11">
        <v>9.1999999999999998E-2</v>
      </c>
      <c r="G34" s="11">
        <v>12104</v>
      </c>
      <c r="H34" s="11">
        <v>12094</v>
      </c>
      <c r="I34" s="11">
        <v>241943</v>
      </c>
      <c r="J34" s="11" t="s">
        <v>14</v>
      </c>
      <c r="K34" s="205"/>
    </row>
    <row r="35" spans="1:11">
      <c r="A35" s="11" t="s">
        <v>10</v>
      </c>
      <c r="B35" s="11" t="s">
        <v>21</v>
      </c>
      <c r="C35" s="11" t="s">
        <v>32</v>
      </c>
      <c r="D35" s="11" t="s">
        <v>13</v>
      </c>
      <c r="E35" s="11">
        <v>2.7000000000000001E-3</v>
      </c>
      <c r="F35" s="11">
        <v>0.748</v>
      </c>
      <c r="G35" s="11">
        <v>19151</v>
      </c>
      <c r="H35" s="11">
        <v>19047</v>
      </c>
      <c r="I35" s="11">
        <v>379007</v>
      </c>
      <c r="J35" s="11" t="s">
        <v>14</v>
      </c>
      <c r="K35" s="205"/>
    </row>
    <row r="36" spans="1:11">
      <c r="A36" s="11" t="s">
        <v>10</v>
      </c>
      <c r="B36" s="11" t="s">
        <v>21</v>
      </c>
      <c r="C36" s="11" t="s">
        <v>32</v>
      </c>
      <c r="D36" s="11" t="s">
        <v>17</v>
      </c>
      <c r="E36" s="11">
        <v>-6.9999999999999999E-4</v>
      </c>
      <c r="F36" s="11">
        <v>-0.13500000000000001</v>
      </c>
      <c r="G36" s="11">
        <v>9771</v>
      </c>
      <c r="H36" s="11">
        <v>9786</v>
      </c>
      <c r="I36" s="11">
        <v>197155</v>
      </c>
      <c r="J36" s="11" t="s">
        <v>14</v>
      </c>
      <c r="K36" s="205"/>
    </row>
    <row r="37" spans="1:11">
      <c r="A37" s="11" t="s">
        <v>10</v>
      </c>
      <c r="B37" s="11" t="s">
        <v>19</v>
      </c>
      <c r="C37" s="11" t="s">
        <v>32</v>
      </c>
      <c r="D37" s="11" t="s">
        <v>13</v>
      </c>
      <c r="E37" s="11">
        <v>4.1000000000000003E-3</v>
      </c>
      <c r="F37" s="11">
        <v>1.2050000000000001</v>
      </c>
      <c r="G37" s="11">
        <v>24377</v>
      </c>
      <c r="H37" s="11">
        <v>24177</v>
      </c>
      <c r="I37" s="11">
        <v>484916</v>
      </c>
      <c r="J37" s="11" t="s">
        <v>14</v>
      </c>
      <c r="K37" s="205"/>
    </row>
    <row r="38" spans="1:11">
      <c r="A38" s="11" t="s">
        <v>10</v>
      </c>
      <c r="B38" s="11" t="s">
        <v>19</v>
      </c>
      <c r="C38" s="11" t="s">
        <v>32</v>
      </c>
      <c r="D38" s="11" t="s">
        <v>17</v>
      </c>
      <c r="E38" s="11">
        <v>3.3999999999999998E-3</v>
      </c>
      <c r="F38" s="11">
        <v>0.63800000000000001</v>
      </c>
      <c r="G38" s="11">
        <v>11958</v>
      </c>
      <c r="H38" s="11">
        <v>11877</v>
      </c>
      <c r="I38" s="11">
        <v>241979</v>
      </c>
      <c r="J38" s="11" t="s">
        <v>14</v>
      </c>
      <c r="K38" s="205"/>
    </row>
    <row r="39" spans="1:11">
      <c r="A39" s="11" t="s">
        <v>10</v>
      </c>
      <c r="B39" s="11" t="s">
        <v>27</v>
      </c>
      <c r="C39" s="11" t="s">
        <v>32</v>
      </c>
      <c r="D39" s="11" t="s">
        <v>13</v>
      </c>
      <c r="E39" s="11">
        <v>4.5999999999999999E-3</v>
      </c>
      <c r="F39" s="11">
        <v>1.349</v>
      </c>
      <c r="G39" s="11">
        <v>22839</v>
      </c>
      <c r="H39" s="11">
        <v>22630</v>
      </c>
      <c r="I39" s="11">
        <v>461825</v>
      </c>
      <c r="J39" s="11" t="s">
        <v>14</v>
      </c>
      <c r="K39" s="205"/>
    </row>
    <row r="40" spans="1:11">
      <c r="A40" s="11" t="s">
        <v>10</v>
      </c>
      <c r="B40" s="11" t="s">
        <v>27</v>
      </c>
      <c r="C40" s="11" t="s">
        <v>32</v>
      </c>
      <c r="D40" s="11" t="s">
        <v>17</v>
      </c>
      <c r="E40" s="11">
        <v>8.5000000000000006E-3</v>
      </c>
      <c r="F40" s="11">
        <v>1.6950000000000001</v>
      </c>
      <c r="G40" s="11">
        <v>11271</v>
      </c>
      <c r="H40" s="11">
        <v>11080</v>
      </c>
      <c r="I40" s="11">
        <v>231809</v>
      </c>
      <c r="J40" s="11" t="s">
        <v>14</v>
      </c>
      <c r="K40" s="205"/>
    </row>
    <row r="41" spans="1:11">
      <c r="A41" s="11" t="s">
        <v>10</v>
      </c>
      <c r="B41" s="11" t="s">
        <v>25</v>
      </c>
      <c r="C41" s="11" t="s">
        <v>32</v>
      </c>
      <c r="D41" s="11" t="s">
        <v>13</v>
      </c>
      <c r="E41" s="11">
        <v>4.4000000000000003E-3</v>
      </c>
      <c r="F41" s="11">
        <v>1.7450000000000001</v>
      </c>
      <c r="G41" s="11">
        <v>24731</v>
      </c>
      <c r="H41" s="11">
        <v>24517</v>
      </c>
      <c r="I41" s="11">
        <v>483958</v>
      </c>
      <c r="J41" s="11" t="s">
        <v>14</v>
      </c>
      <c r="K41" s="205"/>
    </row>
    <row r="42" spans="1:11">
      <c r="A42" s="11" t="s">
        <v>10</v>
      </c>
      <c r="B42" s="11" t="s">
        <v>25</v>
      </c>
      <c r="C42" s="11" t="s">
        <v>32</v>
      </c>
      <c r="D42" s="11" t="s">
        <v>17</v>
      </c>
      <c r="E42" s="11">
        <v>4.4000000000000003E-3</v>
      </c>
      <c r="F42" s="11">
        <v>1.1299999999999999</v>
      </c>
      <c r="G42" s="11">
        <v>12138</v>
      </c>
      <c r="H42" s="11">
        <v>12031</v>
      </c>
      <c r="I42" s="11">
        <v>241620</v>
      </c>
      <c r="J42" s="11" t="s">
        <v>14</v>
      </c>
      <c r="K42" s="205"/>
    </row>
    <row r="43" spans="1:11">
      <c r="A43" s="11" t="s">
        <v>10</v>
      </c>
      <c r="B43" s="11" t="s">
        <v>20</v>
      </c>
      <c r="C43" s="11" t="s">
        <v>32</v>
      </c>
      <c r="D43" s="11" t="s">
        <v>13</v>
      </c>
      <c r="E43" s="11">
        <v>1.17E-2</v>
      </c>
      <c r="F43" s="11">
        <v>1.915</v>
      </c>
      <c r="G43" s="11">
        <v>5711</v>
      </c>
      <c r="H43" s="11">
        <v>5579</v>
      </c>
      <c r="I43" s="11">
        <v>114316</v>
      </c>
      <c r="J43" s="11" t="s">
        <v>14</v>
      </c>
      <c r="K43" s="205"/>
    </row>
    <row r="44" spans="1:11">
      <c r="A44" s="11" t="s">
        <v>10</v>
      </c>
      <c r="B44" s="11" t="s">
        <v>20</v>
      </c>
      <c r="C44" s="11" t="s">
        <v>32</v>
      </c>
      <c r="D44" s="11" t="s">
        <v>17</v>
      </c>
      <c r="E44" s="11">
        <v>1.67E-2</v>
      </c>
      <c r="F44" s="11">
        <v>1.8220000000000001</v>
      </c>
      <c r="G44" s="11">
        <v>3128</v>
      </c>
      <c r="H44" s="11">
        <v>3025</v>
      </c>
      <c r="I44" s="11">
        <v>62874</v>
      </c>
      <c r="J44" s="11" t="s">
        <v>14</v>
      </c>
      <c r="K44" s="205"/>
    </row>
    <row r="45" spans="1:11">
      <c r="A45" s="11" t="s">
        <v>10</v>
      </c>
      <c r="B45" s="11" t="s">
        <v>33</v>
      </c>
      <c r="C45" s="11" t="s">
        <v>32</v>
      </c>
      <c r="D45" s="11" t="s">
        <v>13</v>
      </c>
      <c r="E45" s="11">
        <v>4.8999999999999998E-3</v>
      </c>
      <c r="F45" s="11">
        <v>1.9390000000000001</v>
      </c>
      <c r="G45" s="11">
        <v>25097</v>
      </c>
      <c r="H45" s="11">
        <v>24851</v>
      </c>
      <c r="I45" s="11">
        <v>483949</v>
      </c>
      <c r="J45" s="11" t="s">
        <v>14</v>
      </c>
      <c r="K45" s="205"/>
    </row>
    <row r="46" spans="1:11">
      <c r="A46" s="11" t="s">
        <v>10</v>
      </c>
      <c r="B46" s="11" t="s">
        <v>33</v>
      </c>
      <c r="C46" s="11" t="s">
        <v>32</v>
      </c>
      <c r="D46" s="11" t="s">
        <v>17</v>
      </c>
      <c r="E46" s="11">
        <v>6.1000000000000004E-3</v>
      </c>
      <c r="F46" s="11">
        <v>1.5309999999999999</v>
      </c>
      <c r="G46" s="11">
        <v>12348</v>
      </c>
      <c r="H46" s="11">
        <v>12198</v>
      </c>
      <c r="I46" s="11">
        <v>241633</v>
      </c>
      <c r="J46" s="11" t="s">
        <v>14</v>
      </c>
      <c r="K46" s="205"/>
    </row>
    <row r="47" spans="1:11">
      <c r="A47" s="11" t="s">
        <v>10</v>
      </c>
      <c r="B47" s="11" t="s">
        <v>23</v>
      </c>
      <c r="C47" s="11" t="s">
        <v>32</v>
      </c>
      <c r="D47" s="11" t="s">
        <v>13</v>
      </c>
      <c r="E47" s="11">
        <v>6.4000000000000003E-3</v>
      </c>
      <c r="F47" s="11">
        <v>2.1880000000000002</v>
      </c>
      <c r="G47" s="11">
        <v>23908</v>
      </c>
      <c r="H47" s="11">
        <v>23604</v>
      </c>
      <c r="I47" s="11">
        <v>471937</v>
      </c>
      <c r="J47" s="11" t="s">
        <v>14</v>
      </c>
      <c r="K47" s="205"/>
    </row>
    <row r="48" spans="1:11">
      <c r="A48" s="11" t="s">
        <v>10</v>
      </c>
      <c r="B48" s="11" t="s">
        <v>23</v>
      </c>
      <c r="C48" s="11" t="s">
        <v>32</v>
      </c>
      <c r="D48" s="11" t="s">
        <v>17</v>
      </c>
      <c r="E48" s="11">
        <v>8.8000000000000005E-3</v>
      </c>
      <c r="F48" s="11">
        <v>1.931</v>
      </c>
      <c r="G48" s="11">
        <v>11839</v>
      </c>
      <c r="H48" s="11">
        <v>11632</v>
      </c>
      <c r="I48" s="11">
        <v>236843</v>
      </c>
      <c r="J48" s="11" t="s">
        <v>14</v>
      </c>
      <c r="K48" s="205"/>
    </row>
    <row r="49" spans="1:11">
      <c r="A49" s="11" t="s">
        <v>10</v>
      </c>
      <c r="B49" s="11" t="s">
        <v>24</v>
      </c>
      <c r="C49" s="11" t="s">
        <v>32</v>
      </c>
      <c r="D49" s="11" t="s">
        <v>13</v>
      </c>
      <c r="E49" s="11">
        <v>8.0999999999999996E-3</v>
      </c>
      <c r="F49" s="11">
        <v>2.4980000000000002</v>
      </c>
      <c r="G49" s="11">
        <v>23949</v>
      </c>
      <c r="H49" s="11">
        <v>23564</v>
      </c>
      <c r="I49" s="11">
        <v>473584</v>
      </c>
      <c r="J49" s="11" t="s">
        <v>14</v>
      </c>
      <c r="K49" s="205"/>
    </row>
    <row r="50" spans="1:11">
      <c r="A50" s="11" t="s">
        <v>10</v>
      </c>
      <c r="B50" s="11" t="s">
        <v>24</v>
      </c>
      <c r="C50" s="11" t="s">
        <v>32</v>
      </c>
      <c r="D50" s="11" t="s">
        <v>17</v>
      </c>
      <c r="E50" s="11">
        <v>4.3E-3</v>
      </c>
      <c r="F50" s="11">
        <v>0.85399999999999998</v>
      </c>
      <c r="G50" s="11">
        <v>11766</v>
      </c>
      <c r="H50" s="11">
        <v>11665</v>
      </c>
      <c r="I50" s="11">
        <v>237524</v>
      </c>
      <c r="J50" s="11" t="s">
        <v>14</v>
      </c>
      <c r="K50" s="205"/>
    </row>
    <row r="51" spans="1:11">
      <c r="A51" s="11" t="s">
        <v>10</v>
      </c>
      <c r="B51" s="11" t="s">
        <v>26</v>
      </c>
      <c r="C51" s="11" t="s">
        <v>32</v>
      </c>
      <c r="D51" s="11" t="s">
        <v>13</v>
      </c>
      <c r="E51" s="11">
        <v>7.4999999999999997E-3</v>
      </c>
      <c r="F51" s="11">
        <v>2.5089999999999999</v>
      </c>
      <c r="G51" s="11">
        <v>23960</v>
      </c>
      <c r="H51" s="11">
        <v>23602</v>
      </c>
      <c r="I51" s="11">
        <v>479133</v>
      </c>
      <c r="J51" s="11" t="s">
        <v>14</v>
      </c>
      <c r="K51" s="205"/>
    </row>
    <row r="52" spans="1:11">
      <c r="A52" s="11" t="s">
        <v>10</v>
      </c>
      <c r="B52" s="11" t="s">
        <v>26</v>
      </c>
      <c r="C52" s="11" t="s">
        <v>32</v>
      </c>
      <c r="D52" s="11" t="s">
        <v>17</v>
      </c>
      <c r="E52" s="11">
        <v>7.1999999999999998E-3</v>
      </c>
      <c r="F52" s="11">
        <v>1.526</v>
      </c>
      <c r="G52" s="11">
        <v>11784</v>
      </c>
      <c r="H52" s="11">
        <v>11615</v>
      </c>
      <c r="I52" s="11">
        <v>239871</v>
      </c>
      <c r="J52" s="11" t="s">
        <v>14</v>
      </c>
      <c r="K52" s="205"/>
    </row>
    <row r="53" spans="1:11">
      <c r="A53" s="11" t="s">
        <v>10</v>
      </c>
      <c r="B53" s="11" t="s">
        <v>22</v>
      </c>
      <c r="C53" s="11" t="s">
        <v>32</v>
      </c>
      <c r="D53" s="11" t="s">
        <v>13</v>
      </c>
      <c r="E53" s="11">
        <v>1.1299999999999999E-2</v>
      </c>
      <c r="F53" s="11">
        <v>2.6139999999999999</v>
      </c>
      <c r="G53" s="11">
        <v>18287</v>
      </c>
      <c r="H53" s="11">
        <v>17878</v>
      </c>
      <c r="I53" s="11">
        <v>362453</v>
      </c>
      <c r="J53" s="11" t="s">
        <v>14</v>
      </c>
      <c r="K53" s="205"/>
    </row>
    <row r="54" spans="1:11">
      <c r="A54" s="11" t="s">
        <v>10</v>
      </c>
      <c r="B54" s="11" t="s">
        <v>22</v>
      </c>
      <c r="C54" s="11" t="s">
        <v>32</v>
      </c>
      <c r="D54" s="11" t="s">
        <v>17</v>
      </c>
      <c r="E54" s="11">
        <v>1.3599999999999999E-2</v>
      </c>
      <c r="F54" s="11">
        <v>2.0590000000000002</v>
      </c>
      <c r="G54" s="11">
        <v>8980</v>
      </c>
      <c r="H54" s="11">
        <v>8739</v>
      </c>
      <c r="I54" s="11">
        <v>181834</v>
      </c>
      <c r="J54" s="11" t="s">
        <v>14</v>
      </c>
      <c r="K54" s="205"/>
    </row>
    <row r="55" spans="1:11">
      <c r="A55" s="11" t="s">
        <v>10</v>
      </c>
      <c r="B55" s="11" t="s">
        <v>31</v>
      </c>
      <c r="C55" s="11" t="s">
        <v>32</v>
      </c>
      <c r="D55" s="11" t="s">
        <v>13</v>
      </c>
      <c r="E55" s="11">
        <v>7.1999999999999998E-3</v>
      </c>
      <c r="F55" s="11">
        <v>2.7050000000000001</v>
      </c>
      <c r="G55" s="11">
        <v>23563</v>
      </c>
      <c r="H55" s="11">
        <v>23228</v>
      </c>
      <c r="I55" s="11">
        <v>467576</v>
      </c>
      <c r="J55" s="11" t="s">
        <v>14</v>
      </c>
      <c r="K55" s="205"/>
    </row>
    <row r="56" spans="1:11">
      <c r="A56" s="11" t="s">
        <v>10</v>
      </c>
      <c r="B56" s="11" t="s">
        <v>31</v>
      </c>
      <c r="C56" s="11" t="s">
        <v>32</v>
      </c>
      <c r="D56" s="11" t="s">
        <v>17</v>
      </c>
      <c r="E56" s="11">
        <v>8.6E-3</v>
      </c>
      <c r="F56" s="11">
        <v>2.048</v>
      </c>
      <c r="G56" s="11">
        <v>11678</v>
      </c>
      <c r="H56" s="11">
        <v>11479</v>
      </c>
      <c r="I56" s="11">
        <v>235221</v>
      </c>
      <c r="J56" s="11" t="s">
        <v>14</v>
      </c>
      <c r="K56" s="205"/>
    </row>
    <row r="57" spans="1:11">
      <c r="A57" s="11" t="s">
        <v>10</v>
      </c>
      <c r="B57" s="11" t="s">
        <v>29</v>
      </c>
      <c r="C57" s="11" t="s">
        <v>32</v>
      </c>
      <c r="D57" s="11" t="s">
        <v>13</v>
      </c>
      <c r="E57" s="11">
        <v>7.3000000000000001E-3</v>
      </c>
      <c r="F57" s="11">
        <v>2.77</v>
      </c>
      <c r="G57" s="11">
        <v>24541</v>
      </c>
      <c r="H57" s="11">
        <v>24187</v>
      </c>
      <c r="I57" s="11">
        <v>478874</v>
      </c>
      <c r="J57" s="11" t="s">
        <v>14</v>
      </c>
      <c r="K57" s="205"/>
    </row>
    <row r="58" spans="1:11">
      <c r="A58" s="11" t="s">
        <v>10</v>
      </c>
      <c r="B58" s="11" t="s">
        <v>29</v>
      </c>
      <c r="C58" s="11" t="s">
        <v>32</v>
      </c>
      <c r="D58" s="11" t="s">
        <v>17</v>
      </c>
      <c r="E58" s="11">
        <v>8.6E-3</v>
      </c>
      <c r="F58" s="11">
        <v>2.0830000000000002</v>
      </c>
      <c r="G58" s="11">
        <v>12107</v>
      </c>
      <c r="H58" s="11">
        <v>11901</v>
      </c>
      <c r="I58" s="11">
        <v>239718</v>
      </c>
      <c r="J58" s="11" t="s">
        <v>14</v>
      </c>
      <c r="K58" s="205"/>
    </row>
    <row r="59" spans="1:11">
      <c r="A59" s="11" t="s">
        <v>10</v>
      </c>
      <c r="B59" s="11" t="s">
        <v>11</v>
      </c>
      <c r="C59" s="11" t="s">
        <v>16</v>
      </c>
      <c r="D59" s="11" t="s">
        <v>34</v>
      </c>
      <c r="E59" s="11">
        <v>-4.4000000000000003E-3</v>
      </c>
      <c r="F59" s="11">
        <v>-2.3540000000000001</v>
      </c>
      <c r="G59" s="11">
        <v>53255</v>
      </c>
      <c r="H59" s="11">
        <v>53724</v>
      </c>
      <c r="I59" s="11">
        <v>1021695</v>
      </c>
      <c r="J59" s="11" t="s">
        <v>35</v>
      </c>
      <c r="K59" s="205"/>
    </row>
    <row r="60" spans="1:11">
      <c r="A60" s="11" t="s">
        <v>10</v>
      </c>
      <c r="B60" s="11" t="s">
        <v>22</v>
      </c>
      <c r="C60" s="11" t="s">
        <v>16</v>
      </c>
      <c r="D60" s="11" t="s">
        <v>34</v>
      </c>
      <c r="E60" s="11">
        <v>-4.4000000000000003E-3</v>
      </c>
      <c r="F60" s="11">
        <v>-1.639</v>
      </c>
      <c r="G60" s="11">
        <v>38033</v>
      </c>
      <c r="H60" s="11">
        <v>38371</v>
      </c>
      <c r="I60" s="11">
        <v>746928</v>
      </c>
      <c r="J60" s="11" t="s">
        <v>35</v>
      </c>
      <c r="K60" s="205"/>
    </row>
    <row r="61" spans="1:11">
      <c r="A61" s="11" t="s">
        <v>10</v>
      </c>
      <c r="B61" s="11" t="s">
        <v>23</v>
      </c>
      <c r="C61" s="11" t="s">
        <v>16</v>
      </c>
      <c r="D61" s="11" t="s">
        <v>34</v>
      </c>
      <c r="E61" s="11">
        <v>-2.8999999999999998E-3</v>
      </c>
      <c r="F61" s="11">
        <v>-1.5149999999999999</v>
      </c>
      <c r="G61" s="11">
        <v>48669</v>
      </c>
      <c r="H61" s="11">
        <v>48952</v>
      </c>
      <c r="I61" s="11">
        <v>941052</v>
      </c>
      <c r="J61" s="11" t="s">
        <v>35</v>
      </c>
      <c r="K61" s="205"/>
    </row>
    <row r="62" spans="1:11">
      <c r="A62" s="11" t="s">
        <v>10</v>
      </c>
      <c r="B62" s="11" t="s">
        <v>24</v>
      </c>
      <c r="C62" s="11" t="s">
        <v>16</v>
      </c>
      <c r="D62" s="11" t="s">
        <v>34</v>
      </c>
      <c r="E62" s="11">
        <v>-3.3E-3</v>
      </c>
      <c r="F62" s="11">
        <v>-1.4430000000000001</v>
      </c>
      <c r="G62" s="11">
        <v>49287</v>
      </c>
      <c r="H62" s="11">
        <v>49616</v>
      </c>
      <c r="I62" s="11">
        <v>960337</v>
      </c>
      <c r="J62" s="11" t="s">
        <v>35</v>
      </c>
      <c r="K62" s="205"/>
    </row>
    <row r="63" spans="1:11">
      <c r="A63" s="11" t="s">
        <v>10</v>
      </c>
      <c r="B63" s="11" t="s">
        <v>29</v>
      </c>
      <c r="C63" s="11" t="s">
        <v>16</v>
      </c>
      <c r="D63" s="11" t="s">
        <v>34</v>
      </c>
      <c r="E63" s="11">
        <v>-2.2000000000000001E-3</v>
      </c>
      <c r="F63" s="11">
        <v>-1.248</v>
      </c>
      <c r="G63" s="11">
        <v>50640</v>
      </c>
      <c r="H63" s="11">
        <v>50861</v>
      </c>
      <c r="I63" s="11">
        <v>969212</v>
      </c>
      <c r="J63" s="11" t="s">
        <v>35</v>
      </c>
      <c r="K63" s="205"/>
    </row>
    <row r="64" spans="1:11">
      <c r="A64" s="11" t="s">
        <v>10</v>
      </c>
      <c r="B64" s="11" t="s">
        <v>26</v>
      </c>
      <c r="C64" s="11" t="s">
        <v>16</v>
      </c>
      <c r="D64" s="11" t="s">
        <v>34</v>
      </c>
      <c r="E64" s="11">
        <v>-2.3E-3</v>
      </c>
      <c r="F64" s="11">
        <v>-1.1679999999999999</v>
      </c>
      <c r="G64" s="11">
        <v>49317</v>
      </c>
      <c r="H64" s="11">
        <v>49543</v>
      </c>
      <c r="I64" s="11">
        <v>968027</v>
      </c>
      <c r="J64" s="11" t="s">
        <v>35</v>
      </c>
      <c r="K64" s="205"/>
    </row>
    <row r="65" spans="1:11">
      <c r="A65" s="11" t="s">
        <v>10</v>
      </c>
      <c r="B65" s="11" t="s">
        <v>25</v>
      </c>
      <c r="C65" s="11" t="s">
        <v>16</v>
      </c>
      <c r="D65" s="11" t="s">
        <v>34</v>
      </c>
      <c r="E65" s="11">
        <v>-1.6999999999999999E-3</v>
      </c>
      <c r="F65" s="11">
        <v>-1.083</v>
      </c>
      <c r="G65" s="11">
        <v>52730</v>
      </c>
      <c r="H65" s="11">
        <v>52914</v>
      </c>
      <c r="I65" s="11">
        <v>1007970</v>
      </c>
      <c r="J65" s="11" t="s">
        <v>35</v>
      </c>
      <c r="K65" s="205"/>
    </row>
    <row r="66" spans="1:11">
      <c r="A66" s="11" t="s">
        <v>10</v>
      </c>
      <c r="B66" s="11" t="s">
        <v>31</v>
      </c>
      <c r="C66" s="11" t="s">
        <v>16</v>
      </c>
      <c r="D66" s="11" t="s">
        <v>34</v>
      </c>
      <c r="E66" s="11">
        <v>-1.8E-3</v>
      </c>
      <c r="F66" s="11">
        <v>-1.016</v>
      </c>
      <c r="G66" s="11">
        <v>46590</v>
      </c>
      <c r="H66" s="11">
        <v>46754</v>
      </c>
      <c r="I66" s="11">
        <v>907804</v>
      </c>
      <c r="J66" s="11" t="s">
        <v>35</v>
      </c>
      <c r="K66" s="205"/>
    </row>
    <row r="67" spans="1:11">
      <c r="A67" s="11" t="s">
        <v>10</v>
      </c>
      <c r="B67" s="11" t="s">
        <v>33</v>
      </c>
      <c r="C67" s="11" t="s">
        <v>16</v>
      </c>
      <c r="D67" s="11" t="s">
        <v>34</v>
      </c>
      <c r="E67" s="11">
        <v>-1.1000000000000001E-3</v>
      </c>
      <c r="F67" s="11">
        <v>-0.67</v>
      </c>
      <c r="G67" s="11">
        <v>53694</v>
      </c>
      <c r="H67" s="11">
        <v>53817</v>
      </c>
      <c r="I67" s="11">
        <v>1012876</v>
      </c>
      <c r="J67" s="11" t="s">
        <v>35</v>
      </c>
      <c r="K67" s="205"/>
    </row>
    <row r="68" spans="1:11">
      <c r="A68" s="11" t="s">
        <v>10</v>
      </c>
      <c r="B68" s="11" t="s">
        <v>18</v>
      </c>
      <c r="C68" s="11" t="s">
        <v>16</v>
      </c>
      <c r="D68" s="11" t="s">
        <v>34</v>
      </c>
      <c r="E68" s="11">
        <v>-1.2999999999999999E-3</v>
      </c>
      <c r="F68" s="11">
        <v>-0.61399999999999999</v>
      </c>
      <c r="G68" s="11">
        <v>53593</v>
      </c>
      <c r="H68" s="11">
        <v>53730</v>
      </c>
      <c r="I68" s="11">
        <v>1025901</v>
      </c>
      <c r="J68" s="11" t="s">
        <v>35</v>
      </c>
      <c r="K68" s="205"/>
    </row>
    <row r="69" spans="1:11">
      <c r="A69" s="11" t="s">
        <v>10</v>
      </c>
      <c r="B69" s="11" t="s">
        <v>20</v>
      </c>
      <c r="C69" s="11" t="s">
        <v>16</v>
      </c>
      <c r="D69" s="11" t="s">
        <v>34</v>
      </c>
      <c r="E69" s="11">
        <v>-2.3E-3</v>
      </c>
      <c r="F69" s="11">
        <v>-0.60799999999999998</v>
      </c>
      <c r="G69" s="11">
        <v>9262</v>
      </c>
      <c r="H69" s="11">
        <v>9305</v>
      </c>
      <c r="I69" s="11">
        <v>181530</v>
      </c>
      <c r="J69" s="11" t="s">
        <v>35</v>
      </c>
      <c r="K69" s="205"/>
    </row>
    <row r="70" spans="1:11">
      <c r="A70" s="11" t="s">
        <v>10</v>
      </c>
      <c r="B70" s="11" t="s">
        <v>19</v>
      </c>
      <c r="C70" s="11" t="s">
        <v>16</v>
      </c>
      <c r="D70" s="11" t="s">
        <v>34</v>
      </c>
      <c r="E70" s="11">
        <v>-1.1999999999999999E-3</v>
      </c>
      <c r="F70" s="11">
        <v>-0.50900000000000001</v>
      </c>
      <c r="G70" s="11">
        <v>52829</v>
      </c>
      <c r="H70" s="11">
        <v>52954</v>
      </c>
      <c r="I70" s="11">
        <v>1025603</v>
      </c>
      <c r="J70" s="11" t="s">
        <v>35</v>
      </c>
      <c r="K70" s="205"/>
    </row>
    <row r="71" spans="1:11">
      <c r="A71" s="11" t="s">
        <v>10</v>
      </c>
      <c r="B71" s="11" t="s">
        <v>21</v>
      </c>
      <c r="C71" s="11" t="s">
        <v>16</v>
      </c>
      <c r="D71" s="11" t="s">
        <v>34</v>
      </c>
      <c r="E71" s="11">
        <v>1E-4</v>
      </c>
      <c r="F71" s="11">
        <v>4.2000000000000003E-2</v>
      </c>
      <c r="G71" s="11">
        <v>34168</v>
      </c>
      <c r="H71" s="11">
        <v>34162</v>
      </c>
      <c r="I71" s="11">
        <v>658650</v>
      </c>
      <c r="J71" s="11" t="s">
        <v>35</v>
      </c>
      <c r="K71" s="205"/>
    </row>
    <row r="72" spans="1:11">
      <c r="A72" s="11" t="s">
        <v>10</v>
      </c>
      <c r="B72" s="11" t="s">
        <v>27</v>
      </c>
      <c r="C72" s="11" t="s">
        <v>16</v>
      </c>
      <c r="D72" s="11" t="s">
        <v>34</v>
      </c>
      <c r="E72" s="11">
        <v>3.5999999999999999E-3</v>
      </c>
      <c r="F72" s="11">
        <v>1.746</v>
      </c>
      <c r="G72" s="11">
        <v>48611</v>
      </c>
      <c r="H72" s="11">
        <v>48262</v>
      </c>
      <c r="I72" s="11">
        <v>957184</v>
      </c>
      <c r="J72" s="11" t="s">
        <v>35</v>
      </c>
      <c r="K72" s="205"/>
    </row>
    <row r="73" spans="1:11">
      <c r="A73" s="4" t="s">
        <v>10</v>
      </c>
      <c r="B73" s="4" t="s">
        <v>33</v>
      </c>
      <c r="C73" s="4" t="s">
        <v>12</v>
      </c>
      <c r="D73" s="4" t="s">
        <v>36</v>
      </c>
      <c r="E73" s="4">
        <v>-1.8700000000000001E-2</v>
      </c>
      <c r="F73" s="5">
        <v>-7.3979999999999997</v>
      </c>
      <c r="G73" s="4">
        <v>23050</v>
      </c>
      <c r="H73" s="4">
        <v>23927</v>
      </c>
      <c r="I73" s="4">
        <v>442713</v>
      </c>
      <c r="J73" s="4" t="s">
        <v>35</v>
      </c>
    </row>
    <row r="74" spans="1:11">
      <c r="A74" s="4" t="s">
        <v>10</v>
      </c>
      <c r="B74" s="4" t="s">
        <v>21</v>
      </c>
      <c r="C74" s="4" t="s">
        <v>12</v>
      </c>
      <c r="D74" s="4" t="s">
        <v>36</v>
      </c>
      <c r="E74" s="4">
        <v>-1.6400000000000001E-2</v>
      </c>
      <c r="F74" s="5">
        <v>-4.681</v>
      </c>
      <c r="G74" s="4">
        <v>16770</v>
      </c>
      <c r="H74" s="4">
        <v>17331</v>
      </c>
      <c r="I74" s="4">
        <v>328184</v>
      </c>
      <c r="J74" s="4" t="s">
        <v>35</v>
      </c>
    </row>
    <row r="75" spans="1:11">
      <c r="A75" s="4" t="s">
        <v>10</v>
      </c>
      <c r="B75" s="4" t="s">
        <v>29</v>
      </c>
      <c r="C75" s="4" t="s">
        <v>12</v>
      </c>
      <c r="D75" s="4" t="s">
        <v>36</v>
      </c>
      <c r="E75" s="4">
        <v>-1.2E-2</v>
      </c>
      <c r="F75" s="5">
        <v>-4.5720000000000001</v>
      </c>
      <c r="G75" s="4">
        <v>22577</v>
      </c>
      <c r="H75" s="4">
        <v>23126</v>
      </c>
      <c r="I75" s="4">
        <v>435445</v>
      </c>
      <c r="J75" s="4" t="s">
        <v>35</v>
      </c>
    </row>
    <row r="76" spans="1:11">
      <c r="A76" s="4" t="s">
        <v>10</v>
      </c>
      <c r="B76" s="4" t="s">
        <v>30</v>
      </c>
      <c r="C76" s="4" t="s">
        <v>12</v>
      </c>
      <c r="D76" s="4" t="s">
        <v>36</v>
      </c>
      <c r="E76" s="4">
        <v>-1.4E-2</v>
      </c>
      <c r="F76" s="5">
        <v>-4.3099999999999996</v>
      </c>
      <c r="G76" s="4">
        <v>18408</v>
      </c>
      <c r="H76" s="4">
        <v>18931</v>
      </c>
      <c r="I76" s="4">
        <v>354013</v>
      </c>
      <c r="J76" s="4" t="s">
        <v>35</v>
      </c>
    </row>
    <row r="77" spans="1:11">
      <c r="A77" s="4" t="s">
        <v>10</v>
      </c>
      <c r="B77" s="4" t="s">
        <v>37</v>
      </c>
      <c r="C77" s="4" t="s">
        <v>12</v>
      </c>
      <c r="D77" s="4" t="s">
        <v>36</v>
      </c>
      <c r="E77" s="4">
        <v>-1.0999999999999999E-2</v>
      </c>
      <c r="F77" s="5">
        <v>-3.7480000000000002</v>
      </c>
      <c r="G77" s="4">
        <v>21854</v>
      </c>
      <c r="H77" s="4">
        <v>22340</v>
      </c>
      <c r="I77" s="4">
        <v>419280</v>
      </c>
      <c r="J77" s="4" t="s">
        <v>35</v>
      </c>
    </row>
    <row r="78" spans="1:11">
      <c r="A78" s="4" t="s">
        <v>10</v>
      </c>
      <c r="B78" s="4" t="s">
        <v>38</v>
      </c>
      <c r="C78" s="4" t="s">
        <v>12</v>
      </c>
      <c r="D78" s="4" t="s">
        <v>36</v>
      </c>
      <c r="E78" s="4">
        <v>-1.0500000000000001E-2</v>
      </c>
      <c r="F78" s="5">
        <v>-3.6709999999999998</v>
      </c>
      <c r="G78" s="4">
        <v>22457</v>
      </c>
      <c r="H78" s="4">
        <v>22933</v>
      </c>
      <c r="I78" s="4">
        <v>428263</v>
      </c>
      <c r="J78" s="4" t="s">
        <v>35</v>
      </c>
    </row>
    <row r="79" spans="1:11">
      <c r="A79" s="4" t="s">
        <v>10</v>
      </c>
      <c r="B79" s="4" t="s">
        <v>20</v>
      </c>
      <c r="C79" s="4" t="s">
        <v>12</v>
      </c>
      <c r="D79" s="4" t="s">
        <v>36</v>
      </c>
      <c r="E79" s="4">
        <v>-2.1700000000000001E-2</v>
      </c>
      <c r="F79" s="5">
        <v>-3.4470000000000001</v>
      </c>
      <c r="G79" s="4">
        <v>4737</v>
      </c>
      <c r="H79" s="4">
        <v>4948</v>
      </c>
      <c r="I79" s="4">
        <v>94837</v>
      </c>
      <c r="J79" s="4" t="s">
        <v>35</v>
      </c>
    </row>
    <row r="80" spans="1:11">
      <c r="A80" s="4" t="s">
        <v>10</v>
      </c>
      <c r="B80" s="4" t="s">
        <v>39</v>
      </c>
      <c r="C80" s="4" t="s">
        <v>12</v>
      </c>
      <c r="D80" s="4" t="s">
        <v>36</v>
      </c>
      <c r="E80" s="4">
        <v>-8.9999999999999993E-3</v>
      </c>
      <c r="F80" s="5">
        <v>-3.3439999999999999</v>
      </c>
      <c r="G80" s="4">
        <v>22727</v>
      </c>
      <c r="H80" s="4">
        <v>23138</v>
      </c>
      <c r="I80" s="4">
        <v>437373</v>
      </c>
      <c r="J80" s="4" t="s">
        <v>35</v>
      </c>
    </row>
    <row r="81" spans="1:10">
      <c r="A81" s="4" t="s">
        <v>10</v>
      </c>
      <c r="B81" s="4" t="s">
        <v>40</v>
      </c>
      <c r="C81" s="4" t="s">
        <v>12</v>
      </c>
      <c r="D81" s="4" t="s">
        <v>36</v>
      </c>
      <c r="E81" s="4">
        <v>-8.3999999999999995E-3</v>
      </c>
      <c r="F81" s="4">
        <v>-2.9649999999999999</v>
      </c>
      <c r="G81" s="4">
        <v>22667</v>
      </c>
      <c r="H81" s="4">
        <v>23051</v>
      </c>
      <c r="I81" s="4">
        <v>432131</v>
      </c>
      <c r="J81" s="4" t="s">
        <v>35</v>
      </c>
    </row>
    <row r="82" spans="1:10">
      <c r="A82" s="4" t="s">
        <v>10</v>
      </c>
      <c r="B82" s="4" t="s">
        <v>41</v>
      </c>
      <c r="C82" s="4" t="s">
        <v>12</v>
      </c>
      <c r="D82" s="4" t="s">
        <v>36</v>
      </c>
      <c r="E82" s="4">
        <v>-6.7999999999999996E-3</v>
      </c>
      <c r="F82" s="4">
        <v>-2.7450000000000001</v>
      </c>
      <c r="G82" s="4">
        <v>22293</v>
      </c>
      <c r="H82" s="4">
        <v>22600</v>
      </c>
      <c r="I82" s="4">
        <v>430382</v>
      </c>
      <c r="J82" s="4" t="s">
        <v>35</v>
      </c>
    </row>
    <row r="83" spans="1:10">
      <c r="A83" s="4" t="s">
        <v>10</v>
      </c>
      <c r="B83" s="4" t="s">
        <v>42</v>
      </c>
      <c r="C83" s="4" t="s">
        <v>12</v>
      </c>
      <c r="D83" s="4" t="s">
        <v>36</v>
      </c>
      <c r="E83" s="4">
        <v>-8.3999999999999995E-3</v>
      </c>
      <c r="F83" s="4">
        <v>-2.6640000000000001</v>
      </c>
      <c r="G83" s="4">
        <v>21927</v>
      </c>
      <c r="H83" s="4">
        <v>22297</v>
      </c>
      <c r="I83" s="4">
        <v>418865</v>
      </c>
      <c r="J83" s="4" t="s">
        <v>35</v>
      </c>
    </row>
    <row r="84" spans="1:10">
      <c r="A84" s="4" t="s">
        <v>10</v>
      </c>
      <c r="B84" s="4" t="s">
        <v>25</v>
      </c>
      <c r="C84" s="4" t="s">
        <v>12</v>
      </c>
      <c r="D84" s="4" t="s">
        <v>36</v>
      </c>
      <c r="E84" s="4">
        <v>-5.5999999999999999E-3</v>
      </c>
      <c r="F84" s="4">
        <v>-2.3650000000000002</v>
      </c>
      <c r="G84" s="4">
        <v>23071</v>
      </c>
      <c r="H84" s="4">
        <v>23330</v>
      </c>
      <c r="I84" s="4">
        <v>442414</v>
      </c>
      <c r="J84" s="4" t="s">
        <v>35</v>
      </c>
    </row>
    <row r="85" spans="1:10">
      <c r="A85" s="4" t="s">
        <v>10</v>
      </c>
      <c r="B85" s="4" t="s">
        <v>43</v>
      </c>
      <c r="C85" s="4" t="s">
        <v>12</v>
      </c>
      <c r="D85" s="4" t="s">
        <v>36</v>
      </c>
      <c r="E85" s="4">
        <v>-5.7000000000000002E-3</v>
      </c>
      <c r="F85" s="4">
        <v>-2.3610000000000002</v>
      </c>
      <c r="G85" s="4">
        <v>23016</v>
      </c>
      <c r="H85" s="4">
        <v>23278</v>
      </c>
      <c r="I85" s="4">
        <v>442620</v>
      </c>
      <c r="J85" s="4" t="s">
        <v>35</v>
      </c>
    </row>
    <row r="86" spans="1:10">
      <c r="A86" s="4" t="s">
        <v>10</v>
      </c>
      <c r="B86" s="4" t="s">
        <v>44</v>
      </c>
      <c r="C86" s="4" t="s">
        <v>12</v>
      </c>
      <c r="D86" s="4" t="s">
        <v>36</v>
      </c>
      <c r="E86" s="4">
        <v>-7.0000000000000001E-3</v>
      </c>
      <c r="F86" s="4">
        <v>-2.278</v>
      </c>
      <c r="G86" s="4">
        <v>22551</v>
      </c>
      <c r="H86" s="4">
        <v>22867</v>
      </c>
      <c r="I86" s="4">
        <v>431007</v>
      </c>
      <c r="J86" s="4" t="s">
        <v>35</v>
      </c>
    </row>
    <row r="87" spans="1:10">
      <c r="A87" s="4" t="s">
        <v>10</v>
      </c>
      <c r="B87" s="4" t="s">
        <v>45</v>
      </c>
      <c r="C87" s="4" t="s">
        <v>12</v>
      </c>
      <c r="D87" s="4" t="s">
        <v>36</v>
      </c>
      <c r="E87" s="4">
        <v>-1.9E-3</v>
      </c>
      <c r="F87" s="4">
        <v>-0.76400000000000001</v>
      </c>
      <c r="G87" s="4">
        <v>23401</v>
      </c>
      <c r="H87" s="4">
        <v>23490</v>
      </c>
      <c r="I87" s="4">
        <v>444064</v>
      </c>
      <c r="J87" s="4" t="s">
        <v>35</v>
      </c>
    </row>
    <row r="88" spans="1:10">
      <c r="A88" s="4" t="s">
        <v>10</v>
      </c>
      <c r="B88" s="4" t="s">
        <v>46</v>
      </c>
      <c r="C88" s="4" t="s">
        <v>12</v>
      </c>
      <c r="D88" s="4" t="s">
        <v>36</v>
      </c>
      <c r="E88" s="4">
        <v>-1.8E-3</v>
      </c>
      <c r="F88" s="4">
        <v>-0.73799999999999999</v>
      </c>
      <c r="G88" s="4">
        <v>23039</v>
      </c>
      <c r="H88" s="4">
        <v>23123</v>
      </c>
      <c r="I88" s="4">
        <v>438994</v>
      </c>
      <c r="J88" s="4" t="s">
        <v>35</v>
      </c>
    </row>
    <row r="89" spans="1:10">
      <c r="A89" s="4" t="s">
        <v>10</v>
      </c>
      <c r="B89" s="4" t="s">
        <v>47</v>
      </c>
      <c r="C89" s="4" t="s">
        <v>12</v>
      </c>
      <c r="D89" s="4" t="s">
        <v>36</v>
      </c>
      <c r="E89" s="4">
        <v>-2.5999999999999999E-3</v>
      </c>
      <c r="F89" s="4">
        <v>-0.68700000000000006</v>
      </c>
      <c r="G89" s="4">
        <v>19271</v>
      </c>
      <c r="H89" s="4">
        <v>19373</v>
      </c>
      <c r="I89" s="4">
        <v>371363</v>
      </c>
      <c r="J89" s="4" t="s">
        <v>35</v>
      </c>
    </row>
    <row r="90" spans="1:10">
      <c r="A90" s="4" t="s">
        <v>10</v>
      </c>
      <c r="B90" s="4" t="s">
        <v>48</v>
      </c>
      <c r="C90" s="4" t="s">
        <v>12</v>
      </c>
      <c r="D90" s="4" t="s">
        <v>36</v>
      </c>
      <c r="E90" s="4">
        <v>-1.1999999999999999E-3</v>
      </c>
      <c r="F90" s="4">
        <v>-0.249</v>
      </c>
      <c r="G90" s="4">
        <v>9539</v>
      </c>
      <c r="H90" s="4">
        <v>9562</v>
      </c>
      <c r="I90" s="4">
        <v>185582</v>
      </c>
      <c r="J90" s="4" t="s">
        <v>35</v>
      </c>
    </row>
    <row r="91" spans="1:10">
      <c r="A91" s="4" t="s">
        <v>10</v>
      </c>
      <c r="B91" s="4" t="s">
        <v>49</v>
      </c>
      <c r="C91" s="4" t="s">
        <v>12</v>
      </c>
      <c r="D91" s="4" t="s">
        <v>36</v>
      </c>
      <c r="E91" s="4">
        <v>1E-4</v>
      </c>
      <c r="F91" s="4">
        <v>2.9000000000000001E-2</v>
      </c>
      <c r="G91" s="4">
        <v>23303</v>
      </c>
      <c r="H91" s="4">
        <v>23300</v>
      </c>
      <c r="I91" s="4">
        <v>442558</v>
      </c>
      <c r="J91" s="4" t="s">
        <v>35</v>
      </c>
    </row>
    <row r="92" spans="1:10">
      <c r="A92" s="4" t="s">
        <v>10</v>
      </c>
      <c r="B92" s="4" t="s">
        <v>50</v>
      </c>
      <c r="C92" s="4" t="s">
        <v>12</v>
      </c>
      <c r="D92" s="4" t="s">
        <v>36</v>
      </c>
      <c r="E92" s="4">
        <v>2.9999999999999997E-4</v>
      </c>
      <c r="F92" s="4">
        <v>0.109</v>
      </c>
      <c r="G92" s="4">
        <v>22226</v>
      </c>
      <c r="H92" s="4">
        <v>22212</v>
      </c>
      <c r="I92" s="4">
        <v>425036</v>
      </c>
      <c r="J92" s="4" t="s">
        <v>35</v>
      </c>
    </row>
    <row r="93" spans="1:10">
      <c r="A93" s="4" t="s">
        <v>10</v>
      </c>
      <c r="B93" s="4" t="s">
        <v>51</v>
      </c>
      <c r="C93" s="4" t="s">
        <v>12</v>
      </c>
      <c r="D93" s="4" t="s">
        <v>36</v>
      </c>
      <c r="E93" s="4">
        <v>4.0000000000000002E-4</v>
      </c>
      <c r="F93" s="4">
        <v>0.14499999999999999</v>
      </c>
      <c r="G93" s="4">
        <v>23330</v>
      </c>
      <c r="H93" s="4">
        <v>23314</v>
      </c>
      <c r="I93" s="4">
        <v>443079</v>
      </c>
      <c r="J93" s="4" t="s">
        <v>35</v>
      </c>
    </row>
    <row r="94" spans="1:10">
      <c r="A94" s="4" t="s">
        <v>10</v>
      </c>
      <c r="B94" s="4" t="s">
        <v>23</v>
      </c>
      <c r="C94" s="4" t="s">
        <v>12</v>
      </c>
      <c r="D94" s="4" t="s">
        <v>36</v>
      </c>
      <c r="E94" s="4">
        <v>4.0000000000000002E-4</v>
      </c>
      <c r="F94" s="4">
        <v>0.14899999999999999</v>
      </c>
      <c r="G94" s="4">
        <v>22254</v>
      </c>
      <c r="H94" s="4">
        <v>22235</v>
      </c>
      <c r="I94" s="4">
        <v>427845</v>
      </c>
      <c r="J94" s="4" t="s">
        <v>35</v>
      </c>
    </row>
    <row r="95" spans="1:10">
      <c r="A95" s="4" t="s">
        <v>10</v>
      </c>
      <c r="B95" s="4" t="s">
        <v>52</v>
      </c>
      <c r="C95" s="4" t="s">
        <v>12</v>
      </c>
      <c r="D95" s="4" t="s">
        <v>36</v>
      </c>
      <c r="E95" s="4">
        <v>1.2999999999999999E-3</v>
      </c>
      <c r="F95" s="4">
        <v>0.39200000000000002</v>
      </c>
      <c r="G95" s="4">
        <v>18534</v>
      </c>
      <c r="H95" s="4">
        <v>18485</v>
      </c>
      <c r="I95" s="4">
        <v>355020</v>
      </c>
      <c r="J95" s="4" t="s">
        <v>35</v>
      </c>
    </row>
    <row r="96" spans="1:10">
      <c r="A96" s="4" t="s">
        <v>10</v>
      </c>
      <c r="B96" s="4" t="s">
        <v>53</v>
      </c>
      <c r="C96" s="4" t="s">
        <v>12</v>
      </c>
      <c r="D96" s="4" t="s">
        <v>36</v>
      </c>
      <c r="E96" s="4">
        <v>3.8E-3</v>
      </c>
      <c r="F96" s="4">
        <v>0.749</v>
      </c>
      <c r="G96" s="4">
        <v>9070</v>
      </c>
      <c r="H96" s="4">
        <v>9000</v>
      </c>
      <c r="I96" s="4">
        <v>175317</v>
      </c>
      <c r="J96" s="4" t="s">
        <v>35</v>
      </c>
    </row>
    <row r="97" spans="1:10">
      <c r="A97" s="4" t="s">
        <v>10</v>
      </c>
      <c r="B97" s="4" t="s">
        <v>11</v>
      </c>
      <c r="C97" s="4" t="s">
        <v>12</v>
      </c>
      <c r="D97" s="4" t="s">
        <v>36</v>
      </c>
      <c r="E97" s="4">
        <v>3.3999999999999998E-3</v>
      </c>
      <c r="F97" s="4">
        <v>1.1850000000000001</v>
      </c>
      <c r="G97" s="4">
        <v>23419</v>
      </c>
      <c r="H97" s="4">
        <v>23261</v>
      </c>
      <c r="I97" s="4">
        <v>443813</v>
      </c>
      <c r="J97" s="4" t="s">
        <v>35</v>
      </c>
    </row>
    <row r="98" spans="1:10">
      <c r="A98" s="4" t="s">
        <v>10</v>
      </c>
      <c r="B98" s="4" t="s">
        <v>18</v>
      </c>
      <c r="C98" s="4" t="s">
        <v>12</v>
      </c>
      <c r="D98" s="4" t="s">
        <v>36</v>
      </c>
      <c r="E98" s="4">
        <v>4.1999999999999997E-3</v>
      </c>
      <c r="F98" s="4">
        <v>1.355</v>
      </c>
      <c r="G98" s="4">
        <v>23422</v>
      </c>
      <c r="H98" s="4">
        <v>23227</v>
      </c>
      <c r="I98" s="4">
        <v>444072</v>
      </c>
      <c r="J98" s="4" t="s">
        <v>35</v>
      </c>
    </row>
    <row r="99" spans="1:10">
      <c r="A99" s="4" t="s">
        <v>10</v>
      </c>
      <c r="B99" s="4" t="s">
        <v>54</v>
      </c>
      <c r="C99" s="4" t="s">
        <v>12</v>
      </c>
      <c r="D99" s="4" t="s">
        <v>36</v>
      </c>
      <c r="E99" s="4">
        <v>4.1000000000000003E-3</v>
      </c>
      <c r="F99" s="4">
        <v>1.766</v>
      </c>
      <c r="G99" s="4">
        <v>23420</v>
      </c>
      <c r="H99" s="4">
        <v>23226</v>
      </c>
      <c r="I99" s="4">
        <v>444064</v>
      </c>
      <c r="J99" s="4" t="s">
        <v>35</v>
      </c>
    </row>
    <row r="100" spans="1:10">
      <c r="A100" s="4" t="s">
        <v>10</v>
      </c>
      <c r="B100" s="4" t="s">
        <v>55</v>
      </c>
      <c r="C100" s="4" t="s">
        <v>12</v>
      </c>
      <c r="D100" s="4" t="s">
        <v>36</v>
      </c>
      <c r="E100" s="4">
        <v>4.8999999999999998E-3</v>
      </c>
      <c r="F100" s="4">
        <v>1.81</v>
      </c>
      <c r="G100" s="4">
        <v>22882</v>
      </c>
      <c r="H100" s="4">
        <v>22660</v>
      </c>
      <c r="I100" s="4">
        <v>432941</v>
      </c>
      <c r="J100" s="4" t="s">
        <v>35</v>
      </c>
    </row>
    <row r="101" spans="1:10">
      <c r="A101" s="4" t="s">
        <v>10</v>
      </c>
      <c r="B101" s="4" t="s">
        <v>31</v>
      </c>
      <c r="C101" s="4" t="s">
        <v>12</v>
      </c>
      <c r="D101" s="4" t="s">
        <v>36</v>
      </c>
      <c r="E101" s="4">
        <v>5.4000000000000003E-3</v>
      </c>
      <c r="F101" s="4">
        <v>1.996</v>
      </c>
      <c r="G101" s="4">
        <v>21840</v>
      </c>
      <c r="H101" s="4">
        <v>21606</v>
      </c>
      <c r="I101" s="4">
        <v>420668</v>
      </c>
      <c r="J101" s="4" t="s">
        <v>35</v>
      </c>
    </row>
    <row r="102" spans="1:10">
      <c r="A102" s="4" t="s">
        <v>10</v>
      </c>
      <c r="B102" s="4" t="s">
        <v>56</v>
      </c>
      <c r="C102" s="4" t="s">
        <v>12</v>
      </c>
      <c r="D102" s="4" t="s">
        <v>36</v>
      </c>
      <c r="E102" s="4">
        <v>5.4999999999999997E-3</v>
      </c>
      <c r="F102" s="4">
        <v>2.0950000000000002</v>
      </c>
      <c r="G102" s="4">
        <v>23068</v>
      </c>
      <c r="H102" s="4">
        <v>22815</v>
      </c>
      <c r="I102" s="4">
        <v>436888</v>
      </c>
      <c r="J102" s="4" t="s">
        <v>35</v>
      </c>
    </row>
    <row r="103" spans="1:10">
      <c r="A103" s="4" t="s">
        <v>10</v>
      </c>
      <c r="B103" s="4" t="s">
        <v>19</v>
      </c>
      <c r="C103" s="4" t="s">
        <v>12</v>
      </c>
      <c r="D103" s="4" t="s">
        <v>36</v>
      </c>
      <c r="E103" s="4">
        <v>8.8000000000000005E-3</v>
      </c>
      <c r="F103" s="4">
        <v>2.5760000000000001</v>
      </c>
      <c r="G103" s="4">
        <v>23167</v>
      </c>
      <c r="H103" s="4">
        <v>22762</v>
      </c>
      <c r="I103" s="4">
        <v>443961</v>
      </c>
      <c r="J103" s="4" t="s">
        <v>35</v>
      </c>
    </row>
    <row r="104" spans="1:10">
      <c r="A104" s="4" t="s">
        <v>10</v>
      </c>
      <c r="B104" s="4" t="s">
        <v>26</v>
      </c>
      <c r="C104" s="4" t="s">
        <v>12</v>
      </c>
      <c r="D104" s="4" t="s">
        <v>36</v>
      </c>
      <c r="E104" s="4">
        <v>8.6E-3</v>
      </c>
      <c r="F104" s="4">
        <v>2.9420000000000002</v>
      </c>
      <c r="G104" s="4">
        <v>22505</v>
      </c>
      <c r="H104" s="4">
        <v>22121</v>
      </c>
      <c r="I104" s="4">
        <v>435177</v>
      </c>
      <c r="J104" s="4" t="s">
        <v>35</v>
      </c>
    </row>
    <row r="105" spans="1:10">
      <c r="A105" s="4" t="s">
        <v>10</v>
      </c>
      <c r="B105" s="4" t="s">
        <v>22</v>
      </c>
      <c r="C105" s="4" t="s">
        <v>12</v>
      </c>
      <c r="D105" s="4" t="s">
        <v>36</v>
      </c>
      <c r="E105" s="4">
        <v>1.6400000000000001E-2</v>
      </c>
      <c r="F105" s="5">
        <v>3.74</v>
      </c>
      <c r="G105" s="4">
        <v>17180</v>
      </c>
      <c r="H105" s="4">
        <v>16627</v>
      </c>
      <c r="I105" s="4">
        <v>329162</v>
      </c>
      <c r="J105" s="4" t="s">
        <v>35</v>
      </c>
    </row>
    <row r="106" spans="1:10">
      <c r="A106" s="4" t="s">
        <v>10</v>
      </c>
      <c r="B106" s="4" t="s">
        <v>57</v>
      </c>
      <c r="C106" s="4" t="s">
        <v>12</v>
      </c>
      <c r="D106" s="4" t="s">
        <v>36</v>
      </c>
      <c r="E106" s="4">
        <v>1.17E-2</v>
      </c>
      <c r="F106" s="5">
        <v>4.03</v>
      </c>
      <c r="G106" s="4">
        <v>23434</v>
      </c>
      <c r="H106" s="4">
        <v>22892</v>
      </c>
      <c r="I106" s="4">
        <v>440389</v>
      </c>
      <c r="J106" s="4" t="s">
        <v>35</v>
      </c>
    </row>
    <row r="107" spans="1:10">
      <c r="A107" s="4" t="s">
        <v>10</v>
      </c>
      <c r="B107" s="4" t="s">
        <v>24</v>
      </c>
      <c r="C107" s="4" t="s">
        <v>12</v>
      </c>
      <c r="D107" s="4" t="s">
        <v>36</v>
      </c>
      <c r="E107" s="4">
        <v>1.38E-2</v>
      </c>
      <c r="F107" s="5">
        <v>4.1479999999999997</v>
      </c>
      <c r="G107" s="4">
        <v>22767</v>
      </c>
      <c r="H107" s="4">
        <v>22147</v>
      </c>
      <c r="I107" s="4">
        <v>431587</v>
      </c>
      <c r="J107" s="4" t="s">
        <v>35</v>
      </c>
    </row>
    <row r="108" spans="1:10">
      <c r="A108" s="4" t="s">
        <v>10</v>
      </c>
      <c r="B108" s="4" t="s">
        <v>58</v>
      </c>
      <c r="C108" s="4" t="s">
        <v>12</v>
      </c>
      <c r="D108" s="4" t="s">
        <v>36</v>
      </c>
      <c r="E108" s="4">
        <v>1.18E-2</v>
      </c>
      <c r="F108" s="5">
        <v>4.1959999999999997</v>
      </c>
      <c r="G108" s="4">
        <v>23227</v>
      </c>
      <c r="H108" s="4">
        <v>22684</v>
      </c>
      <c r="I108" s="4">
        <v>439397</v>
      </c>
      <c r="J108" s="4" t="s">
        <v>35</v>
      </c>
    </row>
    <row r="109" spans="1:10">
      <c r="A109" s="4" t="s">
        <v>10</v>
      </c>
      <c r="B109" s="4" t="s">
        <v>59</v>
      </c>
      <c r="C109" s="4" t="s">
        <v>12</v>
      </c>
      <c r="D109" s="4" t="s">
        <v>36</v>
      </c>
      <c r="E109" s="4">
        <v>1.8100000000000002E-2</v>
      </c>
      <c r="F109" s="5">
        <v>4.3410000000000002</v>
      </c>
      <c r="G109" s="4">
        <v>19650</v>
      </c>
      <c r="H109" s="4">
        <v>18951</v>
      </c>
      <c r="I109" s="4">
        <v>371126</v>
      </c>
      <c r="J109" s="4" t="s">
        <v>35</v>
      </c>
    </row>
    <row r="110" spans="1:10">
      <c r="A110" s="4" t="s">
        <v>10</v>
      </c>
      <c r="B110" s="4" t="s">
        <v>60</v>
      </c>
      <c r="C110" s="4" t="s">
        <v>12</v>
      </c>
      <c r="D110" s="4" t="s">
        <v>36</v>
      </c>
      <c r="E110" s="4">
        <v>1.46E-2</v>
      </c>
      <c r="F110" s="5">
        <v>4.6870000000000003</v>
      </c>
      <c r="G110" s="4">
        <v>20510</v>
      </c>
      <c r="H110" s="4">
        <v>19921</v>
      </c>
      <c r="I110" s="4">
        <v>389001</v>
      </c>
      <c r="J110" s="4" t="s">
        <v>35</v>
      </c>
    </row>
    <row r="111" spans="1:10">
      <c r="A111" s="4" t="s">
        <v>10</v>
      </c>
      <c r="B111" s="4" t="s">
        <v>61</v>
      </c>
      <c r="C111" s="4" t="s">
        <v>12</v>
      </c>
      <c r="D111" s="4" t="s">
        <v>36</v>
      </c>
      <c r="E111" s="4">
        <v>1.84E-2</v>
      </c>
      <c r="F111" s="5">
        <v>6.1239999999999997</v>
      </c>
      <c r="G111" s="4">
        <v>22965</v>
      </c>
      <c r="H111" s="4">
        <v>22136</v>
      </c>
      <c r="I111" s="4">
        <v>434426</v>
      </c>
      <c r="J111" s="4" t="s">
        <v>35</v>
      </c>
    </row>
    <row r="112" spans="1:10">
      <c r="A112" s="4" t="s">
        <v>10</v>
      </c>
      <c r="B112" s="4" t="s">
        <v>33</v>
      </c>
      <c r="C112" s="4" t="s">
        <v>12</v>
      </c>
      <c r="D112" s="4" t="s">
        <v>62</v>
      </c>
      <c r="E112" s="4">
        <v>-1.2200000000000001E-2</v>
      </c>
      <c r="F112" s="5">
        <v>-5.3390000000000004</v>
      </c>
      <c r="G112" s="4">
        <v>23971</v>
      </c>
      <c r="H112" s="4">
        <v>24565</v>
      </c>
      <c r="I112" s="4">
        <v>460480</v>
      </c>
      <c r="J112" s="4" t="s">
        <v>14</v>
      </c>
    </row>
    <row r="113" spans="1:10">
      <c r="A113" s="4" t="s">
        <v>10</v>
      </c>
      <c r="B113" s="6" t="s">
        <v>38</v>
      </c>
      <c r="C113" s="4" t="s">
        <v>12</v>
      </c>
      <c r="D113" s="4" t="s">
        <v>62</v>
      </c>
      <c r="E113" s="4">
        <v>-1.0500000000000001E-2</v>
      </c>
      <c r="F113" s="5">
        <v>-4.1150000000000002</v>
      </c>
      <c r="G113" s="4">
        <v>23325</v>
      </c>
      <c r="H113" s="4">
        <v>23821</v>
      </c>
      <c r="I113" s="4">
        <v>447366</v>
      </c>
      <c r="J113" s="4" t="s">
        <v>14</v>
      </c>
    </row>
    <row r="114" spans="1:10">
      <c r="A114" s="4" t="s">
        <v>10</v>
      </c>
      <c r="B114" s="4" t="s">
        <v>30</v>
      </c>
      <c r="C114" s="4" t="s">
        <v>12</v>
      </c>
      <c r="D114" s="4" t="s">
        <v>62</v>
      </c>
      <c r="E114" s="4">
        <v>-1.01E-2</v>
      </c>
      <c r="F114" s="5">
        <v>-3.391</v>
      </c>
      <c r="G114" s="4">
        <v>19421</v>
      </c>
      <c r="H114" s="4">
        <v>19817</v>
      </c>
      <c r="I114" s="4">
        <v>374502</v>
      </c>
      <c r="J114" s="4" t="s">
        <v>14</v>
      </c>
    </row>
    <row r="115" spans="1:10">
      <c r="A115" s="4" t="s">
        <v>10</v>
      </c>
      <c r="B115" s="4" t="s">
        <v>21</v>
      </c>
      <c r="C115" s="4" t="s">
        <v>12</v>
      </c>
      <c r="D115" s="4" t="s">
        <v>62</v>
      </c>
      <c r="E115" s="4">
        <v>-9.5999999999999992E-3</v>
      </c>
      <c r="F115" s="4">
        <v>-2.9540000000000002</v>
      </c>
      <c r="G115" s="4">
        <v>17761</v>
      </c>
      <c r="H115" s="4">
        <v>18103</v>
      </c>
      <c r="I115" s="4">
        <v>346902</v>
      </c>
      <c r="J115" s="4" t="s">
        <v>14</v>
      </c>
    </row>
    <row r="116" spans="1:10">
      <c r="A116" s="4" t="s">
        <v>10</v>
      </c>
      <c r="B116" s="4" t="s">
        <v>37</v>
      </c>
      <c r="C116" s="4" t="s">
        <v>12</v>
      </c>
      <c r="D116" s="4" t="s">
        <v>62</v>
      </c>
      <c r="E116" s="4">
        <v>-7.3000000000000001E-3</v>
      </c>
      <c r="F116" s="4">
        <v>-2.742</v>
      </c>
      <c r="G116" s="4">
        <v>22835</v>
      </c>
      <c r="H116" s="4">
        <v>23169</v>
      </c>
      <c r="I116" s="4">
        <v>439260</v>
      </c>
      <c r="J116" s="4" t="s">
        <v>14</v>
      </c>
    </row>
    <row r="117" spans="1:10">
      <c r="A117" s="4" t="s">
        <v>10</v>
      </c>
      <c r="B117" s="4" t="s">
        <v>40</v>
      </c>
      <c r="C117" s="4" t="s">
        <v>12</v>
      </c>
      <c r="D117" s="4" t="s">
        <v>62</v>
      </c>
      <c r="E117" s="4">
        <v>-5.7000000000000002E-3</v>
      </c>
      <c r="F117" s="4">
        <v>-2.3610000000000002</v>
      </c>
      <c r="G117" s="4">
        <v>23548</v>
      </c>
      <c r="H117" s="4">
        <v>23819</v>
      </c>
      <c r="I117" s="4">
        <v>451123</v>
      </c>
      <c r="J117" s="4" t="s">
        <v>14</v>
      </c>
    </row>
    <row r="118" spans="1:10">
      <c r="A118" s="4" t="s">
        <v>10</v>
      </c>
      <c r="B118" s="4" t="s">
        <v>42</v>
      </c>
      <c r="C118" s="4" t="s">
        <v>12</v>
      </c>
      <c r="D118" s="4" t="s">
        <v>62</v>
      </c>
      <c r="E118" s="4">
        <v>-6.7000000000000002E-3</v>
      </c>
      <c r="F118" s="4">
        <v>-2.31</v>
      </c>
      <c r="G118" s="4">
        <v>22865</v>
      </c>
      <c r="H118" s="4">
        <v>23172</v>
      </c>
      <c r="I118" s="4">
        <v>438058</v>
      </c>
      <c r="J118" s="4" t="s">
        <v>14</v>
      </c>
    </row>
    <row r="119" spans="1:10">
      <c r="A119" s="4" t="s">
        <v>10</v>
      </c>
      <c r="B119" s="4" t="s">
        <v>45</v>
      </c>
      <c r="C119" s="4" t="s">
        <v>12</v>
      </c>
      <c r="D119" s="4" t="s">
        <v>62</v>
      </c>
      <c r="E119" s="4">
        <v>-4.8999999999999998E-3</v>
      </c>
      <c r="F119" s="4">
        <v>-2.2639999999999998</v>
      </c>
      <c r="G119" s="4">
        <v>24016</v>
      </c>
      <c r="H119" s="4">
        <v>24254</v>
      </c>
      <c r="I119" s="4">
        <v>461612</v>
      </c>
      <c r="J119" s="4" t="s">
        <v>14</v>
      </c>
    </row>
    <row r="120" spans="1:10">
      <c r="A120" s="4" t="s">
        <v>10</v>
      </c>
      <c r="B120" s="4" t="s">
        <v>20</v>
      </c>
      <c r="C120" s="4" t="s">
        <v>12</v>
      </c>
      <c r="D120" s="4" t="s">
        <v>62</v>
      </c>
      <c r="E120" s="4">
        <v>-1.24E-2</v>
      </c>
      <c r="F120" s="4">
        <v>-2.1720000000000002</v>
      </c>
      <c r="G120" s="4">
        <v>5018</v>
      </c>
      <c r="H120" s="4">
        <v>5144</v>
      </c>
      <c r="I120" s="4">
        <v>99571</v>
      </c>
      <c r="J120" s="4" t="s">
        <v>14</v>
      </c>
    </row>
    <row r="121" spans="1:10">
      <c r="A121" s="4" t="s">
        <v>10</v>
      </c>
      <c r="B121" s="4" t="s">
        <v>29</v>
      </c>
      <c r="C121" s="4" t="s">
        <v>12</v>
      </c>
      <c r="D121" s="4" t="s">
        <v>62</v>
      </c>
      <c r="E121" s="4">
        <v>-5.0000000000000001E-3</v>
      </c>
      <c r="F121" s="4">
        <v>-2.145</v>
      </c>
      <c r="G121" s="4">
        <v>23525</v>
      </c>
      <c r="H121" s="4">
        <v>23764</v>
      </c>
      <c r="I121" s="4">
        <v>453980</v>
      </c>
      <c r="J121" s="4" t="s">
        <v>14</v>
      </c>
    </row>
    <row r="122" spans="1:10">
      <c r="A122" s="4" t="s">
        <v>10</v>
      </c>
      <c r="B122" s="4" t="s">
        <v>11</v>
      </c>
      <c r="C122" s="4" t="s">
        <v>12</v>
      </c>
      <c r="D122" s="4" t="s">
        <v>62</v>
      </c>
      <c r="E122" s="4">
        <v>-3.7000000000000002E-3</v>
      </c>
      <c r="F122" s="4">
        <v>-1.478</v>
      </c>
      <c r="G122" s="4">
        <v>23938</v>
      </c>
      <c r="H122" s="4">
        <v>24117</v>
      </c>
      <c r="I122" s="4">
        <v>461372</v>
      </c>
      <c r="J122" s="4" t="s">
        <v>14</v>
      </c>
    </row>
    <row r="123" spans="1:10">
      <c r="A123" s="4" t="s">
        <v>10</v>
      </c>
      <c r="B123" s="4" t="s">
        <v>39</v>
      </c>
      <c r="C123" s="4" t="s">
        <v>12</v>
      </c>
      <c r="D123" s="4" t="s">
        <v>62</v>
      </c>
      <c r="E123" s="4">
        <v>-3.2000000000000002E-3</v>
      </c>
      <c r="F123" s="4">
        <v>-1.3089999999999999</v>
      </c>
      <c r="G123" s="4">
        <v>23648</v>
      </c>
      <c r="H123" s="4">
        <v>23798</v>
      </c>
      <c r="I123" s="4">
        <v>455521</v>
      </c>
      <c r="J123" s="4" t="s">
        <v>14</v>
      </c>
    </row>
    <row r="124" spans="1:10">
      <c r="A124" s="4" t="s">
        <v>10</v>
      </c>
      <c r="B124" s="4" t="s">
        <v>44</v>
      </c>
      <c r="C124" s="4" t="s">
        <v>12</v>
      </c>
      <c r="D124" s="4" t="s">
        <v>62</v>
      </c>
      <c r="E124" s="4">
        <v>-2.5000000000000001E-3</v>
      </c>
      <c r="F124" s="4">
        <v>-0.88500000000000001</v>
      </c>
      <c r="G124" s="4">
        <v>23474</v>
      </c>
      <c r="H124" s="4">
        <v>23592</v>
      </c>
      <c r="I124" s="4">
        <v>450088</v>
      </c>
      <c r="J124" s="4" t="s">
        <v>14</v>
      </c>
    </row>
    <row r="125" spans="1:10">
      <c r="A125" s="4" t="s">
        <v>10</v>
      </c>
      <c r="B125" s="4" t="s">
        <v>18</v>
      </c>
      <c r="C125" s="4" t="s">
        <v>12</v>
      </c>
      <c r="D125" s="4" t="s">
        <v>62</v>
      </c>
      <c r="E125" s="4">
        <v>-1.6999999999999999E-3</v>
      </c>
      <c r="F125" s="4">
        <v>-0.629</v>
      </c>
      <c r="G125" s="4">
        <v>23964</v>
      </c>
      <c r="H125" s="4">
        <v>24045</v>
      </c>
      <c r="I125" s="4">
        <v>461618</v>
      </c>
      <c r="J125" s="4" t="s">
        <v>14</v>
      </c>
    </row>
    <row r="126" spans="1:10">
      <c r="A126" s="4" t="s">
        <v>10</v>
      </c>
      <c r="B126" s="4" t="s">
        <v>48</v>
      </c>
      <c r="C126" s="4" t="s">
        <v>12</v>
      </c>
      <c r="D126" s="4" t="s">
        <v>62</v>
      </c>
      <c r="E126" s="4">
        <v>-1.8E-3</v>
      </c>
      <c r="F126" s="4">
        <v>-0.45300000000000001</v>
      </c>
      <c r="G126" s="4">
        <v>9961</v>
      </c>
      <c r="H126" s="4">
        <v>9998</v>
      </c>
      <c r="I126" s="4">
        <v>195953</v>
      </c>
      <c r="J126" s="4" t="s">
        <v>14</v>
      </c>
    </row>
    <row r="127" spans="1:10">
      <c r="A127" s="4" t="s">
        <v>10</v>
      </c>
      <c r="B127" s="4" t="s">
        <v>46</v>
      </c>
      <c r="C127" s="4" t="s">
        <v>12</v>
      </c>
      <c r="D127" s="4" t="s">
        <v>62</v>
      </c>
      <c r="E127" s="4">
        <v>-1E-3</v>
      </c>
      <c r="F127" s="4">
        <v>-0.44500000000000001</v>
      </c>
      <c r="G127" s="4">
        <v>23838</v>
      </c>
      <c r="H127" s="4">
        <v>23885</v>
      </c>
      <c r="I127" s="4">
        <v>457395</v>
      </c>
      <c r="J127" s="4" t="s">
        <v>14</v>
      </c>
    </row>
    <row r="128" spans="1:10">
      <c r="A128" s="4" t="s">
        <v>10</v>
      </c>
      <c r="B128" s="4" t="s">
        <v>51</v>
      </c>
      <c r="C128" s="4" t="s">
        <v>12</v>
      </c>
      <c r="D128" s="4" t="s">
        <v>62</v>
      </c>
      <c r="E128" s="4">
        <v>-8.9999999999999998E-4</v>
      </c>
      <c r="F128" s="4">
        <v>-0.41099999999999998</v>
      </c>
      <c r="G128" s="4">
        <v>24056</v>
      </c>
      <c r="H128" s="4">
        <v>24100</v>
      </c>
      <c r="I128" s="4">
        <v>460790</v>
      </c>
      <c r="J128" s="4" t="s">
        <v>14</v>
      </c>
    </row>
    <row r="129" spans="1:10">
      <c r="A129" s="4" t="s">
        <v>10</v>
      </c>
      <c r="B129" s="4" t="s">
        <v>41</v>
      </c>
      <c r="C129" s="4" t="s">
        <v>12</v>
      </c>
      <c r="D129" s="4" t="s">
        <v>62</v>
      </c>
      <c r="E129" s="4">
        <v>-8.9999999999999998E-4</v>
      </c>
      <c r="F129" s="4">
        <v>-0.39900000000000002</v>
      </c>
      <c r="G129" s="4">
        <v>23287</v>
      </c>
      <c r="H129" s="4">
        <v>23330</v>
      </c>
      <c r="I129" s="4">
        <v>449361</v>
      </c>
      <c r="J129" s="4" t="s">
        <v>14</v>
      </c>
    </row>
    <row r="130" spans="1:10">
      <c r="A130" s="4" t="s">
        <v>10</v>
      </c>
      <c r="B130" s="4" t="s">
        <v>43</v>
      </c>
      <c r="C130" s="4" t="s">
        <v>12</v>
      </c>
      <c r="D130" s="4" t="s">
        <v>62</v>
      </c>
      <c r="E130" s="4">
        <v>-8.0000000000000004E-4</v>
      </c>
      <c r="F130" s="4">
        <v>-0.36099999999999999</v>
      </c>
      <c r="G130" s="4">
        <v>23875</v>
      </c>
      <c r="H130" s="4">
        <v>23914</v>
      </c>
      <c r="I130" s="4">
        <v>460290</v>
      </c>
      <c r="J130" s="4" t="s">
        <v>14</v>
      </c>
    </row>
    <row r="131" spans="1:10">
      <c r="A131" s="4" t="s">
        <v>10</v>
      </c>
      <c r="B131" s="4" t="s">
        <v>25</v>
      </c>
      <c r="C131" s="4" t="s">
        <v>12</v>
      </c>
      <c r="D131" s="4" t="s">
        <v>62</v>
      </c>
      <c r="E131" s="4">
        <v>0</v>
      </c>
      <c r="F131" s="4">
        <v>5.0000000000000001E-3</v>
      </c>
      <c r="G131" s="4">
        <v>23979</v>
      </c>
      <c r="H131" s="4">
        <v>23978</v>
      </c>
      <c r="I131" s="4">
        <v>460195</v>
      </c>
      <c r="J131" s="4" t="s">
        <v>14</v>
      </c>
    </row>
    <row r="132" spans="1:10">
      <c r="A132" s="4" t="s">
        <v>10</v>
      </c>
      <c r="B132" s="4" t="s">
        <v>55</v>
      </c>
      <c r="C132" s="4" t="s">
        <v>12</v>
      </c>
      <c r="D132" s="4" t="s">
        <v>62</v>
      </c>
      <c r="E132" s="4">
        <v>2.0000000000000001E-4</v>
      </c>
      <c r="F132" s="4">
        <v>6.6000000000000003E-2</v>
      </c>
      <c r="G132" s="4">
        <v>23561</v>
      </c>
      <c r="H132" s="4">
        <v>23553</v>
      </c>
      <c r="I132" s="4">
        <v>451717</v>
      </c>
      <c r="J132" s="4" t="s">
        <v>14</v>
      </c>
    </row>
    <row r="133" spans="1:10">
      <c r="A133" s="4" t="s">
        <v>10</v>
      </c>
      <c r="B133" s="4" t="s">
        <v>56</v>
      </c>
      <c r="C133" s="4" t="s">
        <v>12</v>
      </c>
      <c r="D133" s="4" t="s">
        <v>62</v>
      </c>
      <c r="E133" s="4">
        <v>2.0000000000000001E-4</v>
      </c>
      <c r="F133" s="4">
        <v>9.0999999999999998E-2</v>
      </c>
      <c r="G133" s="4">
        <v>23713</v>
      </c>
      <c r="H133" s="4">
        <v>23703</v>
      </c>
      <c r="I133" s="4">
        <v>455186</v>
      </c>
      <c r="J133" s="4" t="s">
        <v>14</v>
      </c>
    </row>
    <row r="134" spans="1:10">
      <c r="A134" s="4" t="s">
        <v>10</v>
      </c>
      <c r="B134" s="4" t="s">
        <v>22</v>
      </c>
      <c r="C134" s="4" t="s">
        <v>12</v>
      </c>
      <c r="D134" s="4" t="s">
        <v>62</v>
      </c>
      <c r="E134" s="4">
        <v>5.9999999999999995E-4</v>
      </c>
      <c r="F134" s="4">
        <v>0.16300000000000001</v>
      </c>
      <c r="G134" s="4">
        <v>17527</v>
      </c>
      <c r="H134" s="4">
        <v>17506</v>
      </c>
      <c r="I134" s="4">
        <v>343476</v>
      </c>
      <c r="J134" s="4" t="s">
        <v>14</v>
      </c>
    </row>
    <row r="135" spans="1:10">
      <c r="A135" s="4" t="s">
        <v>10</v>
      </c>
      <c r="B135" s="4" t="s">
        <v>54</v>
      </c>
      <c r="C135" s="4" t="s">
        <v>12</v>
      </c>
      <c r="D135" s="4" t="s">
        <v>62</v>
      </c>
      <c r="E135" s="4">
        <v>5.0000000000000001E-4</v>
      </c>
      <c r="F135" s="4">
        <v>0.223</v>
      </c>
      <c r="G135" s="4">
        <v>24063</v>
      </c>
      <c r="H135" s="4">
        <v>24040</v>
      </c>
      <c r="I135" s="4">
        <v>461611</v>
      </c>
      <c r="J135" s="4" t="s">
        <v>14</v>
      </c>
    </row>
    <row r="136" spans="1:10">
      <c r="A136" s="4" t="s">
        <v>10</v>
      </c>
      <c r="B136" s="4" t="s">
        <v>49</v>
      </c>
      <c r="C136" s="4" t="s">
        <v>12</v>
      </c>
      <c r="D136" s="4" t="s">
        <v>62</v>
      </c>
      <c r="E136" s="4">
        <v>5.0000000000000001E-4</v>
      </c>
      <c r="F136" s="4">
        <v>0.23300000000000001</v>
      </c>
      <c r="G136" s="4">
        <v>24068</v>
      </c>
      <c r="H136" s="4">
        <v>24044</v>
      </c>
      <c r="I136" s="4">
        <v>460278</v>
      </c>
      <c r="J136" s="4" t="s">
        <v>14</v>
      </c>
    </row>
    <row r="137" spans="1:10">
      <c r="A137" s="4" t="s">
        <v>10</v>
      </c>
      <c r="B137" s="4" t="s">
        <v>47</v>
      </c>
      <c r="C137" s="4" t="s">
        <v>12</v>
      </c>
      <c r="D137" s="4" t="s">
        <v>62</v>
      </c>
      <c r="E137" s="4">
        <v>1.1999999999999999E-3</v>
      </c>
      <c r="F137" s="4">
        <v>0.33500000000000002</v>
      </c>
      <c r="G137" s="4">
        <v>20286</v>
      </c>
      <c r="H137" s="4">
        <v>20237</v>
      </c>
      <c r="I137" s="4">
        <v>392605</v>
      </c>
      <c r="J137" s="4" t="s">
        <v>14</v>
      </c>
    </row>
    <row r="138" spans="1:10">
      <c r="A138" s="4" t="s">
        <v>10</v>
      </c>
      <c r="B138" s="4" t="s">
        <v>50</v>
      </c>
      <c r="C138" s="4" t="s">
        <v>12</v>
      </c>
      <c r="D138" s="4" t="s">
        <v>62</v>
      </c>
      <c r="E138" s="4">
        <v>2.2000000000000001E-3</v>
      </c>
      <c r="F138" s="4">
        <v>0.80100000000000005</v>
      </c>
      <c r="G138" s="4">
        <v>23069</v>
      </c>
      <c r="H138" s="4">
        <v>22969</v>
      </c>
      <c r="I138" s="4">
        <v>443662</v>
      </c>
      <c r="J138" s="4" t="s">
        <v>14</v>
      </c>
    </row>
    <row r="139" spans="1:10">
      <c r="A139" s="4" t="s">
        <v>10</v>
      </c>
      <c r="B139" s="4" t="s">
        <v>53</v>
      </c>
      <c r="C139" s="4" t="s">
        <v>12</v>
      </c>
      <c r="D139" s="4" t="s">
        <v>62</v>
      </c>
      <c r="E139" s="4">
        <v>5.7000000000000002E-3</v>
      </c>
      <c r="F139" s="4">
        <v>1.1870000000000001</v>
      </c>
      <c r="G139" s="4">
        <v>9570</v>
      </c>
      <c r="H139" s="4">
        <v>9463</v>
      </c>
      <c r="I139" s="4">
        <v>185441</v>
      </c>
      <c r="J139" s="4" t="s">
        <v>14</v>
      </c>
    </row>
    <row r="140" spans="1:10">
      <c r="A140" s="4" t="s">
        <v>10</v>
      </c>
      <c r="B140" s="4" t="s">
        <v>58</v>
      </c>
      <c r="C140" s="4" t="s">
        <v>12</v>
      </c>
      <c r="D140" s="4" t="s">
        <v>62</v>
      </c>
      <c r="E140" s="4">
        <v>3.0000000000000001E-3</v>
      </c>
      <c r="F140" s="4">
        <v>1.19</v>
      </c>
      <c r="G140" s="4">
        <v>23752</v>
      </c>
      <c r="H140" s="4">
        <v>23611</v>
      </c>
      <c r="I140" s="4">
        <v>457133</v>
      </c>
      <c r="J140" s="4" t="s">
        <v>14</v>
      </c>
    </row>
    <row r="141" spans="1:10">
      <c r="A141" s="4" t="s">
        <v>10</v>
      </c>
      <c r="B141" s="4" t="s">
        <v>23</v>
      </c>
      <c r="C141" s="4" t="s">
        <v>12</v>
      </c>
      <c r="D141" s="4" t="s">
        <v>62</v>
      </c>
      <c r="E141" s="4">
        <v>3.0999999999999999E-3</v>
      </c>
      <c r="F141" s="4">
        <v>1.2529999999999999</v>
      </c>
      <c r="G141" s="4">
        <v>23140</v>
      </c>
      <c r="H141" s="4">
        <v>22995</v>
      </c>
      <c r="I141" s="4">
        <v>446335</v>
      </c>
      <c r="J141" s="4" t="s">
        <v>14</v>
      </c>
    </row>
    <row r="142" spans="1:10">
      <c r="A142" s="4" t="s">
        <v>10</v>
      </c>
      <c r="B142" s="4" t="s">
        <v>57</v>
      </c>
      <c r="C142" s="4" t="s">
        <v>12</v>
      </c>
      <c r="D142" s="4" t="s">
        <v>62</v>
      </c>
      <c r="E142" s="4">
        <v>3.5000000000000001E-3</v>
      </c>
      <c r="F142" s="4">
        <v>1.3740000000000001</v>
      </c>
      <c r="G142" s="4">
        <v>23962</v>
      </c>
      <c r="H142" s="4">
        <v>23795</v>
      </c>
      <c r="I142" s="4">
        <v>458124</v>
      </c>
      <c r="J142" s="4" t="s">
        <v>14</v>
      </c>
    </row>
    <row r="143" spans="1:10">
      <c r="A143" s="4" t="s">
        <v>10</v>
      </c>
      <c r="B143" s="4" t="s">
        <v>61</v>
      </c>
      <c r="C143" s="4" t="s">
        <v>12</v>
      </c>
      <c r="D143" s="4" t="s">
        <v>62</v>
      </c>
      <c r="E143" s="4">
        <v>3.7000000000000002E-3</v>
      </c>
      <c r="F143" s="4">
        <v>1.391</v>
      </c>
      <c r="G143" s="4">
        <v>23340</v>
      </c>
      <c r="H143" s="4">
        <v>23167</v>
      </c>
      <c r="I143" s="4">
        <v>452530</v>
      </c>
      <c r="J143" s="4" t="s">
        <v>14</v>
      </c>
    </row>
    <row r="144" spans="1:10">
      <c r="A144" s="4" t="s">
        <v>10</v>
      </c>
      <c r="B144" s="4" t="s">
        <v>52</v>
      </c>
      <c r="C144" s="4" t="s">
        <v>12</v>
      </c>
      <c r="D144" s="4" t="s">
        <v>62</v>
      </c>
      <c r="E144" s="4">
        <v>4.4000000000000003E-3</v>
      </c>
      <c r="F144" s="4">
        <v>1.46</v>
      </c>
      <c r="G144" s="4">
        <v>19427</v>
      </c>
      <c r="H144" s="4">
        <v>19257</v>
      </c>
      <c r="I144" s="4">
        <v>374452</v>
      </c>
      <c r="J144" s="4" t="s">
        <v>14</v>
      </c>
    </row>
    <row r="145" spans="1:10">
      <c r="A145" s="4" t="s">
        <v>10</v>
      </c>
      <c r="B145" s="4" t="s">
        <v>24</v>
      </c>
      <c r="C145" s="4" t="s">
        <v>12</v>
      </c>
      <c r="D145" s="4" t="s">
        <v>62</v>
      </c>
      <c r="E145" s="4">
        <v>5.5999999999999999E-3</v>
      </c>
      <c r="F145" s="4">
        <v>1.931</v>
      </c>
      <c r="G145" s="4">
        <v>23300</v>
      </c>
      <c r="H145" s="4">
        <v>23041</v>
      </c>
      <c r="I145" s="4">
        <v>449714</v>
      </c>
      <c r="J145" s="4" t="s">
        <v>14</v>
      </c>
    </row>
    <row r="146" spans="1:10">
      <c r="A146" s="4" t="s">
        <v>10</v>
      </c>
      <c r="B146" s="4" t="s">
        <v>19</v>
      </c>
      <c r="C146" s="4" t="s">
        <v>12</v>
      </c>
      <c r="D146" s="4" t="s">
        <v>62</v>
      </c>
      <c r="E146" s="4">
        <v>7.7000000000000002E-3</v>
      </c>
      <c r="F146" s="4">
        <v>2.484</v>
      </c>
      <c r="G146" s="4">
        <v>23858</v>
      </c>
      <c r="H146" s="4">
        <v>23495</v>
      </c>
      <c r="I146" s="4">
        <v>461484</v>
      </c>
      <c r="J146" s="4" t="s">
        <v>14</v>
      </c>
    </row>
    <row r="147" spans="1:10">
      <c r="A147" s="4" t="s">
        <v>10</v>
      </c>
      <c r="B147" s="4" t="s">
        <v>59</v>
      </c>
      <c r="C147" s="4" t="s">
        <v>12</v>
      </c>
      <c r="D147" s="4" t="s">
        <v>62</v>
      </c>
      <c r="E147" s="4">
        <v>9.4999999999999998E-3</v>
      </c>
      <c r="F147" s="4">
        <v>2.5659999999999998</v>
      </c>
      <c r="G147" s="4">
        <v>20359</v>
      </c>
      <c r="H147" s="4">
        <v>19975</v>
      </c>
      <c r="I147" s="4">
        <v>391633</v>
      </c>
      <c r="J147" s="4" t="s">
        <v>14</v>
      </c>
    </row>
    <row r="148" spans="1:10">
      <c r="A148" s="4" t="s">
        <v>10</v>
      </c>
      <c r="B148" s="4" t="s">
        <v>31</v>
      </c>
      <c r="C148" s="4" t="s">
        <v>12</v>
      </c>
      <c r="D148" s="4" t="s">
        <v>62</v>
      </c>
      <c r="E148" s="4">
        <v>6.4999999999999997E-3</v>
      </c>
      <c r="F148" s="4">
        <v>2.7240000000000002</v>
      </c>
      <c r="G148" s="4">
        <v>22697</v>
      </c>
      <c r="H148" s="4">
        <v>22403</v>
      </c>
      <c r="I148" s="4">
        <v>440133</v>
      </c>
      <c r="J148" s="4" t="s">
        <v>14</v>
      </c>
    </row>
    <row r="149" spans="1:10">
      <c r="A149" s="4" t="s">
        <v>10</v>
      </c>
      <c r="B149" s="4" t="s">
        <v>26</v>
      </c>
      <c r="C149" s="4" t="s">
        <v>12</v>
      </c>
      <c r="D149" s="4" t="s">
        <v>62</v>
      </c>
      <c r="E149" s="4">
        <v>7.7000000000000002E-3</v>
      </c>
      <c r="F149" s="4">
        <v>2.887</v>
      </c>
      <c r="G149" s="4">
        <v>23271</v>
      </c>
      <c r="H149" s="4">
        <v>22915</v>
      </c>
      <c r="I149" s="4">
        <v>453451</v>
      </c>
      <c r="J149" s="4" t="s">
        <v>14</v>
      </c>
    </row>
    <row r="150" spans="1:10">
      <c r="A150" s="4" t="s">
        <v>10</v>
      </c>
      <c r="B150" s="4" t="s">
        <v>60</v>
      </c>
      <c r="C150" s="4" t="s">
        <v>12</v>
      </c>
      <c r="D150" s="4" t="s">
        <v>62</v>
      </c>
      <c r="E150" s="4">
        <v>9.5999999999999992E-3</v>
      </c>
      <c r="F150" s="5">
        <v>3.407</v>
      </c>
      <c r="G150" s="4">
        <v>21286</v>
      </c>
      <c r="H150" s="4">
        <v>20883</v>
      </c>
      <c r="I150" s="4">
        <v>409302</v>
      </c>
      <c r="J150" s="4" t="s">
        <v>14</v>
      </c>
    </row>
    <row r="151" spans="1:10">
      <c r="A151" s="4" t="s">
        <v>10</v>
      </c>
      <c r="B151" s="6" t="s">
        <v>33</v>
      </c>
      <c r="C151" s="4" t="s">
        <v>12</v>
      </c>
      <c r="D151" s="4" t="s">
        <v>63</v>
      </c>
      <c r="E151" s="4">
        <v>-1.4999999999999999E-2</v>
      </c>
      <c r="F151" s="5">
        <v>-14.315</v>
      </c>
      <c r="G151" s="4">
        <v>56631</v>
      </c>
      <c r="H151" s="4">
        <v>58357</v>
      </c>
      <c r="I151" s="4">
        <v>1075290</v>
      </c>
      <c r="J151" s="4" t="s">
        <v>14</v>
      </c>
    </row>
    <row r="152" spans="1:10">
      <c r="A152" s="4" t="s">
        <v>10</v>
      </c>
      <c r="B152" s="6" t="s">
        <v>29</v>
      </c>
      <c r="C152" s="4" t="s">
        <v>12</v>
      </c>
      <c r="D152" s="4" t="s">
        <v>63</v>
      </c>
      <c r="E152" s="4">
        <v>-9.9000000000000008E-3</v>
      </c>
      <c r="F152" s="5">
        <v>-9.1470000000000002</v>
      </c>
      <c r="G152" s="4">
        <v>53548</v>
      </c>
      <c r="H152" s="4">
        <v>54623</v>
      </c>
      <c r="I152" s="4">
        <v>1025089</v>
      </c>
      <c r="J152" s="4" t="s">
        <v>14</v>
      </c>
    </row>
    <row r="153" spans="1:10">
      <c r="A153" s="4" t="s">
        <v>10</v>
      </c>
      <c r="B153" s="6" t="s">
        <v>38</v>
      </c>
      <c r="C153" s="4" t="s">
        <v>12</v>
      </c>
      <c r="D153" s="4" t="s">
        <v>63</v>
      </c>
      <c r="E153" s="4">
        <v>-1.09E-2</v>
      </c>
      <c r="F153" s="5">
        <v>-9.0419999999999998</v>
      </c>
      <c r="G153" s="4">
        <v>52159</v>
      </c>
      <c r="H153" s="4">
        <v>53307</v>
      </c>
      <c r="I153" s="4">
        <v>990300</v>
      </c>
      <c r="J153" s="4" t="s">
        <v>14</v>
      </c>
    </row>
    <row r="154" spans="1:10">
      <c r="A154" s="4" t="s">
        <v>10</v>
      </c>
      <c r="B154" s="6" t="s">
        <v>30</v>
      </c>
      <c r="C154" s="4" t="s">
        <v>12</v>
      </c>
      <c r="D154" s="4" t="s">
        <v>63</v>
      </c>
      <c r="E154" s="4">
        <v>-1.0999999999999999E-2</v>
      </c>
      <c r="F154" s="5">
        <v>-8.35</v>
      </c>
      <c r="G154" s="4">
        <v>38382</v>
      </c>
      <c r="H154" s="4">
        <v>39239</v>
      </c>
      <c r="I154" s="4">
        <v>732613</v>
      </c>
      <c r="J154" s="4" t="s">
        <v>14</v>
      </c>
    </row>
    <row r="155" spans="1:10">
      <c r="A155" s="4" t="s">
        <v>10</v>
      </c>
      <c r="B155" s="6" t="s">
        <v>40</v>
      </c>
      <c r="C155" s="4" t="s">
        <v>12</v>
      </c>
      <c r="D155" s="4" t="s">
        <v>63</v>
      </c>
      <c r="E155" s="4">
        <v>-9.4999999999999998E-3</v>
      </c>
      <c r="F155" s="5">
        <v>-8.1660000000000004</v>
      </c>
      <c r="G155" s="4">
        <v>53115</v>
      </c>
      <c r="H155" s="4">
        <v>54128</v>
      </c>
      <c r="I155" s="4">
        <v>1008859</v>
      </c>
      <c r="J155" s="4" t="s">
        <v>14</v>
      </c>
    </row>
    <row r="156" spans="1:10">
      <c r="A156" s="4" t="s">
        <v>10</v>
      </c>
      <c r="B156" s="6" t="s">
        <v>21</v>
      </c>
      <c r="C156" s="4" t="s">
        <v>12</v>
      </c>
      <c r="D156" s="4" t="s">
        <v>63</v>
      </c>
      <c r="E156" s="4">
        <v>-1.0699999999999999E-2</v>
      </c>
      <c r="F156" s="5">
        <v>-7.8760000000000003</v>
      </c>
      <c r="G156" s="4">
        <v>35199</v>
      </c>
      <c r="H156" s="4">
        <v>35961</v>
      </c>
      <c r="I156" s="4">
        <v>681721</v>
      </c>
      <c r="J156" s="4" t="s">
        <v>14</v>
      </c>
    </row>
    <row r="157" spans="1:10">
      <c r="A157" s="4" t="s">
        <v>10</v>
      </c>
      <c r="B157" s="6" t="s">
        <v>37</v>
      </c>
      <c r="C157" s="4" t="s">
        <v>12</v>
      </c>
      <c r="D157" s="4" t="s">
        <v>63</v>
      </c>
      <c r="E157" s="4">
        <v>-8.2000000000000007E-3</v>
      </c>
      <c r="F157" s="5">
        <v>-7.101</v>
      </c>
      <c r="G157" s="4">
        <v>49810</v>
      </c>
      <c r="H157" s="4">
        <v>50635</v>
      </c>
      <c r="I157" s="4">
        <v>948225</v>
      </c>
      <c r="J157" s="4" t="s">
        <v>14</v>
      </c>
    </row>
    <row r="158" spans="1:10">
      <c r="A158" s="4" t="s">
        <v>10</v>
      </c>
      <c r="B158" s="6" t="s">
        <v>42</v>
      </c>
      <c r="C158" s="4" t="s">
        <v>12</v>
      </c>
      <c r="D158" s="4" t="s">
        <v>63</v>
      </c>
      <c r="E158" s="4">
        <v>-7.7999999999999996E-3</v>
      </c>
      <c r="F158" s="5">
        <v>-6.367</v>
      </c>
      <c r="G158" s="4">
        <v>49937</v>
      </c>
      <c r="H158" s="4">
        <v>50721</v>
      </c>
      <c r="I158" s="4">
        <v>946864</v>
      </c>
      <c r="J158" s="4" t="s">
        <v>14</v>
      </c>
    </row>
    <row r="159" spans="1:10">
      <c r="A159" s="4" t="s">
        <v>10</v>
      </c>
      <c r="B159" s="6" t="s">
        <v>39</v>
      </c>
      <c r="C159" s="4" t="s">
        <v>12</v>
      </c>
      <c r="D159" s="4" t="s">
        <v>63</v>
      </c>
      <c r="E159" s="4">
        <v>-6.4000000000000003E-3</v>
      </c>
      <c r="F159" s="5">
        <v>-5.819</v>
      </c>
      <c r="G159" s="4">
        <v>54639</v>
      </c>
      <c r="H159" s="4">
        <v>55342</v>
      </c>
      <c r="I159" s="4">
        <v>1041569</v>
      </c>
      <c r="J159" s="4" t="s">
        <v>14</v>
      </c>
    </row>
    <row r="160" spans="1:10">
      <c r="A160" s="4" t="s">
        <v>10</v>
      </c>
      <c r="B160" s="4" t="s">
        <v>20</v>
      </c>
      <c r="C160" s="4" t="s">
        <v>12</v>
      </c>
      <c r="D160" s="4" t="s">
        <v>63</v>
      </c>
      <c r="E160" s="4">
        <v>-1.23E-2</v>
      </c>
      <c r="F160" s="5">
        <v>-5.3689999999999998</v>
      </c>
      <c r="G160" s="4">
        <v>9449</v>
      </c>
      <c r="H160" s="4">
        <v>9683</v>
      </c>
      <c r="I160" s="4">
        <v>186034</v>
      </c>
      <c r="J160" s="4" t="s">
        <v>14</v>
      </c>
    </row>
    <row r="161" spans="1:10">
      <c r="A161" s="4" t="s">
        <v>10</v>
      </c>
      <c r="B161" s="4" t="s">
        <v>44</v>
      </c>
      <c r="C161" s="4" t="s">
        <v>12</v>
      </c>
      <c r="D161" s="4" t="s">
        <v>63</v>
      </c>
      <c r="E161" s="4">
        <v>-5.7999999999999996E-3</v>
      </c>
      <c r="F161" s="5">
        <v>-4.5250000000000004</v>
      </c>
      <c r="G161" s="4">
        <v>52849</v>
      </c>
      <c r="H161" s="4">
        <v>53469</v>
      </c>
      <c r="I161" s="4">
        <v>1002596</v>
      </c>
      <c r="J161" s="4" t="s">
        <v>14</v>
      </c>
    </row>
    <row r="162" spans="1:10">
      <c r="A162" s="4" t="s">
        <v>10</v>
      </c>
      <c r="B162" s="4" t="s">
        <v>25</v>
      </c>
      <c r="C162" s="4" t="s">
        <v>12</v>
      </c>
      <c r="D162" s="4" t="s">
        <v>63</v>
      </c>
      <c r="E162" s="4">
        <v>-3.8E-3</v>
      </c>
      <c r="F162" s="5">
        <v>-3.8050000000000002</v>
      </c>
      <c r="G162" s="4">
        <v>56369</v>
      </c>
      <c r="H162" s="4">
        <v>56804</v>
      </c>
      <c r="I162" s="4">
        <v>1070327</v>
      </c>
      <c r="J162" s="4" t="s">
        <v>14</v>
      </c>
    </row>
    <row r="163" spans="1:10">
      <c r="A163" s="4" t="s">
        <v>10</v>
      </c>
      <c r="B163" s="4" t="s">
        <v>43</v>
      </c>
      <c r="C163" s="4" t="s">
        <v>12</v>
      </c>
      <c r="D163" s="4" t="s">
        <v>63</v>
      </c>
      <c r="E163" s="4">
        <v>-3.7000000000000002E-3</v>
      </c>
      <c r="F163" s="5">
        <v>-3.63</v>
      </c>
      <c r="G163" s="4">
        <v>56301</v>
      </c>
      <c r="H163" s="4">
        <v>56723</v>
      </c>
      <c r="I163" s="4">
        <v>1072327</v>
      </c>
      <c r="J163" s="4" t="s">
        <v>14</v>
      </c>
    </row>
    <row r="164" spans="1:10">
      <c r="A164" s="4" t="s">
        <v>10</v>
      </c>
      <c r="B164" s="4" t="s">
        <v>45</v>
      </c>
      <c r="C164" s="4" t="s">
        <v>12</v>
      </c>
      <c r="D164" s="4" t="s">
        <v>63</v>
      </c>
      <c r="E164" s="4">
        <v>-3.3999999999999998E-3</v>
      </c>
      <c r="F164" s="5">
        <v>-3.4470000000000001</v>
      </c>
      <c r="G164" s="4">
        <v>57585</v>
      </c>
      <c r="H164" s="4">
        <v>57981</v>
      </c>
      <c r="I164" s="4">
        <v>1088948</v>
      </c>
      <c r="J164" s="4" t="s">
        <v>14</v>
      </c>
    </row>
    <row r="165" spans="1:10">
      <c r="A165" s="4" t="s">
        <v>10</v>
      </c>
      <c r="B165" s="4" t="s">
        <v>41</v>
      </c>
      <c r="C165" s="4" t="s">
        <v>12</v>
      </c>
      <c r="D165" s="4" t="s">
        <v>63</v>
      </c>
      <c r="E165" s="4">
        <v>-2.8999999999999998E-3</v>
      </c>
      <c r="F165" s="4">
        <v>-2.8479999999999999</v>
      </c>
      <c r="G165" s="4">
        <v>52334</v>
      </c>
      <c r="H165" s="4">
        <v>52636</v>
      </c>
      <c r="I165" s="4">
        <v>998423</v>
      </c>
      <c r="J165" s="4" t="s">
        <v>14</v>
      </c>
    </row>
    <row r="166" spans="1:10">
      <c r="A166" s="4" t="s">
        <v>10</v>
      </c>
      <c r="B166" s="4" t="s">
        <v>49</v>
      </c>
      <c r="C166" s="4" t="s">
        <v>12</v>
      </c>
      <c r="D166" s="4" t="s">
        <v>63</v>
      </c>
      <c r="E166" s="4">
        <v>-2.3E-3</v>
      </c>
      <c r="F166" s="4">
        <v>-2.3029999999999999</v>
      </c>
      <c r="G166" s="4">
        <v>56779</v>
      </c>
      <c r="H166" s="4">
        <v>57039</v>
      </c>
      <c r="I166" s="4">
        <v>1072900</v>
      </c>
      <c r="J166" s="4" t="s">
        <v>14</v>
      </c>
    </row>
    <row r="167" spans="1:10">
      <c r="A167" s="4" t="s">
        <v>10</v>
      </c>
      <c r="B167" s="4" t="s">
        <v>11</v>
      </c>
      <c r="C167" s="4" t="s">
        <v>12</v>
      </c>
      <c r="D167" s="4" t="s">
        <v>63</v>
      </c>
      <c r="E167" s="4">
        <v>-2.3999999999999998E-3</v>
      </c>
      <c r="F167" s="4">
        <v>-2.02</v>
      </c>
      <c r="G167" s="4">
        <v>57264</v>
      </c>
      <c r="H167" s="4">
        <v>57537</v>
      </c>
      <c r="I167" s="4">
        <v>1084853</v>
      </c>
      <c r="J167" s="4" t="s">
        <v>14</v>
      </c>
    </row>
    <row r="168" spans="1:10">
      <c r="A168" s="4" t="s">
        <v>10</v>
      </c>
      <c r="B168" s="4" t="s">
        <v>46</v>
      </c>
      <c r="C168" s="4" t="s">
        <v>12</v>
      </c>
      <c r="D168" s="4" t="s">
        <v>63</v>
      </c>
      <c r="E168" s="4">
        <v>-1.6999999999999999E-3</v>
      </c>
      <c r="F168" s="4">
        <v>-1.599</v>
      </c>
      <c r="G168" s="4">
        <v>55301</v>
      </c>
      <c r="H168" s="4">
        <v>55487</v>
      </c>
      <c r="I168" s="4">
        <v>1046975</v>
      </c>
      <c r="J168" s="4" t="s">
        <v>14</v>
      </c>
    </row>
    <row r="169" spans="1:10">
      <c r="A169" s="4" t="s">
        <v>10</v>
      </c>
      <c r="B169" s="4" t="s">
        <v>48</v>
      </c>
      <c r="C169" s="4" t="s">
        <v>12</v>
      </c>
      <c r="D169" s="4" t="s">
        <v>63</v>
      </c>
      <c r="E169" s="4">
        <v>-2.8E-3</v>
      </c>
      <c r="F169" s="4">
        <v>-1.583</v>
      </c>
      <c r="G169" s="4">
        <v>22188</v>
      </c>
      <c r="H169" s="4">
        <v>22314</v>
      </c>
      <c r="I169" s="4">
        <v>430632</v>
      </c>
      <c r="J169" s="4" t="s">
        <v>14</v>
      </c>
    </row>
    <row r="170" spans="1:10">
      <c r="A170" s="4" t="s">
        <v>10</v>
      </c>
      <c r="B170" s="4" t="s">
        <v>51</v>
      </c>
      <c r="C170" s="4" t="s">
        <v>12</v>
      </c>
      <c r="D170" s="4" t="s">
        <v>63</v>
      </c>
      <c r="E170" s="4">
        <v>-1.1000000000000001E-3</v>
      </c>
      <c r="F170" s="4">
        <v>-1.0900000000000001</v>
      </c>
      <c r="G170" s="4">
        <v>57062</v>
      </c>
      <c r="H170" s="4">
        <v>57190</v>
      </c>
      <c r="I170" s="4">
        <v>1077619</v>
      </c>
      <c r="J170" s="4" t="s">
        <v>14</v>
      </c>
    </row>
    <row r="171" spans="1:10">
      <c r="A171" s="4" t="s">
        <v>10</v>
      </c>
      <c r="B171" s="4" t="s">
        <v>18</v>
      </c>
      <c r="C171" s="4" t="s">
        <v>12</v>
      </c>
      <c r="D171" s="4" t="s">
        <v>63</v>
      </c>
      <c r="E171" s="4">
        <v>-6.9999999999999999E-4</v>
      </c>
      <c r="F171" s="4">
        <v>-0.56299999999999994</v>
      </c>
      <c r="G171" s="4">
        <v>57530</v>
      </c>
      <c r="H171" s="4">
        <v>57610</v>
      </c>
      <c r="I171" s="4">
        <v>1088958</v>
      </c>
      <c r="J171" s="4" t="s">
        <v>14</v>
      </c>
    </row>
    <row r="172" spans="1:10">
      <c r="A172" s="4" t="s">
        <v>10</v>
      </c>
      <c r="B172" s="4" t="s">
        <v>55</v>
      </c>
      <c r="C172" s="4" t="s">
        <v>12</v>
      </c>
      <c r="D172" s="4" t="s">
        <v>63</v>
      </c>
      <c r="E172" s="4">
        <v>-2.9999999999999997E-4</v>
      </c>
      <c r="F172" s="4">
        <v>-0.312</v>
      </c>
      <c r="G172" s="4">
        <v>53536</v>
      </c>
      <c r="H172" s="4">
        <v>53573</v>
      </c>
      <c r="I172" s="4">
        <v>1013670</v>
      </c>
      <c r="J172" s="4" t="s">
        <v>14</v>
      </c>
    </row>
    <row r="173" spans="1:10">
      <c r="A173" s="4" t="s">
        <v>10</v>
      </c>
      <c r="B173" s="4" t="s">
        <v>50</v>
      </c>
      <c r="C173" s="4" t="s">
        <v>12</v>
      </c>
      <c r="D173" s="4" t="s">
        <v>63</v>
      </c>
      <c r="E173" s="4">
        <v>1E-4</v>
      </c>
      <c r="F173" s="4">
        <v>0.107</v>
      </c>
      <c r="G173" s="4">
        <v>51395</v>
      </c>
      <c r="H173" s="4">
        <v>51382</v>
      </c>
      <c r="I173" s="4">
        <v>979356</v>
      </c>
      <c r="J173" s="4" t="s">
        <v>14</v>
      </c>
    </row>
    <row r="174" spans="1:10">
      <c r="A174" s="4" t="s">
        <v>10</v>
      </c>
      <c r="B174" s="4" t="s">
        <v>54</v>
      </c>
      <c r="C174" s="4" t="s">
        <v>12</v>
      </c>
      <c r="D174" s="4" t="s">
        <v>63</v>
      </c>
      <c r="E174" s="4">
        <v>2.0000000000000001E-4</v>
      </c>
      <c r="F174" s="4">
        <v>0.252</v>
      </c>
      <c r="G174" s="4">
        <v>57611</v>
      </c>
      <c r="H174" s="4">
        <v>57583</v>
      </c>
      <c r="I174" s="4">
        <v>1088698</v>
      </c>
      <c r="J174" s="4" t="s">
        <v>14</v>
      </c>
    </row>
    <row r="175" spans="1:10">
      <c r="A175" s="4" t="s">
        <v>10</v>
      </c>
      <c r="B175" s="4" t="s">
        <v>23</v>
      </c>
      <c r="C175" s="4" t="s">
        <v>12</v>
      </c>
      <c r="D175" s="4" t="s">
        <v>63</v>
      </c>
      <c r="E175" s="4">
        <v>4.0000000000000002E-4</v>
      </c>
      <c r="F175" s="4">
        <v>0.34</v>
      </c>
      <c r="G175" s="4">
        <v>51994</v>
      </c>
      <c r="H175" s="4">
        <v>51951</v>
      </c>
      <c r="I175" s="4">
        <v>993083</v>
      </c>
      <c r="J175" s="4" t="s">
        <v>14</v>
      </c>
    </row>
    <row r="176" spans="1:10">
      <c r="A176" s="4" t="s">
        <v>10</v>
      </c>
      <c r="B176" s="4" t="s">
        <v>56</v>
      </c>
      <c r="C176" s="4" t="s">
        <v>12</v>
      </c>
      <c r="D176" s="4" t="s">
        <v>63</v>
      </c>
      <c r="E176" s="4">
        <v>8.9999999999999998E-4</v>
      </c>
      <c r="F176" s="4">
        <v>0.81399999999999995</v>
      </c>
      <c r="G176" s="4">
        <v>54532</v>
      </c>
      <c r="H176" s="4">
        <v>54432</v>
      </c>
      <c r="I176" s="4">
        <v>1032526</v>
      </c>
      <c r="J176" s="4" t="s">
        <v>14</v>
      </c>
    </row>
    <row r="177" spans="1:10">
      <c r="A177" s="4" t="s">
        <v>10</v>
      </c>
      <c r="B177" s="4" t="s">
        <v>47</v>
      </c>
      <c r="C177" s="4" t="s">
        <v>12</v>
      </c>
      <c r="D177" s="4" t="s">
        <v>63</v>
      </c>
      <c r="E177" s="4">
        <v>1.4E-3</v>
      </c>
      <c r="F177" s="4">
        <v>0.88100000000000001</v>
      </c>
      <c r="G177" s="4">
        <v>40889</v>
      </c>
      <c r="H177" s="4">
        <v>40774</v>
      </c>
      <c r="I177" s="4">
        <v>781980</v>
      </c>
      <c r="J177" s="4" t="s">
        <v>14</v>
      </c>
    </row>
    <row r="178" spans="1:10">
      <c r="A178" s="4" t="s">
        <v>10</v>
      </c>
      <c r="B178" s="4" t="s">
        <v>53</v>
      </c>
      <c r="C178" s="4" t="s">
        <v>12</v>
      </c>
      <c r="D178" s="4" t="s">
        <v>63</v>
      </c>
      <c r="E178" s="4">
        <v>4.0000000000000001E-3</v>
      </c>
      <c r="F178" s="4">
        <v>2.2200000000000002</v>
      </c>
      <c r="G178" s="4">
        <v>18681</v>
      </c>
      <c r="H178" s="4">
        <v>18530</v>
      </c>
      <c r="I178" s="4">
        <v>357909</v>
      </c>
      <c r="J178" s="4" t="s">
        <v>14</v>
      </c>
    </row>
    <row r="179" spans="1:10">
      <c r="A179" s="4" t="s">
        <v>10</v>
      </c>
      <c r="B179" s="4" t="s">
        <v>52</v>
      </c>
      <c r="C179" s="4" t="s">
        <v>12</v>
      </c>
      <c r="D179" s="4" t="s">
        <v>63</v>
      </c>
      <c r="E179" s="4">
        <v>3.5000000000000001E-3</v>
      </c>
      <c r="F179" s="4">
        <v>2.6970000000000001</v>
      </c>
      <c r="G179" s="4">
        <v>39311</v>
      </c>
      <c r="H179" s="4">
        <v>39034</v>
      </c>
      <c r="I179" s="4">
        <v>747363</v>
      </c>
      <c r="J179" s="4" t="s">
        <v>14</v>
      </c>
    </row>
    <row r="180" spans="1:10">
      <c r="A180" s="4" t="s">
        <v>10</v>
      </c>
      <c r="B180" s="4" t="s">
        <v>57</v>
      </c>
      <c r="C180" s="4" t="s">
        <v>12</v>
      </c>
      <c r="D180" s="4" t="s">
        <v>63</v>
      </c>
      <c r="E180" s="4">
        <v>4.7000000000000002E-3</v>
      </c>
      <c r="F180" s="5">
        <v>4.1509999999999998</v>
      </c>
      <c r="G180" s="4">
        <v>56445</v>
      </c>
      <c r="H180" s="4">
        <v>55913</v>
      </c>
      <c r="I180" s="4">
        <v>1063123</v>
      </c>
      <c r="J180" s="4" t="s">
        <v>14</v>
      </c>
    </row>
    <row r="181" spans="1:10">
      <c r="A181" s="4" t="s">
        <v>10</v>
      </c>
      <c r="B181" s="4" t="s">
        <v>31</v>
      </c>
      <c r="C181" s="4" t="s">
        <v>12</v>
      </c>
      <c r="D181" s="4" t="s">
        <v>63</v>
      </c>
      <c r="E181" s="4">
        <v>5.1999999999999998E-3</v>
      </c>
      <c r="F181" s="5">
        <v>4.9359999999999999</v>
      </c>
      <c r="G181" s="4">
        <v>49799</v>
      </c>
      <c r="H181" s="4">
        <v>49279</v>
      </c>
      <c r="I181" s="4">
        <v>953975</v>
      </c>
      <c r="J181" s="4" t="s">
        <v>14</v>
      </c>
    </row>
    <row r="182" spans="1:10">
      <c r="A182" s="4" t="s">
        <v>10</v>
      </c>
      <c r="B182" s="4" t="s">
        <v>24</v>
      </c>
      <c r="C182" s="4" t="s">
        <v>12</v>
      </c>
      <c r="D182" s="4" t="s">
        <v>63</v>
      </c>
      <c r="E182" s="4">
        <v>7.4000000000000003E-3</v>
      </c>
      <c r="F182" s="5">
        <v>5.3289999999999997</v>
      </c>
      <c r="G182" s="4">
        <v>53373</v>
      </c>
      <c r="H182" s="4">
        <v>52590</v>
      </c>
      <c r="I182" s="4">
        <v>1016262</v>
      </c>
      <c r="J182" s="4" t="s">
        <v>14</v>
      </c>
    </row>
    <row r="183" spans="1:10">
      <c r="A183" s="4" t="s">
        <v>10</v>
      </c>
      <c r="B183" s="4" t="s">
        <v>59</v>
      </c>
      <c r="C183" s="4" t="s">
        <v>12</v>
      </c>
      <c r="D183" s="4" t="s">
        <v>63</v>
      </c>
      <c r="E183" s="4">
        <v>8.5000000000000006E-3</v>
      </c>
      <c r="F183" s="5">
        <v>5.3360000000000003</v>
      </c>
      <c r="G183" s="4">
        <v>41275</v>
      </c>
      <c r="H183" s="4">
        <v>40577</v>
      </c>
      <c r="I183" s="4">
        <v>783293</v>
      </c>
      <c r="J183" s="4" t="s">
        <v>14</v>
      </c>
    </row>
    <row r="184" spans="1:10">
      <c r="A184" s="4" t="s">
        <v>10</v>
      </c>
      <c r="B184" s="4" t="s">
        <v>22</v>
      </c>
      <c r="C184" s="4" t="s">
        <v>12</v>
      </c>
      <c r="D184" s="4" t="s">
        <v>63</v>
      </c>
      <c r="E184" s="4">
        <v>9.5999999999999992E-3</v>
      </c>
      <c r="F184" s="5">
        <v>5.7949999999999999</v>
      </c>
      <c r="G184" s="4">
        <v>41206</v>
      </c>
      <c r="H184" s="4">
        <v>40423</v>
      </c>
      <c r="I184" s="4">
        <v>790478</v>
      </c>
      <c r="J184" s="4" t="s">
        <v>14</v>
      </c>
    </row>
    <row r="185" spans="1:10">
      <c r="A185" s="4" t="s">
        <v>10</v>
      </c>
      <c r="B185" s="4" t="s">
        <v>19</v>
      </c>
      <c r="C185" s="4" t="s">
        <v>12</v>
      </c>
      <c r="D185" s="4" t="s">
        <v>63</v>
      </c>
      <c r="E185" s="4">
        <v>8.8000000000000005E-3</v>
      </c>
      <c r="F185" s="5">
        <v>5.9710000000000001</v>
      </c>
      <c r="G185" s="4">
        <v>57226</v>
      </c>
      <c r="H185" s="4">
        <v>56224</v>
      </c>
      <c r="I185" s="4">
        <v>1088546</v>
      </c>
      <c r="J185" s="4" t="s">
        <v>14</v>
      </c>
    </row>
    <row r="186" spans="1:10">
      <c r="A186" s="4" t="s">
        <v>10</v>
      </c>
      <c r="B186" s="4" t="s">
        <v>26</v>
      </c>
      <c r="C186" s="4" t="s">
        <v>12</v>
      </c>
      <c r="D186" s="4" t="s">
        <v>63</v>
      </c>
      <c r="E186" s="4">
        <v>7.7999999999999996E-3</v>
      </c>
      <c r="F186" s="5">
        <v>6.44</v>
      </c>
      <c r="G186" s="4">
        <v>53184</v>
      </c>
      <c r="H186" s="4">
        <v>52359</v>
      </c>
      <c r="I186" s="4">
        <v>1022657</v>
      </c>
      <c r="J186" s="4" t="s">
        <v>14</v>
      </c>
    </row>
    <row r="187" spans="1:10">
      <c r="A187" s="4" t="s">
        <v>10</v>
      </c>
      <c r="B187" s="4" t="s">
        <v>61</v>
      </c>
      <c r="C187" s="4" t="s">
        <v>12</v>
      </c>
      <c r="D187" s="4" t="s">
        <v>63</v>
      </c>
      <c r="E187" s="4">
        <v>8.3999999999999995E-3</v>
      </c>
      <c r="F187" s="5">
        <v>6.9290000000000003</v>
      </c>
      <c r="G187" s="4">
        <v>54960</v>
      </c>
      <c r="H187" s="4">
        <v>54044</v>
      </c>
      <c r="I187" s="4">
        <v>1046076</v>
      </c>
      <c r="J187" s="4" t="s">
        <v>14</v>
      </c>
    </row>
    <row r="188" spans="1:10">
      <c r="A188" s="4" t="s">
        <v>10</v>
      </c>
      <c r="B188" s="4" t="s">
        <v>58</v>
      </c>
      <c r="C188" s="4" t="s">
        <v>12</v>
      </c>
      <c r="D188" s="4" t="s">
        <v>63</v>
      </c>
      <c r="E188" s="4">
        <v>8.3000000000000001E-3</v>
      </c>
      <c r="F188" s="5">
        <v>7.2560000000000002</v>
      </c>
      <c r="G188" s="4">
        <v>55735</v>
      </c>
      <c r="H188" s="4">
        <v>54818</v>
      </c>
      <c r="I188" s="4">
        <v>1053305</v>
      </c>
      <c r="J188" s="4" t="s">
        <v>14</v>
      </c>
    </row>
    <row r="189" spans="1:10">
      <c r="A189" s="4" t="s">
        <v>10</v>
      </c>
      <c r="B189" s="4" t="s">
        <v>60</v>
      </c>
      <c r="C189" s="4" t="s">
        <v>12</v>
      </c>
      <c r="D189" s="4" t="s">
        <v>63</v>
      </c>
      <c r="E189" s="4">
        <v>9.4000000000000004E-3</v>
      </c>
      <c r="F189" s="5">
        <v>7.3470000000000004</v>
      </c>
      <c r="G189" s="4">
        <v>44217</v>
      </c>
      <c r="H189" s="4">
        <v>43397</v>
      </c>
      <c r="I189" s="4">
        <v>838453</v>
      </c>
      <c r="J189" s="4" t="s">
        <v>14</v>
      </c>
    </row>
    <row r="190" spans="1:10">
      <c r="A190" s="4" t="s">
        <v>10</v>
      </c>
      <c r="B190" s="4" t="s">
        <v>33</v>
      </c>
      <c r="C190" s="4" t="s">
        <v>12</v>
      </c>
      <c r="D190" s="4" t="s">
        <v>64</v>
      </c>
      <c r="E190" s="4">
        <v>-2.1299999999999999E-2</v>
      </c>
      <c r="F190" s="5">
        <v>-7.99</v>
      </c>
      <c r="G190" s="4">
        <v>47476</v>
      </c>
      <c r="H190" s="4">
        <v>49540</v>
      </c>
      <c r="I190" s="4">
        <v>902672</v>
      </c>
      <c r="J190" s="4" t="s">
        <v>65</v>
      </c>
    </row>
    <row r="191" spans="1:10">
      <c r="A191" s="4" t="s">
        <v>10</v>
      </c>
      <c r="B191" s="4" t="s">
        <v>38</v>
      </c>
      <c r="C191" s="4" t="s">
        <v>12</v>
      </c>
      <c r="D191" s="4" t="s">
        <v>64</v>
      </c>
      <c r="E191" s="4">
        <v>-1.77E-2</v>
      </c>
      <c r="F191" s="5">
        <v>-6.0350000000000001</v>
      </c>
      <c r="G191" s="4">
        <v>45572</v>
      </c>
      <c r="H191" s="4">
        <v>47213</v>
      </c>
      <c r="I191" s="4">
        <v>864385</v>
      </c>
      <c r="J191" s="4" t="s">
        <v>65</v>
      </c>
    </row>
    <row r="192" spans="1:10">
      <c r="A192" s="4" t="s">
        <v>10</v>
      </c>
      <c r="B192" s="4" t="s">
        <v>29</v>
      </c>
      <c r="C192" s="4" t="s">
        <v>12</v>
      </c>
      <c r="D192" s="4" t="s">
        <v>64</v>
      </c>
      <c r="E192" s="4">
        <v>-1.5299999999999999E-2</v>
      </c>
      <c r="F192" s="5">
        <v>-5.6619999999999999</v>
      </c>
      <c r="G192" s="4">
        <v>46245</v>
      </c>
      <c r="H192" s="4">
        <v>47679</v>
      </c>
      <c r="I192" s="4">
        <v>883555</v>
      </c>
      <c r="J192" s="4" t="s">
        <v>65</v>
      </c>
    </row>
    <row r="193" spans="1:10">
      <c r="A193" s="4" t="s">
        <v>10</v>
      </c>
      <c r="B193" s="4" t="s">
        <v>21</v>
      </c>
      <c r="C193" s="4" t="s">
        <v>12</v>
      </c>
      <c r="D193" s="4" t="s">
        <v>64</v>
      </c>
      <c r="E193" s="4">
        <v>-1.8200000000000001E-2</v>
      </c>
      <c r="F193" s="5">
        <v>-5.5579999999999998</v>
      </c>
      <c r="G193" s="4">
        <v>32508</v>
      </c>
      <c r="H193" s="4">
        <v>33716</v>
      </c>
      <c r="I193" s="4">
        <v>627518</v>
      </c>
      <c r="J193" s="4" t="s">
        <v>65</v>
      </c>
    </row>
    <row r="194" spans="1:10">
      <c r="A194" s="4" t="s">
        <v>10</v>
      </c>
      <c r="B194" s="4" t="s">
        <v>30</v>
      </c>
      <c r="C194" s="4" t="s">
        <v>12</v>
      </c>
      <c r="D194" s="4" t="s">
        <v>64</v>
      </c>
      <c r="E194" s="4">
        <v>-1.61E-2</v>
      </c>
      <c r="F194" s="5">
        <v>-4.9420000000000002</v>
      </c>
      <c r="G194" s="4">
        <v>35872</v>
      </c>
      <c r="H194" s="4">
        <v>37048</v>
      </c>
      <c r="I194" s="4">
        <v>681259</v>
      </c>
      <c r="J194" s="4" t="s">
        <v>65</v>
      </c>
    </row>
    <row r="195" spans="1:10">
      <c r="A195" s="4" t="s">
        <v>10</v>
      </c>
      <c r="B195" s="4" t="s">
        <v>40</v>
      </c>
      <c r="C195" s="4" t="s">
        <v>12</v>
      </c>
      <c r="D195" s="4" t="s">
        <v>64</v>
      </c>
      <c r="E195" s="4">
        <v>-1.38E-2</v>
      </c>
      <c r="F195" s="5">
        <v>-4.8689999999999998</v>
      </c>
      <c r="G195" s="4">
        <v>46212</v>
      </c>
      <c r="H195" s="4">
        <v>47508</v>
      </c>
      <c r="I195" s="4">
        <v>874598</v>
      </c>
      <c r="J195" s="4" t="s">
        <v>65</v>
      </c>
    </row>
    <row r="196" spans="1:10">
      <c r="A196" s="4" t="s">
        <v>10</v>
      </c>
      <c r="B196" s="4" t="s">
        <v>20</v>
      </c>
      <c r="C196" s="4" t="s">
        <v>12</v>
      </c>
      <c r="D196" s="4" t="s">
        <v>64</v>
      </c>
      <c r="E196" s="4">
        <v>-2.46E-2</v>
      </c>
      <c r="F196" s="5">
        <v>-4.7789999999999999</v>
      </c>
      <c r="G196" s="4">
        <v>8797</v>
      </c>
      <c r="H196" s="4">
        <v>9240</v>
      </c>
      <c r="I196" s="4">
        <v>173400</v>
      </c>
      <c r="J196" s="4" t="s">
        <v>65</v>
      </c>
    </row>
    <row r="197" spans="1:10">
      <c r="A197" s="4" t="s">
        <v>10</v>
      </c>
      <c r="B197" s="4" t="s">
        <v>41</v>
      </c>
      <c r="C197" s="4" t="s">
        <v>12</v>
      </c>
      <c r="D197" s="4" t="s">
        <v>64</v>
      </c>
      <c r="E197" s="4">
        <v>-9.2999999999999992E-3</v>
      </c>
      <c r="F197" s="5">
        <v>-3.7360000000000002</v>
      </c>
      <c r="G197" s="4">
        <v>45633</v>
      </c>
      <c r="H197" s="4">
        <v>46491</v>
      </c>
      <c r="I197" s="4">
        <v>869993</v>
      </c>
      <c r="J197" s="4" t="s">
        <v>65</v>
      </c>
    </row>
    <row r="198" spans="1:10">
      <c r="A198" s="4" t="s">
        <v>10</v>
      </c>
      <c r="B198" s="4" t="s">
        <v>44</v>
      </c>
      <c r="C198" s="4" t="s">
        <v>12</v>
      </c>
      <c r="D198" s="4" t="s">
        <v>64</v>
      </c>
      <c r="E198" s="4">
        <v>-1.14E-2</v>
      </c>
      <c r="F198" s="5">
        <v>-3.5640000000000001</v>
      </c>
      <c r="G198" s="4">
        <v>45945</v>
      </c>
      <c r="H198" s="4">
        <v>47008</v>
      </c>
      <c r="I198" s="4">
        <v>871530</v>
      </c>
      <c r="J198" s="4" t="s">
        <v>65</v>
      </c>
    </row>
    <row r="199" spans="1:10">
      <c r="A199" s="4" t="s">
        <v>10</v>
      </c>
      <c r="B199" s="4" t="s">
        <v>37</v>
      </c>
      <c r="C199" s="4" t="s">
        <v>12</v>
      </c>
      <c r="D199" s="4" t="s">
        <v>64</v>
      </c>
      <c r="E199" s="4">
        <v>-1.0500000000000001E-2</v>
      </c>
      <c r="F199" s="5">
        <v>-3.5430000000000001</v>
      </c>
      <c r="G199" s="4">
        <v>44524</v>
      </c>
      <c r="H199" s="4">
        <v>45472</v>
      </c>
      <c r="I199" s="4">
        <v>841810</v>
      </c>
      <c r="J199" s="4" t="s">
        <v>65</v>
      </c>
    </row>
    <row r="200" spans="1:10">
      <c r="A200" s="4" t="s">
        <v>10</v>
      </c>
      <c r="B200" s="4" t="s">
        <v>42</v>
      </c>
      <c r="C200" s="4" t="s">
        <v>12</v>
      </c>
      <c r="D200" s="4" t="s">
        <v>64</v>
      </c>
      <c r="E200" s="4">
        <v>-1.0500000000000001E-2</v>
      </c>
      <c r="F200" s="5">
        <v>-3.5070000000000001</v>
      </c>
      <c r="G200" s="4">
        <v>44492</v>
      </c>
      <c r="H200" s="4">
        <v>45437</v>
      </c>
      <c r="I200" s="4">
        <v>838976</v>
      </c>
      <c r="J200" s="4" t="s">
        <v>65</v>
      </c>
    </row>
    <row r="201" spans="1:10">
      <c r="A201" s="4" t="s">
        <v>10</v>
      </c>
      <c r="B201" s="4" t="s">
        <v>39</v>
      </c>
      <c r="C201" s="4" t="s">
        <v>12</v>
      </c>
      <c r="D201" s="4" t="s">
        <v>64</v>
      </c>
      <c r="E201" s="4">
        <v>-8.8000000000000005E-3</v>
      </c>
      <c r="F201" s="5">
        <v>-3.2890000000000001</v>
      </c>
      <c r="G201" s="4">
        <v>46775</v>
      </c>
      <c r="H201" s="4">
        <v>47605</v>
      </c>
      <c r="I201" s="4">
        <v>888327</v>
      </c>
      <c r="J201" s="4" t="s">
        <v>65</v>
      </c>
    </row>
    <row r="202" spans="1:10">
      <c r="A202" s="4" t="s">
        <v>10</v>
      </c>
      <c r="B202" s="4" t="s">
        <v>25</v>
      </c>
      <c r="C202" s="4" t="s">
        <v>12</v>
      </c>
      <c r="D202" s="4" t="s">
        <v>64</v>
      </c>
      <c r="E202" s="4">
        <v>-7.4000000000000003E-3</v>
      </c>
      <c r="F202" s="4">
        <v>-2.9660000000000002</v>
      </c>
      <c r="G202" s="4">
        <v>47540</v>
      </c>
      <c r="H202" s="4">
        <v>48251</v>
      </c>
      <c r="I202" s="4">
        <v>901562</v>
      </c>
      <c r="J202" s="4" t="s">
        <v>65</v>
      </c>
    </row>
    <row r="203" spans="1:10">
      <c r="A203" s="4" t="s">
        <v>10</v>
      </c>
      <c r="B203" s="4" t="s">
        <v>43</v>
      </c>
      <c r="C203" s="4" t="s">
        <v>12</v>
      </c>
      <c r="D203" s="4" t="s">
        <v>64</v>
      </c>
      <c r="E203" s="4">
        <v>-7.0000000000000001E-3</v>
      </c>
      <c r="F203" s="4">
        <v>-2.8</v>
      </c>
      <c r="G203" s="4">
        <v>47463</v>
      </c>
      <c r="H203" s="4">
        <v>48131</v>
      </c>
      <c r="I203" s="4">
        <v>902012</v>
      </c>
      <c r="J203" s="4" t="s">
        <v>65</v>
      </c>
    </row>
    <row r="204" spans="1:10">
      <c r="A204" s="4" t="s">
        <v>10</v>
      </c>
      <c r="B204" s="4" t="s">
        <v>49</v>
      </c>
      <c r="C204" s="4" t="s">
        <v>12</v>
      </c>
      <c r="D204" s="4" t="s">
        <v>64</v>
      </c>
      <c r="E204" s="4">
        <v>-5.7000000000000002E-3</v>
      </c>
      <c r="F204" s="4">
        <v>-2.2949999999999999</v>
      </c>
      <c r="G204" s="4">
        <v>47793</v>
      </c>
      <c r="H204" s="4">
        <v>48340</v>
      </c>
      <c r="I204" s="4">
        <v>901913</v>
      </c>
      <c r="J204" s="4" t="s">
        <v>65</v>
      </c>
    </row>
    <row r="205" spans="1:10">
      <c r="A205" s="4" t="s">
        <v>10</v>
      </c>
      <c r="B205" s="4" t="s">
        <v>45</v>
      </c>
      <c r="C205" s="4" t="s">
        <v>12</v>
      </c>
      <c r="D205" s="4" t="s">
        <v>64</v>
      </c>
      <c r="E205" s="4">
        <v>-5.5999999999999999E-3</v>
      </c>
      <c r="F205" s="4">
        <v>-2.246</v>
      </c>
      <c r="G205" s="4">
        <v>48051</v>
      </c>
      <c r="H205" s="4">
        <v>48593</v>
      </c>
      <c r="I205" s="4">
        <v>905915</v>
      </c>
      <c r="J205" s="4" t="s">
        <v>65</v>
      </c>
    </row>
    <row r="206" spans="1:10">
      <c r="A206" s="4" t="s">
        <v>10</v>
      </c>
      <c r="B206" s="4" t="s">
        <v>46</v>
      </c>
      <c r="C206" s="4" t="s">
        <v>12</v>
      </c>
      <c r="D206" s="4" t="s">
        <v>64</v>
      </c>
      <c r="E206" s="4">
        <v>-5.4999999999999997E-3</v>
      </c>
      <c r="F206" s="4">
        <v>-2.1789999999999998</v>
      </c>
      <c r="G206" s="4">
        <v>47294</v>
      </c>
      <c r="H206" s="4">
        <v>47816</v>
      </c>
      <c r="I206" s="4">
        <v>892987</v>
      </c>
      <c r="J206" s="4" t="s">
        <v>65</v>
      </c>
    </row>
    <row r="207" spans="1:10">
      <c r="A207" s="4" t="s">
        <v>10</v>
      </c>
      <c r="B207" s="4" t="s">
        <v>48</v>
      </c>
      <c r="C207" s="4" t="s">
        <v>12</v>
      </c>
      <c r="D207" s="4" t="s">
        <v>64</v>
      </c>
      <c r="E207" s="4">
        <v>-5.7000000000000002E-3</v>
      </c>
      <c r="F207" s="4">
        <v>-1.4530000000000001</v>
      </c>
      <c r="G207" s="4">
        <v>19259</v>
      </c>
      <c r="H207" s="4">
        <v>19480</v>
      </c>
      <c r="I207" s="4">
        <v>372046</v>
      </c>
      <c r="J207" s="4" t="s">
        <v>65</v>
      </c>
    </row>
    <row r="208" spans="1:10">
      <c r="A208" s="4" t="s">
        <v>10</v>
      </c>
      <c r="B208" s="4" t="s">
        <v>51</v>
      </c>
      <c r="C208" s="4" t="s">
        <v>12</v>
      </c>
      <c r="D208" s="4" t="s">
        <v>64</v>
      </c>
      <c r="E208" s="4">
        <v>-3.3E-3</v>
      </c>
      <c r="F208" s="4">
        <v>-1.347</v>
      </c>
      <c r="G208" s="4">
        <v>47968</v>
      </c>
      <c r="H208" s="4">
        <v>48286</v>
      </c>
      <c r="I208" s="4">
        <v>903261</v>
      </c>
      <c r="J208" s="4" t="s">
        <v>65</v>
      </c>
    </row>
    <row r="209" spans="1:10">
      <c r="A209" s="4" t="s">
        <v>10</v>
      </c>
      <c r="B209" s="4" t="s">
        <v>47</v>
      </c>
      <c r="C209" s="4" t="s">
        <v>12</v>
      </c>
      <c r="D209" s="4" t="s">
        <v>64</v>
      </c>
      <c r="E209" s="4">
        <v>-4.0000000000000001E-3</v>
      </c>
      <c r="F209" s="4">
        <v>-0.95399999999999996</v>
      </c>
      <c r="G209" s="4">
        <v>37931</v>
      </c>
      <c r="H209" s="4">
        <v>38234</v>
      </c>
      <c r="I209" s="4">
        <v>721859</v>
      </c>
      <c r="J209" s="4" t="s">
        <v>65</v>
      </c>
    </row>
    <row r="210" spans="1:10">
      <c r="A210" s="4" t="s">
        <v>10</v>
      </c>
      <c r="B210" s="4" t="s">
        <v>50</v>
      </c>
      <c r="C210" s="4" t="s">
        <v>12</v>
      </c>
      <c r="D210" s="4" t="s">
        <v>64</v>
      </c>
      <c r="E210" s="4">
        <v>-2.3999999999999998E-3</v>
      </c>
      <c r="F210" s="4">
        <v>-0.79300000000000004</v>
      </c>
      <c r="G210" s="4">
        <v>45099</v>
      </c>
      <c r="H210" s="4">
        <v>45316</v>
      </c>
      <c r="I210" s="4">
        <v>854936</v>
      </c>
      <c r="J210" s="4" t="s">
        <v>65</v>
      </c>
    </row>
    <row r="211" spans="1:10">
      <c r="A211" s="4" t="s">
        <v>10</v>
      </c>
      <c r="B211" s="4" t="s">
        <v>52</v>
      </c>
      <c r="C211" s="4" t="s">
        <v>12</v>
      </c>
      <c r="D211" s="4" t="s">
        <v>64</v>
      </c>
      <c r="E211" s="4">
        <v>-2.3E-3</v>
      </c>
      <c r="F211" s="4">
        <v>-0.75</v>
      </c>
      <c r="G211" s="4">
        <v>36193</v>
      </c>
      <c r="H211" s="4">
        <v>36362</v>
      </c>
      <c r="I211" s="4">
        <v>685704</v>
      </c>
      <c r="J211" s="4" t="s">
        <v>65</v>
      </c>
    </row>
    <row r="212" spans="1:10">
      <c r="A212" s="4" t="s">
        <v>10</v>
      </c>
      <c r="B212" s="4" t="s">
        <v>55</v>
      </c>
      <c r="C212" s="4" t="s">
        <v>12</v>
      </c>
      <c r="D212" s="4" t="s">
        <v>64</v>
      </c>
      <c r="E212" s="4">
        <v>-1.2999999999999999E-3</v>
      </c>
      <c r="F212" s="4">
        <v>-0.498</v>
      </c>
      <c r="G212" s="4">
        <v>46599</v>
      </c>
      <c r="H212" s="4">
        <v>46721</v>
      </c>
      <c r="I212" s="4">
        <v>876549</v>
      </c>
      <c r="J212" s="4" t="s">
        <v>65</v>
      </c>
    </row>
    <row r="213" spans="1:10">
      <c r="A213" s="4" t="s">
        <v>10</v>
      </c>
      <c r="B213" s="4" t="s">
        <v>56</v>
      </c>
      <c r="C213" s="4" t="s">
        <v>12</v>
      </c>
      <c r="D213" s="4" t="s">
        <v>64</v>
      </c>
      <c r="E213" s="4">
        <v>-1E-3</v>
      </c>
      <c r="F213" s="4">
        <v>-0.34399999999999997</v>
      </c>
      <c r="G213" s="4">
        <v>47120</v>
      </c>
      <c r="H213" s="4">
        <v>47211</v>
      </c>
      <c r="I213" s="4">
        <v>886949</v>
      </c>
      <c r="J213" s="4" t="s">
        <v>65</v>
      </c>
    </row>
    <row r="214" spans="1:10">
      <c r="A214" s="4" t="s">
        <v>10</v>
      </c>
      <c r="B214" s="4" t="s">
        <v>11</v>
      </c>
      <c r="C214" s="4" t="s">
        <v>12</v>
      </c>
      <c r="D214" s="4" t="s">
        <v>64</v>
      </c>
      <c r="E214" s="4">
        <v>-8.9999999999999998E-4</v>
      </c>
      <c r="F214" s="4">
        <v>-0.27800000000000002</v>
      </c>
      <c r="G214" s="4">
        <v>48115</v>
      </c>
      <c r="H214" s="4">
        <v>48198</v>
      </c>
      <c r="I214" s="4">
        <v>905200</v>
      </c>
      <c r="J214" s="4" t="s">
        <v>65</v>
      </c>
    </row>
    <row r="215" spans="1:10">
      <c r="A215" s="4" t="s">
        <v>10</v>
      </c>
      <c r="B215" s="4" t="s">
        <v>23</v>
      </c>
      <c r="C215" s="4" t="s">
        <v>12</v>
      </c>
      <c r="D215" s="4" t="s">
        <v>64</v>
      </c>
      <c r="E215" s="4">
        <v>-5.9999999999999995E-4</v>
      </c>
      <c r="F215" s="4">
        <v>-0.22</v>
      </c>
      <c r="G215" s="4">
        <v>45385</v>
      </c>
      <c r="H215" s="4">
        <v>45441</v>
      </c>
      <c r="I215" s="4">
        <v>861772</v>
      </c>
      <c r="J215" s="4" t="s">
        <v>65</v>
      </c>
    </row>
    <row r="216" spans="1:10">
      <c r="A216" s="4" t="s">
        <v>10</v>
      </c>
      <c r="B216" s="4" t="s">
        <v>54</v>
      </c>
      <c r="C216" s="4" t="s">
        <v>12</v>
      </c>
      <c r="D216" s="4" t="s">
        <v>64</v>
      </c>
      <c r="E216" s="4">
        <v>-4.0000000000000002E-4</v>
      </c>
      <c r="F216" s="4">
        <v>-0.152</v>
      </c>
      <c r="G216" s="4">
        <v>48140</v>
      </c>
      <c r="H216" s="4">
        <v>48175</v>
      </c>
      <c r="I216" s="4">
        <v>905898</v>
      </c>
      <c r="J216" s="4" t="s">
        <v>65</v>
      </c>
    </row>
    <row r="217" spans="1:10">
      <c r="A217" s="4" t="s">
        <v>10</v>
      </c>
      <c r="B217" s="4" t="s">
        <v>18</v>
      </c>
      <c r="C217" s="4" t="s">
        <v>12</v>
      </c>
      <c r="D217" s="4" t="s">
        <v>64</v>
      </c>
      <c r="E217" s="4">
        <v>0</v>
      </c>
      <c r="F217" s="4">
        <v>-0.01</v>
      </c>
      <c r="G217" s="4">
        <v>48146</v>
      </c>
      <c r="H217" s="4">
        <v>48149</v>
      </c>
      <c r="I217" s="4">
        <v>905930</v>
      </c>
      <c r="J217" s="4" t="s">
        <v>65</v>
      </c>
    </row>
    <row r="218" spans="1:10">
      <c r="A218" s="4" t="s">
        <v>10</v>
      </c>
      <c r="B218" s="4" t="s">
        <v>26</v>
      </c>
      <c r="C218" s="4" t="s">
        <v>12</v>
      </c>
      <c r="D218" s="4" t="s">
        <v>64</v>
      </c>
      <c r="E218" s="4">
        <v>5.0000000000000001E-4</v>
      </c>
      <c r="F218" s="4">
        <v>0.183</v>
      </c>
      <c r="G218" s="4">
        <v>45794</v>
      </c>
      <c r="H218" s="4">
        <v>45745</v>
      </c>
      <c r="I218" s="4">
        <v>881584</v>
      </c>
      <c r="J218" s="4" t="s">
        <v>65</v>
      </c>
    </row>
    <row r="219" spans="1:10">
      <c r="A219" s="4" t="s">
        <v>10</v>
      </c>
      <c r="B219" s="4" t="s">
        <v>57</v>
      </c>
      <c r="C219" s="4" t="s">
        <v>12</v>
      </c>
      <c r="D219" s="4" t="s">
        <v>64</v>
      </c>
      <c r="E219" s="4">
        <v>1.1000000000000001E-3</v>
      </c>
      <c r="F219" s="4">
        <v>0.38200000000000001</v>
      </c>
      <c r="G219" s="4">
        <v>47726</v>
      </c>
      <c r="H219" s="4">
        <v>47621</v>
      </c>
      <c r="I219" s="4">
        <v>896287</v>
      </c>
      <c r="J219" s="4" t="s">
        <v>65</v>
      </c>
    </row>
    <row r="220" spans="1:10">
      <c r="A220" s="4" t="s">
        <v>10</v>
      </c>
      <c r="B220" s="4" t="s">
        <v>53</v>
      </c>
      <c r="C220" s="4" t="s">
        <v>12</v>
      </c>
      <c r="D220" s="4" t="s">
        <v>64</v>
      </c>
      <c r="E220" s="4">
        <v>2.8E-3</v>
      </c>
      <c r="F220" s="4">
        <v>0.60299999999999998</v>
      </c>
      <c r="G220" s="4">
        <v>17429</v>
      </c>
      <c r="H220" s="4">
        <v>17332</v>
      </c>
      <c r="I220" s="4">
        <v>331399</v>
      </c>
      <c r="J220" s="4" t="s">
        <v>65</v>
      </c>
    </row>
    <row r="221" spans="1:10">
      <c r="A221" s="4" t="s">
        <v>10</v>
      </c>
      <c r="B221" s="4" t="s">
        <v>31</v>
      </c>
      <c r="C221" s="4" t="s">
        <v>12</v>
      </c>
      <c r="D221" s="4" t="s">
        <v>64</v>
      </c>
      <c r="E221" s="4">
        <v>1.6000000000000001E-3</v>
      </c>
      <c r="F221" s="4">
        <v>0.60399999999999998</v>
      </c>
      <c r="G221" s="4">
        <v>44295</v>
      </c>
      <c r="H221" s="4">
        <v>44155</v>
      </c>
      <c r="I221" s="4">
        <v>844187</v>
      </c>
      <c r="J221" s="4" t="s">
        <v>65</v>
      </c>
    </row>
    <row r="222" spans="1:10">
      <c r="A222" s="4" t="s">
        <v>10</v>
      </c>
      <c r="B222" s="4" t="s">
        <v>19</v>
      </c>
      <c r="C222" s="4" t="s">
        <v>12</v>
      </c>
      <c r="D222" s="4" t="s">
        <v>64</v>
      </c>
      <c r="E222" s="4">
        <v>4.7000000000000002E-3</v>
      </c>
      <c r="F222" s="4">
        <v>1.411</v>
      </c>
      <c r="G222" s="4">
        <v>47730</v>
      </c>
      <c r="H222" s="4">
        <v>47282</v>
      </c>
      <c r="I222" s="4">
        <v>905658</v>
      </c>
      <c r="J222" s="4" t="s">
        <v>65</v>
      </c>
    </row>
    <row r="223" spans="1:10">
      <c r="A223" s="4" t="s">
        <v>10</v>
      </c>
      <c r="B223" s="4" t="s">
        <v>22</v>
      </c>
      <c r="C223" s="4" t="s">
        <v>12</v>
      </c>
      <c r="D223" s="4" t="s">
        <v>64</v>
      </c>
      <c r="E223" s="4">
        <v>7.6E-3</v>
      </c>
      <c r="F223" s="4">
        <v>1.8480000000000001</v>
      </c>
      <c r="G223" s="4">
        <v>35054</v>
      </c>
      <c r="H223" s="4">
        <v>34528</v>
      </c>
      <c r="I223" s="4">
        <v>668183</v>
      </c>
      <c r="J223" s="4" t="s">
        <v>65</v>
      </c>
    </row>
    <row r="224" spans="1:10">
      <c r="A224" s="4" t="s">
        <v>10</v>
      </c>
      <c r="B224" s="4" t="s">
        <v>24</v>
      </c>
      <c r="C224" s="4" t="s">
        <v>12</v>
      </c>
      <c r="D224" s="4" t="s">
        <v>64</v>
      </c>
      <c r="E224" s="4">
        <v>6.3E-3</v>
      </c>
      <c r="F224" s="4">
        <v>1.867</v>
      </c>
      <c r="G224" s="4">
        <v>46209</v>
      </c>
      <c r="H224" s="4">
        <v>45628</v>
      </c>
      <c r="I224" s="4">
        <v>873345</v>
      </c>
      <c r="J224" s="4" t="s">
        <v>65</v>
      </c>
    </row>
    <row r="225" spans="1:10">
      <c r="A225" s="4" t="s">
        <v>10</v>
      </c>
      <c r="B225" s="4" t="s">
        <v>59</v>
      </c>
      <c r="C225" s="4" t="s">
        <v>12</v>
      </c>
      <c r="D225" s="4" t="s">
        <v>64</v>
      </c>
      <c r="E225" s="4">
        <v>8.6E-3</v>
      </c>
      <c r="F225" s="4">
        <v>2.0939999999999999</v>
      </c>
      <c r="G225" s="4">
        <v>38479</v>
      </c>
      <c r="H225" s="4">
        <v>37819</v>
      </c>
      <c r="I225" s="4">
        <v>721200</v>
      </c>
      <c r="J225" s="4" t="s">
        <v>65</v>
      </c>
    </row>
    <row r="226" spans="1:10">
      <c r="A226" s="4" t="s">
        <v>10</v>
      </c>
      <c r="B226" s="4" t="s">
        <v>61</v>
      </c>
      <c r="C226" s="4" t="s">
        <v>12</v>
      </c>
      <c r="D226" s="4" t="s">
        <v>64</v>
      </c>
      <c r="E226" s="4">
        <v>7.6E-3</v>
      </c>
      <c r="F226" s="4">
        <v>2.5209999999999999</v>
      </c>
      <c r="G226" s="4">
        <v>46701</v>
      </c>
      <c r="H226" s="4">
        <v>45995</v>
      </c>
      <c r="I226" s="4">
        <v>883102</v>
      </c>
      <c r="J226" s="4" t="s">
        <v>65</v>
      </c>
    </row>
    <row r="227" spans="1:10">
      <c r="A227" s="4" t="s">
        <v>10</v>
      </c>
      <c r="B227" s="4" t="s">
        <v>60</v>
      </c>
      <c r="C227" s="4" t="s">
        <v>12</v>
      </c>
      <c r="D227" s="4" t="s">
        <v>64</v>
      </c>
      <c r="E227" s="4">
        <v>8.3999999999999995E-3</v>
      </c>
      <c r="F227" s="4">
        <v>2.7989999999999999</v>
      </c>
      <c r="G227" s="4">
        <v>40624</v>
      </c>
      <c r="H227" s="4">
        <v>39945</v>
      </c>
      <c r="I227" s="4">
        <v>764308</v>
      </c>
      <c r="J227" s="4" t="s">
        <v>65</v>
      </c>
    </row>
    <row r="228" spans="1:10">
      <c r="A228" s="4" t="s">
        <v>10</v>
      </c>
      <c r="B228" s="4" t="s">
        <v>58</v>
      </c>
      <c r="C228" s="4" t="s">
        <v>12</v>
      </c>
      <c r="D228" s="4" t="s">
        <v>64</v>
      </c>
      <c r="E228" s="4">
        <v>1.15E-2</v>
      </c>
      <c r="F228" s="4">
        <v>3.9319999999999999</v>
      </c>
      <c r="G228" s="4">
        <v>47748</v>
      </c>
      <c r="H228" s="4">
        <v>46659</v>
      </c>
      <c r="I228" s="4">
        <v>893081</v>
      </c>
      <c r="J228" s="4" t="s">
        <v>65</v>
      </c>
    </row>
    <row r="229" spans="1:10">
      <c r="A229" s="4" t="s">
        <v>10</v>
      </c>
      <c r="B229" s="4" t="s">
        <v>33</v>
      </c>
      <c r="C229" s="4" t="s">
        <v>12</v>
      </c>
      <c r="D229" s="4" t="s">
        <v>66</v>
      </c>
      <c r="E229" s="4">
        <v>-2.9600000000000001E-2</v>
      </c>
      <c r="F229" s="4">
        <v>-8.2989999999999995</v>
      </c>
      <c r="G229" s="4">
        <v>11488</v>
      </c>
      <c r="H229" s="4">
        <v>12190</v>
      </c>
      <c r="I229" s="4">
        <v>245205</v>
      </c>
      <c r="J229" s="4" t="s">
        <v>65</v>
      </c>
    </row>
    <row r="230" spans="1:10">
      <c r="A230" s="4" t="s">
        <v>10</v>
      </c>
      <c r="B230" s="4" t="s">
        <v>38</v>
      </c>
      <c r="C230" s="4" t="s">
        <v>12</v>
      </c>
      <c r="D230" s="4" t="s">
        <v>66</v>
      </c>
      <c r="E230" s="4">
        <v>-2.58E-2</v>
      </c>
      <c r="F230" s="4">
        <v>-6.3</v>
      </c>
      <c r="G230" s="4">
        <v>11068</v>
      </c>
      <c r="H230" s="4">
        <v>11654</v>
      </c>
      <c r="I230" s="4">
        <v>235707</v>
      </c>
      <c r="J230" s="4" t="s">
        <v>65</v>
      </c>
    </row>
    <row r="231" spans="1:10">
      <c r="A231" s="4" t="s">
        <v>10</v>
      </c>
      <c r="B231" s="4" t="s">
        <v>40</v>
      </c>
      <c r="C231" s="4" t="s">
        <v>12</v>
      </c>
      <c r="D231" s="4" t="s">
        <v>66</v>
      </c>
      <c r="E231" s="4">
        <v>-2.4199999999999999E-2</v>
      </c>
      <c r="F231" s="4">
        <v>-6.2210000000000001</v>
      </c>
      <c r="G231" s="4">
        <v>11269</v>
      </c>
      <c r="H231" s="4">
        <v>11828</v>
      </c>
      <c r="I231" s="4">
        <v>239998</v>
      </c>
      <c r="J231" s="4" t="s">
        <v>65</v>
      </c>
    </row>
    <row r="232" spans="1:10">
      <c r="A232" s="4" t="s">
        <v>10</v>
      </c>
      <c r="B232" s="4" t="s">
        <v>29</v>
      </c>
      <c r="C232" s="4" t="s">
        <v>12</v>
      </c>
      <c r="D232" s="4" t="s">
        <v>66</v>
      </c>
      <c r="E232" s="4">
        <v>-2.12E-2</v>
      </c>
      <c r="F232" s="4">
        <v>-6.1360000000000001</v>
      </c>
      <c r="G232" s="4">
        <v>11341</v>
      </c>
      <c r="H232" s="4">
        <v>11832</v>
      </c>
      <c r="I232" s="4">
        <v>242110</v>
      </c>
      <c r="J232" s="4" t="s">
        <v>65</v>
      </c>
    </row>
    <row r="233" spans="1:10">
      <c r="A233" s="4" t="s">
        <v>10</v>
      </c>
      <c r="B233" s="4" t="s">
        <v>45</v>
      </c>
      <c r="C233" s="4" t="s">
        <v>12</v>
      </c>
      <c r="D233" s="4" t="s">
        <v>66</v>
      </c>
      <c r="E233" s="4">
        <v>-2.0299999999999999E-2</v>
      </c>
      <c r="F233" s="4">
        <v>-5.8049999999999997</v>
      </c>
      <c r="G233" s="4">
        <v>11542</v>
      </c>
      <c r="H233" s="4">
        <v>12019</v>
      </c>
      <c r="I233" s="4">
        <v>245274</v>
      </c>
      <c r="J233" s="4" t="s">
        <v>65</v>
      </c>
    </row>
    <row r="234" spans="1:10">
      <c r="A234" s="4" t="s">
        <v>10</v>
      </c>
      <c r="B234" s="4" t="s">
        <v>37</v>
      </c>
      <c r="C234" s="4" t="s">
        <v>12</v>
      </c>
      <c r="D234" s="4" t="s">
        <v>66</v>
      </c>
      <c r="E234" s="4">
        <v>-2.2700000000000001E-2</v>
      </c>
      <c r="F234" s="4">
        <v>-5.665</v>
      </c>
      <c r="G234" s="4">
        <v>10972</v>
      </c>
      <c r="H234" s="4">
        <v>11482</v>
      </c>
      <c r="I234" s="4">
        <v>233803</v>
      </c>
      <c r="J234" s="4" t="s">
        <v>65</v>
      </c>
    </row>
    <row r="235" spans="1:10">
      <c r="A235" s="4" t="s">
        <v>10</v>
      </c>
      <c r="B235" s="4" t="s">
        <v>39</v>
      </c>
      <c r="C235" s="4" t="s">
        <v>12</v>
      </c>
      <c r="D235" s="4" t="s">
        <v>66</v>
      </c>
      <c r="E235" s="4">
        <v>-2.1100000000000001E-2</v>
      </c>
      <c r="F235" s="4">
        <v>-5.5419999999999998</v>
      </c>
      <c r="G235" s="4">
        <v>11313</v>
      </c>
      <c r="H235" s="4">
        <v>11801</v>
      </c>
      <c r="I235" s="4">
        <v>241780</v>
      </c>
      <c r="J235" s="4" t="s">
        <v>65</v>
      </c>
    </row>
    <row r="236" spans="1:10">
      <c r="A236" s="4" t="s">
        <v>10</v>
      </c>
      <c r="B236" s="4" t="s">
        <v>42</v>
      </c>
      <c r="C236" s="4" t="s">
        <v>12</v>
      </c>
      <c r="D236" s="4" t="s">
        <v>66</v>
      </c>
      <c r="E236" s="4">
        <v>-2.1700000000000001E-2</v>
      </c>
      <c r="F236" s="4">
        <v>-5.1050000000000004</v>
      </c>
      <c r="G236" s="4">
        <v>10781</v>
      </c>
      <c r="H236" s="4">
        <v>11260</v>
      </c>
      <c r="I236" s="4">
        <v>229678</v>
      </c>
      <c r="J236" s="4" t="s">
        <v>65</v>
      </c>
    </row>
    <row r="237" spans="1:10">
      <c r="A237" s="4" t="s">
        <v>10</v>
      </c>
      <c r="B237" s="4" t="s">
        <v>43</v>
      </c>
      <c r="C237" s="4" t="s">
        <v>12</v>
      </c>
      <c r="D237" s="4" t="s">
        <v>66</v>
      </c>
      <c r="E237" s="4">
        <v>-1.6799999999999999E-2</v>
      </c>
      <c r="F237" s="4">
        <v>-5.0220000000000002</v>
      </c>
      <c r="G237" s="4">
        <v>11470</v>
      </c>
      <c r="H237" s="4">
        <v>11863</v>
      </c>
      <c r="I237" s="4">
        <v>244727</v>
      </c>
      <c r="J237" s="4" t="s">
        <v>65</v>
      </c>
    </row>
    <row r="238" spans="1:10">
      <c r="A238" s="4" t="s">
        <v>10</v>
      </c>
      <c r="B238" s="4" t="s">
        <v>25</v>
      </c>
      <c r="C238" s="4" t="s">
        <v>12</v>
      </c>
      <c r="D238" s="4" t="s">
        <v>66</v>
      </c>
      <c r="E238" s="4">
        <v>-1.7299999999999999E-2</v>
      </c>
      <c r="F238" s="4">
        <v>-4.9960000000000004</v>
      </c>
      <c r="G238" s="4">
        <v>11501</v>
      </c>
      <c r="H238" s="4">
        <v>11905</v>
      </c>
      <c r="I238" s="4">
        <v>244791</v>
      </c>
      <c r="J238" s="4" t="s">
        <v>65</v>
      </c>
    </row>
    <row r="239" spans="1:10">
      <c r="A239" s="4" t="s">
        <v>10</v>
      </c>
      <c r="B239" s="4" t="s">
        <v>30</v>
      </c>
      <c r="C239" s="4" t="s">
        <v>12</v>
      </c>
      <c r="D239" s="4" t="s">
        <v>66</v>
      </c>
      <c r="E239" s="4">
        <v>-2.2800000000000001E-2</v>
      </c>
      <c r="F239" s="4">
        <v>-4.8520000000000003</v>
      </c>
      <c r="G239" s="4">
        <v>9031</v>
      </c>
      <c r="H239" s="4">
        <v>9452</v>
      </c>
      <c r="I239" s="4">
        <v>192602</v>
      </c>
      <c r="J239" s="4" t="s">
        <v>65</v>
      </c>
    </row>
    <row r="240" spans="1:10">
      <c r="A240" s="4" t="s">
        <v>10</v>
      </c>
      <c r="B240" s="4" t="s">
        <v>21</v>
      </c>
      <c r="C240" s="4" t="s">
        <v>12</v>
      </c>
      <c r="D240" s="4" t="s">
        <v>66</v>
      </c>
      <c r="E240" s="4">
        <v>-2.0500000000000001E-2</v>
      </c>
      <c r="F240" s="4">
        <v>-4.085</v>
      </c>
      <c r="G240" s="4">
        <v>8280</v>
      </c>
      <c r="H240" s="4">
        <v>8626</v>
      </c>
      <c r="I240" s="4">
        <v>177484</v>
      </c>
      <c r="J240" s="4" t="s">
        <v>65</v>
      </c>
    </row>
    <row r="241" spans="1:10">
      <c r="A241" s="4" t="s">
        <v>10</v>
      </c>
      <c r="B241" s="4" t="s">
        <v>44</v>
      </c>
      <c r="C241" s="4" t="s">
        <v>12</v>
      </c>
      <c r="D241" s="4" t="s">
        <v>66</v>
      </c>
      <c r="E241" s="4">
        <v>-1.6299999999999999E-2</v>
      </c>
      <c r="F241" s="4">
        <v>-3.7360000000000002</v>
      </c>
      <c r="G241" s="4">
        <v>11280</v>
      </c>
      <c r="H241" s="4">
        <v>11654</v>
      </c>
      <c r="I241" s="4">
        <v>239420</v>
      </c>
      <c r="J241" s="4" t="s">
        <v>65</v>
      </c>
    </row>
    <row r="242" spans="1:10">
      <c r="A242" s="4" t="s">
        <v>10</v>
      </c>
      <c r="B242" s="4" t="s">
        <v>51</v>
      </c>
      <c r="C242" s="4" t="s">
        <v>12</v>
      </c>
      <c r="D242" s="4" t="s">
        <v>66</v>
      </c>
      <c r="E242" s="4">
        <v>-1.15E-2</v>
      </c>
      <c r="F242" s="4">
        <v>-3.371</v>
      </c>
      <c r="G242" s="4">
        <v>11597</v>
      </c>
      <c r="H242" s="4">
        <v>11867</v>
      </c>
      <c r="I242" s="4">
        <v>245067</v>
      </c>
      <c r="J242" s="4" t="s">
        <v>65</v>
      </c>
    </row>
    <row r="243" spans="1:10">
      <c r="A243" s="4" t="s">
        <v>10</v>
      </c>
      <c r="B243" s="4" t="s">
        <v>54</v>
      </c>
      <c r="C243" s="4" t="s">
        <v>12</v>
      </c>
      <c r="D243" s="4" t="s">
        <v>66</v>
      </c>
      <c r="E243" s="4">
        <v>-1.11E-2</v>
      </c>
      <c r="F243" s="4">
        <v>-3.339</v>
      </c>
      <c r="G243" s="4">
        <v>11589</v>
      </c>
      <c r="H243" s="4">
        <v>11849</v>
      </c>
      <c r="I243" s="4">
        <v>245279</v>
      </c>
      <c r="J243" s="4" t="s">
        <v>65</v>
      </c>
    </row>
    <row r="244" spans="1:10">
      <c r="A244" s="4" t="s">
        <v>10</v>
      </c>
      <c r="B244" s="4" t="s">
        <v>41</v>
      </c>
      <c r="C244" s="4" t="s">
        <v>12</v>
      </c>
      <c r="D244" s="4" t="s">
        <v>66</v>
      </c>
      <c r="E244" s="4">
        <v>-1.15E-2</v>
      </c>
      <c r="F244" s="4">
        <v>-3.3290000000000002</v>
      </c>
      <c r="G244" s="4">
        <v>11281</v>
      </c>
      <c r="H244" s="4">
        <v>11542</v>
      </c>
      <c r="I244" s="4">
        <v>239323</v>
      </c>
      <c r="J244" s="4" t="s">
        <v>65</v>
      </c>
    </row>
    <row r="245" spans="1:10">
      <c r="A245" s="4" t="s">
        <v>10</v>
      </c>
      <c r="B245" s="4" t="s">
        <v>19</v>
      </c>
      <c r="C245" s="4" t="s">
        <v>12</v>
      </c>
      <c r="D245" s="4" t="s">
        <v>66</v>
      </c>
      <c r="E245" s="4">
        <v>-1.44E-2</v>
      </c>
      <c r="F245" s="4">
        <v>-3.2650000000000001</v>
      </c>
      <c r="G245" s="4">
        <v>11417</v>
      </c>
      <c r="H245" s="4">
        <v>11749</v>
      </c>
      <c r="I245" s="4">
        <v>245234</v>
      </c>
      <c r="J245" s="4" t="s">
        <v>65</v>
      </c>
    </row>
    <row r="246" spans="1:10">
      <c r="A246" s="4" t="s">
        <v>10</v>
      </c>
      <c r="B246" s="4" t="s">
        <v>49</v>
      </c>
      <c r="C246" s="4" t="s">
        <v>12</v>
      </c>
      <c r="D246" s="4" t="s">
        <v>66</v>
      </c>
      <c r="E246" s="4">
        <v>-1.11E-2</v>
      </c>
      <c r="F246" s="4">
        <v>-3.218</v>
      </c>
      <c r="G246" s="4">
        <v>11594</v>
      </c>
      <c r="H246" s="4">
        <v>11854</v>
      </c>
      <c r="I246" s="4">
        <v>244807</v>
      </c>
      <c r="J246" s="4" t="s">
        <v>65</v>
      </c>
    </row>
    <row r="247" spans="1:10">
      <c r="A247" s="4" t="s">
        <v>10</v>
      </c>
      <c r="B247" s="4" t="s">
        <v>11</v>
      </c>
      <c r="C247" s="4" t="s">
        <v>12</v>
      </c>
      <c r="D247" s="4" t="s">
        <v>66</v>
      </c>
      <c r="E247" s="4">
        <v>-1.2800000000000001E-2</v>
      </c>
      <c r="F247" s="4">
        <v>-3.198</v>
      </c>
      <c r="G247" s="4">
        <v>11575</v>
      </c>
      <c r="H247" s="4">
        <v>11875</v>
      </c>
      <c r="I247" s="4">
        <v>245177</v>
      </c>
      <c r="J247" s="4" t="s">
        <v>65</v>
      </c>
    </row>
    <row r="248" spans="1:10">
      <c r="A248" s="4" t="s">
        <v>10</v>
      </c>
      <c r="B248" s="4" t="s">
        <v>48</v>
      </c>
      <c r="C248" s="4" t="s">
        <v>12</v>
      </c>
      <c r="D248" s="4" t="s">
        <v>66</v>
      </c>
      <c r="E248" s="4">
        <v>-2.0500000000000001E-2</v>
      </c>
      <c r="F248" s="4">
        <v>-3.1720000000000002</v>
      </c>
      <c r="G248" s="4">
        <v>4816</v>
      </c>
      <c r="H248" s="4">
        <v>5018</v>
      </c>
      <c r="I248" s="4">
        <v>105563</v>
      </c>
      <c r="J248" s="4" t="s">
        <v>65</v>
      </c>
    </row>
    <row r="249" spans="1:10">
      <c r="A249" s="4" t="s">
        <v>10</v>
      </c>
      <c r="B249" s="4" t="s">
        <v>46</v>
      </c>
      <c r="C249" s="4" t="s">
        <v>12</v>
      </c>
      <c r="D249" s="4" t="s">
        <v>66</v>
      </c>
      <c r="E249" s="4">
        <v>-1.0800000000000001E-2</v>
      </c>
      <c r="F249" s="4">
        <v>-2.9769999999999999</v>
      </c>
      <c r="G249" s="4">
        <v>11547</v>
      </c>
      <c r="H249" s="4">
        <v>11798</v>
      </c>
      <c r="I249" s="4">
        <v>243972</v>
      </c>
      <c r="J249" s="4" t="s">
        <v>65</v>
      </c>
    </row>
    <row r="250" spans="1:10">
      <c r="A250" s="4" t="s">
        <v>10</v>
      </c>
      <c r="B250" s="4" t="s">
        <v>52</v>
      </c>
      <c r="C250" s="4" t="s">
        <v>12</v>
      </c>
      <c r="D250" s="4" t="s">
        <v>66</v>
      </c>
      <c r="E250" s="4">
        <v>-1.3100000000000001E-2</v>
      </c>
      <c r="F250" s="4">
        <v>-2.6859999999999999</v>
      </c>
      <c r="G250" s="4">
        <v>8949</v>
      </c>
      <c r="H250" s="4">
        <v>9187</v>
      </c>
      <c r="I250" s="4">
        <v>190365</v>
      </c>
      <c r="J250" s="4" t="s">
        <v>65</v>
      </c>
    </row>
    <row r="251" spans="1:10">
      <c r="A251" s="4" t="s">
        <v>10</v>
      </c>
      <c r="B251" s="4" t="s">
        <v>18</v>
      </c>
      <c r="C251" s="4" t="s">
        <v>12</v>
      </c>
      <c r="D251" s="4" t="s">
        <v>66</v>
      </c>
      <c r="E251" s="4">
        <v>-1.12E-2</v>
      </c>
      <c r="F251" s="4">
        <v>-2.5430000000000001</v>
      </c>
      <c r="G251" s="4">
        <v>11598</v>
      </c>
      <c r="H251" s="4">
        <v>11860</v>
      </c>
      <c r="I251" s="4">
        <v>245281</v>
      </c>
      <c r="J251" s="4" t="s">
        <v>65</v>
      </c>
    </row>
    <row r="252" spans="1:10">
      <c r="A252" s="4" t="s">
        <v>10</v>
      </c>
      <c r="B252" s="4" t="s">
        <v>50</v>
      </c>
      <c r="C252" s="4" t="s">
        <v>12</v>
      </c>
      <c r="D252" s="4" t="s">
        <v>66</v>
      </c>
      <c r="E252" s="4">
        <v>-1.0200000000000001E-2</v>
      </c>
      <c r="F252" s="4">
        <v>-2.5249999999999999</v>
      </c>
      <c r="G252" s="4">
        <v>11012</v>
      </c>
      <c r="H252" s="4">
        <v>11240</v>
      </c>
      <c r="I252" s="4">
        <v>233701</v>
      </c>
      <c r="J252" s="4" t="s">
        <v>65</v>
      </c>
    </row>
    <row r="253" spans="1:10">
      <c r="A253" s="4" t="s">
        <v>10</v>
      </c>
      <c r="B253" s="4" t="s">
        <v>23</v>
      </c>
      <c r="C253" s="4" t="s">
        <v>12</v>
      </c>
      <c r="D253" s="4" t="s">
        <v>66</v>
      </c>
      <c r="E253" s="4">
        <v>-1.04E-2</v>
      </c>
      <c r="F253" s="4">
        <v>-2.5099999999999998</v>
      </c>
      <c r="G253" s="4">
        <v>11034</v>
      </c>
      <c r="H253" s="4">
        <v>11266</v>
      </c>
      <c r="I253" s="4">
        <v>234804</v>
      </c>
      <c r="J253" s="4" t="s">
        <v>65</v>
      </c>
    </row>
    <row r="254" spans="1:10">
      <c r="A254" s="4" t="s">
        <v>10</v>
      </c>
      <c r="B254" s="4" t="s">
        <v>57</v>
      </c>
      <c r="C254" s="4" t="s">
        <v>12</v>
      </c>
      <c r="D254" s="4" t="s">
        <v>66</v>
      </c>
      <c r="E254" s="4">
        <v>-9.2999999999999992E-3</v>
      </c>
      <c r="F254" s="4">
        <v>-2.4220000000000002</v>
      </c>
      <c r="G254" s="4">
        <v>11618</v>
      </c>
      <c r="H254" s="4">
        <v>11835</v>
      </c>
      <c r="I254" s="4">
        <v>245038</v>
      </c>
      <c r="J254" s="4" t="s">
        <v>65</v>
      </c>
    </row>
    <row r="255" spans="1:10">
      <c r="A255" s="4" t="s">
        <v>10</v>
      </c>
      <c r="B255" s="4" t="s">
        <v>56</v>
      </c>
      <c r="C255" s="4" t="s">
        <v>12</v>
      </c>
      <c r="D255" s="4" t="s">
        <v>66</v>
      </c>
      <c r="E255" s="4">
        <v>-8.9999999999999993E-3</v>
      </c>
      <c r="F255" s="4">
        <v>-2.36</v>
      </c>
      <c r="G255" s="4">
        <v>11450</v>
      </c>
      <c r="H255" s="4">
        <v>11657</v>
      </c>
      <c r="I255" s="4">
        <v>242063</v>
      </c>
      <c r="J255" s="4" t="s">
        <v>65</v>
      </c>
    </row>
    <row r="256" spans="1:10">
      <c r="A256" s="4" t="s">
        <v>10</v>
      </c>
      <c r="B256" s="4" t="s">
        <v>47</v>
      </c>
      <c r="C256" s="4" t="s">
        <v>12</v>
      </c>
      <c r="D256" s="4" t="s">
        <v>66</v>
      </c>
      <c r="E256" s="4">
        <v>-1.24E-2</v>
      </c>
      <c r="F256" s="4">
        <v>-2.2309999999999999</v>
      </c>
      <c r="G256" s="4">
        <v>9569</v>
      </c>
      <c r="H256" s="4">
        <v>9809</v>
      </c>
      <c r="I256" s="4">
        <v>204713</v>
      </c>
      <c r="J256" s="4" t="s">
        <v>65</v>
      </c>
    </row>
    <row r="257" spans="1:10">
      <c r="A257" s="4" t="s">
        <v>10</v>
      </c>
      <c r="B257" s="4" t="s">
        <v>20</v>
      </c>
      <c r="C257" s="4" t="s">
        <v>12</v>
      </c>
      <c r="D257" s="4" t="s">
        <v>66</v>
      </c>
      <c r="E257" s="4">
        <v>-2.0899999999999998E-2</v>
      </c>
      <c r="F257" s="4">
        <v>-2.052</v>
      </c>
      <c r="G257" s="4">
        <v>2012</v>
      </c>
      <c r="H257" s="4">
        <v>2098</v>
      </c>
      <c r="I257" s="4">
        <v>44178</v>
      </c>
      <c r="J257" s="4" t="s">
        <v>65</v>
      </c>
    </row>
    <row r="258" spans="1:10">
      <c r="A258" s="4" t="s">
        <v>10</v>
      </c>
      <c r="B258" s="4" t="s">
        <v>55</v>
      </c>
      <c r="C258" s="4" t="s">
        <v>12</v>
      </c>
      <c r="D258" s="4" t="s">
        <v>66</v>
      </c>
      <c r="E258" s="4">
        <v>-7.3000000000000001E-3</v>
      </c>
      <c r="F258" s="4">
        <v>-1.954</v>
      </c>
      <c r="G258" s="4">
        <v>11406</v>
      </c>
      <c r="H258" s="4">
        <v>11573</v>
      </c>
      <c r="I258" s="4">
        <v>240669</v>
      </c>
      <c r="J258" s="4" t="s">
        <v>65</v>
      </c>
    </row>
    <row r="259" spans="1:10">
      <c r="A259" s="4" t="s">
        <v>10</v>
      </c>
      <c r="B259" s="4" t="s">
        <v>26</v>
      </c>
      <c r="C259" s="4" t="s">
        <v>12</v>
      </c>
      <c r="D259" s="4" t="s">
        <v>66</v>
      </c>
      <c r="E259" s="4">
        <v>-7.7999999999999996E-3</v>
      </c>
      <c r="F259" s="4">
        <v>-1.891</v>
      </c>
      <c r="G259" s="4">
        <v>11242</v>
      </c>
      <c r="H259" s="4">
        <v>11419</v>
      </c>
      <c r="I259" s="4">
        <v>240749</v>
      </c>
      <c r="J259" s="4" t="s">
        <v>65</v>
      </c>
    </row>
    <row r="260" spans="1:10">
      <c r="A260" s="4" t="s">
        <v>10</v>
      </c>
      <c r="B260" s="4" t="s">
        <v>24</v>
      </c>
      <c r="C260" s="4" t="s">
        <v>12</v>
      </c>
      <c r="D260" s="4" t="s">
        <v>66</v>
      </c>
      <c r="E260" s="4">
        <v>-5.5999999999999999E-3</v>
      </c>
      <c r="F260" s="4">
        <v>-1.262</v>
      </c>
      <c r="G260" s="4">
        <v>11505</v>
      </c>
      <c r="H260" s="4">
        <v>11634</v>
      </c>
      <c r="I260" s="4">
        <v>243773</v>
      </c>
      <c r="J260" s="4" t="s">
        <v>65</v>
      </c>
    </row>
    <row r="261" spans="1:10">
      <c r="A261" s="4" t="s">
        <v>10</v>
      </c>
      <c r="B261" s="4" t="s">
        <v>22</v>
      </c>
      <c r="C261" s="4" t="s">
        <v>12</v>
      </c>
      <c r="D261" s="4" t="s">
        <v>66</v>
      </c>
      <c r="E261" s="4">
        <v>-7.1000000000000004E-3</v>
      </c>
      <c r="F261" s="4">
        <v>-1.198</v>
      </c>
      <c r="G261" s="4">
        <v>8605</v>
      </c>
      <c r="H261" s="4">
        <v>8728</v>
      </c>
      <c r="I261" s="4">
        <v>184418</v>
      </c>
      <c r="J261" s="4" t="s">
        <v>65</v>
      </c>
    </row>
    <row r="262" spans="1:10">
      <c r="A262" s="4" t="s">
        <v>10</v>
      </c>
      <c r="B262" s="4" t="s">
        <v>53</v>
      </c>
      <c r="C262" s="4" t="s">
        <v>12</v>
      </c>
      <c r="D262" s="4" t="s">
        <v>66</v>
      </c>
      <c r="E262" s="4">
        <v>-3.2000000000000002E-3</v>
      </c>
      <c r="F262" s="4">
        <v>-0.436</v>
      </c>
      <c r="G262" s="4">
        <v>4399</v>
      </c>
      <c r="H262" s="4">
        <v>4427</v>
      </c>
      <c r="I262" s="4">
        <v>94423</v>
      </c>
      <c r="J262" s="4" t="s">
        <v>65</v>
      </c>
    </row>
    <row r="263" spans="1:10">
      <c r="A263" s="4" t="s">
        <v>10</v>
      </c>
      <c r="B263" s="4" t="s">
        <v>61</v>
      </c>
      <c r="C263" s="4" t="s">
        <v>12</v>
      </c>
      <c r="D263" s="4" t="s">
        <v>66</v>
      </c>
      <c r="E263" s="4">
        <v>-1.8E-3</v>
      </c>
      <c r="F263" s="4">
        <v>-0.42399999999999999</v>
      </c>
      <c r="G263" s="4">
        <v>11404</v>
      </c>
      <c r="H263" s="4">
        <v>11446</v>
      </c>
      <c r="I263" s="4">
        <v>242051</v>
      </c>
      <c r="J263" s="4" t="s">
        <v>65</v>
      </c>
    </row>
    <row r="264" spans="1:10">
      <c r="A264" s="4" t="s">
        <v>10</v>
      </c>
      <c r="B264" s="4" t="s">
        <v>60</v>
      </c>
      <c r="C264" s="4" t="s">
        <v>12</v>
      </c>
      <c r="D264" s="4" t="s">
        <v>66</v>
      </c>
      <c r="E264" s="4">
        <v>8.9999999999999998E-4</v>
      </c>
      <c r="F264" s="4">
        <v>0.19400000000000001</v>
      </c>
      <c r="G264" s="4">
        <v>10259</v>
      </c>
      <c r="H264" s="4">
        <v>10241</v>
      </c>
      <c r="I264" s="4">
        <v>215993</v>
      </c>
      <c r="J264" s="4" t="s">
        <v>65</v>
      </c>
    </row>
    <row r="265" spans="1:10">
      <c r="A265" s="4" t="s">
        <v>10</v>
      </c>
      <c r="B265" s="4" t="s">
        <v>59</v>
      </c>
      <c r="C265" s="4" t="s">
        <v>12</v>
      </c>
      <c r="D265" s="4" t="s">
        <v>66</v>
      </c>
      <c r="E265" s="4">
        <v>1.1000000000000001E-3</v>
      </c>
      <c r="F265" s="4">
        <v>0.19700000000000001</v>
      </c>
      <c r="G265" s="4">
        <v>9639</v>
      </c>
      <c r="H265" s="4">
        <v>9617</v>
      </c>
      <c r="I265" s="4">
        <v>202207</v>
      </c>
      <c r="J265" s="4" t="s">
        <v>65</v>
      </c>
    </row>
    <row r="266" spans="1:10">
      <c r="A266" s="4" t="s">
        <v>10</v>
      </c>
      <c r="B266" s="4" t="s">
        <v>31</v>
      </c>
      <c r="C266" s="4" t="s">
        <v>12</v>
      </c>
      <c r="D266" s="4" t="s">
        <v>66</v>
      </c>
      <c r="E266" s="4">
        <v>8.0000000000000004E-4</v>
      </c>
      <c r="F266" s="4">
        <v>0.19700000000000001</v>
      </c>
      <c r="G266" s="4">
        <v>11074</v>
      </c>
      <c r="H266" s="4">
        <v>11058</v>
      </c>
      <c r="I266" s="4">
        <v>234437</v>
      </c>
      <c r="J266" s="4" t="s">
        <v>65</v>
      </c>
    </row>
    <row r="267" spans="1:10">
      <c r="A267" s="4" t="s">
        <v>10</v>
      </c>
      <c r="B267" s="4" t="s">
        <v>58</v>
      </c>
      <c r="C267" s="4" t="s">
        <v>12</v>
      </c>
      <c r="D267" s="4" t="s">
        <v>66</v>
      </c>
      <c r="E267" s="4">
        <v>8.9999999999999998E-4</v>
      </c>
      <c r="F267" s="4">
        <v>0.218</v>
      </c>
      <c r="G267" s="4">
        <v>11632</v>
      </c>
      <c r="H267" s="4">
        <v>11612</v>
      </c>
      <c r="I267" s="4">
        <v>244487</v>
      </c>
      <c r="J267" s="4" t="s">
        <v>65</v>
      </c>
    </row>
    <row r="268" spans="1:10">
      <c r="A268" s="4" t="s">
        <v>10</v>
      </c>
      <c r="B268" s="4" t="s">
        <v>33</v>
      </c>
      <c r="C268" s="4" t="s">
        <v>12</v>
      </c>
      <c r="D268" s="4" t="s">
        <v>67</v>
      </c>
      <c r="E268" s="4">
        <v>-1.6899999999999998E-2</v>
      </c>
      <c r="F268" s="4">
        <v>-2.9209999999999998</v>
      </c>
      <c r="G268" s="4">
        <v>2356</v>
      </c>
      <c r="H268" s="4">
        <v>2437</v>
      </c>
      <c r="I268" s="4">
        <v>44272</v>
      </c>
      <c r="J268" s="4" t="s">
        <v>14</v>
      </c>
    </row>
    <row r="269" spans="1:10">
      <c r="A269" s="4" t="s">
        <v>10</v>
      </c>
      <c r="B269" s="4" t="s">
        <v>38</v>
      </c>
      <c r="C269" s="4" t="s">
        <v>12</v>
      </c>
      <c r="D269" s="4" t="s">
        <v>67</v>
      </c>
      <c r="E269" s="4">
        <v>-1.9E-2</v>
      </c>
      <c r="F269" s="4">
        <v>-2.9009999999999998</v>
      </c>
      <c r="G269" s="4">
        <v>2343</v>
      </c>
      <c r="H269" s="4">
        <v>2434</v>
      </c>
      <c r="I269" s="4">
        <v>43911</v>
      </c>
      <c r="J269" s="4" t="s">
        <v>14</v>
      </c>
    </row>
    <row r="270" spans="1:10">
      <c r="A270" s="4" t="s">
        <v>10</v>
      </c>
      <c r="B270" s="4" t="s">
        <v>53</v>
      </c>
      <c r="C270" s="4" t="s">
        <v>12</v>
      </c>
      <c r="D270" s="4" t="s">
        <v>67</v>
      </c>
      <c r="E270" s="4">
        <v>-3.56E-2</v>
      </c>
      <c r="F270" s="4">
        <v>-2.7120000000000002</v>
      </c>
      <c r="G270" s="4">
        <v>1055</v>
      </c>
      <c r="H270" s="4">
        <v>1133</v>
      </c>
      <c r="I270" s="4">
        <v>20376</v>
      </c>
      <c r="J270" s="4" t="s">
        <v>14</v>
      </c>
    </row>
    <row r="271" spans="1:10">
      <c r="A271" s="4" t="s">
        <v>10</v>
      </c>
      <c r="B271" s="4" t="s">
        <v>42</v>
      </c>
      <c r="C271" s="4" t="s">
        <v>12</v>
      </c>
      <c r="D271" s="4" t="s">
        <v>67</v>
      </c>
      <c r="E271" s="4">
        <v>-1.9599999999999999E-2</v>
      </c>
      <c r="F271" s="4">
        <v>-2.6779999999999999</v>
      </c>
      <c r="G271" s="4">
        <v>2308</v>
      </c>
      <c r="H271" s="4">
        <v>2401</v>
      </c>
      <c r="I271" s="4">
        <v>43594</v>
      </c>
      <c r="J271" s="4" t="s">
        <v>14</v>
      </c>
    </row>
    <row r="272" spans="1:10">
      <c r="A272" s="4" t="s">
        <v>10</v>
      </c>
      <c r="B272" s="4" t="s">
        <v>29</v>
      </c>
      <c r="C272" s="4" t="s">
        <v>12</v>
      </c>
      <c r="D272" s="4" t="s">
        <v>67</v>
      </c>
      <c r="E272" s="4">
        <v>-1.6199999999999999E-2</v>
      </c>
      <c r="F272" s="4">
        <v>-2.6349999999999998</v>
      </c>
      <c r="G272" s="4">
        <v>2329</v>
      </c>
      <c r="H272" s="4">
        <v>2406</v>
      </c>
      <c r="I272" s="4">
        <v>44134</v>
      </c>
      <c r="J272" s="4" t="s">
        <v>14</v>
      </c>
    </row>
    <row r="273" spans="1:10">
      <c r="A273" s="4" t="s">
        <v>10</v>
      </c>
      <c r="B273" s="4" t="s">
        <v>20</v>
      </c>
      <c r="C273" s="4" t="s">
        <v>12</v>
      </c>
      <c r="D273" s="4" t="s">
        <v>67</v>
      </c>
      <c r="E273" s="4">
        <v>-3.7900000000000003E-2</v>
      </c>
      <c r="F273" s="4">
        <v>-2.173</v>
      </c>
      <c r="G273" s="4">
        <v>549</v>
      </c>
      <c r="H273" s="4">
        <v>592</v>
      </c>
      <c r="I273" s="4">
        <v>11124</v>
      </c>
      <c r="J273" s="4" t="s">
        <v>14</v>
      </c>
    </row>
    <row r="274" spans="1:10">
      <c r="A274" s="4" t="s">
        <v>10</v>
      </c>
      <c r="B274" s="4" t="s">
        <v>25</v>
      </c>
      <c r="C274" s="4" t="s">
        <v>12</v>
      </c>
      <c r="D274" s="4" t="s">
        <v>67</v>
      </c>
      <c r="E274" s="4">
        <v>-9.7000000000000003E-3</v>
      </c>
      <c r="F274" s="4">
        <v>-1.6439999999999999</v>
      </c>
      <c r="G274" s="4">
        <v>2351</v>
      </c>
      <c r="H274" s="4">
        <v>2397</v>
      </c>
      <c r="I274" s="4">
        <v>44277</v>
      </c>
      <c r="J274" s="4" t="s">
        <v>14</v>
      </c>
    </row>
    <row r="275" spans="1:10">
      <c r="A275" s="4" t="s">
        <v>10</v>
      </c>
      <c r="B275" s="4" t="s">
        <v>39</v>
      </c>
      <c r="C275" s="4" t="s">
        <v>12</v>
      </c>
      <c r="D275" s="4" t="s">
        <v>67</v>
      </c>
      <c r="E275" s="4">
        <v>-1.03E-2</v>
      </c>
      <c r="F275" s="4">
        <v>-1.629</v>
      </c>
      <c r="G275" s="4">
        <v>2352</v>
      </c>
      <c r="H275" s="4">
        <v>2401</v>
      </c>
      <c r="I275" s="4">
        <v>44141</v>
      </c>
      <c r="J275" s="4" t="s">
        <v>14</v>
      </c>
    </row>
    <row r="276" spans="1:10">
      <c r="A276" s="4" t="s">
        <v>10</v>
      </c>
      <c r="B276" s="4" t="s">
        <v>40</v>
      </c>
      <c r="C276" s="4" t="s">
        <v>12</v>
      </c>
      <c r="D276" s="4" t="s">
        <v>67</v>
      </c>
      <c r="E276" s="4">
        <v>-1.0800000000000001E-2</v>
      </c>
      <c r="F276" s="4">
        <v>-1.579</v>
      </c>
      <c r="G276" s="4">
        <v>2356</v>
      </c>
      <c r="H276" s="4">
        <v>2408</v>
      </c>
      <c r="I276" s="4">
        <v>44042</v>
      </c>
      <c r="J276" s="4" t="s">
        <v>14</v>
      </c>
    </row>
    <row r="277" spans="1:10">
      <c r="A277" s="4" t="s">
        <v>10</v>
      </c>
      <c r="B277" s="4" t="s">
        <v>21</v>
      </c>
      <c r="C277" s="4" t="s">
        <v>12</v>
      </c>
      <c r="D277" s="4" t="s">
        <v>67</v>
      </c>
      <c r="E277" s="4">
        <v>-1.3299999999999999E-2</v>
      </c>
      <c r="F277" s="4">
        <v>-1.5640000000000001</v>
      </c>
      <c r="G277" s="4">
        <v>1929</v>
      </c>
      <c r="H277" s="4">
        <v>1981</v>
      </c>
      <c r="I277" s="4">
        <v>36783</v>
      </c>
      <c r="J277" s="4" t="s">
        <v>14</v>
      </c>
    </row>
    <row r="278" spans="1:10">
      <c r="A278" s="4" t="s">
        <v>10</v>
      </c>
      <c r="B278" s="4" t="s">
        <v>52</v>
      </c>
      <c r="C278" s="4" t="s">
        <v>12</v>
      </c>
      <c r="D278" s="4" t="s">
        <v>67</v>
      </c>
      <c r="E278" s="4">
        <v>-1.23E-2</v>
      </c>
      <c r="F278" s="4">
        <v>-1.4570000000000001</v>
      </c>
      <c r="G278" s="4">
        <v>2065</v>
      </c>
      <c r="H278" s="4">
        <v>2117</v>
      </c>
      <c r="I278" s="4">
        <v>39164</v>
      </c>
      <c r="J278" s="4" t="s">
        <v>14</v>
      </c>
    </row>
    <row r="279" spans="1:10">
      <c r="A279" s="4" t="s">
        <v>10</v>
      </c>
      <c r="B279" s="4" t="s">
        <v>41</v>
      </c>
      <c r="C279" s="4" t="s">
        <v>12</v>
      </c>
      <c r="D279" s="4" t="s">
        <v>67</v>
      </c>
      <c r="E279" s="4">
        <v>-6.7999999999999996E-3</v>
      </c>
      <c r="F279" s="4">
        <v>-1.127</v>
      </c>
      <c r="G279" s="4">
        <v>2332</v>
      </c>
      <c r="H279" s="4">
        <v>2364</v>
      </c>
      <c r="I279" s="4">
        <v>43990</v>
      </c>
      <c r="J279" s="4" t="s">
        <v>14</v>
      </c>
    </row>
    <row r="280" spans="1:10">
      <c r="A280" s="4" t="s">
        <v>10</v>
      </c>
      <c r="B280" s="4" t="s">
        <v>45</v>
      </c>
      <c r="C280" s="4" t="s">
        <v>12</v>
      </c>
      <c r="D280" s="4" t="s">
        <v>67</v>
      </c>
      <c r="E280" s="4">
        <v>-6.1000000000000004E-3</v>
      </c>
      <c r="F280" s="4">
        <v>-1.012</v>
      </c>
      <c r="G280" s="4">
        <v>2378</v>
      </c>
      <c r="H280" s="4">
        <v>2407</v>
      </c>
      <c r="I280" s="4">
        <v>44294</v>
      </c>
      <c r="J280" s="4" t="s">
        <v>14</v>
      </c>
    </row>
    <row r="281" spans="1:10">
      <c r="A281" s="4" t="s">
        <v>10</v>
      </c>
      <c r="B281" s="4" t="s">
        <v>43</v>
      </c>
      <c r="C281" s="4" t="s">
        <v>12</v>
      </c>
      <c r="D281" s="4" t="s">
        <v>67</v>
      </c>
      <c r="E281" s="4">
        <v>-5.7999999999999996E-3</v>
      </c>
      <c r="F281" s="4">
        <v>-1.002</v>
      </c>
      <c r="G281" s="4">
        <v>2350</v>
      </c>
      <c r="H281" s="4">
        <v>2377</v>
      </c>
      <c r="I281" s="4">
        <v>44277</v>
      </c>
      <c r="J281" s="4" t="s">
        <v>14</v>
      </c>
    </row>
    <row r="282" spans="1:10">
      <c r="A282" s="4" t="s">
        <v>10</v>
      </c>
      <c r="B282" s="4" t="s">
        <v>30</v>
      </c>
      <c r="C282" s="4" t="s">
        <v>12</v>
      </c>
      <c r="D282" s="4" t="s">
        <v>67</v>
      </c>
      <c r="E282" s="4">
        <v>-6.4999999999999997E-3</v>
      </c>
      <c r="F282" s="4">
        <v>-0.82799999999999996</v>
      </c>
      <c r="G282" s="4">
        <v>2148</v>
      </c>
      <c r="H282" s="4">
        <v>2176</v>
      </c>
      <c r="I282" s="4">
        <v>40135</v>
      </c>
      <c r="J282" s="4" t="s">
        <v>14</v>
      </c>
    </row>
    <row r="283" spans="1:10">
      <c r="A283" s="4" t="s">
        <v>10</v>
      </c>
      <c r="B283" s="4" t="s">
        <v>44</v>
      </c>
      <c r="C283" s="4" t="s">
        <v>12</v>
      </c>
      <c r="D283" s="4" t="s">
        <v>67</v>
      </c>
      <c r="E283" s="4">
        <v>-6.1999999999999998E-3</v>
      </c>
      <c r="F283" s="4">
        <v>-0.82499999999999996</v>
      </c>
      <c r="G283" s="4">
        <v>2348</v>
      </c>
      <c r="H283" s="4">
        <v>2378</v>
      </c>
      <c r="I283" s="4">
        <v>44013</v>
      </c>
      <c r="J283" s="4" t="s">
        <v>14</v>
      </c>
    </row>
    <row r="284" spans="1:10">
      <c r="A284" s="4" t="s">
        <v>10</v>
      </c>
      <c r="B284" s="4" t="s">
        <v>37</v>
      </c>
      <c r="C284" s="4" t="s">
        <v>12</v>
      </c>
      <c r="D284" s="4" t="s">
        <v>67</v>
      </c>
      <c r="E284" s="4">
        <v>-3.0000000000000001E-3</v>
      </c>
      <c r="F284" s="4">
        <v>-0.44700000000000001</v>
      </c>
      <c r="G284" s="4">
        <v>2360</v>
      </c>
      <c r="H284" s="4">
        <v>2374</v>
      </c>
      <c r="I284" s="4">
        <v>43676</v>
      </c>
      <c r="J284" s="4" t="s">
        <v>14</v>
      </c>
    </row>
    <row r="285" spans="1:10">
      <c r="A285" s="4" t="s">
        <v>10</v>
      </c>
      <c r="B285" s="4" t="s">
        <v>19</v>
      </c>
      <c r="C285" s="4" t="s">
        <v>12</v>
      </c>
      <c r="D285" s="4" t="s">
        <v>67</v>
      </c>
      <c r="E285" s="4">
        <v>-2.8999999999999998E-3</v>
      </c>
      <c r="F285" s="4">
        <v>-0.34200000000000003</v>
      </c>
      <c r="G285" s="4">
        <v>2330</v>
      </c>
      <c r="H285" s="4">
        <v>2343</v>
      </c>
      <c r="I285" s="4">
        <v>44276</v>
      </c>
      <c r="J285" s="4" t="s">
        <v>14</v>
      </c>
    </row>
    <row r="286" spans="1:10">
      <c r="A286" s="4" t="s">
        <v>10</v>
      </c>
      <c r="B286" s="4" t="s">
        <v>26</v>
      </c>
      <c r="C286" s="4" t="s">
        <v>12</v>
      </c>
      <c r="D286" s="4" t="s">
        <v>67</v>
      </c>
      <c r="E286" s="4">
        <v>-1.6999999999999999E-3</v>
      </c>
      <c r="F286" s="4">
        <v>-0.25</v>
      </c>
      <c r="G286" s="4">
        <v>2298</v>
      </c>
      <c r="H286" s="4">
        <v>2306</v>
      </c>
      <c r="I286" s="4">
        <v>44071</v>
      </c>
      <c r="J286" s="4" t="s">
        <v>14</v>
      </c>
    </row>
    <row r="287" spans="1:10">
      <c r="A287" s="4" t="s">
        <v>10</v>
      </c>
      <c r="B287" s="4" t="s">
        <v>48</v>
      </c>
      <c r="C287" s="4" t="s">
        <v>12</v>
      </c>
      <c r="D287" s="4" t="s">
        <v>67</v>
      </c>
      <c r="E287" s="4">
        <v>1.1999999999999999E-3</v>
      </c>
      <c r="F287" s="4">
        <v>8.5999999999999993E-2</v>
      </c>
      <c r="G287" s="4">
        <v>1052</v>
      </c>
      <c r="H287" s="4">
        <v>1050</v>
      </c>
      <c r="I287" s="4">
        <v>19884</v>
      </c>
      <c r="J287" s="4" t="s">
        <v>14</v>
      </c>
    </row>
    <row r="288" spans="1:10">
      <c r="A288" s="4" t="s">
        <v>10</v>
      </c>
      <c r="B288" s="4" t="s">
        <v>23</v>
      </c>
      <c r="C288" s="4" t="s">
        <v>12</v>
      </c>
      <c r="D288" s="4" t="s">
        <v>67</v>
      </c>
      <c r="E288" s="4">
        <v>3.8E-3</v>
      </c>
      <c r="F288" s="4">
        <v>0.52500000000000002</v>
      </c>
      <c r="G288" s="4">
        <v>2351</v>
      </c>
      <c r="H288" s="4">
        <v>2334</v>
      </c>
      <c r="I288" s="4">
        <v>43748</v>
      </c>
      <c r="J288" s="4" t="s">
        <v>14</v>
      </c>
    </row>
    <row r="289" spans="1:10">
      <c r="A289" s="4" t="s">
        <v>10</v>
      </c>
      <c r="B289" s="4" t="s">
        <v>50</v>
      </c>
      <c r="C289" s="4" t="s">
        <v>12</v>
      </c>
      <c r="D289" s="4" t="s">
        <v>67</v>
      </c>
      <c r="E289" s="4">
        <v>4.8999999999999998E-3</v>
      </c>
      <c r="F289" s="4">
        <v>0.67600000000000005</v>
      </c>
      <c r="G289" s="4">
        <v>2355</v>
      </c>
      <c r="H289" s="4">
        <v>2332</v>
      </c>
      <c r="I289" s="4">
        <v>43703</v>
      </c>
      <c r="J289" s="4" t="s">
        <v>14</v>
      </c>
    </row>
    <row r="290" spans="1:10">
      <c r="A290" s="4" t="s">
        <v>10</v>
      </c>
      <c r="B290" s="4" t="s">
        <v>51</v>
      </c>
      <c r="C290" s="4" t="s">
        <v>12</v>
      </c>
      <c r="D290" s="4" t="s">
        <v>67</v>
      </c>
      <c r="E290" s="4">
        <v>4.0000000000000001E-3</v>
      </c>
      <c r="F290" s="4">
        <v>0.68500000000000005</v>
      </c>
      <c r="G290" s="4">
        <v>2389</v>
      </c>
      <c r="H290" s="4">
        <v>2370</v>
      </c>
      <c r="I290" s="4">
        <v>44284</v>
      </c>
      <c r="J290" s="4" t="s">
        <v>14</v>
      </c>
    </row>
    <row r="291" spans="1:10">
      <c r="A291" s="4" t="s">
        <v>10</v>
      </c>
      <c r="B291" s="4" t="s">
        <v>59</v>
      </c>
      <c r="C291" s="4" t="s">
        <v>12</v>
      </c>
      <c r="D291" s="4" t="s">
        <v>67</v>
      </c>
      <c r="E291" s="4">
        <v>7.7999999999999996E-3</v>
      </c>
      <c r="F291" s="4">
        <v>0.79600000000000004</v>
      </c>
      <c r="G291" s="4">
        <v>2208</v>
      </c>
      <c r="H291" s="4">
        <v>2174</v>
      </c>
      <c r="I291" s="4">
        <v>41179</v>
      </c>
      <c r="J291" s="4" t="s">
        <v>14</v>
      </c>
    </row>
    <row r="292" spans="1:10">
      <c r="A292" s="4" t="s">
        <v>10</v>
      </c>
      <c r="B292" s="4" t="s">
        <v>49</v>
      </c>
      <c r="C292" s="4" t="s">
        <v>12</v>
      </c>
      <c r="D292" s="4" t="s">
        <v>67</v>
      </c>
      <c r="E292" s="4">
        <v>5.1999999999999998E-3</v>
      </c>
      <c r="F292" s="4">
        <v>0.88800000000000001</v>
      </c>
      <c r="G292" s="4">
        <v>2398</v>
      </c>
      <c r="H292" s="4">
        <v>2373</v>
      </c>
      <c r="I292" s="4">
        <v>44272</v>
      </c>
      <c r="J292" s="4" t="s">
        <v>14</v>
      </c>
    </row>
    <row r="293" spans="1:10">
      <c r="A293" s="4" t="s">
        <v>10</v>
      </c>
      <c r="B293" s="4" t="s">
        <v>47</v>
      </c>
      <c r="C293" s="4" t="s">
        <v>12</v>
      </c>
      <c r="D293" s="4" t="s">
        <v>67</v>
      </c>
      <c r="E293" s="4">
        <v>9.1000000000000004E-3</v>
      </c>
      <c r="F293" s="4">
        <v>0.93100000000000005</v>
      </c>
      <c r="G293" s="4">
        <v>2233</v>
      </c>
      <c r="H293" s="4">
        <v>2193</v>
      </c>
      <c r="I293" s="4">
        <v>41103</v>
      </c>
      <c r="J293" s="4" t="s">
        <v>14</v>
      </c>
    </row>
    <row r="294" spans="1:10">
      <c r="A294" s="4" t="s">
        <v>10</v>
      </c>
      <c r="B294" s="4" t="s">
        <v>46</v>
      </c>
      <c r="C294" s="4" t="s">
        <v>12</v>
      </c>
      <c r="D294" s="4" t="s">
        <v>67</v>
      </c>
      <c r="E294" s="4">
        <v>5.8999999999999999E-3</v>
      </c>
      <c r="F294" s="4">
        <v>0.97899999999999998</v>
      </c>
      <c r="G294" s="4">
        <v>2400</v>
      </c>
      <c r="H294" s="4">
        <v>2372</v>
      </c>
      <c r="I294" s="4">
        <v>44221</v>
      </c>
      <c r="J294" s="4" t="s">
        <v>14</v>
      </c>
    </row>
    <row r="295" spans="1:10">
      <c r="A295" s="4" t="s">
        <v>10</v>
      </c>
      <c r="B295" s="4" t="s">
        <v>31</v>
      </c>
      <c r="C295" s="4" t="s">
        <v>12</v>
      </c>
      <c r="D295" s="4" t="s">
        <v>67</v>
      </c>
      <c r="E295" s="4">
        <v>9.1000000000000004E-3</v>
      </c>
      <c r="F295" s="4">
        <v>1.3779999999999999</v>
      </c>
      <c r="G295" s="4">
        <v>2320</v>
      </c>
      <c r="H295" s="4">
        <v>2278</v>
      </c>
      <c r="I295" s="4">
        <v>43665</v>
      </c>
      <c r="J295" s="4" t="s">
        <v>14</v>
      </c>
    </row>
    <row r="296" spans="1:10">
      <c r="A296" s="4" t="s">
        <v>10</v>
      </c>
      <c r="B296" s="4" t="s">
        <v>56</v>
      </c>
      <c r="C296" s="4" t="s">
        <v>12</v>
      </c>
      <c r="D296" s="4" t="s">
        <v>67</v>
      </c>
      <c r="E296" s="4">
        <v>9.9000000000000008E-3</v>
      </c>
      <c r="F296" s="4">
        <v>1.5349999999999999</v>
      </c>
      <c r="G296" s="4">
        <v>2398</v>
      </c>
      <c r="H296" s="4">
        <v>2351</v>
      </c>
      <c r="I296" s="4">
        <v>44159</v>
      </c>
      <c r="J296" s="4" t="s">
        <v>14</v>
      </c>
    </row>
    <row r="297" spans="1:10">
      <c r="A297" s="4" t="s">
        <v>10</v>
      </c>
      <c r="B297" s="4" t="s">
        <v>54</v>
      </c>
      <c r="C297" s="4" t="s">
        <v>12</v>
      </c>
      <c r="D297" s="4" t="s">
        <v>67</v>
      </c>
      <c r="E297" s="4">
        <v>8.9999999999999993E-3</v>
      </c>
      <c r="F297" s="4">
        <v>1.5920000000000001</v>
      </c>
      <c r="G297" s="4">
        <v>2403</v>
      </c>
      <c r="H297" s="4">
        <v>2360</v>
      </c>
      <c r="I297" s="4">
        <v>44294</v>
      </c>
      <c r="J297" s="4" t="s">
        <v>14</v>
      </c>
    </row>
    <row r="298" spans="1:10">
      <c r="A298" s="4" t="s">
        <v>10</v>
      </c>
      <c r="B298" s="4" t="s">
        <v>55</v>
      </c>
      <c r="C298" s="4" t="s">
        <v>12</v>
      </c>
      <c r="D298" s="4" t="s">
        <v>67</v>
      </c>
      <c r="E298" s="4">
        <v>1.0800000000000001E-2</v>
      </c>
      <c r="F298" s="4">
        <v>1.6819999999999999</v>
      </c>
      <c r="G298" s="4">
        <v>2396</v>
      </c>
      <c r="H298" s="4">
        <v>2344</v>
      </c>
      <c r="I298" s="4">
        <v>44077</v>
      </c>
      <c r="J298" s="4" t="s">
        <v>14</v>
      </c>
    </row>
    <row r="299" spans="1:10">
      <c r="A299" s="4" t="s">
        <v>10</v>
      </c>
      <c r="B299" s="4" t="s">
        <v>18</v>
      </c>
      <c r="C299" s="4" t="s">
        <v>12</v>
      </c>
      <c r="D299" s="4" t="s">
        <v>67</v>
      </c>
      <c r="E299" s="4">
        <v>1.26E-2</v>
      </c>
      <c r="F299" s="4">
        <v>1.7609999999999999</v>
      </c>
      <c r="G299" s="4">
        <v>2412</v>
      </c>
      <c r="H299" s="4">
        <v>2352</v>
      </c>
      <c r="I299" s="4">
        <v>44295</v>
      </c>
      <c r="J299" s="4" t="s">
        <v>14</v>
      </c>
    </row>
    <row r="300" spans="1:10">
      <c r="A300" s="4" t="s">
        <v>10</v>
      </c>
      <c r="B300" s="4" t="s">
        <v>58</v>
      </c>
      <c r="C300" s="4" t="s">
        <v>12</v>
      </c>
      <c r="D300" s="4" t="s">
        <v>67</v>
      </c>
      <c r="E300" s="4">
        <v>1.3100000000000001E-2</v>
      </c>
      <c r="F300" s="4">
        <v>1.8819999999999999</v>
      </c>
      <c r="G300" s="4">
        <v>2399</v>
      </c>
      <c r="H300" s="4">
        <v>2337</v>
      </c>
      <c r="I300" s="4">
        <v>44167</v>
      </c>
      <c r="J300" s="4" t="s">
        <v>14</v>
      </c>
    </row>
    <row r="301" spans="1:10">
      <c r="A301" s="4" t="s">
        <v>10</v>
      </c>
      <c r="B301" s="4" t="s">
        <v>11</v>
      </c>
      <c r="C301" s="4" t="s">
        <v>12</v>
      </c>
      <c r="D301" s="4" t="s">
        <v>67</v>
      </c>
      <c r="E301" s="4">
        <v>1.2699999999999999E-2</v>
      </c>
      <c r="F301" s="4">
        <v>1.9710000000000001</v>
      </c>
      <c r="G301" s="4">
        <v>2410</v>
      </c>
      <c r="H301" s="4">
        <v>2350</v>
      </c>
      <c r="I301" s="4">
        <v>44291</v>
      </c>
      <c r="J301" s="4" t="s">
        <v>14</v>
      </c>
    </row>
    <row r="302" spans="1:10">
      <c r="A302" s="4" t="s">
        <v>10</v>
      </c>
      <c r="B302" s="4" t="s">
        <v>22</v>
      </c>
      <c r="C302" s="4" t="s">
        <v>12</v>
      </c>
      <c r="D302" s="4" t="s">
        <v>67</v>
      </c>
      <c r="E302" s="4">
        <v>2.2499999999999999E-2</v>
      </c>
      <c r="F302" s="4">
        <v>2.1429999999999998</v>
      </c>
      <c r="G302" s="4">
        <v>1817</v>
      </c>
      <c r="H302" s="4">
        <v>1737</v>
      </c>
      <c r="I302" s="4">
        <v>33558</v>
      </c>
      <c r="J302" s="4" t="s">
        <v>14</v>
      </c>
    </row>
    <row r="303" spans="1:10">
      <c r="A303" s="4" t="s">
        <v>10</v>
      </c>
      <c r="B303" s="4" t="s">
        <v>61</v>
      </c>
      <c r="C303" s="4" t="s">
        <v>12</v>
      </c>
      <c r="D303" s="4" t="s">
        <v>67</v>
      </c>
      <c r="E303" s="4">
        <v>1.66E-2</v>
      </c>
      <c r="F303" s="4">
        <v>2.2210000000000001</v>
      </c>
      <c r="G303" s="4">
        <v>2375</v>
      </c>
      <c r="H303" s="4">
        <v>2297</v>
      </c>
      <c r="I303" s="4">
        <v>43907</v>
      </c>
      <c r="J303" s="4" t="s">
        <v>14</v>
      </c>
    </row>
    <row r="304" spans="1:10">
      <c r="A304" s="4" t="s">
        <v>10</v>
      </c>
      <c r="B304" s="4" t="s">
        <v>57</v>
      </c>
      <c r="C304" s="4" t="s">
        <v>12</v>
      </c>
      <c r="D304" s="4" t="s">
        <v>67</v>
      </c>
      <c r="E304" s="4">
        <v>1.7299999999999999E-2</v>
      </c>
      <c r="F304" s="4">
        <v>2.5430000000000001</v>
      </c>
      <c r="G304" s="4">
        <v>2413</v>
      </c>
      <c r="H304" s="4">
        <v>2331</v>
      </c>
      <c r="I304" s="4">
        <v>44161</v>
      </c>
      <c r="J304" s="4" t="s">
        <v>14</v>
      </c>
    </row>
    <row r="305" spans="1:10">
      <c r="A305" s="4" t="s">
        <v>10</v>
      </c>
      <c r="B305" s="4" t="s">
        <v>24</v>
      </c>
      <c r="C305" s="4" t="s">
        <v>12</v>
      </c>
      <c r="D305" s="4" t="s">
        <v>67</v>
      </c>
      <c r="E305" s="4">
        <v>2.1399999999999999E-2</v>
      </c>
      <c r="F305" s="4">
        <v>2.6459999999999999</v>
      </c>
      <c r="G305" s="4">
        <v>2383</v>
      </c>
      <c r="H305" s="4">
        <v>2283</v>
      </c>
      <c r="I305" s="4">
        <v>43836</v>
      </c>
      <c r="J305" s="4" t="s">
        <v>14</v>
      </c>
    </row>
    <row r="306" spans="1:10">
      <c r="A306" s="4" t="s">
        <v>10</v>
      </c>
      <c r="B306" s="4" t="s">
        <v>60</v>
      </c>
      <c r="C306" s="4" t="s">
        <v>12</v>
      </c>
      <c r="D306" s="4" t="s">
        <v>67</v>
      </c>
      <c r="E306" s="4">
        <v>2.2499999999999999E-2</v>
      </c>
      <c r="F306" s="4">
        <v>2.891</v>
      </c>
      <c r="G306" s="4">
        <v>2287</v>
      </c>
      <c r="H306" s="4">
        <v>2187</v>
      </c>
      <c r="I306" s="4">
        <v>41973</v>
      </c>
      <c r="J306" s="4" t="s">
        <v>14</v>
      </c>
    </row>
    <row r="307" spans="1:10">
      <c r="A307" s="4" t="s">
        <v>10</v>
      </c>
      <c r="B307" s="4" t="s">
        <v>33</v>
      </c>
      <c r="C307" s="4" t="s">
        <v>12</v>
      </c>
      <c r="D307" s="4" t="s">
        <v>68</v>
      </c>
      <c r="E307" s="4">
        <v>-2.47E-2</v>
      </c>
      <c r="F307" s="7">
        <v>-12.989000000000001</v>
      </c>
      <c r="G307" s="4">
        <v>56982</v>
      </c>
      <c r="H307" s="4">
        <v>59865</v>
      </c>
      <c r="I307" s="4">
        <v>1082079</v>
      </c>
      <c r="J307" s="4" t="s">
        <v>69</v>
      </c>
    </row>
    <row r="308" spans="1:10">
      <c r="A308" s="4" t="s">
        <v>10</v>
      </c>
      <c r="B308" s="4" t="s">
        <v>29</v>
      </c>
      <c r="C308" s="4" t="s">
        <v>12</v>
      </c>
      <c r="D308" s="4" t="s">
        <v>68</v>
      </c>
      <c r="E308" s="4">
        <v>-1.9400000000000001E-2</v>
      </c>
      <c r="F308" s="7">
        <v>-9.7010000000000005</v>
      </c>
      <c r="G308" s="4">
        <v>53635</v>
      </c>
      <c r="H308" s="4">
        <v>55754</v>
      </c>
      <c r="I308" s="4">
        <v>1026125</v>
      </c>
      <c r="J308" s="4" t="s">
        <v>69</v>
      </c>
    </row>
    <row r="309" spans="1:10">
      <c r="A309" s="4" t="s">
        <v>10</v>
      </c>
      <c r="B309" s="4" t="s">
        <v>30</v>
      </c>
      <c r="C309" s="4" t="s">
        <v>12</v>
      </c>
      <c r="D309" s="4" t="s">
        <v>68</v>
      </c>
      <c r="E309" s="4">
        <v>-2.18E-2</v>
      </c>
      <c r="F309" s="7">
        <v>-9.4190000000000005</v>
      </c>
      <c r="G309" s="4">
        <v>38096</v>
      </c>
      <c r="H309" s="4">
        <v>39794</v>
      </c>
      <c r="I309" s="4">
        <v>727986</v>
      </c>
      <c r="J309" s="4" t="s">
        <v>69</v>
      </c>
    </row>
    <row r="310" spans="1:10">
      <c r="A310" s="4" t="s">
        <v>10</v>
      </c>
      <c r="B310" s="4" t="s">
        <v>38</v>
      </c>
      <c r="C310" s="4" t="s">
        <v>12</v>
      </c>
      <c r="D310" s="4" t="s">
        <v>68</v>
      </c>
      <c r="E310" s="4">
        <v>-1.8800000000000001E-2</v>
      </c>
      <c r="F310" s="7">
        <v>-8.8179999999999996</v>
      </c>
      <c r="G310" s="4">
        <v>52226</v>
      </c>
      <c r="H310" s="4">
        <v>54225</v>
      </c>
      <c r="I310" s="4">
        <v>989712</v>
      </c>
      <c r="J310" s="4" t="s">
        <v>69</v>
      </c>
    </row>
    <row r="311" spans="1:10">
      <c r="A311" s="4" t="s">
        <v>10</v>
      </c>
      <c r="B311" s="4" t="s">
        <v>37</v>
      </c>
      <c r="C311" s="4" t="s">
        <v>12</v>
      </c>
      <c r="D311" s="4" t="s">
        <v>68</v>
      </c>
      <c r="E311" s="4">
        <v>-1.83E-2</v>
      </c>
      <c r="F311" s="7">
        <v>-8.8049999999999997</v>
      </c>
      <c r="G311" s="4">
        <v>49658</v>
      </c>
      <c r="H311" s="4">
        <v>51509</v>
      </c>
      <c r="I311" s="4">
        <v>945930</v>
      </c>
      <c r="J311" s="4" t="s">
        <v>69</v>
      </c>
    </row>
    <row r="312" spans="1:10">
      <c r="A312" s="4" t="s">
        <v>10</v>
      </c>
      <c r="B312" s="4" t="s">
        <v>49</v>
      </c>
      <c r="C312" s="4" t="s">
        <v>12</v>
      </c>
      <c r="D312" s="4" t="s">
        <v>68</v>
      </c>
      <c r="E312" s="4">
        <v>-1.6E-2</v>
      </c>
      <c r="F312" s="7">
        <v>-8.7219999999999995</v>
      </c>
      <c r="G312" s="4">
        <v>56877</v>
      </c>
      <c r="H312" s="4">
        <v>58729</v>
      </c>
      <c r="I312" s="4">
        <v>1078906</v>
      </c>
      <c r="J312" s="4" t="s">
        <v>69</v>
      </c>
    </row>
    <row r="313" spans="1:10">
      <c r="A313" s="4" t="s">
        <v>10</v>
      </c>
      <c r="B313" s="4" t="s">
        <v>21</v>
      </c>
      <c r="C313" s="4" t="s">
        <v>12</v>
      </c>
      <c r="D313" s="4" t="s">
        <v>68</v>
      </c>
      <c r="E313" s="4">
        <v>-2.1000000000000001E-2</v>
      </c>
      <c r="F313" s="7">
        <v>-8.6669999999999998</v>
      </c>
      <c r="G313" s="4">
        <v>35041</v>
      </c>
      <c r="H313" s="4">
        <v>36545</v>
      </c>
      <c r="I313" s="4">
        <v>678503</v>
      </c>
      <c r="J313" s="4" t="s">
        <v>69</v>
      </c>
    </row>
    <row r="314" spans="1:10">
      <c r="A314" s="4" t="s">
        <v>10</v>
      </c>
      <c r="B314" s="4" t="s">
        <v>41</v>
      </c>
      <c r="C314" s="4" t="s">
        <v>12</v>
      </c>
      <c r="D314" s="4" t="s">
        <v>68</v>
      </c>
      <c r="E314" s="4">
        <v>-1.4999999999999999E-2</v>
      </c>
      <c r="F314" s="7">
        <v>-8.3940000000000001</v>
      </c>
      <c r="G314" s="4">
        <v>52177</v>
      </c>
      <c r="H314" s="4">
        <v>53767</v>
      </c>
      <c r="I314" s="4">
        <v>997860</v>
      </c>
      <c r="J314" s="4" t="s">
        <v>69</v>
      </c>
    </row>
    <row r="315" spans="1:10">
      <c r="A315" s="4" t="s">
        <v>10</v>
      </c>
      <c r="B315" s="4" t="s">
        <v>40</v>
      </c>
      <c r="C315" s="4" t="s">
        <v>12</v>
      </c>
      <c r="D315" s="4" t="s">
        <v>68</v>
      </c>
      <c r="E315" s="4">
        <v>-1.8100000000000002E-2</v>
      </c>
      <c r="F315" s="7">
        <v>-8.3740000000000006</v>
      </c>
      <c r="G315" s="4">
        <v>53195</v>
      </c>
      <c r="H315" s="4">
        <v>55160</v>
      </c>
      <c r="I315" s="4">
        <v>1009198</v>
      </c>
      <c r="J315" s="4" t="s">
        <v>69</v>
      </c>
    </row>
    <row r="316" spans="1:10">
      <c r="A316" s="4" t="s">
        <v>10</v>
      </c>
      <c r="B316" s="4" t="s">
        <v>46</v>
      </c>
      <c r="C316" s="4" t="s">
        <v>12</v>
      </c>
      <c r="D316" s="4" t="s">
        <v>68</v>
      </c>
      <c r="E316" s="4">
        <v>-1.54E-2</v>
      </c>
      <c r="F316" s="7">
        <v>-8.14</v>
      </c>
      <c r="G316" s="4">
        <v>55197</v>
      </c>
      <c r="H316" s="4">
        <v>56925</v>
      </c>
      <c r="I316" s="4">
        <v>1049712</v>
      </c>
      <c r="J316" s="4" t="s">
        <v>69</v>
      </c>
    </row>
    <row r="317" spans="1:10">
      <c r="A317" s="4" t="s">
        <v>10</v>
      </c>
      <c r="B317" s="4" t="s">
        <v>43</v>
      </c>
      <c r="C317" s="4" t="s">
        <v>12</v>
      </c>
      <c r="D317" s="4" t="s">
        <v>68</v>
      </c>
      <c r="E317" s="4">
        <v>-1.41E-2</v>
      </c>
      <c r="F317" s="7">
        <v>-7.5759999999999996</v>
      </c>
      <c r="G317" s="4">
        <v>56564</v>
      </c>
      <c r="H317" s="4">
        <v>58178</v>
      </c>
      <c r="I317" s="4">
        <v>1077753</v>
      </c>
      <c r="J317" s="4" t="s">
        <v>69</v>
      </c>
    </row>
    <row r="318" spans="1:10">
      <c r="A318" s="4" t="s">
        <v>10</v>
      </c>
      <c r="B318" s="4" t="s">
        <v>11</v>
      </c>
      <c r="C318" s="4" t="s">
        <v>12</v>
      </c>
      <c r="D318" s="4" t="s">
        <v>68</v>
      </c>
      <c r="E318" s="4">
        <v>-1.66E-2</v>
      </c>
      <c r="F318" s="7">
        <v>-7.399</v>
      </c>
      <c r="G318" s="4">
        <v>57415</v>
      </c>
      <c r="H318" s="4">
        <v>59347</v>
      </c>
      <c r="I318" s="4">
        <v>1093267</v>
      </c>
      <c r="J318" s="4" t="s">
        <v>69</v>
      </c>
    </row>
    <row r="319" spans="1:10">
      <c r="A319" s="4" t="s">
        <v>10</v>
      </c>
      <c r="B319" s="4" t="s">
        <v>42</v>
      </c>
      <c r="C319" s="4" t="s">
        <v>12</v>
      </c>
      <c r="D319" s="4" t="s">
        <v>68</v>
      </c>
      <c r="E319" s="4">
        <v>-1.6E-2</v>
      </c>
      <c r="F319" s="7">
        <v>-7.1539999999999999</v>
      </c>
      <c r="G319" s="4">
        <v>49918</v>
      </c>
      <c r="H319" s="4">
        <v>51544</v>
      </c>
      <c r="I319" s="4">
        <v>944834</v>
      </c>
      <c r="J319" s="4" t="s">
        <v>69</v>
      </c>
    </row>
    <row r="320" spans="1:10">
      <c r="A320" s="4" t="s">
        <v>10</v>
      </c>
      <c r="B320" s="4" t="s">
        <v>51</v>
      </c>
      <c r="C320" s="4" t="s">
        <v>12</v>
      </c>
      <c r="D320" s="4" t="s">
        <v>68</v>
      </c>
      <c r="E320" s="4">
        <v>-1.2500000000000001E-2</v>
      </c>
      <c r="F320" s="7">
        <v>-6.774</v>
      </c>
      <c r="G320" s="4">
        <v>57357</v>
      </c>
      <c r="H320" s="4">
        <v>58805</v>
      </c>
      <c r="I320" s="4">
        <v>1084480</v>
      </c>
      <c r="J320" s="4" t="s">
        <v>69</v>
      </c>
    </row>
    <row r="321" spans="1:10">
      <c r="A321" s="4" t="s">
        <v>10</v>
      </c>
      <c r="B321" s="4" t="s">
        <v>44</v>
      </c>
      <c r="C321" s="4" t="s">
        <v>12</v>
      </c>
      <c r="D321" s="4" t="s">
        <v>68</v>
      </c>
      <c r="E321" s="4">
        <v>-1.5100000000000001E-2</v>
      </c>
      <c r="F321" s="7">
        <v>-6.7080000000000002</v>
      </c>
      <c r="G321" s="4">
        <v>52868</v>
      </c>
      <c r="H321" s="4">
        <v>54491</v>
      </c>
      <c r="I321" s="4">
        <v>1002424</v>
      </c>
      <c r="J321" s="4" t="s">
        <v>69</v>
      </c>
    </row>
    <row r="322" spans="1:10">
      <c r="A322" s="4" t="s">
        <v>10</v>
      </c>
      <c r="B322" s="4" t="s">
        <v>25</v>
      </c>
      <c r="C322" s="4" t="s">
        <v>12</v>
      </c>
      <c r="D322" s="4" t="s">
        <v>68</v>
      </c>
      <c r="E322" s="4">
        <v>-1.24E-2</v>
      </c>
      <c r="F322" s="7">
        <v>-6.6349999999999998</v>
      </c>
      <c r="G322" s="4">
        <v>56687</v>
      </c>
      <c r="H322" s="4">
        <v>58110</v>
      </c>
      <c r="I322" s="4">
        <v>1075254</v>
      </c>
      <c r="J322" s="4" t="s">
        <v>69</v>
      </c>
    </row>
    <row r="323" spans="1:10">
      <c r="A323" s="4" t="s">
        <v>10</v>
      </c>
      <c r="B323" s="4" t="s">
        <v>55</v>
      </c>
      <c r="C323" s="4" t="s">
        <v>12</v>
      </c>
      <c r="D323" s="4" t="s">
        <v>68</v>
      </c>
      <c r="E323" s="4">
        <v>-1.14E-2</v>
      </c>
      <c r="F323" s="7">
        <v>-5.9429999999999996</v>
      </c>
      <c r="G323" s="4">
        <v>53497</v>
      </c>
      <c r="H323" s="4">
        <v>54727</v>
      </c>
      <c r="I323" s="4">
        <v>1014413</v>
      </c>
      <c r="J323" s="4" t="s">
        <v>69</v>
      </c>
    </row>
    <row r="324" spans="1:10">
      <c r="A324" s="4" t="s">
        <v>10</v>
      </c>
      <c r="B324" s="4" t="s">
        <v>20</v>
      </c>
      <c r="C324" s="4" t="s">
        <v>12</v>
      </c>
      <c r="D324" s="4" t="s">
        <v>68</v>
      </c>
      <c r="E324" s="4">
        <v>-2.3199999999999998E-2</v>
      </c>
      <c r="F324" s="7">
        <v>-5.8460000000000001</v>
      </c>
      <c r="G324" s="4">
        <v>9400</v>
      </c>
      <c r="H324" s="4">
        <v>9846</v>
      </c>
      <c r="I324" s="4">
        <v>185242</v>
      </c>
      <c r="J324" s="4" t="s">
        <v>69</v>
      </c>
    </row>
    <row r="325" spans="1:10">
      <c r="A325" s="4" t="s">
        <v>10</v>
      </c>
      <c r="B325" s="4" t="s">
        <v>39</v>
      </c>
      <c r="C325" s="4" t="s">
        <v>12</v>
      </c>
      <c r="D325" s="4" t="s">
        <v>68</v>
      </c>
      <c r="E325" s="4">
        <v>-1.15E-2</v>
      </c>
      <c r="F325" s="7">
        <v>-5.7190000000000003</v>
      </c>
      <c r="G325" s="4">
        <v>55103</v>
      </c>
      <c r="H325" s="4">
        <v>56386</v>
      </c>
      <c r="I325" s="4">
        <v>1044764</v>
      </c>
      <c r="J325" s="4" t="s">
        <v>69</v>
      </c>
    </row>
    <row r="326" spans="1:10">
      <c r="A326" s="4" t="s">
        <v>10</v>
      </c>
      <c r="B326" s="4" t="s">
        <v>54</v>
      </c>
      <c r="C326" s="4" t="s">
        <v>12</v>
      </c>
      <c r="D326" s="4" t="s">
        <v>68</v>
      </c>
      <c r="E326" s="4">
        <v>-8.8000000000000005E-3</v>
      </c>
      <c r="F326" s="7">
        <v>-4.907</v>
      </c>
      <c r="G326" s="4">
        <v>58200</v>
      </c>
      <c r="H326" s="4">
        <v>59234</v>
      </c>
      <c r="I326" s="4">
        <v>1098647</v>
      </c>
      <c r="J326" s="4" t="s">
        <v>69</v>
      </c>
    </row>
    <row r="327" spans="1:10">
      <c r="A327" s="4" t="s">
        <v>10</v>
      </c>
      <c r="B327" s="4" t="s">
        <v>18</v>
      </c>
      <c r="C327" s="4" t="s">
        <v>12</v>
      </c>
      <c r="D327" s="4" t="s">
        <v>68</v>
      </c>
      <c r="E327" s="4">
        <v>-1.14E-2</v>
      </c>
      <c r="F327" s="7">
        <v>-4.75</v>
      </c>
      <c r="G327" s="4">
        <v>58002</v>
      </c>
      <c r="H327" s="4">
        <v>59343</v>
      </c>
      <c r="I327" s="4">
        <v>1099214</v>
      </c>
      <c r="J327" s="4" t="s">
        <v>69</v>
      </c>
    </row>
    <row r="328" spans="1:10">
      <c r="A328" s="4" t="s">
        <v>10</v>
      </c>
      <c r="B328" s="4" t="s">
        <v>52</v>
      </c>
      <c r="C328" s="4" t="s">
        <v>12</v>
      </c>
      <c r="D328" s="4" t="s">
        <v>68</v>
      </c>
      <c r="E328" s="4">
        <v>-1.06E-2</v>
      </c>
      <c r="F328" s="7">
        <v>-4.5529999999999999</v>
      </c>
      <c r="G328" s="4">
        <v>38907</v>
      </c>
      <c r="H328" s="4">
        <v>39745</v>
      </c>
      <c r="I328" s="4">
        <v>743739</v>
      </c>
      <c r="J328" s="4" t="s">
        <v>69</v>
      </c>
    </row>
    <row r="329" spans="1:10">
      <c r="A329" s="4" t="s">
        <v>10</v>
      </c>
      <c r="B329" s="4" t="s">
        <v>56</v>
      </c>
      <c r="C329" s="4" t="s">
        <v>12</v>
      </c>
      <c r="D329" s="4" t="s">
        <v>68</v>
      </c>
      <c r="E329" s="4">
        <v>-9.2999999999999992E-3</v>
      </c>
      <c r="F329" s="7">
        <v>-4.5469999999999997</v>
      </c>
      <c r="G329" s="4">
        <v>54545</v>
      </c>
      <c r="H329" s="4">
        <v>55570</v>
      </c>
      <c r="I329" s="4">
        <v>1033882</v>
      </c>
      <c r="J329" s="4" t="s">
        <v>69</v>
      </c>
    </row>
    <row r="330" spans="1:10">
      <c r="A330" s="4" t="s">
        <v>10</v>
      </c>
      <c r="B330" s="4" t="s">
        <v>57</v>
      </c>
      <c r="C330" s="4" t="s">
        <v>12</v>
      </c>
      <c r="D330" s="4" t="s">
        <v>68</v>
      </c>
      <c r="E330" s="4">
        <v>-6.7999999999999996E-3</v>
      </c>
      <c r="F330" s="7">
        <v>-3.2450000000000001</v>
      </c>
      <c r="G330" s="4">
        <v>56674</v>
      </c>
      <c r="H330" s="4">
        <v>57452</v>
      </c>
      <c r="I330" s="4">
        <v>1069371</v>
      </c>
      <c r="J330" s="4" t="s">
        <v>69</v>
      </c>
    </row>
    <row r="331" spans="1:10">
      <c r="A331" s="4" t="s">
        <v>10</v>
      </c>
      <c r="B331" s="4" t="s">
        <v>47</v>
      </c>
      <c r="C331" s="4" t="s">
        <v>12</v>
      </c>
      <c r="D331" s="4" t="s">
        <v>68</v>
      </c>
      <c r="E331" s="4">
        <v>-9.7000000000000003E-3</v>
      </c>
      <c r="F331" s="7">
        <v>-3.2309999999999999</v>
      </c>
      <c r="G331" s="4">
        <v>40628</v>
      </c>
      <c r="H331" s="4">
        <v>41426</v>
      </c>
      <c r="I331" s="4">
        <v>777703</v>
      </c>
      <c r="J331" s="4" t="s">
        <v>69</v>
      </c>
    </row>
    <row r="332" spans="1:10">
      <c r="A332" s="4" t="s">
        <v>10</v>
      </c>
      <c r="B332" s="4" t="s">
        <v>31</v>
      </c>
      <c r="C332" s="4" t="s">
        <v>12</v>
      </c>
      <c r="D332" s="4" t="s">
        <v>68</v>
      </c>
      <c r="E332" s="4">
        <v>-6.0000000000000001E-3</v>
      </c>
      <c r="F332" s="7">
        <v>-3.0070000000000001</v>
      </c>
      <c r="G332" s="4">
        <v>49658</v>
      </c>
      <c r="H332" s="4">
        <v>50260</v>
      </c>
      <c r="I332" s="4">
        <v>951907</v>
      </c>
      <c r="J332" s="4" t="s">
        <v>69</v>
      </c>
    </row>
    <row r="333" spans="1:10">
      <c r="A333" s="4" t="s">
        <v>10</v>
      </c>
      <c r="B333" s="4" t="s">
        <v>45</v>
      </c>
      <c r="C333" s="4" t="s">
        <v>12</v>
      </c>
      <c r="D333" s="4" t="s">
        <v>68</v>
      </c>
      <c r="E333" s="4">
        <v>-5.4000000000000003E-3</v>
      </c>
      <c r="F333" s="4">
        <v>-2.9350000000000001</v>
      </c>
      <c r="G333" s="4">
        <v>58647</v>
      </c>
      <c r="H333" s="4">
        <v>59289</v>
      </c>
      <c r="I333" s="4">
        <v>1099215</v>
      </c>
      <c r="J333" s="4" t="s">
        <v>69</v>
      </c>
    </row>
    <row r="334" spans="1:10">
      <c r="A334" s="4" t="s">
        <v>10</v>
      </c>
      <c r="B334" s="4" t="s">
        <v>23</v>
      </c>
      <c r="C334" s="4" t="s">
        <v>12</v>
      </c>
      <c r="D334" s="4" t="s">
        <v>68</v>
      </c>
      <c r="E334" s="4">
        <v>-5.4000000000000003E-3</v>
      </c>
      <c r="F334" s="4">
        <v>-2.609</v>
      </c>
      <c r="G334" s="4">
        <v>52239</v>
      </c>
      <c r="H334" s="4">
        <v>52808</v>
      </c>
      <c r="I334" s="4">
        <v>993276</v>
      </c>
      <c r="J334" s="4" t="s">
        <v>69</v>
      </c>
    </row>
    <row r="335" spans="1:10">
      <c r="A335" s="4" t="s">
        <v>10</v>
      </c>
      <c r="B335" s="4" t="s">
        <v>50</v>
      </c>
      <c r="C335" s="4" t="s">
        <v>12</v>
      </c>
      <c r="D335" s="4" t="s">
        <v>68</v>
      </c>
      <c r="E335" s="4">
        <v>-5.4999999999999997E-3</v>
      </c>
      <c r="F335" s="4">
        <v>-2.4849999999999999</v>
      </c>
      <c r="G335" s="4">
        <v>51621</v>
      </c>
      <c r="H335" s="4">
        <v>52195</v>
      </c>
      <c r="I335" s="4">
        <v>978893</v>
      </c>
      <c r="J335" s="4" t="s">
        <v>69</v>
      </c>
    </row>
    <row r="336" spans="1:10">
      <c r="A336" s="4" t="s">
        <v>10</v>
      </c>
      <c r="B336" s="4" t="s">
        <v>48</v>
      </c>
      <c r="C336" s="4" t="s">
        <v>12</v>
      </c>
      <c r="D336" s="4" t="s">
        <v>68</v>
      </c>
      <c r="E336" s="4">
        <v>-6.7000000000000002E-3</v>
      </c>
      <c r="F336" s="4">
        <v>-2.3639999999999999</v>
      </c>
      <c r="G336" s="4">
        <v>22462</v>
      </c>
      <c r="H336" s="4">
        <v>22767</v>
      </c>
      <c r="I336" s="4">
        <v>432607</v>
      </c>
      <c r="J336" s="4" t="s">
        <v>69</v>
      </c>
    </row>
    <row r="337" spans="1:10">
      <c r="A337" s="4" t="s">
        <v>10</v>
      </c>
      <c r="B337" s="4" t="s">
        <v>59</v>
      </c>
      <c r="C337" s="4" t="s">
        <v>12</v>
      </c>
      <c r="D337" s="4" t="s">
        <v>68</v>
      </c>
      <c r="E337" s="4">
        <v>-7.3000000000000001E-3</v>
      </c>
      <c r="F337" s="4">
        <v>-2.3460000000000001</v>
      </c>
      <c r="G337" s="4">
        <v>40802</v>
      </c>
      <c r="H337" s="4">
        <v>41406</v>
      </c>
      <c r="I337" s="4">
        <v>779084</v>
      </c>
      <c r="J337" s="4" t="s">
        <v>69</v>
      </c>
    </row>
    <row r="338" spans="1:10">
      <c r="A338" s="4" t="s">
        <v>10</v>
      </c>
      <c r="B338" s="4" t="s">
        <v>60</v>
      </c>
      <c r="C338" s="4" t="s">
        <v>12</v>
      </c>
      <c r="D338" s="4" t="s">
        <v>68</v>
      </c>
      <c r="E338" s="4">
        <v>-4.1000000000000003E-3</v>
      </c>
      <c r="F338" s="4">
        <v>-1.831</v>
      </c>
      <c r="G338" s="4">
        <v>43795</v>
      </c>
      <c r="H338" s="4">
        <v>44153</v>
      </c>
      <c r="I338" s="4">
        <v>834479</v>
      </c>
      <c r="J338" s="4" t="s">
        <v>69</v>
      </c>
    </row>
    <row r="339" spans="1:10">
      <c r="A339" s="4" t="s">
        <v>10</v>
      </c>
      <c r="B339" s="4" t="s">
        <v>26</v>
      </c>
      <c r="C339" s="4" t="s">
        <v>12</v>
      </c>
      <c r="D339" s="4" t="s">
        <v>68</v>
      </c>
      <c r="E339" s="4">
        <v>-2E-3</v>
      </c>
      <c r="F339" s="4">
        <v>-0.89600000000000002</v>
      </c>
      <c r="G339" s="4">
        <v>53239</v>
      </c>
      <c r="H339" s="4">
        <v>53454</v>
      </c>
      <c r="I339" s="4">
        <v>1023213</v>
      </c>
      <c r="J339" s="4" t="s">
        <v>69</v>
      </c>
    </row>
    <row r="340" spans="1:10">
      <c r="A340" s="4" t="s">
        <v>10</v>
      </c>
      <c r="B340" s="4" t="s">
        <v>53</v>
      </c>
      <c r="C340" s="4" t="s">
        <v>12</v>
      </c>
      <c r="D340" s="4" t="s">
        <v>68</v>
      </c>
      <c r="E340" s="4">
        <v>-2.5999999999999999E-3</v>
      </c>
      <c r="F340" s="4">
        <v>-0.78400000000000003</v>
      </c>
      <c r="G340" s="4">
        <v>18696</v>
      </c>
      <c r="H340" s="4">
        <v>18793</v>
      </c>
      <c r="I340" s="4">
        <v>356261</v>
      </c>
      <c r="J340" s="4" t="s">
        <v>69</v>
      </c>
    </row>
    <row r="341" spans="1:10">
      <c r="A341" s="4" t="s">
        <v>10</v>
      </c>
      <c r="B341" s="4" t="s">
        <v>24</v>
      </c>
      <c r="C341" s="4" t="s">
        <v>12</v>
      </c>
      <c r="D341" s="4" t="s">
        <v>68</v>
      </c>
      <c r="E341" s="4">
        <v>-2E-3</v>
      </c>
      <c r="F341" s="4">
        <v>-0.78200000000000003</v>
      </c>
      <c r="G341" s="4">
        <v>53521</v>
      </c>
      <c r="H341" s="4">
        <v>53734</v>
      </c>
      <c r="I341" s="4">
        <v>1018639</v>
      </c>
      <c r="J341" s="4" t="s">
        <v>69</v>
      </c>
    </row>
    <row r="342" spans="1:10">
      <c r="A342" s="4" t="s">
        <v>10</v>
      </c>
      <c r="B342" s="4" t="s">
        <v>58</v>
      </c>
      <c r="C342" s="4" t="s">
        <v>12</v>
      </c>
      <c r="D342" s="4" t="s">
        <v>68</v>
      </c>
      <c r="E342" s="4">
        <v>-2.9999999999999997E-4</v>
      </c>
      <c r="F342" s="4">
        <v>-0.159</v>
      </c>
      <c r="G342" s="4">
        <v>56012</v>
      </c>
      <c r="H342" s="4">
        <v>56049</v>
      </c>
      <c r="I342" s="4">
        <v>1057563</v>
      </c>
      <c r="J342" s="4" t="s">
        <v>69</v>
      </c>
    </row>
    <row r="343" spans="1:10">
      <c r="A343" s="4" t="s">
        <v>10</v>
      </c>
      <c r="B343" s="4" t="s">
        <v>61</v>
      </c>
      <c r="C343" s="4" t="s">
        <v>12</v>
      </c>
      <c r="D343" s="4" t="s">
        <v>68</v>
      </c>
      <c r="E343" s="4">
        <v>2.3999999999999998E-3</v>
      </c>
      <c r="F343" s="4">
        <v>1.1020000000000001</v>
      </c>
      <c r="G343" s="4">
        <v>55607</v>
      </c>
      <c r="H343" s="4">
        <v>55336</v>
      </c>
      <c r="I343" s="4">
        <v>1053046</v>
      </c>
      <c r="J343" s="4" t="s">
        <v>69</v>
      </c>
    </row>
    <row r="344" spans="1:10">
      <c r="A344" s="4" t="s">
        <v>10</v>
      </c>
      <c r="B344" s="4" t="s">
        <v>22</v>
      </c>
      <c r="C344" s="4" t="s">
        <v>12</v>
      </c>
      <c r="D344" s="4" t="s">
        <v>68</v>
      </c>
      <c r="E344" s="4">
        <v>5.5999999999999999E-3</v>
      </c>
      <c r="F344" s="4">
        <v>1.76</v>
      </c>
      <c r="G344" s="4">
        <v>41798</v>
      </c>
      <c r="H344" s="4">
        <v>41330</v>
      </c>
      <c r="I344" s="4">
        <v>796129</v>
      </c>
      <c r="J344" s="4" t="s">
        <v>69</v>
      </c>
    </row>
    <row r="345" spans="1:10">
      <c r="A345" s="4" t="s">
        <v>10</v>
      </c>
      <c r="B345" s="4" t="s">
        <v>19</v>
      </c>
      <c r="C345" s="4" t="s">
        <v>12</v>
      </c>
      <c r="D345" s="4" t="s">
        <v>68</v>
      </c>
      <c r="E345" s="4">
        <v>5.1999999999999998E-3</v>
      </c>
      <c r="F345" s="4">
        <v>1.9890000000000001</v>
      </c>
      <c r="G345" s="4">
        <v>58251</v>
      </c>
      <c r="H345" s="4">
        <v>57653</v>
      </c>
      <c r="I345" s="4">
        <v>1098834</v>
      </c>
      <c r="J345" s="4" t="s">
        <v>69</v>
      </c>
    </row>
    <row r="346" spans="1:10">
      <c r="A346" s="4" t="s">
        <v>10</v>
      </c>
      <c r="B346" s="4" t="s">
        <v>33</v>
      </c>
      <c r="C346" s="4" t="s">
        <v>12</v>
      </c>
      <c r="D346" s="4" t="s">
        <v>70</v>
      </c>
      <c r="E346" s="4">
        <v>-2.1100000000000001E-2</v>
      </c>
      <c r="F346" s="4">
        <v>-8.1349999999999998</v>
      </c>
      <c r="G346" s="4">
        <v>53938</v>
      </c>
      <c r="H346" s="4">
        <v>56263</v>
      </c>
      <c r="I346" s="4">
        <v>1030253</v>
      </c>
      <c r="J346" s="4" t="s">
        <v>69</v>
      </c>
    </row>
    <row r="347" spans="1:10">
      <c r="A347" s="4" t="s">
        <v>10</v>
      </c>
      <c r="B347" s="4" t="s">
        <v>29</v>
      </c>
      <c r="C347" s="4" t="s">
        <v>12</v>
      </c>
      <c r="D347" s="4" t="s">
        <v>70</v>
      </c>
      <c r="E347" s="4">
        <v>-1.6400000000000001E-2</v>
      </c>
      <c r="F347" s="4">
        <v>-6.2409999999999997</v>
      </c>
      <c r="G347" s="4">
        <v>50734</v>
      </c>
      <c r="H347" s="4">
        <v>52424</v>
      </c>
      <c r="I347" s="4">
        <v>977756</v>
      </c>
      <c r="J347" s="4" t="s">
        <v>69</v>
      </c>
    </row>
    <row r="348" spans="1:10">
      <c r="A348" s="4" t="s">
        <v>10</v>
      </c>
      <c r="B348" s="4" t="s">
        <v>41</v>
      </c>
      <c r="C348" s="4" t="s">
        <v>12</v>
      </c>
      <c r="D348" s="4" t="s">
        <v>70</v>
      </c>
      <c r="E348" s="4">
        <v>-1.44E-2</v>
      </c>
      <c r="F348" s="4">
        <v>-5.8369999999999997</v>
      </c>
      <c r="G348" s="4">
        <v>49265</v>
      </c>
      <c r="H348" s="4">
        <v>50704</v>
      </c>
      <c r="I348" s="4">
        <v>951741</v>
      </c>
      <c r="J348" s="4" t="s">
        <v>69</v>
      </c>
    </row>
    <row r="349" spans="1:10">
      <c r="A349" s="4" t="s">
        <v>10</v>
      </c>
      <c r="B349" s="4" t="s">
        <v>38</v>
      </c>
      <c r="C349" s="4" t="s">
        <v>12</v>
      </c>
      <c r="D349" s="4" t="s">
        <v>70</v>
      </c>
      <c r="E349" s="4">
        <v>-1.5800000000000002E-2</v>
      </c>
      <c r="F349" s="4">
        <v>-5.3070000000000004</v>
      </c>
      <c r="G349" s="4">
        <v>49362</v>
      </c>
      <c r="H349" s="4">
        <v>50943</v>
      </c>
      <c r="I349" s="4">
        <v>942761</v>
      </c>
      <c r="J349" s="4" t="s">
        <v>69</v>
      </c>
    </row>
    <row r="350" spans="1:10">
      <c r="A350" s="4" t="s">
        <v>10</v>
      </c>
      <c r="B350" s="4" t="s">
        <v>55</v>
      </c>
      <c r="C350" s="4" t="s">
        <v>12</v>
      </c>
      <c r="D350" s="4" t="s">
        <v>70</v>
      </c>
      <c r="E350" s="4">
        <v>-1.3599999999999999E-2</v>
      </c>
      <c r="F350" s="4">
        <v>-5.1189999999999998</v>
      </c>
      <c r="G350" s="4">
        <v>50280</v>
      </c>
      <c r="H350" s="4">
        <v>51668</v>
      </c>
      <c r="I350" s="4">
        <v>966475</v>
      </c>
      <c r="J350" s="4" t="s">
        <v>69</v>
      </c>
    </row>
    <row r="351" spans="1:10">
      <c r="A351" s="4" t="s">
        <v>10</v>
      </c>
      <c r="B351" s="4" t="s">
        <v>49</v>
      </c>
      <c r="C351" s="4" t="s">
        <v>12</v>
      </c>
      <c r="D351" s="4" t="s">
        <v>70</v>
      </c>
      <c r="E351" s="4">
        <v>-1.23E-2</v>
      </c>
      <c r="F351" s="4">
        <v>-4.9790000000000001</v>
      </c>
      <c r="G351" s="4">
        <v>53794</v>
      </c>
      <c r="H351" s="4">
        <v>55139</v>
      </c>
      <c r="I351" s="4">
        <v>1027343</v>
      </c>
      <c r="J351" s="4" t="s">
        <v>69</v>
      </c>
    </row>
    <row r="352" spans="1:10">
      <c r="A352" s="4" t="s">
        <v>10</v>
      </c>
      <c r="B352" s="4" t="s">
        <v>43</v>
      </c>
      <c r="C352" s="4" t="s">
        <v>12</v>
      </c>
      <c r="D352" s="4" t="s">
        <v>70</v>
      </c>
      <c r="E352" s="4">
        <v>-1.18E-2</v>
      </c>
      <c r="F352" s="4">
        <v>-4.8109999999999999</v>
      </c>
      <c r="G352" s="4">
        <v>53418</v>
      </c>
      <c r="H352" s="4">
        <v>54692</v>
      </c>
      <c r="I352" s="4">
        <v>1026569</v>
      </c>
      <c r="J352" s="4" t="s">
        <v>69</v>
      </c>
    </row>
    <row r="353" spans="1:10">
      <c r="A353" s="4" t="s">
        <v>10</v>
      </c>
      <c r="B353" s="4" t="s">
        <v>46</v>
      </c>
      <c r="C353" s="4" t="s">
        <v>12</v>
      </c>
      <c r="D353" s="4" t="s">
        <v>70</v>
      </c>
      <c r="E353" s="4">
        <v>-1.23E-2</v>
      </c>
      <c r="F353" s="4">
        <v>-4.7779999999999996</v>
      </c>
      <c r="G353" s="4">
        <v>52241</v>
      </c>
      <c r="H353" s="4">
        <v>53547</v>
      </c>
      <c r="I353" s="4">
        <v>1000312</v>
      </c>
      <c r="J353" s="4" t="s">
        <v>69</v>
      </c>
    </row>
    <row r="354" spans="1:10">
      <c r="A354" s="4" t="s">
        <v>10</v>
      </c>
      <c r="B354" s="4" t="s">
        <v>40</v>
      </c>
      <c r="C354" s="4" t="s">
        <v>12</v>
      </c>
      <c r="D354" s="4" t="s">
        <v>70</v>
      </c>
      <c r="E354" s="4">
        <v>-1.38E-2</v>
      </c>
      <c r="F354" s="4">
        <v>-4.7030000000000003</v>
      </c>
      <c r="G354" s="4">
        <v>50393</v>
      </c>
      <c r="H354" s="4">
        <v>51808</v>
      </c>
      <c r="I354" s="4">
        <v>961448</v>
      </c>
      <c r="J354" s="4" t="s">
        <v>69</v>
      </c>
    </row>
    <row r="355" spans="1:10">
      <c r="A355" s="4" t="s">
        <v>10</v>
      </c>
      <c r="B355" s="4" t="s">
        <v>21</v>
      </c>
      <c r="C355" s="4" t="s">
        <v>12</v>
      </c>
      <c r="D355" s="4" t="s">
        <v>70</v>
      </c>
      <c r="E355" s="4">
        <v>-1.49E-2</v>
      </c>
      <c r="F355" s="4">
        <v>-4.5469999999999997</v>
      </c>
      <c r="G355" s="4">
        <v>33435</v>
      </c>
      <c r="H355" s="4">
        <v>34448</v>
      </c>
      <c r="I355" s="4">
        <v>649933</v>
      </c>
      <c r="J355" s="4" t="s">
        <v>69</v>
      </c>
    </row>
    <row r="356" spans="1:10">
      <c r="A356" s="4" t="s">
        <v>10</v>
      </c>
      <c r="B356" s="4" t="s">
        <v>30</v>
      </c>
      <c r="C356" s="4" t="s">
        <v>12</v>
      </c>
      <c r="D356" s="4" t="s">
        <v>70</v>
      </c>
      <c r="E356" s="4">
        <v>-1.44E-2</v>
      </c>
      <c r="F356" s="4">
        <v>-4.4359999999999999</v>
      </c>
      <c r="G356" s="4">
        <v>36151</v>
      </c>
      <c r="H356" s="4">
        <v>37204</v>
      </c>
      <c r="I356" s="4">
        <v>693822</v>
      </c>
      <c r="J356" s="4" t="s">
        <v>69</v>
      </c>
    </row>
    <row r="357" spans="1:10">
      <c r="A357" s="4" t="s">
        <v>10</v>
      </c>
      <c r="B357" s="4" t="s">
        <v>25</v>
      </c>
      <c r="C357" s="4" t="s">
        <v>12</v>
      </c>
      <c r="D357" s="4" t="s">
        <v>70</v>
      </c>
      <c r="E357" s="4">
        <v>-1.14E-2</v>
      </c>
      <c r="F357" s="4">
        <v>-4.4290000000000003</v>
      </c>
      <c r="G357" s="4">
        <v>53484</v>
      </c>
      <c r="H357" s="4">
        <v>54713</v>
      </c>
      <c r="I357" s="4">
        <v>1024016</v>
      </c>
      <c r="J357" s="4" t="s">
        <v>69</v>
      </c>
    </row>
    <row r="358" spans="1:10">
      <c r="A358" s="4" t="s">
        <v>10</v>
      </c>
      <c r="B358" s="4" t="s">
        <v>11</v>
      </c>
      <c r="C358" s="4" t="s">
        <v>12</v>
      </c>
      <c r="D358" s="4" t="s">
        <v>70</v>
      </c>
      <c r="E358" s="4">
        <v>-1.34E-2</v>
      </c>
      <c r="F358" s="4">
        <v>-4.4269999999999996</v>
      </c>
      <c r="G358" s="4">
        <v>54289</v>
      </c>
      <c r="H358" s="4">
        <v>55760</v>
      </c>
      <c r="I358" s="4">
        <v>1040893</v>
      </c>
      <c r="J358" s="4" t="s">
        <v>69</v>
      </c>
    </row>
    <row r="359" spans="1:10">
      <c r="A359" s="4" t="s">
        <v>10</v>
      </c>
      <c r="B359" s="4" t="s">
        <v>44</v>
      </c>
      <c r="C359" s="4" t="s">
        <v>12</v>
      </c>
      <c r="D359" s="4" t="s">
        <v>70</v>
      </c>
      <c r="E359" s="4">
        <v>-1.38E-2</v>
      </c>
      <c r="F359" s="4">
        <v>-4.391</v>
      </c>
      <c r="G359" s="4">
        <v>49898</v>
      </c>
      <c r="H359" s="4">
        <v>51292</v>
      </c>
      <c r="I359" s="4">
        <v>955219</v>
      </c>
      <c r="J359" s="4" t="s">
        <v>69</v>
      </c>
    </row>
    <row r="360" spans="1:10">
      <c r="A360" s="4" t="s">
        <v>10</v>
      </c>
      <c r="B360" s="4" t="s">
        <v>37</v>
      </c>
      <c r="C360" s="4" t="s">
        <v>12</v>
      </c>
      <c r="D360" s="4" t="s">
        <v>70</v>
      </c>
      <c r="E360" s="4">
        <v>-1.2200000000000001E-2</v>
      </c>
      <c r="F360" s="4">
        <v>-4.2770000000000001</v>
      </c>
      <c r="G360" s="4">
        <v>47133</v>
      </c>
      <c r="H360" s="4">
        <v>48298</v>
      </c>
      <c r="I360" s="4">
        <v>901589</v>
      </c>
      <c r="J360" s="4" t="s">
        <v>69</v>
      </c>
    </row>
    <row r="361" spans="1:10">
      <c r="A361" s="4" t="s">
        <v>10</v>
      </c>
      <c r="B361" s="4" t="s">
        <v>42</v>
      </c>
      <c r="C361" s="4" t="s">
        <v>12</v>
      </c>
      <c r="D361" s="4" t="s">
        <v>70</v>
      </c>
      <c r="E361" s="4">
        <v>-1.38E-2</v>
      </c>
      <c r="F361" s="4">
        <v>-4.2670000000000003</v>
      </c>
      <c r="G361" s="4">
        <v>47196</v>
      </c>
      <c r="H361" s="4">
        <v>48512</v>
      </c>
      <c r="I361" s="4">
        <v>900983</v>
      </c>
      <c r="J361" s="4" t="s">
        <v>69</v>
      </c>
    </row>
    <row r="362" spans="1:10">
      <c r="A362" s="4" t="s">
        <v>10</v>
      </c>
      <c r="B362" s="4" t="s">
        <v>39</v>
      </c>
      <c r="C362" s="4" t="s">
        <v>12</v>
      </c>
      <c r="D362" s="4" t="s">
        <v>70</v>
      </c>
      <c r="E362" s="4">
        <v>-1.09E-2</v>
      </c>
      <c r="F362" s="4">
        <v>-3.9390000000000001</v>
      </c>
      <c r="G362" s="4">
        <v>51972</v>
      </c>
      <c r="H362" s="4">
        <v>53121</v>
      </c>
      <c r="I362" s="4">
        <v>995093</v>
      </c>
      <c r="J362" s="4" t="s">
        <v>69</v>
      </c>
    </row>
    <row r="363" spans="1:10">
      <c r="A363" s="4" t="s">
        <v>10</v>
      </c>
      <c r="B363" s="4" t="s">
        <v>56</v>
      </c>
      <c r="C363" s="4" t="s">
        <v>12</v>
      </c>
      <c r="D363" s="4" t="s">
        <v>70</v>
      </c>
      <c r="E363" s="4">
        <v>-1.06E-2</v>
      </c>
      <c r="F363" s="4">
        <v>-3.8860000000000001</v>
      </c>
      <c r="G363" s="4">
        <v>51353</v>
      </c>
      <c r="H363" s="4">
        <v>52457</v>
      </c>
      <c r="I363" s="4">
        <v>984881</v>
      </c>
      <c r="J363" s="4" t="s">
        <v>69</v>
      </c>
    </row>
    <row r="364" spans="1:10">
      <c r="A364" s="4" t="s">
        <v>10</v>
      </c>
      <c r="B364" s="4" t="s">
        <v>31</v>
      </c>
      <c r="C364" s="4" t="s">
        <v>12</v>
      </c>
      <c r="D364" s="4" t="s">
        <v>70</v>
      </c>
      <c r="E364" s="4">
        <v>-9.2999999999999992E-3</v>
      </c>
      <c r="F364" s="4">
        <v>-3.5179999999999998</v>
      </c>
      <c r="G364" s="4">
        <v>46604</v>
      </c>
      <c r="H364" s="4">
        <v>47480</v>
      </c>
      <c r="I364" s="4">
        <v>907986</v>
      </c>
      <c r="J364" s="4" t="s">
        <v>69</v>
      </c>
    </row>
    <row r="365" spans="1:10">
      <c r="A365" s="4" t="s">
        <v>10</v>
      </c>
      <c r="B365" s="4" t="s">
        <v>23</v>
      </c>
      <c r="C365" s="4" t="s">
        <v>12</v>
      </c>
      <c r="D365" s="4" t="s">
        <v>70</v>
      </c>
      <c r="E365" s="4">
        <v>-9.4000000000000004E-3</v>
      </c>
      <c r="F365" s="4">
        <v>-3.294</v>
      </c>
      <c r="G365" s="4">
        <v>49001</v>
      </c>
      <c r="H365" s="4">
        <v>49931</v>
      </c>
      <c r="I365" s="4">
        <v>946607</v>
      </c>
      <c r="J365" s="4" t="s">
        <v>69</v>
      </c>
    </row>
    <row r="366" spans="1:10">
      <c r="A366" s="4" t="s">
        <v>10</v>
      </c>
      <c r="B366" s="4" t="s">
        <v>51</v>
      </c>
      <c r="C366" s="4" t="s">
        <v>12</v>
      </c>
      <c r="D366" s="4" t="s">
        <v>70</v>
      </c>
      <c r="E366" s="4">
        <v>-8.0999999999999996E-3</v>
      </c>
      <c r="F366" s="4">
        <v>-3.2069999999999999</v>
      </c>
      <c r="G366" s="4">
        <v>54284</v>
      </c>
      <c r="H366" s="4">
        <v>55165</v>
      </c>
      <c r="I366" s="4">
        <v>1032561</v>
      </c>
      <c r="J366" s="4" t="s">
        <v>69</v>
      </c>
    </row>
    <row r="367" spans="1:10">
      <c r="A367" s="4" t="s">
        <v>10</v>
      </c>
      <c r="B367" s="4" t="s">
        <v>50</v>
      </c>
      <c r="C367" s="4" t="s">
        <v>12</v>
      </c>
      <c r="D367" s="4" t="s">
        <v>70</v>
      </c>
      <c r="E367" s="4">
        <v>-9.4000000000000004E-3</v>
      </c>
      <c r="F367" s="4">
        <v>-3.1789999999999998</v>
      </c>
      <c r="G367" s="4">
        <v>48460</v>
      </c>
      <c r="H367" s="4">
        <v>49377</v>
      </c>
      <c r="I367" s="4">
        <v>932861</v>
      </c>
      <c r="J367" s="4" t="s">
        <v>69</v>
      </c>
    </row>
    <row r="368" spans="1:10">
      <c r="A368" s="4" t="s">
        <v>10</v>
      </c>
      <c r="B368" s="4" t="s">
        <v>54</v>
      </c>
      <c r="C368" s="4" t="s">
        <v>12</v>
      </c>
      <c r="D368" s="4" t="s">
        <v>70</v>
      </c>
      <c r="E368" s="4">
        <v>-7.6E-3</v>
      </c>
      <c r="F368" s="4">
        <v>-3.1459999999999999</v>
      </c>
      <c r="G368" s="4">
        <v>54902</v>
      </c>
      <c r="H368" s="4">
        <v>55745</v>
      </c>
      <c r="I368" s="4">
        <v>1045871</v>
      </c>
      <c r="J368" s="4" t="s">
        <v>69</v>
      </c>
    </row>
    <row r="369" spans="1:10">
      <c r="A369" s="4" t="s">
        <v>10</v>
      </c>
      <c r="B369" s="4" t="s">
        <v>18</v>
      </c>
      <c r="C369" s="4" t="s">
        <v>12</v>
      </c>
      <c r="D369" s="4" t="s">
        <v>70</v>
      </c>
      <c r="E369" s="4">
        <v>-8.5000000000000006E-3</v>
      </c>
      <c r="F369" s="4">
        <v>-2.6139999999999999</v>
      </c>
      <c r="G369" s="4">
        <v>54823</v>
      </c>
      <c r="H369" s="4">
        <v>55762</v>
      </c>
      <c r="I369" s="4">
        <v>1046382</v>
      </c>
      <c r="J369" s="4" t="s">
        <v>69</v>
      </c>
    </row>
    <row r="370" spans="1:10">
      <c r="A370" s="4" t="s">
        <v>10</v>
      </c>
      <c r="B370" s="4" t="s">
        <v>53</v>
      </c>
      <c r="C370" s="4" t="s">
        <v>12</v>
      </c>
      <c r="D370" s="4" t="s">
        <v>70</v>
      </c>
      <c r="E370" s="4">
        <v>-1.04E-2</v>
      </c>
      <c r="F370" s="4">
        <v>-2.2730000000000001</v>
      </c>
      <c r="G370" s="4">
        <v>17489</v>
      </c>
      <c r="H370" s="4">
        <v>17856</v>
      </c>
      <c r="I370" s="4">
        <v>341447</v>
      </c>
      <c r="J370" s="4" t="s">
        <v>69</v>
      </c>
    </row>
    <row r="371" spans="1:10">
      <c r="A371" s="4" t="s">
        <v>10</v>
      </c>
      <c r="B371" s="4" t="s">
        <v>20</v>
      </c>
      <c r="C371" s="4" t="s">
        <v>12</v>
      </c>
      <c r="D371" s="4" t="s">
        <v>70</v>
      </c>
      <c r="E371" s="4">
        <v>-1.14E-2</v>
      </c>
      <c r="F371" s="4">
        <v>-2.2160000000000002</v>
      </c>
      <c r="G371" s="4">
        <v>9099</v>
      </c>
      <c r="H371" s="4">
        <v>9309</v>
      </c>
      <c r="I371" s="4">
        <v>178966</v>
      </c>
      <c r="J371" s="4" t="s">
        <v>69</v>
      </c>
    </row>
    <row r="372" spans="1:10">
      <c r="A372" s="4" t="s">
        <v>10</v>
      </c>
      <c r="B372" s="4" t="s">
        <v>45</v>
      </c>
      <c r="C372" s="4" t="s">
        <v>12</v>
      </c>
      <c r="D372" s="4" t="s">
        <v>70</v>
      </c>
      <c r="E372" s="4">
        <v>-4.1000000000000003E-3</v>
      </c>
      <c r="F372" s="4">
        <v>-1.6619999999999999</v>
      </c>
      <c r="G372" s="4">
        <v>55364</v>
      </c>
      <c r="H372" s="4">
        <v>55822</v>
      </c>
      <c r="I372" s="4">
        <v>1046389</v>
      </c>
      <c r="J372" s="4" t="s">
        <v>69</v>
      </c>
    </row>
    <row r="373" spans="1:10">
      <c r="A373" s="4" t="s">
        <v>10</v>
      </c>
      <c r="B373" s="4" t="s">
        <v>24</v>
      </c>
      <c r="C373" s="4" t="s">
        <v>12</v>
      </c>
      <c r="D373" s="4" t="s">
        <v>70</v>
      </c>
      <c r="E373" s="4">
        <v>-4.4000000000000003E-3</v>
      </c>
      <c r="F373" s="4">
        <v>-1.24</v>
      </c>
      <c r="G373" s="4">
        <v>50283</v>
      </c>
      <c r="H373" s="4">
        <v>50726</v>
      </c>
      <c r="I373" s="4">
        <v>970149</v>
      </c>
      <c r="J373" s="4" t="s">
        <v>69</v>
      </c>
    </row>
    <row r="374" spans="1:10">
      <c r="A374" s="4" t="s">
        <v>10</v>
      </c>
      <c r="B374" s="4" t="s">
        <v>59</v>
      </c>
      <c r="C374" s="4" t="s">
        <v>12</v>
      </c>
      <c r="D374" s="4" t="s">
        <v>70</v>
      </c>
      <c r="E374" s="4">
        <v>-4.8999999999999998E-3</v>
      </c>
      <c r="F374" s="4">
        <v>-1.228</v>
      </c>
      <c r="G374" s="4">
        <v>38559</v>
      </c>
      <c r="H374" s="4">
        <v>38941</v>
      </c>
      <c r="I374" s="4">
        <v>742815</v>
      </c>
      <c r="J374" s="4" t="s">
        <v>69</v>
      </c>
    </row>
    <row r="375" spans="1:10">
      <c r="A375" s="4" t="s">
        <v>10</v>
      </c>
      <c r="B375" s="4" t="s">
        <v>52</v>
      </c>
      <c r="C375" s="4" t="s">
        <v>12</v>
      </c>
      <c r="D375" s="4" t="s">
        <v>70</v>
      </c>
      <c r="E375" s="4">
        <v>-3.8999999999999998E-3</v>
      </c>
      <c r="F375" s="4">
        <v>-1.208</v>
      </c>
      <c r="G375" s="4">
        <v>37035</v>
      </c>
      <c r="H375" s="4">
        <v>37323</v>
      </c>
      <c r="I375" s="4">
        <v>710466</v>
      </c>
      <c r="J375" s="4" t="s">
        <v>69</v>
      </c>
    </row>
    <row r="376" spans="1:10">
      <c r="A376" s="4" t="s">
        <v>10</v>
      </c>
      <c r="B376" s="4" t="s">
        <v>60</v>
      </c>
      <c r="C376" s="4" t="s">
        <v>12</v>
      </c>
      <c r="D376" s="4" t="s">
        <v>70</v>
      </c>
      <c r="E376" s="4">
        <v>-3.5999999999999999E-3</v>
      </c>
      <c r="F376" s="4">
        <v>-1.1759999999999999</v>
      </c>
      <c r="G376" s="4">
        <v>41322</v>
      </c>
      <c r="H376" s="4">
        <v>41617</v>
      </c>
      <c r="I376" s="4">
        <v>796527</v>
      </c>
      <c r="J376" s="4" t="s">
        <v>69</v>
      </c>
    </row>
    <row r="377" spans="1:10">
      <c r="A377" s="4" t="s">
        <v>10</v>
      </c>
      <c r="B377" s="4" t="s">
        <v>26</v>
      </c>
      <c r="C377" s="4" t="s">
        <v>12</v>
      </c>
      <c r="D377" s="4" t="s">
        <v>70</v>
      </c>
      <c r="E377" s="4">
        <v>-3.2000000000000002E-3</v>
      </c>
      <c r="F377" s="4">
        <v>-1.036</v>
      </c>
      <c r="G377" s="4">
        <v>50187</v>
      </c>
      <c r="H377" s="4">
        <v>50507</v>
      </c>
      <c r="I377" s="4">
        <v>975553</v>
      </c>
      <c r="J377" s="4" t="s">
        <v>69</v>
      </c>
    </row>
    <row r="378" spans="1:10">
      <c r="A378" s="4" t="s">
        <v>10</v>
      </c>
      <c r="B378" s="4" t="s">
        <v>58</v>
      </c>
      <c r="C378" s="4" t="s">
        <v>12</v>
      </c>
      <c r="D378" s="4" t="s">
        <v>70</v>
      </c>
      <c r="E378" s="4">
        <v>-2.5999999999999999E-3</v>
      </c>
      <c r="F378" s="4">
        <v>-0.90600000000000003</v>
      </c>
      <c r="G378" s="4">
        <v>52682</v>
      </c>
      <c r="H378" s="4">
        <v>52953</v>
      </c>
      <c r="I378" s="4">
        <v>1007167</v>
      </c>
      <c r="J378" s="4" t="s">
        <v>69</v>
      </c>
    </row>
    <row r="379" spans="1:10">
      <c r="A379" s="4" t="s">
        <v>10</v>
      </c>
      <c r="B379" s="4" t="s">
        <v>48</v>
      </c>
      <c r="C379" s="4" t="s">
        <v>12</v>
      </c>
      <c r="D379" s="4" t="s">
        <v>70</v>
      </c>
      <c r="E379" s="4">
        <v>-2.7000000000000001E-3</v>
      </c>
      <c r="F379" s="4">
        <v>-0.69299999999999995</v>
      </c>
      <c r="G379" s="4">
        <v>21266</v>
      </c>
      <c r="H379" s="4">
        <v>21381</v>
      </c>
      <c r="I379" s="4">
        <v>413116</v>
      </c>
      <c r="J379" s="4" t="s">
        <v>69</v>
      </c>
    </row>
    <row r="380" spans="1:10">
      <c r="A380" s="4" t="s">
        <v>10</v>
      </c>
      <c r="B380" s="4" t="s">
        <v>57</v>
      </c>
      <c r="C380" s="4" t="s">
        <v>12</v>
      </c>
      <c r="D380" s="4" t="s">
        <v>70</v>
      </c>
      <c r="E380" s="4">
        <v>-1E-3</v>
      </c>
      <c r="F380" s="4">
        <v>-0.35699999999999998</v>
      </c>
      <c r="G380" s="4">
        <v>53736</v>
      </c>
      <c r="H380" s="4">
        <v>53848</v>
      </c>
      <c r="I380" s="4">
        <v>1018193</v>
      </c>
      <c r="J380" s="4" t="s">
        <v>69</v>
      </c>
    </row>
    <row r="381" spans="1:10">
      <c r="A381" s="4" t="s">
        <v>10</v>
      </c>
      <c r="B381" s="4" t="s">
        <v>47</v>
      </c>
      <c r="C381" s="4" t="s">
        <v>12</v>
      </c>
      <c r="D381" s="4" t="s">
        <v>70</v>
      </c>
      <c r="E381" s="4">
        <v>-6.9999999999999999E-4</v>
      </c>
      <c r="F381" s="4">
        <v>-0.16600000000000001</v>
      </c>
      <c r="G381" s="4">
        <v>38681</v>
      </c>
      <c r="H381" s="4">
        <v>38733</v>
      </c>
      <c r="I381" s="4">
        <v>741992</v>
      </c>
      <c r="J381" s="4" t="s">
        <v>69</v>
      </c>
    </row>
    <row r="382" spans="1:10">
      <c r="A382" s="4" t="s">
        <v>10</v>
      </c>
      <c r="B382" s="4" t="s">
        <v>61</v>
      </c>
      <c r="C382" s="4" t="s">
        <v>12</v>
      </c>
      <c r="D382" s="4" t="s">
        <v>70</v>
      </c>
      <c r="E382" s="4">
        <v>0</v>
      </c>
      <c r="F382" s="4">
        <v>1.2E-2</v>
      </c>
      <c r="G382" s="4">
        <v>52262</v>
      </c>
      <c r="H382" s="4">
        <v>52258</v>
      </c>
      <c r="I382" s="4">
        <v>1003302</v>
      </c>
      <c r="J382" s="4" t="s">
        <v>69</v>
      </c>
    </row>
    <row r="383" spans="1:10">
      <c r="A383" s="4" t="s">
        <v>10</v>
      </c>
      <c r="B383" s="4" t="s">
        <v>22</v>
      </c>
      <c r="C383" s="4" t="s">
        <v>12</v>
      </c>
      <c r="D383" s="4" t="s">
        <v>70</v>
      </c>
      <c r="E383" s="4">
        <v>1.1000000000000001E-3</v>
      </c>
      <c r="F383" s="4">
        <v>0.27300000000000002</v>
      </c>
      <c r="G383" s="4">
        <v>39269</v>
      </c>
      <c r="H383" s="4">
        <v>39181</v>
      </c>
      <c r="I383" s="4">
        <v>758733</v>
      </c>
      <c r="J383" s="4" t="s">
        <v>69</v>
      </c>
    </row>
    <row r="384" spans="1:10">
      <c r="A384" s="4" t="s">
        <v>10</v>
      </c>
      <c r="B384" s="4" t="s">
        <v>19</v>
      </c>
      <c r="C384" s="4" t="s">
        <v>12</v>
      </c>
      <c r="D384" s="4" t="s">
        <v>70</v>
      </c>
      <c r="E384" s="4">
        <v>6.4000000000000003E-3</v>
      </c>
      <c r="F384" s="4">
        <v>1.8149999999999999</v>
      </c>
      <c r="G384" s="4">
        <v>54906</v>
      </c>
      <c r="H384" s="4">
        <v>54211</v>
      </c>
      <c r="I384" s="4">
        <v>1046074</v>
      </c>
      <c r="J384" s="4" t="s">
        <v>69</v>
      </c>
    </row>
    <row r="385" spans="1:10">
      <c r="A385" s="4" t="s">
        <v>10</v>
      </c>
      <c r="B385" s="4" t="s">
        <v>33</v>
      </c>
      <c r="C385" s="4" t="s">
        <v>12</v>
      </c>
      <c r="D385" s="4" t="s">
        <v>71</v>
      </c>
      <c r="E385" s="4">
        <v>-3.5999999999999999E-3</v>
      </c>
      <c r="F385" s="4">
        <v>-1.3169999999999999</v>
      </c>
      <c r="G385" s="4">
        <v>13590</v>
      </c>
      <c r="H385" s="4">
        <v>13689</v>
      </c>
      <c r="I385" s="4">
        <v>259527</v>
      </c>
      <c r="J385" s="4" t="s">
        <v>14</v>
      </c>
    </row>
    <row r="386" spans="1:10">
      <c r="A386" s="4" t="s">
        <v>10</v>
      </c>
      <c r="B386" s="4" t="s">
        <v>48</v>
      </c>
      <c r="C386" s="4" t="s">
        <v>12</v>
      </c>
      <c r="D386" s="4" t="s">
        <v>71</v>
      </c>
      <c r="E386" s="4">
        <v>-6.3E-3</v>
      </c>
      <c r="F386" s="4">
        <v>-1.125</v>
      </c>
      <c r="G386" s="4">
        <v>5592</v>
      </c>
      <c r="H386" s="4">
        <v>5663</v>
      </c>
      <c r="I386" s="4">
        <v>111138</v>
      </c>
      <c r="J386" s="4" t="s">
        <v>14</v>
      </c>
    </row>
    <row r="387" spans="1:10">
      <c r="A387" s="4" t="s">
        <v>10</v>
      </c>
      <c r="B387" s="4" t="s">
        <v>21</v>
      </c>
      <c r="C387" s="4" t="s">
        <v>12</v>
      </c>
      <c r="D387" s="4" t="s">
        <v>71</v>
      </c>
      <c r="E387" s="4">
        <v>-2E-3</v>
      </c>
      <c r="F387" s="4">
        <v>-0.52300000000000002</v>
      </c>
      <c r="G387" s="4">
        <v>10319</v>
      </c>
      <c r="H387" s="4">
        <v>10361</v>
      </c>
      <c r="I387" s="4">
        <v>200246</v>
      </c>
      <c r="J387" s="4" t="s">
        <v>14</v>
      </c>
    </row>
    <row r="388" spans="1:10">
      <c r="A388" s="4" t="s">
        <v>10</v>
      </c>
      <c r="B388" s="4" t="s">
        <v>38</v>
      </c>
      <c r="C388" s="4" t="s">
        <v>12</v>
      </c>
      <c r="D388" s="4" t="s">
        <v>71</v>
      </c>
      <c r="E388" s="4">
        <v>-8.0000000000000004E-4</v>
      </c>
      <c r="F388" s="4">
        <v>-0.25600000000000001</v>
      </c>
      <c r="G388" s="4">
        <v>13325</v>
      </c>
      <c r="H388" s="4">
        <v>13346</v>
      </c>
      <c r="I388" s="4">
        <v>253987</v>
      </c>
      <c r="J388" s="4" t="s">
        <v>14</v>
      </c>
    </row>
    <row r="389" spans="1:10">
      <c r="A389" s="4" t="s">
        <v>10</v>
      </c>
      <c r="B389" s="4" t="s">
        <v>18</v>
      </c>
      <c r="C389" s="4" t="s">
        <v>12</v>
      </c>
      <c r="D389" s="4" t="s">
        <v>71</v>
      </c>
      <c r="E389" s="4">
        <v>-4.0000000000000002E-4</v>
      </c>
      <c r="F389" s="4">
        <v>-0.13</v>
      </c>
      <c r="G389" s="4">
        <v>13482</v>
      </c>
      <c r="H389" s="4">
        <v>13493</v>
      </c>
      <c r="I389" s="4">
        <v>259884</v>
      </c>
      <c r="J389" s="4" t="s">
        <v>14</v>
      </c>
    </row>
    <row r="390" spans="1:10">
      <c r="A390" s="4" t="s">
        <v>10</v>
      </c>
      <c r="B390" s="4" t="s">
        <v>11</v>
      </c>
      <c r="C390" s="4" t="s">
        <v>12</v>
      </c>
      <c r="D390" s="4" t="s">
        <v>71</v>
      </c>
      <c r="E390" s="4">
        <v>-2.9999999999999997E-4</v>
      </c>
      <c r="F390" s="4">
        <v>-0.107</v>
      </c>
      <c r="G390" s="4">
        <v>13480</v>
      </c>
      <c r="H390" s="4">
        <v>13488</v>
      </c>
      <c r="I390" s="4">
        <v>259838</v>
      </c>
      <c r="J390" s="4" t="s">
        <v>14</v>
      </c>
    </row>
    <row r="391" spans="1:10">
      <c r="A391" s="4" t="s">
        <v>10</v>
      </c>
      <c r="B391" s="4" t="s">
        <v>22</v>
      </c>
      <c r="C391" s="4" t="s">
        <v>12</v>
      </c>
      <c r="D391" s="4" t="s">
        <v>71</v>
      </c>
      <c r="E391" s="4">
        <v>-2.0000000000000001E-4</v>
      </c>
      <c r="F391" s="4">
        <v>-4.7E-2</v>
      </c>
      <c r="G391" s="4">
        <v>9862</v>
      </c>
      <c r="H391" s="4">
        <v>9866</v>
      </c>
      <c r="I391" s="4">
        <v>194644</v>
      </c>
      <c r="J391" s="4" t="s">
        <v>14</v>
      </c>
    </row>
    <row r="392" spans="1:10">
      <c r="A392" s="4" t="s">
        <v>10</v>
      </c>
      <c r="B392" s="4" t="s">
        <v>42</v>
      </c>
      <c r="C392" s="4" t="s">
        <v>12</v>
      </c>
      <c r="D392" s="4" t="s">
        <v>71</v>
      </c>
      <c r="E392" s="4">
        <v>4.0000000000000002E-4</v>
      </c>
      <c r="F392" s="4">
        <v>0.128</v>
      </c>
      <c r="G392" s="4">
        <v>13104</v>
      </c>
      <c r="H392" s="4">
        <v>13093</v>
      </c>
      <c r="I392" s="4">
        <v>249713</v>
      </c>
      <c r="J392" s="4" t="s">
        <v>14</v>
      </c>
    </row>
    <row r="393" spans="1:10">
      <c r="A393" s="4" t="s">
        <v>10</v>
      </c>
      <c r="B393" s="4" t="s">
        <v>37</v>
      </c>
      <c r="C393" s="4" t="s">
        <v>12</v>
      </c>
      <c r="D393" s="4" t="s">
        <v>71</v>
      </c>
      <c r="E393" s="4">
        <v>6.9999999999999999E-4</v>
      </c>
      <c r="F393" s="4">
        <v>0.23100000000000001</v>
      </c>
      <c r="G393" s="4">
        <v>13109</v>
      </c>
      <c r="H393" s="4">
        <v>13090</v>
      </c>
      <c r="I393" s="4">
        <v>250848</v>
      </c>
      <c r="J393" s="4" t="s">
        <v>14</v>
      </c>
    </row>
    <row r="394" spans="1:10">
      <c r="A394" s="4" t="s">
        <v>10</v>
      </c>
      <c r="B394" s="4" t="s">
        <v>45</v>
      </c>
      <c r="C394" s="4" t="s">
        <v>12</v>
      </c>
      <c r="D394" s="4" t="s">
        <v>71</v>
      </c>
      <c r="E394" s="4">
        <v>6.9999999999999999E-4</v>
      </c>
      <c r="F394" s="4">
        <v>0.249</v>
      </c>
      <c r="G394" s="4">
        <v>13569</v>
      </c>
      <c r="H394" s="4">
        <v>13550</v>
      </c>
      <c r="I394" s="4">
        <v>259881</v>
      </c>
      <c r="J394" s="4" t="s">
        <v>14</v>
      </c>
    </row>
    <row r="395" spans="1:10">
      <c r="A395" s="4" t="s">
        <v>10</v>
      </c>
      <c r="B395" s="4" t="s">
        <v>53</v>
      </c>
      <c r="C395" s="4" t="s">
        <v>12</v>
      </c>
      <c r="D395" s="4" t="s">
        <v>71</v>
      </c>
      <c r="E395" s="4">
        <v>2.5000000000000001E-3</v>
      </c>
      <c r="F395" s="4">
        <v>0.39700000000000002</v>
      </c>
      <c r="G395" s="4">
        <v>5544</v>
      </c>
      <c r="H395" s="4">
        <v>5517</v>
      </c>
      <c r="I395" s="4">
        <v>107873</v>
      </c>
      <c r="J395" s="4" t="s">
        <v>14</v>
      </c>
    </row>
    <row r="396" spans="1:10">
      <c r="A396" s="4" t="s">
        <v>10</v>
      </c>
      <c r="B396" s="4" t="s">
        <v>40</v>
      </c>
      <c r="C396" s="4" t="s">
        <v>12</v>
      </c>
      <c r="D396" s="4" t="s">
        <v>71</v>
      </c>
      <c r="E396" s="4">
        <v>1.2999999999999999E-3</v>
      </c>
      <c r="F396" s="4">
        <v>0.41199999999999998</v>
      </c>
      <c r="G396" s="4">
        <v>13399</v>
      </c>
      <c r="H396" s="4">
        <v>13366</v>
      </c>
      <c r="I396" s="4">
        <v>255934</v>
      </c>
      <c r="J396" s="4" t="s">
        <v>14</v>
      </c>
    </row>
    <row r="397" spans="1:10">
      <c r="A397" s="4" t="s">
        <v>10</v>
      </c>
      <c r="B397" s="4" t="s">
        <v>20</v>
      </c>
      <c r="C397" s="4" t="s">
        <v>12</v>
      </c>
      <c r="D397" s="4" t="s">
        <v>71</v>
      </c>
      <c r="E397" s="4">
        <v>4.5999999999999999E-3</v>
      </c>
      <c r="F397" s="4">
        <v>0.58799999999999997</v>
      </c>
      <c r="G397" s="4">
        <v>2995</v>
      </c>
      <c r="H397" s="4">
        <v>2967</v>
      </c>
      <c r="I397" s="4">
        <v>58858</v>
      </c>
      <c r="J397" s="4" t="s">
        <v>14</v>
      </c>
    </row>
    <row r="398" spans="1:10">
      <c r="A398" s="4" t="s">
        <v>10</v>
      </c>
      <c r="B398" s="4" t="s">
        <v>29</v>
      </c>
      <c r="C398" s="4" t="s">
        <v>12</v>
      </c>
      <c r="D398" s="4" t="s">
        <v>71</v>
      </c>
      <c r="E398" s="4">
        <v>1.6999999999999999E-3</v>
      </c>
      <c r="F398" s="4">
        <v>0.61099999999999999</v>
      </c>
      <c r="G398" s="4">
        <v>13379</v>
      </c>
      <c r="H398" s="4">
        <v>13333</v>
      </c>
      <c r="I398" s="4">
        <v>257321</v>
      </c>
      <c r="J398" s="4" t="s">
        <v>14</v>
      </c>
    </row>
    <row r="399" spans="1:10">
      <c r="A399" s="4" t="s">
        <v>10</v>
      </c>
      <c r="B399" s="4" t="s">
        <v>24</v>
      </c>
      <c r="C399" s="4" t="s">
        <v>12</v>
      </c>
      <c r="D399" s="4" t="s">
        <v>71</v>
      </c>
      <c r="E399" s="4">
        <v>2.3999999999999998E-3</v>
      </c>
      <c r="F399" s="4">
        <v>0.67200000000000004</v>
      </c>
      <c r="G399" s="4">
        <v>13112</v>
      </c>
      <c r="H399" s="4">
        <v>13048</v>
      </c>
      <c r="I399" s="4">
        <v>254828</v>
      </c>
      <c r="J399" s="4" t="s">
        <v>14</v>
      </c>
    </row>
    <row r="400" spans="1:10">
      <c r="A400" s="4" t="s">
        <v>10</v>
      </c>
      <c r="B400" s="4" t="s">
        <v>39</v>
      </c>
      <c r="C400" s="4" t="s">
        <v>12</v>
      </c>
      <c r="D400" s="4" t="s">
        <v>71</v>
      </c>
      <c r="E400" s="4">
        <v>2E-3</v>
      </c>
      <c r="F400" s="4">
        <v>0.68899999999999995</v>
      </c>
      <c r="G400" s="4">
        <v>13406</v>
      </c>
      <c r="H400" s="4">
        <v>13351</v>
      </c>
      <c r="I400" s="4">
        <v>257479</v>
      </c>
      <c r="J400" s="4" t="s">
        <v>14</v>
      </c>
    </row>
    <row r="401" spans="1:10">
      <c r="A401" s="4" t="s">
        <v>10</v>
      </c>
      <c r="B401" s="4" t="s">
        <v>23</v>
      </c>
      <c r="C401" s="4" t="s">
        <v>12</v>
      </c>
      <c r="D401" s="4" t="s">
        <v>71</v>
      </c>
      <c r="E401" s="4">
        <v>3.2000000000000002E-3</v>
      </c>
      <c r="F401" s="4">
        <v>1.0209999999999999</v>
      </c>
      <c r="G401" s="4">
        <v>13053</v>
      </c>
      <c r="H401" s="4">
        <v>12968</v>
      </c>
      <c r="I401" s="4">
        <v>253050</v>
      </c>
      <c r="J401" s="4" t="s">
        <v>14</v>
      </c>
    </row>
    <row r="402" spans="1:10">
      <c r="A402" s="4" t="s">
        <v>10</v>
      </c>
      <c r="B402" s="4" t="s">
        <v>30</v>
      </c>
      <c r="C402" s="4" t="s">
        <v>12</v>
      </c>
      <c r="D402" s="4" t="s">
        <v>71</v>
      </c>
      <c r="E402" s="4">
        <v>5.4000000000000003E-3</v>
      </c>
      <c r="F402" s="4">
        <v>1.45</v>
      </c>
      <c r="G402" s="4">
        <v>11461</v>
      </c>
      <c r="H402" s="4">
        <v>11338</v>
      </c>
      <c r="I402" s="4">
        <v>216784</v>
      </c>
      <c r="J402" s="4" t="s">
        <v>14</v>
      </c>
    </row>
    <row r="403" spans="1:10">
      <c r="A403" s="4" t="s">
        <v>10</v>
      </c>
      <c r="B403" s="4" t="s">
        <v>57</v>
      </c>
      <c r="C403" s="4" t="s">
        <v>12</v>
      </c>
      <c r="D403" s="4" t="s">
        <v>71</v>
      </c>
      <c r="E403" s="4">
        <v>4.8999999999999998E-3</v>
      </c>
      <c r="F403" s="4">
        <v>1.591</v>
      </c>
      <c r="G403" s="4">
        <v>13503</v>
      </c>
      <c r="H403" s="4">
        <v>13372</v>
      </c>
      <c r="I403" s="4">
        <v>258477</v>
      </c>
      <c r="J403" s="4" t="s">
        <v>14</v>
      </c>
    </row>
    <row r="404" spans="1:10">
      <c r="A404" s="4" t="s">
        <v>10</v>
      </c>
      <c r="B404" s="4" t="s">
        <v>49</v>
      </c>
      <c r="C404" s="4" t="s">
        <v>12</v>
      </c>
      <c r="D404" s="4" t="s">
        <v>71</v>
      </c>
      <c r="E404" s="4">
        <v>4.4000000000000003E-3</v>
      </c>
      <c r="F404" s="4">
        <v>1.639</v>
      </c>
      <c r="G404" s="4">
        <v>13572</v>
      </c>
      <c r="H404" s="4">
        <v>13454</v>
      </c>
      <c r="I404" s="4">
        <v>259533</v>
      </c>
      <c r="J404" s="4" t="s">
        <v>14</v>
      </c>
    </row>
    <row r="405" spans="1:10">
      <c r="A405" s="4" t="s">
        <v>10</v>
      </c>
      <c r="B405" s="4" t="s">
        <v>54</v>
      </c>
      <c r="C405" s="4" t="s">
        <v>12</v>
      </c>
      <c r="D405" s="4" t="s">
        <v>71</v>
      </c>
      <c r="E405" s="4">
        <v>4.1999999999999997E-3</v>
      </c>
      <c r="F405" s="4">
        <v>1.671</v>
      </c>
      <c r="G405" s="4">
        <v>13538</v>
      </c>
      <c r="H405" s="4">
        <v>13424</v>
      </c>
      <c r="I405" s="4">
        <v>259885</v>
      </c>
      <c r="J405" s="4" t="s">
        <v>14</v>
      </c>
    </row>
    <row r="406" spans="1:10">
      <c r="A406" s="4" t="s">
        <v>10</v>
      </c>
      <c r="B406" s="4" t="s">
        <v>50</v>
      </c>
      <c r="C406" s="4" t="s">
        <v>12</v>
      </c>
      <c r="D406" s="4" t="s">
        <v>71</v>
      </c>
      <c r="E406" s="4">
        <v>6.3E-3</v>
      </c>
      <c r="F406" s="4">
        <v>1.887</v>
      </c>
      <c r="G406" s="4">
        <v>13092</v>
      </c>
      <c r="H406" s="4">
        <v>12928</v>
      </c>
      <c r="I406" s="4">
        <v>251800</v>
      </c>
      <c r="J406" s="4" t="s">
        <v>14</v>
      </c>
    </row>
    <row r="407" spans="1:10">
      <c r="A407" s="4" t="s">
        <v>10</v>
      </c>
      <c r="B407" s="4" t="s">
        <v>46</v>
      </c>
      <c r="C407" s="4" t="s">
        <v>12</v>
      </c>
      <c r="D407" s="4" t="s">
        <v>71</v>
      </c>
      <c r="E407" s="4">
        <v>5.3E-3</v>
      </c>
      <c r="F407" s="4">
        <v>1.923</v>
      </c>
      <c r="G407" s="4">
        <v>13513</v>
      </c>
      <c r="H407" s="4">
        <v>13370</v>
      </c>
      <c r="I407" s="4">
        <v>258571</v>
      </c>
      <c r="J407" s="4" t="s">
        <v>14</v>
      </c>
    </row>
    <row r="408" spans="1:10">
      <c r="A408" s="4" t="s">
        <v>10</v>
      </c>
      <c r="B408" s="4" t="s">
        <v>44</v>
      </c>
      <c r="C408" s="4" t="s">
        <v>12</v>
      </c>
      <c r="D408" s="4" t="s">
        <v>71</v>
      </c>
      <c r="E408" s="4">
        <v>6.7999999999999996E-3</v>
      </c>
      <c r="F408" s="4">
        <v>2.0350000000000001</v>
      </c>
      <c r="G408" s="4">
        <v>13444</v>
      </c>
      <c r="H408" s="4">
        <v>13261</v>
      </c>
      <c r="I408" s="4">
        <v>255503</v>
      </c>
      <c r="J408" s="4" t="s">
        <v>14</v>
      </c>
    </row>
    <row r="409" spans="1:10">
      <c r="A409" s="4" t="s">
        <v>10</v>
      </c>
      <c r="B409" s="4" t="s">
        <v>59</v>
      </c>
      <c r="C409" s="4" t="s">
        <v>12</v>
      </c>
      <c r="D409" s="4" t="s">
        <v>71</v>
      </c>
      <c r="E409" s="4">
        <v>1.03E-2</v>
      </c>
      <c r="F409" s="4">
        <v>2.218</v>
      </c>
      <c r="G409" s="4">
        <v>11747</v>
      </c>
      <c r="H409" s="4">
        <v>11508</v>
      </c>
      <c r="I409" s="4">
        <v>225807</v>
      </c>
      <c r="J409" s="4" t="s">
        <v>14</v>
      </c>
    </row>
    <row r="410" spans="1:10">
      <c r="A410" s="4" t="s">
        <v>10</v>
      </c>
      <c r="B410" s="4" t="s">
        <v>55</v>
      </c>
      <c r="C410" s="4" t="s">
        <v>12</v>
      </c>
      <c r="D410" s="4" t="s">
        <v>71</v>
      </c>
      <c r="E410" s="4">
        <v>7.0000000000000001E-3</v>
      </c>
      <c r="F410" s="4">
        <v>2.39</v>
      </c>
      <c r="G410" s="4">
        <v>13406</v>
      </c>
      <c r="H410" s="4">
        <v>13219</v>
      </c>
      <c r="I410" s="4">
        <v>256317</v>
      </c>
      <c r="J410" s="4" t="s">
        <v>14</v>
      </c>
    </row>
    <row r="411" spans="1:10">
      <c r="A411" s="4" t="s">
        <v>10</v>
      </c>
      <c r="B411" s="4" t="s">
        <v>52</v>
      </c>
      <c r="C411" s="4" t="s">
        <v>12</v>
      </c>
      <c r="D411" s="4" t="s">
        <v>71</v>
      </c>
      <c r="E411" s="4">
        <v>9.1999999999999998E-3</v>
      </c>
      <c r="F411" s="4">
        <v>2.3929999999999998</v>
      </c>
      <c r="G411" s="4">
        <v>11276</v>
      </c>
      <c r="H411" s="4">
        <v>11071</v>
      </c>
      <c r="I411" s="4">
        <v>215938</v>
      </c>
      <c r="J411" s="4" t="s">
        <v>14</v>
      </c>
    </row>
    <row r="412" spans="1:10">
      <c r="A412" s="4" t="s">
        <v>10</v>
      </c>
      <c r="B412" s="4" t="s">
        <v>51</v>
      </c>
      <c r="C412" s="4" t="s">
        <v>12</v>
      </c>
      <c r="D412" s="4" t="s">
        <v>71</v>
      </c>
      <c r="E412" s="4">
        <v>6.4999999999999997E-3</v>
      </c>
      <c r="F412" s="4">
        <v>2.4119999999999999</v>
      </c>
      <c r="G412" s="4">
        <v>13611</v>
      </c>
      <c r="H412" s="4">
        <v>13435</v>
      </c>
      <c r="I412" s="4">
        <v>259676</v>
      </c>
      <c r="J412" s="4" t="s">
        <v>14</v>
      </c>
    </row>
    <row r="413" spans="1:10">
      <c r="A413" s="4" t="s">
        <v>10</v>
      </c>
      <c r="B413" s="4" t="s">
        <v>56</v>
      </c>
      <c r="C413" s="4" t="s">
        <v>12</v>
      </c>
      <c r="D413" s="4" t="s">
        <v>71</v>
      </c>
      <c r="E413" s="4">
        <v>7.3000000000000001E-3</v>
      </c>
      <c r="F413" s="4">
        <v>2.4830000000000001</v>
      </c>
      <c r="G413" s="4">
        <v>13446</v>
      </c>
      <c r="H413" s="4">
        <v>13253</v>
      </c>
      <c r="I413" s="4">
        <v>257584</v>
      </c>
      <c r="J413" s="4" t="s">
        <v>14</v>
      </c>
    </row>
    <row r="414" spans="1:10">
      <c r="A414" s="4" t="s">
        <v>10</v>
      </c>
      <c r="B414" s="4" t="s">
        <v>25</v>
      </c>
      <c r="C414" s="4" t="s">
        <v>12</v>
      </c>
      <c r="D414" s="4" t="s">
        <v>71</v>
      </c>
      <c r="E414" s="4">
        <v>6.7000000000000002E-3</v>
      </c>
      <c r="F414" s="4">
        <v>2.5350000000000001</v>
      </c>
      <c r="G414" s="4">
        <v>13544</v>
      </c>
      <c r="H414" s="4">
        <v>13364</v>
      </c>
      <c r="I414" s="4">
        <v>259500</v>
      </c>
      <c r="J414" s="4" t="s">
        <v>14</v>
      </c>
    </row>
    <row r="415" spans="1:10">
      <c r="A415" s="4" t="s">
        <v>10</v>
      </c>
      <c r="B415" s="4" t="s">
        <v>47</v>
      </c>
      <c r="C415" s="4" t="s">
        <v>12</v>
      </c>
      <c r="D415" s="4" t="s">
        <v>71</v>
      </c>
      <c r="E415" s="4">
        <v>1.17E-2</v>
      </c>
      <c r="F415" s="4">
        <v>2.6459999999999999</v>
      </c>
      <c r="G415" s="4">
        <v>11785</v>
      </c>
      <c r="H415" s="4">
        <v>11511</v>
      </c>
      <c r="I415" s="4">
        <v>225726</v>
      </c>
      <c r="J415" s="4" t="s">
        <v>14</v>
      </c>
    </row>
    <row r="416" spans="1:10">
      <c r="A416" s="4" t="s">
        <v>10</v>
      </c>
      <c r="B416" s="4" t="s">
        <v>43</v>
      </c>
      <c r="C416" s="4" t="s">
        <v>12</v>
      </c>
      <c r="D416" s="4" t="s">
        <v>71</v>
      </c>
      <c r="E416" s="4">
        <v>7.4000000000000003E-3</v>
      </c>
      <c r="F416" s="4">
        <v>2.8319999999999999</v>
      </c>
      <c r="G416" s="4">
        <v>13524</v>
      </c>
      <c r="H416" s="4">
        <v>13324</v>
      </c>
      <c r="I416" s="4">
        <v>259544</v>
      </c>
      <c r="J416" s="4" t="s">
        <v>14</v>
      </c>
    </row>
    <row r="417" spans="1:10">
      <c r="A417" s="4" t="s">
        <v>10</v>
      </c>
      <c r="B417" s="4" t="s">
        <v>41</v>
      </c>
      <c r="C417" s="4" t="s">
        <v>12</v>
      </c>
      <c r="D417" s="4" t="s">
        <v>71</v>
      </c>
      <c r="E417" s="4">
        <v>7.6E-3</v>
      </c>
      <c r="F417" s="4">
        <v>2.8340000000000001</v>
      </c>
      <c r="G417" s="4">
        <v>13300</v>
      </c>
      <c r="H417" s="4">
        <v>13100</v>
      </c>
      <c r="I417" s="4">
        <v>255357</v>
      </c>
      <c r="J417" s="4" t="s">
        <v>14</v>
      </c>
    </row>
    <row r="418" spans="1:10">
      <c r="A418" s="4" t="s">
        <v>10</v>
      </c>
      <c r="B418" s="4" t="s">
        <v>19</v>
      </c>
      <c r="C418" s="4" t="s">
        <v>12</v>
      </c>
      <c r="D418" s="4" t="s">
        <v>71</v>
      </c>
      <c r="E418" s="4">
        <v>1.09E-2</v>
      </c>
      <c r="F418" s="4">
        <v>2.8450000000000002</v>
      </c>
      <c r="G418" s="4">
        <v>13431</v>
      </c>
      <c r="H418" s="4">
        <v>13142</v>
      </c>
      <c r="I418" s="4">
        <v>259829</v>
      </c>
      <c r="J418" s="4" t="s">
        <v>14</v>
      </c>
    </row>
    <row r="419" spans="1:10">
      <c r="A419" s="4" t="s">
        <v>10</v>
      </c>
      <c r="B419" s="4" t="s">
        <v>61</v>
      </c>
      <c r="C419" s="4" t="s">
        <v>12</v>
      </c>
      <c r="D419" s="4" t="s">
        <v>71</v>
      </c>
      <c r="E419" s="4">
        <v>1.12E-2</v>
      </c>
      <c r="F419" s="5">
        <v>3.3460000000000001</v>
      </c>
      <c r="G419" s="4">
        <v>13235</v>
      </c>
      <c r="H419" s="4">
        <v>12943</v>
      </c>
      <c r="I419" s="4">
        <v>255755</v>
      </c>
      <c r="J419" s="4" t="s">
        <v>14</v>
      </c>
    </row>
    <row r="420" spans="1:10">
      <c r="A420" s="4" t="s">
        <v>10</v>
      </c>
      <c r="B420" s="4" t="s">
        <v>58</v>
      </c>
      <c r="C420" s="4" t="s">
        <v>12</v>
      </c>
      <c r="D420" s="4" t="s">
        <v>71</v>
      </c>
      <c r="E420" s="4">
        <v>1.0699999999999999E-2</v>
      </c>
      <c r="F420" s="5">
        <v>3.464</v>
      </c>
      <c r="G420" s="4">
        <v>13460</v>
      </c>
      <c r="H420" s="4">
        <v>13176</v>
      </c>
      <c r="I420" s="4">
        <v>258152</v>
      </c>
      <c r="J420" s="4" t="s">
        <v>14</v>
      </c>
    </row>
    <row r="421" spans="1:10">
      <c r="A421" s="4" t="s">
        <v>10</v>
      </c>
      <c r="B421" s="4" t="s">
        <v>31</v>
      </c>
      <c r="C421" s="4" t="s">
        <v>12</v>
      </c>
      <c r="D421" s="4" t="s">
        <v>71</v>
      </c>
      <c r="E421" s="4">
        <v>1.17E-2</v>
      </c>
      <c r="F421" s="5">
        <v>3.8260000000000001</v>
      </c>
      <c r="G421" s="4">
        <v>12985</v>
      </c>
      <c r="H421" s="4">
        <v>12686</v>
      </c>
      <c r="I421" s="4">
        <v>251063</v>
      </c>
      <c r="J421" s="4" t="s">
        <v>14</v>
      </c>
    </row>
    <row r="422" spans="1:10">
      <c r="A422" s="4" t="s">
        <v>10</v>
      </c>
      <c r="B422" s="4" t="s">
        <v>60</v>
      </c>
      <c r="C422" s="4" t="s">
        <v>12</v>
      </c>
      <c r="D422" s="4" t="s">
        <v>71</v>
      </c>
      <c r="E422" s="4">
        <v>1.46E-2</v>
      </c>
      <c r="F422" s="5">
        <v>4.25</v>
      </c>
      <c r="G422" s="4">
        <v>12276</v>
      </c>
      <c r="H422" s="4">
        <v>11924</v>
      </c>
      <c r="I422" s="4">
        <v>235078</v>
      </c>
      <c r="J422" s="4" t="s">
        <v>14</v>
      </c>
    </row>
    <row r="423" spans="1:10">
      <c r="A423" s="4" t="s">
        <v>10</v>
      </c>
      <c r="B423" s="4" t="s">
        <v>26</v>
      </c>
      <c r="C423" s="4" t="s">
        <v>12</v>
      </c>
      <c r="D423" s="4" t="s">
        <v>71</v>
      </c>
      <c r="E423" s="4">
        <v>1.3599999999999999E-2</v>
      </c>
      <c r="F423" s="5">
        <v>4.2859999999999996</v>
      </c>
      <c r="G423" s="4">
        <v>13224</v>
      </c>
      <c r="H423" s="4">
        <v>12870</v>
      </c>
      <c r="I423" s="4">
        <v>256815</v>
      </c>
      <c r="J423" s="4" t="s">
        <v>14</v>
      </c>
    </row>
    <row r="424" spans="1:10">
      <c r="A424" s="4" t="s">
        <v>10</v>
      </c>
      <c r="B424" s="4" t="s">
        <v>33</v>
      </c>
      <c r="C424" s="4" t="s">
        <v>12</v>
      </c>
      <c r="D424" s="4" t="s">
        <v>72</v>
      </c>
      <c r="E424" s="4">
        <v>-1.21E-2</v>
      </c>
      <c r="F424" s="5">
        <v>-11.003</v>
      </c>
      <c r="G424" s="4">
        <v>57464</v>
      </c>
      <c r="H424" s="4">
        <v>58869</v>
      </c>
      <c r="I424" s="4">
        <v>1084417</v>
      </c>
      <c r="J424" s="4" t="s">
        <v>14</v>
      </c>
    </row>
    <row r="425" spans="1:10">
      <c r="A425" s="4" t="s">
        <v>10</v>
      </c>
      <c r="B425" s="4" t="s">
        <v>11</v>
      </c>
      <c r="C425" s="4" t="s">
        <v>12</v>
      </c>
      <c r="D425" s="4" t="s">
        <v>72</v>
      </c>
      <c r="E425" s="4">
        <v>-8.9999999999999993E-3</v>
      </c>
      <c r="F425" s="5">
        <v>-8.1029999999999998</v>
      </c>
      <c r="G425" s="4">
        <v>57451</v>
      </c>
      <c r="H425" s="4">
        <v>58498</v>
      </c>
      <c r="I425" s="4">
        <v>1094117</v>
      </c>
      <c r="J425" s="4" t="s">
        <v>14</v>
      </c>
    </row>
    <row r="426" spans="1:10">
      <c r="A426" s="4" t="s">
        <v>10</v>
      </c>
      <c r="B426" s="4" t="s">
        <v>29</v>
      </c>
      <c r="C426" s="4" t="s">
        <v>12</v>
      </c>
      <c r="D426" s="4" t="s">
        <v>72</v>
      </c>
      <c r="E426" s="4">
        <v>-8.6999999999999994E-3</v>
      </c>
      <c r="F426" s="5">
        <v>-7.92</v>
      </c>
      <c r="G426" s="4">
        <v>54175</v>
      </c>
      <c r="H426" s="4">
        <v>55126</v>
      </c>
      <c r="I426" s="4">
        <v>1032286</v>
      </c>
      <c r="J426" s="4" t="s">
        <v>14</v>
      </c>
    </row>
    <row r="427" spans="1:10">
      <c r="A427" s="4" t="s">
        <v>10</v>
      </c>
      <c r="B427" s="4" t="s">
        <v>20</v>
      </c>
      <c r="C427" s="4" t="s">
        <v>12</v>
      </c>
      <c r="D427" s="4" t="s">
        <v>72</v>
      </c>
      <c r="E427" s="4">
        <v>-1.49E-2</v>
      </c>
      <c r="F427" s="5">
        <v>-7.4909999999999997</v>
      </c>
      <c r="G427" s="4">
        <v>9488</v>
      </c>
      <c r="H427" s="4">
        <v>9775</v>
      </c>
      <c r="I427" s="4">
        <v>186419</v>
      </c>
      <c r="J427" s="4" t="s">
        <v>14</v>
      </c>
    </row>
    <row r="428" spans="1:10">
      <c r="A428" s="4" t="s">
        <v>10</v>
      </c>
      <c r="B428" s="4" t="s">
        <v>21</v>
      </c>
      <c r="C428" s="4" t="s">
        <v>12</v>
      </c>
      <c r="D428" s="4" t="s">
        <v>72</v>
      </c>
      <c r="E428" s="4">
        <v>-9.5999999999999992E-3</v>
      </c>
      <c r="F428" s="5">
        <v>-7.4660000000000002</v>
      </c>
      <c r="G428" s="4">
        <v>35474</v>
      </c>
      <c r="H428" s="4">
        <v>36163</v>
      </c>
      <c r="I428" s="4">
        <v>683695</v>
      </c>
      <c r="J428" s="4" t="s">
        <v>14</v>
      </c>
    </row>
    <row r="429" spans="1:10">
      <c r="A429" s="4" t="s">
        <v>10</v>
      </c>
      <c r="B429" s="4" t="s">
        <v>38</v>
      </c>
      <c r="C429" s="4" t="s">
        <v>12</v>
      </c>
      <c r="D429" s="4" t="s">
        <v>72</v>
      </c>
      <c r="E429" s="4">
        <v>-8.6999999999999994E-3</v>
      </c>
      <c r="F429" s="5">
        <v>-7.4379999999999997</v>
      </c>
      <c r="G429" s="4">
        <v>52766</v>
      </c>
      <c r="H429" s="4">
        <v>53689</v>
      </c>
      <c r="I429" s="4">
        <v>996250</v>
      </c>
      <c r="J429" s="4" t="s">
        <v>14</v>
      </c>
    </row>
    <row r="430" spans="1:10">
      <c r="A430" s="4" t="s">
        <v>10</v>
      </c>
      <c r="B430" s="4" t="s">
        <v>30</v>
      </c>
      <c r="C430" s="4" t="s">
        <v>12</v>
      </c>
      <c r="D430" s="4" t="s">
        <v>72</v>
      </c>
      <c r="E430" s="4">
        <v>-8.9999999999999993E-3</v>
      </c>
      <c r="F430" s="5">
        <v>-7.327</v>
      </c>
      <c r="G430" s="4">
        <v>38703</v>
      </c>
      <c r="H430" s="4">
        <v>39406</v>
      </c>
      <c r="I430" s="4">
        <v>734585</v>
      </c>
      <c r="J430" s="4" t="s">
        <v>14</v>
      </c>
    </row>
    <row r="431" spans="1:10">
      <c r="A431" s="4" t="s">
        <v>10</v>
      </c>
      <c r="B431" s="4" t="s">
        <v>37</v>
      </c>
      <c r="C431" s="4" t="s">
        <v>12</v>
      </c>
      <c r="D431" s="4" t="s">
        <v>72</v>
      </c>
      <c r="E431" s="4">
        <v>-8.2000000000000007E-3</v>
      </c>
      <c r="F431" s="5">
        <v>-7.0380000000000003</v>
      </c>
      <c r="G431" s="4">
        <v>50247</v>
      </c>
      <c r="H431" s="4">
        <v>51081</v>
      </c>
      <c r="I431" s="4">
        <v>953160</v>
      </c>
      <c r="J431" s="4" t="s">
        <v>14</v>
      </c>
    </row>
    <row r="432" spans="1:10">
      <c r="A432" s="4" t="s">
        <v>10</v>
      </c>
      <c r="B432" s="4" t="s">
        <v>40</v>
      </c>
      <c r="C432" s="4" t="s">
        <v>12</v>
      </c>
      <c r="D432" s="4" t="s">
        <v>72</v>
      </c>
      <c r="E432" s="4">
        <v>-7.3000000000000001E-3</v>
      </c>
      <c r="F432" s="5">
        <v>-6.4320000000000004</v>
      </c>
      <c r="G432" s="4">
        <v>53747</v>
      </c>
      <c r="H432" s="4">
        <v>54532</v>
      </c>
      <c r="I432" s="4">
        <v>1015544</v>
      </c>
      <c r="J432" s="4" t="s">
        <v>14</v>
      </c>
    </row>
    <row r="433" spans="1:10">
      <c r="A433" s="4" t="s">
        <v>10</v>
      </c>
      <c r="B433" s="4" t="s">
        <v>18</v>
      </c>
      <c r="C433" s="4" t="s">
        <v>12</v>
      </c>
      <c r="D433" s="4" t="s">
        <v>72</v>
      </c>
      <c r="E433" s="4">
        <v>-6.7000000000000002E-3</v>
      </c>
      <c r="F433" s="5">
        <v>-5.6</v>
      </c>
      <c r="G433" s="4">
        <v>57740</v>
      </c>
      <c r="H433" s="4">
        <v>58518</v>
      </c>
      <c r="I433" s="4">
        <v>1098271</v>
      </c>
      <c r="J433" s="4" t="s">
        <v>14</v>
      </c>
    </row>
    <row r="434" spans="1:10">
      <c r="A434" s="4" t="s">
        <v>10</v>
      </c>
      <c r="B434" s="4" t="s">
        <v>45</v>
      </c>
      <c r="C434" s="4" t="s">
        <v>12</v>
      </c>
      <c r="D434" s="4" t="s">
        <v>72</v>
      </c>
      <c r="E434" s="4">
        <v>-4.7999999999999996E-3</v>
      </c>
      <c r="F434" s="5">
        <v>-4.8099999999999996</v>
      </c>
      <c r="G434" s="4">
        <v>58129</v>
      </c>
      <c r="H434" s="4">
        <v>58691</v>
      </c>
      <c r="I434" s="4">
        <v>1098256</v>
      </c>
      <c r="J434" s="4" t="s">
        <v>14</v>
      </c>
    </row>
    <row r="435" spans="1:10">
      <c r="A435" s="4" t="s">
        <v>10</v>
      </c>
      <c r="B435" s="4" t="s">
        <v>42</v>
      </c>
      <c r="C435" s="4" t="s">
        <v>12</v>
      </c>
      <c r="D435" s="4" t="s">
        <v>72</v>
      </c>
      <c r="E435" s="4">
        <v>-5.4000000000000003E-3</v>
      </c>
      <c r="F435" s="5">
        <v>-4.2759999999999998</v>
      </c>
      <c r="G435" s="4">
        <v>50504</v>
      </c>
      <c r="H435" s="4">
        <v>51050</v>
      </c>
      <c r="I435" s="4">
        <v>951643</v>
      </c>
      <c r="J435" s="4" t="s">
        <v>14</v>
      </c>
    </row>
    <row r="436" spans="1:10">
      <c r="A436" s="4" t="s">
        <v>10</v>
      </c>
      <c r="B436" s="4" t="s">
        <v>49</v>
      </c>
      <c r="C436" s="4" t="s">
        <v>12</v>
      </c>
      <c r="D436" s="4" t="s">
        <v>72</v>
      </c>
      <c r="E436" s="4">
        <v>-4.1999999999999997E-3</v>
      </c>
      <c r="F436" s="5">
        <v>-4.2009999999999996</v>
      </c>
      <c r="G436" s="4">
        <v>57301</v>
      </c>
      <c r="H436" s="4">
        <v>57787</v>
      </c>
      <c r="I436" s="4">
        <v>1081923</v>
      </c>
      <c r="J436" s="4" t="s">
        <v>14</v>
      </c>
    </row>
    <row r="437" spans="1:10">
      <c r="A437" s="4" t="s">
        <v>10</v>
      </c>
      <c r="B437" s="4" t="s">
        <v>48</v>
      </c>
      <c r="C437" s="4" t="s">
        <v>12</v>
      </c>
      <c r="D437" s="4" t="s">
        <v>72</v>
      </c>
      <c r="E437" s="4">
        <v>-5.7999999999999996E-3</v>
      </c>
      <c r="F437" s="5">
        <v>-3.641</v>
      </c>
      <c r="G437" s="4">
        <v>22321</v>
      </c>
      <c r="H437" s="4">
        <v>22581</v>
      </c>
      <c r="I437" s="4">
        <v>433845</v>
      </c>
      <c r="J437" s="4" t="s">
        <v>14</v>
      </c>
    </row>
    <row r="438" spans="1:10">
      <c r="A438" s="4" t="s">
        <v>10</v>
      </c>
      <c r="B438" s="4" t="s">
        <v>44</v>
      </c>
      <c r="C438" s="4" t="s">
        <v>12</v>
      </c>
      <c r="D438" s="4" t="s">
        <v>72</v>
      </c>
      <c r="E438" s="4">
        <v>-4.4999999999999997E-3</v>
      </c>
      <c r="F438" s="5">
        <v>-3.456</v>
      </c>
      <c r="G438" s="4">
        <v>53455</v>
      </c>
      <c r="H438" s="4">
        <v>53940</v>
      </c>
      <c r="I438" s="4">
        <v>1008945</v>
      </c>
      <c r="J438" s="4" t="s">
        <v>14</v>
      </c>
    </row>
    <row r="439" spans="1:10">
      <c r="A439" s="4" t="s">
        <v>10</v>
      </c>
      <c r="B439" s="4" t="s">
        <v>39</v>
      </c>
      <c r="C439" s="4" t="s">
        <v>12</v>
      </c>
      <c r="D439" s="4" t="s">
        <v>72</v>
      </c>
      <c r="E439" s="4">
        <v>-3.7000000000000002E-3</v>
      </c>
      <c r="F439" s="5">
        <v>-3.351</v>
      </c>
      <c r="G439" s="4">
        <v>55357</v>
      </c>
      <c r="H439" s="4">
        <v>55769</v>
      </c>
      <c r="I439" s="4">
        <v>1049331</v>
      </c>
      <c r="J439" s="4" t="s">
        <v>14</v>
      </c>
    </row>
    <row r="440" spans="1:10">
      <c r="A440" s="4" t="s">
        <v>10</v>
      </c>
      <c r="B440" s="4" t="s">
        <v>41</v>
      </c>
      <c r="C440" s="4" t="s">
        <v>12</v>
      </c>
      <c r="D440" s="4" t="s">
        <v>72</v>
      </c>
      <c r="E440" s="4">
        <v>-3.3E-3</v>
      </c>
      <c r="F440" s="5">
        <v>-3.2650000000000001</v>
      </c>
      <c r="G440" s="4">
        <v>52792</v>
      </c>
      <c r="H440" s="4">
        <v>53139</v>
      </c>
      <c r="I440" s="4">
        <v>1004464</v>
      </c>
      <c r="J440" s="4" t="s">
        <v>14</v>
      </c>
    </row>
    <row r="441" spans="1:10">
      <c r="A441" s="4" t="s">
        <v>10</v>
      </c>
      <c r="B441" s="4" t="s">
        <v>51</v>
      </c>
      <c r="C441" s="4" t="s">
        <v>12</v>
      </c>
      <c r="D441" s="4" t="s">
        <v>72</v>
      </c>
      <c r="E441" s="4">
        <v>-3.2000000000000002E-3</v>
      </c>
      <c r="F441" s="5">
        <v>-3.0680000000000001</v>
      </c>
      <c r="G441" s="4">
        <v>57567</v>
      </c>
      <c r="H441" s="4">
        <v>57937</v>
      </c>
      <c r="I441" s="4">
        <v>1086765</v>
      </c>
      <c r="J441" s="4" t="s">
        <v>14</v>
      </c>
    </row>
    <row r="442" spans="1:10">
      <c r="A442" s="4" t="s">
        <v>10</v>
      </c>
      <c r="B442" s="4" t="s">
        <v>43</v>
      </c>
      <c r="C442" s="4" t="s">
        <v>12</v>
      </c>
      <c r="D442" s="4" t="s">
        <v>72</v>
      </c>
      <c r="E442" s="4">
        <v>-3.0999999999999999E-3</v>
      </c>
      <c r="F442" s="4">
        <v>-2.9430000000000001</v>
      </c>
      <c r="G442" s="4">
        <v>56974</v>
      </c>
      <c r="H442" s="4">
        <v>57324</v>
      </c>
      <c r="I442" s="4">
        <v>1080984</v>
      </c>
      <c r="J442" s="4" t="s">
        <v>14</v>
      </c>
    </row>
    <row r="443" spans="1:10">
      <c r="A443" s="4" t="s">
        <v>10</v>
      </c>
      <c r="B443" s="4" t="s">
        <v>55</v>
      </c>
      <c r="C443" s="4" t="s">
        <v>12</v>
      </c>
      <c r="D443" s="4" t="s">
        <v>72</v>
      </c>
      <c r="E443" s="4">
        <v>-2.8999999999999998E-3</v>
      </c>
      <c r="F443" s="4">
        <v>-2.6890000000000001</v>
      </c>
      <c r="G443" s="4">
        <v>53914</v>
      </c>
      <c r="H443" s="4">
        <v>54230</v>
      </c>
      <c r="I443" s="4">
        <v>1020467</v>
      </c>
      <c r="J443" s="4" t="s">
        <v>14</v>
      </c>
    </row>
    <row r="444" spans="1:10">
      <c r="A444" s="4" t="s">
        <v>10</v>
      </c>
      <c r="B444" s="4" t="s">
        <v>25</v>
      </c>
      <c r="C444" s="4" t="s">
        <v>12</v>
      </c>
      <c r="D444" s="4" t="s">
        <v>72</v>
      </c>
      <c r="E444" s="4">
        <v>-2.5999999999999999E-3</v>
      </c>
      <c r="F444" s="4">
        <v>-2.4889999999999999</v>
      </c>
      <c r="G444" s="4">
        <v>57089</v>
      </c>
      <c r="H444" s="4">
        <v>57384</v>
      </c>
      <c r="I444" s="4">
        <v>1079107</v>
      </c>
      <c r="J444" s="4" t="s">
        <v>14</v>
      </c>
    </row>
    <row r="445" spans="1:10">
      <c r="A445" s="4" t="s">
        <v>10</v>
      </c>
      <c r="B445" s="4" t="s">
        <v>46</v>
      </c>
      <c r="C445" s="4" t="s">
        <v>12</v>
      </c>
      <c r="D445" s="4" t="s">
        <v>72</v>
      </c>
      <c r="E445" s="4">
        <v>-2.3999999999999998E-3</v>
      </c>
      <c r="F445" s="4">
        <v>-2.351</v>
      </c>
      <c r="G445" s="4">
        <v>55823</v>
      </c>
      <c r="H445" s="4">
        <v>56096</v>
      </c>
      <c r="I445" s="4">
        <v>1054893</v>
      </c>
      <c r="J445" s="4" t="s">
        <v>14</v>
      </c>
    </row>
    <row r="446" spans="1:10">
      <c r="A446" s="4" t="s">
        <v>10</v>
      </c>
      <c r="B446" s="4" t="s">
        <v>54</v>
      </c>
      <c r="C446" s="4" t="s">
        <v>12</v>
      </c>
      <c r="D446" s="4" t="s">
        <v>72</v>
      </c>
      <c r="E446" s="4">
        <v>-2.2000000000000001E-3</v>
      </c>
      <c r="F446" s="4">
        <v>-2.302</v>
      </c>
      <c r="G446" s="4">
        <v>58084</v>
      </c>
      <c r="H446" s="4">
        <v>58339</v>
      </c>
      <c r="I446" s="4">
        <v>1098043</v>
      </c>
      <c r="J446" s="4" t="s">
        <v>14</v>
      </c>
    </row>
    <row r="447" spans="1:10">
      <c r="A447" s="4" t="s">
        <v>10</v>
      </c>
      <c r="B447" s="4" t="s">
        <v>56</v>
      </c>
      <c r="C447" s="4" t="s">
        <v>12</v>
      </c>
      <c r="D447" s="4" t="s">
        <v>72</v>
      </c>
      <c r="E447" s="4">
        <v>-2.2000000000000001E-3</v>
      </c>
      <c r="F447" s="4">
        <v>-1.91</v>
      </c>
      <c r="G447" s="4">
        <v>54882</v>
      </c>
      <c r="H447" s="4">
        <v>55120</v>
      </c>
      <c r="I447" s="4">
        <v>1039655</v>
      </c>
      <c r="J447" s="4" t="s">
        <v>14</v>
      </c>
    </row>
    <row r="448" spans="1:10">
      <c r="A448" s="4" t="s">
        <v>10</v>
      </c>
      <c r="B448" s="4" t="s">
        <v>24</v>
      </c>
      <c r="C448" s="4" t="s">
        <v>12</v>
      </c>
      <c r="D448" s="4" t="s">
        <v>72</v>
      </c>
      <c r="E448" s="4">
        <v>-1.1000000000000001E-3</v>
      </c>
      <c r="F448" s="4">
        <v>-0.78700000000000003</v>
      </c>
      <c r="G448" s="4">
        <v>53357</v>
      </c>
      <c r="H448" s="4">
        <v>53472</v>
      </c>
      <c r="I448" s="4">
        <v>1023519</v>
      </c>
      <c r="J448" s="4" t="s">
        <v>14</v>
      </c>
    </row>
    <row r="449" spans="1:10">
      <c r="A449" s="4" t="s">
        <v>10</v>
      </c>
      <c r="B449" s="4" t="s">
        <v>57</v>
      </c>
      <c r="C449" s="4" t="s">
        <v>12</v>
      </c>
      <c r="D449" s="4" t="s">
        <v>72</v>
      </c>
      <c r="E449" s="4">
        <v>-1E-4</v>
      </c>
      <c r="F449" s="4">
        <v>-6.7000000000000004E-2</v>
      </c>
      <c r="G449" s="4">
        <v>56758</v>
      </c>
      <c r="H449" s="4">
        <v>56767</v>
      </c>
      <c r="I449" s="4">
        <v>1071693</v>
      </c>
      <c r="J449" s="4" t="s">
        <v>14</v>
      </c>
    </row>
    <row r="450" spans="1:10">
      <c r="A450" s="4" t="s">
        <v>10</v>
      </c>
      <c r="B450" s="4" t="s">
        <v>47</v>
      </c>
      <c r="C450" s="4" t="s">
        <v>12</v>
      </c>
      <c r="D450" s="4" t="s">
        <v>72</v>
      </c>
      <c r="E450" s="4">
        <v>2.9999999999999997E-4</v>
      </c>
      <c r="F450" s="4">
        <v>0.17699999999999999</v>
      </c>
      <c r="G450" s="4">
        <v>41110</v>
      </c>
      <c r="H450" s="4">
        <v>41088</v>
      </c>
      <c r="I450" s="4">
        <v>784283</v>
      </c>
      <c r="J450" s="4" t="s">
        <v>14</v>
      </c>
    </row>
    <row r="451" spans="1:10">
      <c r="A451" s="4" t="s">
        <v>10</v>
      </c>
      <c r="B451" s="4" t="s">
        <v>50</v>
      </c>
      <c r="C451" s="4" t="s">
        <v>12</v>
      </c>
      <c r="D451" s="4" t="s">
        <v>72</v>
      </c>
      <c r="E451" s="4">
        <v>5.0000000000000001E-4</v>
      </c>
      <c r="F451" s="4">
        <v>0.39</v>
      </c>
      <c r="G451" s="4">
        <v>51889</v>
      </c>
      <c r="H451" s="4">
        <v>51837</v>
      </c>
      <c r="I451" s="4">
        <v>985084</v>
      </c>
      <c r="J451" s="4" t="s">
        <v>14</v>
      </c>
    </row>
    <row r="452" spans="1:10">
      <c r="A452" s="4" t="s">
        <v>10</v>
      </c>
      <c r="B452" s="4" t="s">
        <v>59</v>
      </c>
      <c r="C452" s="4" t="s">
        <v>12</v>
      </c>
      <c r="D452" s="4" t="s">
        <v>72</v>
      </c>
      <c r="E452" s="4">
        <v>6.9999999999999999E-4</v>
      </c>
      <c r="F452" s="4">
        <v>0.47899999999999998</v>
      </c>
      <c r="G452" s="4">
        <v>41200</v>
      </c>
      <c r="H452" s="4">
        <v>41139</v>
      </c>
      <c r="I452" s="4">
        <v>785737</v>
      </c>
      <c r="J452" s="4" t="s">
        <v>14</v>
      </c>
    </row>
    <row r="453" spans="1:10">
      <c r="A453" s="4" t="s">
        <v>10</v>
      </c>
      <c r="B453" s="4" t="s">
        <v>23</v>
      </c>
      <c r="C453" s="4" t="s">
        <v>12</v>
      </c>
      <c r="D453" s="4" t="s">
        <v>72</v>
      </c>
      <c r="E453" s="4">
        <v>1.1000000000000001E-3</v>
      </c>
      <c r="F453" s="4">
        <v>0.93500000000000005</v>
      </c>
      <c r="G453" s="4">
        <v>52505</v>
      </c>
      <c r="H453" s="4">
        <v>52389</v>
      </c>
      <c r="I453" s="4">
        <v>999080</v>
      </c>
      <c r="J453" s="4" t="s">
        <v>14</v>
      </c>
    </row>
    <row r="454" spans="1:10">
      <c r="A454" s="4" t="s">
        <v>10</v>
      </c>
      <c r="B454" s="4" t="s">
        <v>53</v>
      </c>
      <c r="C454" s="4" t="s">
        <v>12</v>
      </c>
      <c r="D454" s="4" t="s">
        <v>72</v>
      </c>
      <c r="E454" s="4">
        <v>1.8E-3</v>
      </c>
      <c r="F454" s="4">
        <v>1.0509999999999999</v>
      </c>
      <c r="G454" s="4">
        <v>18771</v>
      </c>
      <c r="H454" s="4">
        <v>18702</v>
      </c>
      <c r="I454" s="4">
        <v>358926</v>
      </c>
      <c r="J454" s="4" t="s">
        <v>14</v>
      </c>
    </row>
    <row r="455" spans="1:10">
      <c r="A455" s="4" t="s">
        <v>10</v>
      </c>
      <c r="B455" s="4" t="s">
        <v>52</v>
      </c>
      <c r="C455" s="4" t="s">
        <v>12</v>
      </c>
      <c r="D455" s="4" t="s">
        <v>72</v>
      </c>
      <c r="E455" s="4">
        <v>1.4E-3</v>
      </c>
      <c r="F455" s="4">
        <v>1.159</v>
      </c>
      <c r="G455" s="4">
        <v>39465</v>
      </c>
      <c r="H455" s="4">
        <v>39353</v>
      </c>
      <c r="I455" s="4">
        <v>749653</v>
      </c>
      <c r="J455" s="4" t="s">
        <v>14</v>
      </c>
    </row>
    <row r="456" spans="1:10">
      <c r="A456" s="4" t="s">
        <v>10</v>
      </c>
      <c r="B456" s="4" t="s">
        <v>22</v>
      </c>
      <c r="C456" s="4" t="s">
        <v>12</v>
      </c>
      <c r="D456" s="4" t="s">
        <v>72</v>
      </c>
      <c r="E456" s="4">
        <v>3.0999999999999999E-3</v>
      </c>
      <c r="F456" s="4">
        <v>1.792</v>
      </c>
      <c r="G456" s="4">
        <v>41374</v>
      </c>
      <c r="H456" s="4">
        <v>41118</v>
      </c>
      <c r="I456" s="4">
        <v>796873</v>
      </c>
      <c r="J456" s="4" t="s">
        <v>14</v>
      </c>
    </row>
    <row r="457" spans="1:10">
      <c r="A457" s="4" t="s">
        <v>10</v>
      </c>
      <c r="B457" s="4" t="s">
        <v>58</v>
      </c>
      <c r="C457" s="4" t="s">
        <v>12</v>
      </c>
      <c r="D457" s="4" t="s">
        <v>72</v>
      </c>
      <c r="E457" s="4">
        <v>2.0999999999999999E-3</v>
      </c>
      <c r="F457" s="4">
        <v>1.8120000000000001</v>
      </c>
      <c r="G457" s="4">
        <v>55895</v>
      </c>
      <c r="H457" s="4">
        <v>55664</v>
      </c>
      <c r="I457" s="4">
        <v>1061377</v>
      </c>
      <c r="J457" s="4" t="s">
        <v>14</v>
      </c>
    </row>
    <row r="458" spans="1:10">
      <c r="A458" s="4" t="s">
        <v>10</v>
      </c>
      <c r="B458" s="4" t="s">
        <v>61</v>
      </c>
      <c r="C458" s="4" t="s">
        <v>12</v>
      </c>
      <c r="D458" s="4" t="s">
        <v>72</v>
      </c>
      <c r="E458" s="4">
        <v>3.0000000000000001E-3</v>
      </c>
      <c r="F458" s="4">
        <v>2.4900000000000002</v>
      </c>
      <c r="G458" s="4">
        <v>55219</v>
      </c>
      <c r="H458" s="4">
        <v>54886</v>
      </c>
      <c r="I458" s="4">
        <v>1054708</v>
      </c>
      <c r="J458" s="4" t="s">
        <v>14</v>
      </c>
    </row>
    <row r="459" spans="1:10">
      <c r="A459" s="4" t="s">
        <v>10</v>
      </c>
      <c r="B459" s="4" t="s">
        <v>60</v>
      </c>
      <c r="C459" s="4" t="s">
        <v>12</v>
      </c>
      <c r="D459" s="4" t="s">
        <v>72</v>
      </c>
      <c r="E459" s="4">
        <v>3.7000000000000002E-3</v>
      </c>
      <c r="F459" s="5">
        <v>3.1459999999999999</v>
      </c>
      <c r="G459" s="4">
        <v>44219</v>
      </c>
      <c r="H459" s="4">
        <v>43894</v>
      </c>
      <c r="I459" s="4">
        <v>841406</v>
      </c>
      <c r="J459" s="4" t="s">
        <v>14</v>
      </c>
    </row>
    <row r="460" spans="1:10">
      <c r="A460" s="4" t="s">
        <v>10</v>
      </c>
      <c r="B460" s="4" t="s">
        <v>31</v>
      </c>
      <c r="C460" s="4" t="s">
        <v>12</v>
      </c>
      <c r="D460" s="4" t="s">
        <v>72</v>
      </c>
      <c r="E460" s="4">
        <v>3.8999999999999998E-3</v>
      </c>
      <c r="F460" s="5">
        <v>3.7029999999999998</v>
      </c>
      <c r="G460" s="4">
        <v>50164</v>
      </c>
      <c r="H460" s="4">
        <v>49775</v>
      </c>
      <c r="I460" s="4">
        <v>959052</v>
      </c>
      <c r="J460" s="4" t="s">
        <v>14</v>
      </c>
    </row>
    <row r="461" spans="1:10">
      <c r="A461" s="4" t="s">
        <v>10</v>
      </c>
      <c r="B461" s="4" t="s">
        <v>19</v>
      </c>
      <c r="C461" s="4" t="s">
        <v>12</v>
      </c>
      <c r="D461" s="4" t="s">
        <v>72</v>
      </c>
      <c r="E461" s="4">
        <v>6.4000000000000003E-3</v>
      </c>
      <c r="F461" s="5">
        <v>4.6180000000000003</v>
      </c>
      <c r="G461" s="4">
        <v>57753</v>
      </c>
      <c r="H461" s="4">
        <v>57019</v>
      </c>
      <c r="I461" s="4">
        <v>1097847</v>
      </c>
      <c r="J461" s="4" t="s">
        <v>14</v>
      </c>
    </row>
    <row r="462" spans="1:10">
      <c r="A462" s="4" t="s">
        <v>10</v>
      </c>
      <c r="B462" s="4" t="s">
        <v>26</v>
      </c>
      <c r="C462" s="4" t="s">
        <v>12</v>
      </c>
      <c r="D462" s="4" t="s">
        <v>72</v>
      </c>
      <c r="E462" s="4">
        <v>5.7999999999999996E-3</v>
      </c>
      <c r="F462" s="5">
        <v>4.891</v>
      </c>
      <c r="G462" s="4">
        <v>53601</v>
      </c>
      <c r="H462" s="4">
        <v>52978</v>
      </c>
      <c r="I462" s="4">
        <v>1029190</v>
      </c>
      <c r="J462" s="4" t="s">
        <v>14</v>
      </c>
    </row>
    <row r="463" spans="1:10">
      <c r="A463" s="4" t="s">
        <v>10</v>
      </c>
      <c r="B463" s="4" t="s">
        <v>33</v>
      </c>
      <c r="C463" s="4" t="s">
        <v>12</v>
      </c>
      <c r="D463" s="4" t="s">
        <v>73</v>
      </c>
      <c r="E463" s="4">
        <v>-2.01E-2</v>
      </c>
      <c r="F463" s="5">
        <v>-11.614000000000001</v>
      </c>
      <c r="G463" s="4">
        <v>55037</v>
      </c>
      <c r="H463" s="4">
        <v>57296</v>
      </c>
      <c r="I463" s="4">
        <v>1042949</v>
      </c>
      <c r="J463" s="4" t="s">
        <v>69</v>
      </c>
    </row>
    <row r="464" spans="1:10">
      <c r="A464" s="4" t="s">
        <v>10</v>
      </c>
      <c r="B464" s="4" t="s">
        <v>29</v>
      </c>
      <c r="C464" s="4" t="s">
        <v>12</v>
      </c>
      <c r="D464" s="4" t="s">
        <v>73</v>
      </c>
      <c r="E464" s="4">
        <v>-1.52E-2</v>
      </c>
      <c r="F464" s="5">
        <v>-8.6509999999999998</v>
      </c>
      <c r="G464" s="4">
        <v>52399</v>
      </c>
      <c r="H464" s="4">
        <v>54019</v>
      </c>
      <c r="I464" s="4">
        <v>1001073</v>
      </c>
      <c r="J464" s="4" t="s">
        <v>69</v>
      </c>
    </row>
    <row r="465" spans="1:10">
      <c r="A465" s="4" t="s">
        <v>10</v>
      </c>
      <c r="B465" s="4" t="s">
        <v>21</v>
      </c>
      <c r="C465" s="4" t="s">
        <v>12</v>
      </c>
      <c r="D465" s="4" t="s">
        <v>73</v>
      </c>
      <c r="E465" s="4">
        <v>-1.7000000000000001E-2</v>
      </c>
      <c r="F465" s="5">
        <v>-8.0090000000000003</v>
      </c>
      <c r="G465" s="4">
        <v>34824</v>
      </c>
      <c r="H465" s="4">
        <v>36031</v>
      </c>
      <c r="I465" s="4">
        <v>672925</v>
      </c>
      <c r="J465" s="4" t="s">
        <v>69</v>
      </c>
    </row>
    <row r="466" spans="1:10">
      <c r="A466" s="4" t="s">
        <v>10</v>
      </c>
      <c r="B466" s="4" t="s">
        <v>40</v>
      </c>
      <c r="C466" s="4" t="s">
        <v>12</v>
      </c>
      <c r="D466" s="4" t="s">
        <v>73</v>
      </c>
      <c r="E466" s="4">
        <v>-1.46E-2</v>
      </c>
      <c r="F466" s="5">
        <v>-7.8150000000000004</v>
      </c>
      <c r="G466" s="4">
        <v>52054</v>
      </c>
      <c r="H466" s="4">
        <v>53598</v>
      </c>
      <c r="I466" s="4">
        <v>986690</v>
      </c>
      <c r="J466" s="4" t="s">
        <v>69</v>
      </c>
    </row>
    <row r="467" spans="1:10">
      <c r="A467" s="4" t="s">
        <v>10</v>
      </c>
      <c r="B467" s="4" t="s">
        <v>37</v>
      </c>
      <c r="C467" s="4" t="s">
        <v>12</v>
      </c>
      <c r="D467" s="4" t="s">
        <v>73</v>
      </c>
      <c r="E467" s="4">
        <v>-1.43E-2</v>
      </c>
      <c r="F467" s="5">
        <v>-7.2320000000000002</v>
      </c>
      <c r="G467" s="4">
        <v>49069</v>
      </c>
      <c r="H467" s="4">
        <v>50496</v>
      </c>
      <c r="I467" s="4">
        <v>931822</v>
      </c>
      <c r="J467" s="4" t="s">
        <v>69</v>
      </c>
    </row>
    <row r="468" spans="1:10">
      <c r="A468" s="4" t="s">
        <v>10</v>
      </c>
      <c r="B468" s="4" t="s">
        <v>42</v>
      </c>
      <c r="C468" s="4" t="s">
        <v>12</v>
      </c>
      <c r="D468" s="4" t="s">
        <v>73</v>
      </c>
      <c r="E468" s="4">
        <v>-1.41E-2</v>
      </c>
      <c r="F468" s="5">
        <v>-7.1390000000000002</v>
      </c>
      <c r="G468" s="4">
        <v>49121</v>
      </c>
      <c r="H468" s="4">
        <v>50521</v>
      </c>
      <c r="I468" s="4">
        <v>929801</v>
      </c>
      <c r="J468" s="4" t="s">
        <v>69</v>
      </c>
    </row>
    <row r="469" spans="1:10">
      <c r="A469" s="4" t="s">
        <v>10</v>
      </c>
      <c r="B469" s="4" t="s">
        <v>30</v>
      </c>
      <c r="C469" s="4" t="s">
        <v>12</v>
      </c>
      <c r="D469" s="4" t="s">
        <v>73</v>
      </c>
      <c r="E469" s="4">
        <v>-1.4500000000000001E-2</v>
      </c>
      <c r="F469" s="5">
        <v>-6.9219999999999997</v>
      </c>
      <c r="G469" s="4">
        <v>38225</v>
      </c>
      <c r="H469" s="4">
        <v>39350</v>
      </c>
      <c r="I469" s="4">
        <v>725818</v>
      </c>
      <c r="J469" s="4" t="s">
        <v>69</v>
      </c>
    </row>
    <row r="470" spans="1:10">
      <c r="A470" s="4" t="s">
        <v>10</v>
      </c>
      <c r="B470" s="4" t="s">
        <v>38</v>
      </c>
      <c r="C470" s="4" t="s">
        <v>12</v>
      </c>
      <c r="D470" s="4" t="s">
        <v>73</v>
      </c>
      <c r="E470" s="4">
        <v>-1.37E-2</v>
      </c>
      <c r="F470" s="5">
        <v>-6.8140000000000001</v>
      </c>
      <c r="G470" s="4">
        <v>51368</v>
      </c>
      <c r="H470" s="4">
        <v>52795</v>
      </c>
      <c r="I470" s="4">
        <v>969938</v>
      </c>
      <c r="J470" s="4" t="s">
        <v>69</v>
      </c>
    </row>
    <row r="471" spans="1:10">
      <c r="A471" s="4" t="s">
        <v>10</v>
      </c>
      <c r="B471" s="4" t="s">
        <v>20</v>
      </c>
      <c r="C471" s="4" t="s">
        <v>12</v>
      </c>
      <c r="D471" s="4" t="s">
        <v>73</v>
      </c>
      <c r="E471" s="4">
        <v>-2.1700000000000001E-2</v>
      </c>
      <c r="F471" s="5">
        <v>-6.0259999999999998</v>
      </c>
      <c r="G471" s="4">
        <v>9338</v>
      </c>
      <c r="H471" s="4">
        <v>9752</v>
      </c>
      <c r="I471" s="4">
        <v>183939</v>
      </c>
      <c r="J471" s="4" t="s">
        <v>69</v>
      </c>
    </row>
    <row r="472" spans="1:10">
      <c r="A472" s="4" t="s">
        <v>10</v>
      </c>
      <c r="B472" s="4" t="s">
        <v>41</v>
      </c>
      <c r="C472" s="4" t="s">
        <v>12</v>
      </c>
      <c r="D472" s="4" t="s">
        <v>73</v>
      </c>
      <c r="E472" s="4">
        <v>-9.9000000000000008E-3</v>
      </c>
      <c r="F472" s="5">
        <v>-6.008</v>
      </c>
      <c r="G472" s="4">
        <v>51227</v>
      </c>
      <c r="H472" s="4">
        <v>52251</v>
      </c>
      <c r="I472" s="4">
        <v>976906</v>
      </c>
      <c r="J472" s="4" t="s">
        <v>69</v>
      </c>
    </row>
    <row r="473" spans="1:10">
      <c r="A473" s="4" t="s">
        <v>10</v>
      </c>
      <c r="B473" s="4" t="s">
        <v>25</v>
      </c>
      <c r="C473" s="4" t="s">
        <v>12</v>
      </c>
      <c r="D473" s="4" t="s">
        <v>73</v>
      </c>
      <c r="E473" s="4">
        <v>-9.4999999999999998E-3</v>
      </c>
      <c r="F473" s="5">
        <v>-5.6719999999999997</v>
      </c>
      <c r="G473" s="4">
        <v>54785</v>
      </c>
      <c r="H473" s="4">
        <v>55834</v>
      </c>
      <c r="I473" s="4">
        <v>1039268</v>
      </c>
      <c r="J473" s="4" t="s">
        <v>69</v>
      </c>
    </row>
    <row r="474" spans="1:10">
      <c r="A474" s="4" t="s">
        <v>10</v>
      </c>
      <c r="B474" s="4" t="s">
        <v>44</v>
      </c>
      <c r="C474" s="4" t="s">
        <v>12</v>
      </c>
      <c r="D474" s="4" t="s">
        <v>73</v>
      </c>
      <c r="E474" s="4">
        <v>-1.0999999999999999E-2</v>
      </c>
      <c r="F474" s="5">
        <v>-5.2750000000000004</v>
      </c>
      <c r="G474" s="4">
        <v>51805</v>
      </c>
      <c r="H474" s="4">
        <v>52959</v>
      </c>
      <c r="I474" s="4">
        <v>980928</v>
      </c>
      <c r="J474" s="4" t="s">
        <v>69</v>
      </c>
    </row>
    <row r="475" spans="1:10">
      <c r="A475" s="4" t="s">
        <v>10</v>
      </c>
      <c r="B475" s="4" t="s">
        <v>43</v>
      </c>
      <c r="C475" s="4" t="s">
        <v>12</v>
      </c>
      <c r="D475" s="4" t="s">
        <v>73</v>
      </c>
      <c r="E475" s="4">
        <v>-8.2000000000000007E-3</v>
      </c>
      <c r="F475" s="5">
        <v>-5.0709999999999997</v>
      </c>
      <c r="G475" s="4">
        <v>54750</v>
      </c>
      <c r="H475" s="4">
        <v>55652</v>
      </c>
      <c r="I475" s="4">
        <v>1040573</v>
      </c>
      <c r="J475" s="4" t="s">
        <v>69</v>
      </c>
    </row>
    <row r="476" spans="1:10">
      <c r="A476" s="4" t="s">
        <v>10</v>
      </c>
      <c r="B476" s="4" t="s">
        <v>39</v>
      </c>
      <c r="C476" s="4" t="s">
        <v>12</v>
      </c>
      <c r="D476" s="4" t="s">
        <v>73</v>
      </c>
      <c r="E476" s="4">
        <v>-8.8999999999999999E-3</v>
      </c>
      <c r="F476" s="5">
        <v>-5.0460000000000003</v>
      </c>
      <c r="G476" s="4">
        <v>53447</v>
      </c>
      <c r="H476" s="4">
        <v>54412</v>
      </c>
      <c r="I476" s="4">
        <v>1014207</v>
      </c>
      <c r="J476" s="4" t="s">
        <v>69</v>
      </c>
    </row>
    <row r="477" spans="1:10">
      <c r="A477" s="4" t="s">
        <v>10</v>
      </c>
      <c r="B477" s="4" t="s">
        <v>45</v>
      </c>
      <c r="C477" s="4" t="s">
        <v>12</v>
      </c>
      <c r="D477" s="4" t="s">
        <v>73</v>
      </c>
      <c r="E477" s="4">
        <v>-6.3E-3</v>
      </c>
      <c r="F477" s="5">
        <v>-3.714</v>
      </c>
      <c r="G477" s="4">
        <v>55915</v>
      </c>
      <c r="H477" s="4">
        <v>56620</v>
      </c>
      <c r="I477" s="4">
        <v>1053096</v>
      </c>
      <c r="J477" s="4" t="s">
        <v>69</v>
      </c>
    </row>
    <row r="478" spans="1:10">
      <c r="A478" s="4" t="s">
        <v>10</v>
      </c>
      <c r="B478" s="4" t="s">
        <v>46</v>
      </c>
      <c r="C478" s="4" t="s">
        <v>12</v>
      </c>
      <c r="D478" s="4" t="s">
        <v>73</v>
      </c>
      <c r="E478" s="4">
        <v>-6.1000000000000004E-3</v>
      </c>
      <c r="F478" s="5">
        <v>-3.5529999999999999</v>
      </c>
      <c r="G478" s="4">
        <v>54052</v>
      </c>
      <c r="H478" s="4">
        <v>54716</v>
      </c>
      <c r="I478" s="4">
        <v>1019760</v>
      </c>
      <c r="J478" s="4" t="s">
        <v>69</v>
      </c>
    </row>
    <row r="479" spans="1:10">
      <c r="A479" s="4" t="s">
        <v>10</v>
      </c>
      <c r="B479" s="4" t="s">
        <v>49</v>
      </c>
      <c r="C479" s="4" t="s">
        <v>12</v>
      </c>
      <c r="D479" s="4" t="s">
        <v>73</v>
      </c>
      <c r="E479" s="4">
        <v>-5.1000000000000004E-3</v>
      </c>
      <c r="F479" s="5">
        <v>-3.12</v>
      </c>
      <c r="G479" s="4">
        <v>55357</v>
      </c>
      <c r="H479" s="4">
        <v>55923</v>
      </c>
      <c r="I479" s="4">
        <v>1041117</v>
      </c>
      <c r="J479" s="4" t="s">
        <v>69</v>
      </c>
    </row>
    <row r="480" spans="1:10">
      <c r="A480" s="4" t="s">
        <v>10</v>
      </c>
      <c r="B480" s="4" t="s">
        <v>51</v>
      </c>
      <c r="C480" s="4" t="s">
        <v>12</v>
      </c>
      <c r="D480" s="4" t="s">
        <v>73</v>
      </c>
      <c r="E480" s="4">
        <v>-4.3E-3</v>
      </c>
      <c r="F480" s="4">
        <v>-2.6120000000000001</v>
      </c>
      <c r="G480" s="4">
        <v>55538</v>
      </c>
      <c r="H480" s="4">
        <v>56013</v>
      </c>
      <c r="I480" s="4">
        <v>1044895</v>
      </c>
      <c r="J480" s="4" t="s">
        <v>69</v>
      </c>
    </row>
    <row r="481" spans="1:10">
      <c r="A481" s="4" t="s">
        <v>10</v>
      </c>
      <c r="B481" s="4" t="s">
        <v>55</v>
      </c>
      <c r="C481" s="4" t="s">
        <v>12</v>
      </c>
      <c r="D481" s="4" t="s">
        <v>73</v>
      </c>
      <c r="E481" s="4">
        <v>-4.1000000000000003E-3</v>
      </c>
      <c r="F481" s="4">
        <v>-2.391</v>
      </c>
      <c r="G481" s="4">
        <v>52529</v>
      </c>
      <c r="H481" s="4">
        <v>52958</v>
      </c>
      <c r="I481" s="4">
        <v>990509</v>
      </c>
      <c r="J481" s="4" t="s">
        <v>69</v>
      </c>
    </row>
    <row r="482" spans="1:10">
      <c r="A482" s="4" t="s">
        <v>10</v>
      </c>
      <c r="B482" s="4" t="s">
        <v>11</v>
      </c>
      <c r="C482" s="4" t="s">
        <v>12</v>
      </c>
      <c r="D482" s="4" t="s">
        <v>73</v>
      </c>
      <c r="E482" s="4">
        <v>-4.4000000000000003E-3</v>
      </c>
      <c r="F482" s="4">
        <v>-2.1949999999999998</v>
      </c>
      <c r="G482" s="4">
        <v>55714</v>
      </c>
      <c r="H482" s="4">
        <v>56209</v>
      </c>
      <c r="I482" s="4">
        <v>1050224</v>
      </c>
      <c r="J482" s="4" t="s">
        <v>69</v>
      </c>
    </row>
    <row r="483" spans="1:10">
      <c r="A483" s="4" t="s">
        <v>10</v>
      </c>
      <c r="B483" s="4" t="s">
        <v>23</v>
      </c>
      <c r="C483" s="4" t="s">
        <v>12</v>
      </c>
      <c r="D483" s="4" t="s">
        <v>73</v>
      </c>
      <c r="E483" s="4">
        <v>-3.3E-3</v>
      </c>
      <c r="F483" s="4">
        <v>-1.8320000000000001</v>
      </c>
      <c r="G483" s="4">
        <v>51023</v>
      </c>
      <c r="H483" s="4">
        <v>51356</v>
      </c>
      <c r="I483" s="4">
        <v>970834</v>
      </c>
      <c r="J483" s="4" t="s">
        <v>69</v>
      </c>
    </row>
    <row r="484" spans="1:10">
      <c r="A484" s="4" t="s">
        <v>10</v>
      </c>
      <c r="B484" s="4" t="s">
        <v>48</v>
      </c>
      <c r="C484" s="4" t="s">
        <v>12</v>
      </c>
      <c r="D484" s="4" t="s">
        <v>73</v>
      </c>
      <c r="E484" s="4">
        <v>-4.3E-3</v>
      </c>
      <c r="F484" s="4">
        <v>-1.64</v>
      </c>
      <c r="G484" s="4">
        <v>21778</v>
      </c>
      <c r="H484" s="4">
        <v>21968</v>
      </c>
      <c r="I484" s="4">
        <v>419695</v>
      </c>
      <c r="J484" s="4" t="s">
        <v>69</v>
      </c>
    </row>
    <row r="485" spans="1:10">
      <c r="A485" s="4" t="s">
        <v>10</v>
      </c>
      <c r="B485" s="4" t="s">
        <v>52</v>
      </c>
      <c r="C485" s="4" t="s">
        <v>12</v>
      </c>
      <c r="D485" s="4" t="s">
        <v>73</v>
      </c>
      <c r="E485" s="4">
        <v>-2.3999999999999998E-3</v>
      </c>
      <c r="F485" s="4">
        <v>-1.1859999999999999</v>
      </c>
      <c r="G485" s="4">
        <v>38912</v>
      </c>
      <c r="H485" s="4">
        <v>39102</v>
      </c>
      <c r="I485" s="4">
        <v>738251</v>
      </c>
      <c r="J485" s="4" t="s">
        <v>69</v>
      </c>
    </row>
    <row r="486" spans="1:10">
      <c r="A486" s="4" t="s">
        <v>10</v>
      </c>
      <c r="B486" s="4" t="s">
        <v>54</v>
      </c>
      <c r="C486" s="4" t="s">
        <v>12</v>
      </c>
      <c r="D486" s="4" t="s">
        <v>73</v>
      </c>
      <c r="E486" s="4">
        <v>-1.8E-3</v>
      </c>
      <c r="F486" s="4">
        <v>-1.1359999999999999</v>
      </c>
      <c r="G486" s="4">
        <v>55994</v>
      </c>
      <c r="H486" s="4">
        <v>56196</v>
      </c>
      <c r="I486" s="4">
        <v>1052936</v>
      </c>
      <c r="J486" s="4" t="s">
        <v>69</v>
      </c>
    </row>
    <row r="487" spans="1:10">
      <c r="A487" s="4" t="s">
        <v>10</v>
      </c>
      <c r="B487" s="4" t="s">
        <v>18</v>
      </c>
      <c r="C487" s="4" t="s">
        <v>12</v>
      </c>
      <c r="D487" s="4" t="s">
        <v>73</v>
      </c>
      <c r="E487" s="4">
        <v>-2.0999999999999999E-3</v>
      </c>
      <c r="F487" s="4">
        <v>-0.96499999999999997</v>
      </c>
      <c r="G487" s="4">
        <v>55956</v>
      </c>
      <c r="H487" s="4">
        <v>56188</v>
      </c>
      <c r="I487" s="4">
        <v>1053111</v>
      </c>
      <c r="J487" s="4" t="s">
        <v>69</v>
      </c>
    </row>
    <row r="488" spans="1:10">
      <c r="A488" s="4" t="s">
        <v>10</v>
      </c>
      <c r="B488" s="4" t="s">
        <v>50</v>
      </c>
      <c r="C488" s="4" t="s">
        <v>12</v>
      </c>
      <c r="D488" s="4" t="s">
        <v>73</v>
      </c>
      <c r="E488" s="4">
        <v>-1.2999999999999999E-3</v>
      </c>
      <c r="F488" s="4">
        <v>-0.68200000000000005</v>
      </c>
      <c r="G488" s="4">
        <v>50667</v>
      </c>
      <c r="H488" s="4">
        <v>50800</v>
      </c>
      <c r="I488" s="4">
        <v>958930</v>
      </c>
      <c r="J488" s="4" t="s">
        <v>69</v>
      </c>
    </row>
    <row r="489" spans="1:10">
      <c r="A489" s="4" t="s">
        <v>10</v>
      </c>
      <c r="B489" s="4" t="s">
        <v>47</v>
      </c>
      <c r="C489" s="4" t="s">
        <v>12</v>
      </c>
      <c r="D489" s="4" t="s">
        <v>73</v>
      </c>
      <c r="E489" s="4">
        <v>-1.2999999999999999E-3</v>
      </c>
      <c r="F489" s="4">
        <v>-0.52</v>
      </c>
      <c r="G489" s="4">
        <v>40690</v>
      </c>
      <c r="H489" s="4">
        <v>40799</v>
      </c>
      <c r="I489" s="4">
        <v>773175</v>
      </c>
      <c r="J489" s="4" t="s">
        <v>69</v>
      </c>
    </row>
    <row r="490" spans="1:10">
      <c r="A490" s="4" t="s">
        <v>10</v>
      </c>
      <c r="B490" s="4" t="s">
        <v>56</v>
      </c>
      <c r="C490" s="4" t="s">
        <v>12</v>
      </c>
      <c r="D490" s="4" t="s">
        <v>73</v>
      </c>
      <c r="E490" s="4">
        <v>-1E-4</v>
      </c>
      <c r="F490" s="4">
        <v>-3.4000000000000002E-2</v>
      </c>
      <c r="G490" s="4">
        <v>53589</v>
      </c>
      <c r="H490" s="4">
        <v>53595</v>
      </c>
      <c r="I490" s="4">
        <v>1007502</v>
      </c>
      <c r="J490" s="4" t="s">
        <v>69</v>
      </c>
    </row>
    <row r="491" spans="1:10">
      <c r="A491" s="4" t="s">
        <v>10</v>
      </c>
      <c r="B491" s="4" t="s">
        <v>31</v>
      </c>
      <c r="C491" s="4" t="s">
        <v>12</v>
      </c>
      <c r="D491" s="4" t="s">
        <v>73</v>
      </c>
      <c r="E491" s="4">
        <v>1.4E-3</v>
      </c>
      <c r="F491" s="4">
        <v>0.83199999999999996</v>
      </c>
      <c r="G491" s="4">
        <v>49103</v>
      </c>
      <c r="H491" s="4">
        <v>48965</v>
      </c>
      <c r="I491" s="4">
        <v>936413</v>
      </c>
      <c r="J491" s="4" t="s">
        <v>69</v>
      </c>
    </row>
    <row r="492" spans="1:10">
      <c r="A492" s="4" t="s">
        <v>10</v>
      </c>
      <c r="B492" s="4" t="s">
        <v>53</v>
      </c>
      <c r="C492" s="4" t="s">
        <v>12</v>
      </c>
      <c r="D492" s="4" t="s">
        <v>73</v>
      </c>
      <c r="E492" s="4">
        <v>2.5999999999999999E-3</v>
      </c>
      <c r="F492" s="4">
        <v>0.875</v>
      </c>
      <c r="G492" s="4">
        <v>18627</v>
      </c>
      <c r="H492" s="4">
        <v>18530</v>
      </c>
      <c r="I492" s="4">
        <v>353702</v>
      </c>
      <c r="J492" s="4" t="s">
        <v>69</v>
      </c>
    </row>
    <row r="493" spans="1:10">
      <c r="A493" s="4" t="s">
        <v>10</v>
      </c>
      <c r="B493" s="4" t="s">
        <v>57</v>
      </c>
      <c r="C493" s="4" t="s">
        <v>12</v>
      </c>
      <c r="D493" s="4" t="s">
        <v>73</v>
      </c>
      <c r="E493" s="4">
        <v>3.0999999999999999E-3</v>
      </c>
      <c r="F493" s="4">
        <v>1.6839999999999999</v>
      </c>
      <c r="G493" s="4">
        <v>55169</v>
      </c>
      <c r="H493" s="4">
        <v>54825</v>
      </c>
      <c r="I493" s="4">
        <v>1032250</v>
      </c>
      <c r="J493" s="4" t="s">
        <v>69</v>
      </c>
    </row>
    <row r="494" spans="1:10">
      <c r="A494" s="4" t="s">
        <v>10</v>
      </c>
      <c r="B494" s="4" t="s">
        <v>26</v>
      </c>
      <c r="C494" s="4" t="s">
        <v>12</v>
      </c>
      <c r="D494" s="4" t="s">
        <v>73</v>
      </c>
      <c r="E494" s="4">
        <v>4.3E-3</v>
      </c>
      <c r="F494" s="4">
        <v>2.214</v>
      </c>
      <c r="G494" s="4">
        <v>52124</v>
      </c>
      <c r="H494" s="4">
        <v>51682</v>
      </c>
      <c r="I494" s="4">
        <v>998249</v>
      </c>
      <c r="J494" s="4" t="s">
        <v>69</v>
      </c>
    </row>
    <row r="495" spans="1:10">
      <c r="A495" s="4" t="s">
        <v>10</v>
      </c>
      <c r="B495" s="4" t="s">
        <v>22</v>
      </c>
      <c r="C495" s="4" t="s">
        <v>12</v>
      </c>
      <c r="D495" s="4" t="s">
        <v>73</v>
      </c>
      <c r="E495" s="4">
        <v>7.3000000000000001E-3</v>
      </c>
      <c r="F495" s="4">
        <v>2.6120000000000001</v>
      </c>
      <c r="G495" s="4">
        <v>40246</v>
      </c>
      <c r="H495" s="4">
        <v>39665</v>
      </c>
      <c r="I495" s="4">
        <v>767351</v>
      </c>
      <c r="J495" s="4" t="s">
        <v>69</v>
      </c>
    </row>
    <row r="496" spans="1:10">
      <c r="A496" s="4" t="s">
        <v>10</v>
      </c>
      <c r="B496" s="4" t="s">
        <v>60</v>
      </c>
      <c r="C496" s="4" t="s">
        <v>12</v>
      </c>
      <c r="D496" s="4" t="s">
        <v>73</v>
      </c>
      <c r="E496" s="4">
        <v>5.5999999999999999E-3</v>
      </c>
      <c r="F496" s="4">
        <v>2.774</v>
      </c>
      <c r="G496" s="4">
        <v>43822</v>
      </c>
      <c r="H496" s="4">
        <v>43335</v>
      </c>
      <c r="I496" s="4">
        <v>827170</v>
      </c>
      <c r="J496" s="4" t="s">
        <v>69</v>
      </c>
    </row>
    <row r="497" spans="1:10">
      <c r="A497" s="4" t="s">
        <v>10</v>
      </c>
      <c r="B497" s="4" t="s">
        <v>24</v>
      </c>
      <c r="C497" s="4" t="s">
        <v>12</v>
      </c>
      <c r="D497" s="4" t="s">
        <v>73</v>
      </c>
      <c r="E497" s="4">
        <v>6.7999999999999996E-3</v>
      </c>
      <c r="F497" s="4">
        <v>2.85</v>
      </c>
      <c r="G497" s="4">
        <v>52482</v>
      </c>
      <c r="H497" s="4">
        <v>51772</v>
      </c>
      <c r="I497" s="4">
        <v>991492</v>
      </c>
      <c r="J497" s="4" t="s">
        <v>69</v>
      </c>
    </row>
    <row r="498" spans="1:10">
      <c r="A498" s="4" t="s">
        <v>10</v>
      </c>
      <c r="B498" s="4" t="s">
        <v>59</v>
      </c>
      <c r="C498" s="4" t="s">
        <v>12</v>
      </c>
      <c r="D498" s="4" t="s">
        <v>73</v>
      </c>
      <c r="E498" s="4">
        <v>8.0000000000000002E-3</v>
      </c>
      <c r="F498" s="5">
        <v>3.0910000000000002</v>
      </c>
      <c r="G498" s="4">
        <v>41142</v>
      </c>
      <c r="H498" s="4">
        <v>40488</v>
      </c>
      <c r="I498" s="4">
        <v>774420</v>
      </c>
      <c r="J498" s="4" t="s">
        <v>69</v>
      </c>
    </row>
    <row r="499" spans="1:10">
      <c r="A499" s="4" t="s">
        <v>10</v>
      </c>
      <c r="B499" s="4" t="s">
        <v>61</v>
      </c>
      <c r="C499" s="4" t="s">
        <v>12</v>
      </c>
      <c r="D499" s="4" t="s">
        <v>73</v>
      </c>
      <c r="E499" s="4">
        <v>9.7999999999999997E-3</v>
      </c>
      <c r="F499" s="5">
        <v>4.9089999999999998</v>
      </c>
      <c r="G499" s="4">
        <v>53900</v>
      </c>
      <c r="H499" s="4">
        <v>52856</v>
      </c>
      <c r="I499" s="4">
        <v>1015492</v>
      </c>
      <c r="J499" s="4" t="s">
        <v>69</v>
      </c>
    </row>
    <row r="500" spans="1:10">
      <c r="A500" s="4" t="s">
        <v>10</v>
      </c>
      <c r="B500" s="4" t="s">
        <v>19</v>
      </c>
      <c r="C500" s="4" t="s">
        <v>12</v>
      </c>
      <c r="D500" s="4" t="s">
        <v>73</v>
      </c>
      <c r="E500" s="4">
        <v>1.09E-2</v>
      </c>
      <c r="F500" s="5">
        <v>4.9160000000000004</v>
      </c>
      <c r="G500" s="4">
        <v>55916</v>
      </c>
      <c r="H500" s="4">
        <v>54707</v>
      </c>
      <c r="I500" s="4">
        <v>1052726</v>
      </c>
      <c r="J500" s="4" t="s">
        <v>69</v>
      </c>
    </row>
    <row r="501" spans="1:10">
      <c r="A501" s="4" t="s">
        <v>10</v>
      </c>
      <c r="B501" s="4" t="s">
        <v>58</v>
      </c>
      <c r="C501" s="4" t="s">
        <v>12</v>
      </c>
      <c r="D501" s="4" t="s">
        <v>73</v>
      </c>
      <c r="E501" s="4">
        <v>1.06E-2</v>
      </c>
      <c r="F501" s="5">
        <v>5.6050000000000004</v>
      </c>
      <c r="G501" s="4">
        <v>54775</v>
      </c>
      <c r="H501" s="4">
        <v>53622</v>
      </c>
      <c r="I501" s="4">
        <v>1024263</v>
      </c>
      <c r="J501" s="4" t="s">
        <v>69</v>
      </c>
    </row>
    <row r="502" spans="1:10">
      <c r="A502" s="4" t="s">
        <v>10</v>
      </c>
      <c r="B502" s="4" t="s">
        <v>33</v>
      </c>
      <c r="C502" s="4" t="s">
        <v>12</v>
      </c>
      <c r="D502" s="4" t="s">
        <v>74</v>
      </c>
      <c r="E502" s="4">
        <v>-1.8599999999999998E-2</v>
      </c>
      <c r="F502" s="5">
        <v>-7.532</v>
      </c>
      <c r="G502" s="4">
        <v>25186</v>
      </c>
      <c r="H502" s="4">
        <v>26142</v>
      </c>
      <c r="I502" s="4">
        <v>482881</v>
      </c>
      <c r="J502" s="4" t="s">
        <v>14</v>
      </c>
    </row>
    <row r="503" spans="1:10">
      <c r="A503" s="4" t="s">
        <v>10</v>
      </c>
      <c r="B503" s="4" t="s">
        <v>29</v>
      </c>
      <c r="C503" s="4" t="s">
        <v>12</v>
      </c>
      <c r="D503" s="4" t="s">
        <v>74</v>
      </c>
      <c r="E503" s="4">
        <v>-1.7500000000000002E-2</v>
      </c>
      <c r="F503" s="5">
        <v>-7.04</v>
      </c>
      <c r="G503" s="4">
        <v>24600</v>
      </c>
      <c r="H503" s="4">
        <v>25476</v>
      </c>
      <c r="I503" s="4">
        <v>476829</v>
      </c>
      <c r="J503" s="4" t="s">
        <v>14</v>
      </c>
    </row>
    <row r="504" spans="1:10">
      <c r="A504" s="4" t="s">
        <v>10</v>
      </c>
      <c r="B504" s="4" t="s">
        <v>21</v>
      </c>
      <c r="C504" s="4" t="s">
        <v>12</v>
      </c>
      <c r="D504" s="4" t="s">
        <v>74</v>
      </c>
      <c r="E504" s="4">
        <v>-1.6899999999999998E-2</v>
      </c>
      <c r="F504" s="5">
        <v>-5.0069999999999997</v>
      </c>
      <c r="G504" s="4">
        <v>18805</v>
      </c>
      <c r="H504" s="4">
        <v>19451</v>
      </c>
      <c r="I504" s="4">
        <v>367379</v>
      </c>
      <c r="J504" s="4" t="s">
        <v>14</v>
      </c>
    </row>
    <row r="505" spans="1:10">
      <c r="A505" s="4" t="s">
        <v>10</v>
      </c>
      <c r="B505" s="4" t="s">
        <v>39</v>
      </c>
      <c r="C505" s="4" t="s">
        <v>12</v>
      </c>
      <c r="D505" s="4" t="s">
        <v>74</v>
      </c>
      <c r="E505" s="4">
        <v>-1.2200000000000001E-2</v>
      </c>
      <c r="F505" s="5">
        <v>-4.6280000000000001</v>
      </c>
      <c r="G505" s="4">
        <v>24824</v>
      </c>
      <c r="H505" s="4">
        <v>25439</v>
      </c>
      <c r="I505" s="4">
        <v>478285</v>
      </c>
      <c r="J505" s="4" t="s">
        <v>14</v>
      </c>
    </row>
    <row r="506" spans="1:10">
      <c r="A506" s="4" t="s">
        <v>10</v>
      </c>
      <c r="B506" s="4" t="s">
        <v>38</v>
      </c>
      <c r="C506" s="4" t="s">
        <v>12</v>
      </c>
      <c r="D506" s="4" t="s">
        <v>74</v>
      </c>
      <c r="E506" s="4">
        <v>-1.29E-2</v>
      </c>
      <c r="F506" s="5">
        <v>-4.4980000000000002</v>
      </c>
      <c r="G506" s="4">
        <v>24659</v>
      </c>
      <c r="H506" s="4">
        <v>25303</v>
      </c>
      <c r="I506" s="4">
        <v>470544</v>
      </c>
      <c r="J506" s="4" t="s">
        <v>14</v>
      </c>
    </row>
    <row r="507" spans="1:10">
      <c r="A507" s="4" t="s">
        <v>10</v>
      </c>
      <c r="B507" s="4" t="s">
        <v>40</v>
      </c>
      <c r="C507" s="4" t="s">
        <v>12</v>
      </c>
      <c r="D507" s="4" t="s">
        <v>74</v>
      </c>
      <c r="E507" s="4">
        <v>-1.2E-2</v>
      </c>
      <c r="F507" s="5">
        <v>-4.3010000000000002</v>
      </c>
      <c r="G507" s="4">
        <v>24810</v>
      </c>
      <c r="H507" s="4">
        <v>25412</v>
      </c>
      <c r="I507" s="4">
        <v>473871</v>
      </c>
      <c r="J507" s="4" t="s">
        <v>14</v>
      </c>
    </row>
    <row r="508" spans="1:10">
      <c r="A508" s="4" t="s">
        <v>10</v>
      </c>
      <c r="B508" s="4" t="s">
        <v>30</v>
      </c>
      <c r="C508" s="4" t="s">
        <v>12</v>
      </c>
      <c r="D508" s="4" t="s">
        <v>74</v>
      </c>
      <c r="E508" s="4">
        <v>-1.24E-2</v>
      </c>
      <c r="F508" s="5">
        <v>-3.8079999999999998</v>
      </c>
      <c r="G508" s="4">
        <v>20653</v>
      </c>
      <c r="H508" s="4">
        <v>21172</v>
      </c>
      <c r="I508" s="4">
        <v>395861</v>
      </c>
      <c r="J508" s="4" t="s">
        <v>14</v>
      </c>
    </row>
    <row r="509" spans="1:10">
      <c r="A509" s="4" t="s">
        <v>10</v>
      </c>
      <c r="B509" s="4" t="s">
        <v>25</v>
      </c>
      <c r="C509" s="4" t="s">
        <v>12</v>
      </c>
      <c r="D509" s="4" t="s">
        <v>74</v>
      </c>
      <c r="E509" s="4">
        <v>-8.5000000000000006E-3</v>
      </c>
      <c r="F509" s="5">
        <v>-3.5840000000000001</v>
      </c>
      <c r="G509" s="4">
        <v>25144</v>
      </c>
      <c r="H509" s="4">
        <v>25576</v>
      </c>
      <c r="I509" s="4">
        <v>482717</v>
      </c>
      <c r="J509" s="4" t="s">
        <v>14</v>
      </c>
    </row>
    <row r="510" spans="1:10">
      <c r="A510" s="4" t="s">
        <v>10</v>
      </c>
      <c r="B510" s="4" t="s">
        <v>37</v>
      </c>
      <c r="C510" s="4" t="s">
        <v>12</v>
      </c>
      <c r="D510" s="4" t="s">
        <v>74</v>
      </c>
      <c r="E510" s="4">
        <v>-9.4000000000000004E-3</v>
      </c>
      <c r="F510" s="5">
        <v>-3.238</v>
      </c>
      <c r="G510" s="4">
        <v>24202</v>
      </c>
      <c r="H510" s="4">
        <v>24660</v>
      </c>
      <c r="I510" s="4">
        <v>462153</v>
      </c>
      <c r="J510" s="4" t="s">
        <v>14</v>
      </c>
    </row>
    <row r="511" spans="1:10">
      <c r="A511" s="4" t="s">
        <v>10</v>
      </c>
      <c r="B511" s="4" t="s">
        <v>20</v>
      </c>
      <c r="C511" s="4" t="s">
        <v>12</v>
      </c>
      <c r="D511" s="4" t="s">
        <v>74</v>
      </c>
      <c r="E511" s="4">
        <v>-1.7299999999999999E-2</v>
      </c>
      <c r="F511" s="4">
        <v>-2.97</v>
      </c>
      <c r="G511" s="4">
        <v>5412</v>
      </c>
      <c r="H511" s="4">
        <v>5603</v>
      </c>
      <c r="I511" s="4">
        <v>107002</v>
      </c>
      <c r="J511" s="4" t="s">
        <v>14</v>
      </c>
    </row>
    <row r="512" spans="1:10">
      <c r="A512" s="4" t="s">
        <v>10</v>
      </c>
      <c r="B512" s="4" t="s">
        <v>44</v>
      </c>
      <c r="C512" s="4" t="s">
        <v>12</v>
      </c>
      <c r="D512" s="4" t="s">
        <v>74</v>
      </c>
      <c r="E512" s="4">
        <v>-8.3999999999999995E-3</v>
      </c>
      <c r="F512" s="4">
        <v>-2.68</v>
      </c>
      <c r="G512" s="4">
        <v>24716</v>
      </c>
      <c r="H512" s="4">
        <v>25135</v>
      </c>
      <c r="I512" s="4">
        <v>472953</v>
      </c>
      <c r="J512" s="4" t="s">
        <v>14</v>
      </c>
    </row>
    <row r="513" spans="1:10">
      <c r="A513" s="4" t="s">
        <v>10</v>
      </c>
      <c r="B513" s="4" t="s">
        <v>43</v>
      </c>
      <c r="C513" s="4" t="s">
        <v>12</v>
      </c>
      <c r="D513" s="4" t="s">
        <v>74</v>
      </c>
      <c r="E513" s="4">
        <v>-6.1000000000000004E-3</v>
      </c>
      <c r="F513" s="4">
        <v>-2.5760000000000001</v>
      </c>
      <c r="G513" s="4">
        <v>25102</v>
      </c>
      <c r="H513" s="4">
        <v>25410</v>
      </c>
      <c r="I513" s="4">
        <v>482878</v>
      </c>
      <c r="J513" s="4" t="s">
        <v>14</v>
      </c>
    </row>
    <row r="514" spans="1:10">
      <c r="A514" s="4" t="s">
        <v>10</v>
      </c>
      <c r="B514" s="4" t="s">
        <v>42</v>
      </c>
      <c r="C514" s="4" t="s">
        <v>12</v>
      </c>
      <c r="D514" s="4" t="s">
        <v>74</v>
      </c>
      <c r="E514" s="4">
        <v>-7.0000000000000001E-3</v>
      </c>
      <c r="F514" s="4">
        <v>-2.3279999999999998</v>
      </c>
      <c r="G514" s="4">
        <v>24253</v>
      </c>
      <c r="H514" s="4">
        <v>24596</v>
      </c>
      <c r="I514" s="4">
        <v>461755</v>
      </c>
      <c r="J514" s="4" t="s">
        <v>14</v>
      </c>
    </row>
    <row r="515" spans="1:10">
      <c r="A515" s="4" t="s">
        <v>10</v>
      </c>
      <c r="B515" s="4" t="s">
        <v>41</v>
      </c>
      <c r="C515" s="4" t="s">
        <v>12</v>
      </c>
      <c r="D515" s="4" t="s">
        <v>74</v>
      </c>
      <c r="E515" s="4">
        <v>-4.8999999999999998E-3</v>
      </c>
      <c r="F515" s="4">
        <v>-2.0590000000000002</v>
      </c>
      <c r="G515" s="4">
        <v>24605</v>
      </c>
      <c r="H515" s="4">
        <v>24846</v>
      </c>
      <c r="I515" s="4">
        <v>472745</v>
      </c>
      <c r="J515" s="4" t="s">
        <v>14</v>
      </c>
    </row>
    <row r="516" spans="1:10">
      <c r="A516" s="4" t="s">
        <v>10</v>
      </c>
      <c r="B516" s="4" t="s">
        <v>45</v>
      </c>
      <c r="C516" s="4" t="s">
        <v>12</v>
      </c>
      <c r="D516" s="4" t="s">
        <v>74</v>
      </c>
      <c r="E516" s="4">
        <v>-3.3999999999999998E-3</v>
      </c>
      <c r="F516" s="4">
        <v>-1.4139999999999999</v>
      </c>
      <c r="G516" s="4">
        <v>25498</v>
      </c>
      <c r="H516" s="4">
        <v>25672</v>
      </c>
      <c r="I516" s="4">
        <v>483893</v>
      </c>
      <c r="J516" s="4" t="s">
        <v>14</v>
      </c>
    </row>
    <row r="517" spans="1:10">
      <c r="A517" s="4" t="s">
        <v>10</v>
      </c>
      <c r="B517" s="4" t="s">
        <v>50</v>
      </c>
      <c r="C517" s="4" t="s">
        <v>12</v>
      </c>
      <c r="D517" s="4" t="s">
        <v>74</v>
      </c>
      <c r="E517" s="4">
        <v>-2.0999999999999999E-3</v>
      </c>
      <c r="F517" s="4">
        <v>-0.73</v>
      </c>
      <c r="G517" s="4">
        <v>24420</v>
      </c>
      <c r="H517" s="4">
        <v>24524</v>
      </c>
      <c r="I517" s="4">
        <v>467285</v>
      </c>
      <c r="J517" s="4" t="s">
        <v>14</v>
      </c>
    </row>
    <row r="518" spans="1:10">
      <c r="A518" s="4" t="s">
        <v>10</v>
      </c>
      <c r="B518" s="4" t="s">
        <v>47</v>
      </c>
      <c r="C518" s="4" t="s">
        <v>12</v>
      </c>
      <c r="D518" s="4" t="s">
        <v>74</v>
      </c>
      <c r="E518" s="4">
        <v>-1.1000000000000001E-3</v>
      </c>
      <c r="F518" s="4">
        <v>-0.29499999999999998</v>
      </c>
      <c r="G518" s="4">
        <v>21620</v>
      </c>
      <c r="H518" s="4">
        <v>21669</v>
      </c>
      <c r="I518" s="4">
        <v>415053</v>
      </c>
      <c r="J518" s="4" t="s">
        <v>14</v>
      </c>
    </row>
    <row r="519" spans="1:10">
      <c r="A519" s="4" t="s">
        <v>10</v>
      </c>
      <c r="B519" s="4" t="s">
        <v>52</v>
      </c>
      <c r="C519" s="4" t="s">
        <v>12</v>
      </c>
      <c r="D519" s="4" t="s">
        <v>74</v>
      </c>
      <c r="E519" s="4">
        <v>-5.9999999999999995E-4</v>
      </c>
      <c r="F519" s="4">
        <v>-0.188</v>
      </c>
      <c r="G519" s="4">
        <v>20684</v>
      </c>
      <c r="H519" s="4">
        <v>20709</v>
      </c>
      <c r="I519" s="4">
        <v>396111</v>
      </c>
      <c r="J519" s="4" t="s">
        <v>14</v>
      </c>
    </row>
    <row r="520" spans="1:10">
      <c r="A520" s="4" t="s">
        <v>10</v>
      </c>
      <c r="B520" s="4" t="s">
        <v>23</v>
      </c>
      <c r="C520" s="4" t="s">
        <v>12</v>
      </c>
      <c r="D520" s="4" t="s">
        <v>74</v>
      </c>
      <c r="E520" s="4">
        <v>0</v>
      </c>
      <c r="F520" s="4">
        <v>1.0999999999999999E-2</v>
      </c>
      <c r="G520" s="4">
        <v>24486</v>
      </c>
      <c r="H520" s="4">
        <v>24485</v>
      </c>
      <c r="I520" s="4">
        <v>469804</v>
      </c>
      <c r="J520" s="4" t="s">
        <v>14</v>
      </c>
    </row>
    <row r="521" spans="1:10">
      <c r="A521" s="4" t="s">
        <v>10</v>
      </c>
      <c r="B521" s="4" t="s">
        <v>48</v>
      </c>
      <c r="C521" s="4" t="s">
        <v>12</v>
      </c>
      <c r="D521" s="4" t="s">
        <v>74</v>
      </c>
      <c r="E521" s="4">
        <v>1.4E-3</v>
      </c>
      <c r="F521" s="4">
        <v>0.307</v>
      </c>
      <c r="G521" s="4">
        <v>10532</v>
      </c>
      <c r="H521" s="4">
        <v>10503</v>
      </c>
      <c r="I521" s="4">
        <v>203566</v>
      </c>
      <c r="J521" s="4" t="s">
        <v>14</v>
      </c>
    </row>
    <row r="522" spans="1:10">
      <c r="A522" s="4" t="s">
        <v>10</v>
      </c>
      <c r="B522" s="4" t="s">
        <v>46</v>
      </c>
      <c r="C522" s="4" t="s">
        <v>12</v>
      </c>
      <c r="D522" s="4" t="s">
        <v>74</v>
      </c>
      <c r="E522" s="4">
        <v>2.2000000000000001E-3</v>
      </c>
      <c r="F522" s="4">
        <v>0.90500000000000003</v>
      </c>
      <c r="G522" s="4">
        <v>25360</v>
      </c>
      <c r="H522" s="4">
        <v>25249</v>
      </c>
      <c r="I522" s="4">
        <v>480005</v>
      </c>
      <c r="J522" s="4" t="s">
        <v>14</v>
      </c>
    </row>
    <row r="523" spans="1:10">
      <c r="A523" s="4" t="s">
        <v>10</v>
      </c>
      <c r="B523" s="4" t="s">
        <v>51</v>
      </c>
      <c r="C523" s="4" t="s">
        <v>12</v>
      </c>
      <c r="D523" s="4" t="s">
        <v>74</v>
      </c>
      <c r="E523" s="4">
        <v>2.3999999999999998E-3</v>
      </c>
      <c r="F523" s="4">
        <v>1.012</v>
      </c>
      <c r="G523" s="4">
        <v>25540</v>
      </c>
      <c r="H523" s="4">
        <v>25420</v>
      </c>
      <c r="I523" s="4">
        <v>483163</v>
      </c>
      <c r="J523" s="4" t="s">
        <v>14</v>
      </c>
    </row>
    <row r="524" spans="1:10">
      <c r="A524" s="4" t="s">
        <v>10</v>
      </c>
      <c r="B524" s="4" t="s">
        <v>49</v>
      </c>
      <c r="C524" s="4" t="s">
        <v>12</v>
      </c>
      <c r="D524" s="4" t="s">
        <v>74</v>
      </c>
      <c r="E524" s="4">
        <v>3.0999999999999999E-3</v>
      </c>
      <c r="F524" s="4">
        <v>1.323</v>
      </c>
      <c r="G524" s="4">
        <v>25545</v>
      </c>
      <c r="H524" s="4">
        <v>25389</v>
      </c>
      <c r="I524" s="4">
        <v>482764</v>
      </c>
      <c r="J524" s="4" t="s">
        <v>14</v>
      </c>
    </row>
    <row r="525" spans="1:10">
      <c r="A525" s="4" t="s">
        <v>10</v>
      </c>
      <c r="B525" s="4" t="s">
        <v>18</v>
      </c>
      <c r="C525" s="4" t="s">
        <v>12</v>
      </c>
      <c r="D525" s="4" t="s">
        <v>74</v>
      </c>
      <c r="E525" s="4">
        <v>5.0000000000000001E-3</v>
      </c>
      <c r="F525" s="4">
        <v>1.643</v>
      </c>
      <c r="G525" s="4">
        <v>25596</v>
      </c>
      <c r="H525" s="4">
        <v>25340</v>
      </c>
      <c r="I525" s="4">
        <v>483902</v>
      </c>
      <c r="J525" s="4" t="s">
        <v>14</v>
      </c>
    </row>
    <row r="526" spans="1:10">
      <c r="A526" s="4" t="s">
        <v>10</v>
      </c>
      <c r="B526" s="4" t="s">
        <v>53</v>
      </c>
      <c r="C526" s="4" t="s">
        <v>12</v>
      </c>
      <c r="D526" s="4" t="s">
        <v>74</v>
      </c>
      <c r="E526" s="4">
        <v>8.8000000000000005E-3</v>
      </c>
      <c r="F526" s="4">
        <v>1.768</v>
      </c>
      <c r="G526" s="4">
        <v>10274</v>
      </c>
      <c r="H526" s="4">
        <v>10094</v>
      </c>
      <c r="I526" s="4">
        <v>196223</v>
      </c>
      <c r="J526" s="4" t="s">
        <v>14</v>
      </c>
    </row>
    <row r="527" spans="1:10">
      <c r="A527" s="4" t="s">
        <v>10</v>
      </c>
      <c r="B527" s="4" t="s">
        <v>54</v>
      </c>
      <c r="C527" s="4" t="s">
        <v>12</v>
      </c>
      <c r="D527" s="4" t="s">
        <v>74</v>
      </c>
      <c r="E527" s="4">
        <v>4.3E-3</v>
      </c>
      <c r="F527" s="4">
        <v>1.867</v>
      </c>
      <c r="G527" s="4">
        <v>25582</v>
      </c>
      <c r="H527" s="4">
        <v>25360</v>
      </c>
      <c r="I527" s="4">
        <v>483897</v>
      </c>
      <c r="J527" s="4" t="s">
        <v>14</v>
      </c>
    </row>
    <row r="528" spans="1:10">
      <c r="A528" s="4" t="s">
        <v>10</v>
      </c>
      <c r="B528" s="4" t="s">
        <v>31</v>
      </c>
      <c r="C528" s="4" t="s">
        <v>12</v>
      </c>
      <c r="D528" s="4" t="s">
        <v>74</v>
      </c>
      <c r="E528" s="4">
        <v>5.3E-3</v>
      </c>
      <c r="F528" s="4">
        <v>2.0529999999999999</v>
      </c>
      <c r="G528" s="4">
        <v>24064</v>
      </c>
      <c r="H528" s="4">
        <v>23811</v>
      </c>
      <c r="I528" s="4">
        <v>463321</v>
      </c>
      <c r="J528" s="4" t="s">
        <v>14</v>
      </c>
    </row>
    <row r="529" spans="1:10">
      <c r="A529" s="4" t="s">
        <v>10</v>
      </c>
      <c r="B529" s="4" t="s">
        <v>11</v>
      </c>
      <c r="C529" s="4" t="s">
        <v>12</v>
      </c>
      <c r="D529" s="4" t="s">
        <v>74</v>
      </c>
      <c r="E529" s="4">
        <v>6.1000000000000004E-3</v>
      </c>
      <c r="F529" s="4">
        <v>2.1</v>
      </c>
      <c r="G529" s="4">
        <v>25646</v>
      </c>
      <c r="H529" s="4">
        <v>25336</v>
      </c>
      <c r="I529" s="4">
        <v>483732</v>
      </c>
      <c r="J529" s="4" t="s">
        <v>14</v>
      </c>
    </row>
    <row r="530" spans="1:10">
      <c r="A530" s="4" t="s">
        <v>10</v>
      </c>
      <c r="B530" s="4" t="s">
        <v>56</v>
      </c>
      <c r="C530" s="4" t="s">
        <v>12</v>
      </c>
      <c r="D530" s="4" t="s">
        <v>74</v>
      </c>
      <c r="E530" s="4">
        <v>7.3000000000000001E-3</v>
      </c>
      <c r="F530" s="4">
        <v>2.81</v>
      </c>
      <c r="G530" s="4">
        <v>25327</v>
      </c>
      <c r="H530" s="4">
        <v>24958</v>
      </c>
      <c r="I530" s="4">
        <v>478097</v>
      </c>
      <c r="J530" s="4" t="s">
        <v>14</v>
      </c>
    </row>
    <row r="531" spans="1:10">
      <c r="A531" s="4" t="s">
        <v>10</v>
      </c>
      <c r="B531" s="4" t="s">
        <v>55</v>
      </c>
      <c r="C531" s="4" t="s">
        <v>12</v>
      </c>
      <c r="D531" s="4" t="s">
        <v>74</v>
      </c>
      <c r="E531" s="4">
        <v>7.3000000000000001E-3</v>
      </c>
      <c r="F531" s="4">
        <v>2.8130000000000002</v>
      </c>
      <c r="G531" s="4">
        <v>25173</v>
      </c>
      <c r="H531" s="4">
        <v>24810</v>
      </c>
      <c r="I531" s="4">
        <v>474562</v>
      </c>
      <c r="J531" s="4" t="s">
        <v>14</v>
      </c>
    </row>
    <row r="532" spans="1:10">
      <c r="A532" s="4" t="s">
        <v>10</v>
      </c>
      <c r="B532" s="4" t="s">
        <v>57</v>
      </c>
      <c r="C532" s="4" t="s">
        <v>12</v>
      </c>
      <c r="D532" s="4" t="s">
        <v>74</v>
      </c>
      <c r="E532" s="4">
        <v>8.0000000000000002E-3</v>
      </c>
      <c r="F532" s="4">
        <v>2.9129999999999998</v>
      </c>
      <c r="G532" s="4">
        <v>25529</v>
      </c>
      <c r="H532" s="4">
        <v>25123</v>
      </c>
      <c r="I532" s="4">
        <v>480805</v>
      </c>
      <c r="J532" s="4" t="s">
        <v>14</v>
      </c>
    </row>
    <row r="533" spans="1:10">
      <c r="A533" s="4" t="s">
        <v>10</v>
      </c>
      <c r="B533" s="4" t="s">
        <v>19</v>
      </c>
      <c r="C533" s="4" t="s">
        <v>12</v>
      </c>
      <c r="D533" s="4" t="s">
        <v>74</v>
      </c>
      <c r="E533" s="4">
        <v>1.09E-2</v>
      </c>
      <c r="F533" s="5">
        <v>3.2229999999999999</v>
      </c>
      <c r="G533" s="4">
        <v>25361</v>
      </c>
      <c r="H533" s="4">
        <v>24816</v>
      </c>
      <c r="I533" s="4">
        <v>483778</v>
      </c>
      <c r="J533" s="4" t="s">
        <v>14</v>
      </c>
    </row>
    <row r="534" spans="1:10">
      <c r="A534" s="4" t="s">
        <v>10</v>
      </c>
      <c r="B534" s="4" t="s">
        <v>26</v>
      </c>
      <c r="C534" s="4" t="s">
        <v>12</v>
      </c>
      <c r="D534" s="4" t="s">
        <v>74</v>
      </c>
      <c r="E534" s="4">
        <v>9.9000000000000008E-3</v>
      </c>
      <c r="F534" s="5">
        <v>3.55</v>
      </c>
      <c r="G534" s="4">
        <v>24760</v>
      </c>
      <c r="H534" s="4">
        <v>24276</v>
      </c>
      <c r="I534" s="4">
        <v>476795</v>
      </c>
      <c r="J534" s="4" t="s">
        <v>14</v>
      </c>
    </row>
    <row r="535" spans="1:10">
      <c r="A535" s="4" t="s">
        <v>10</v>
      </c>
      <c r="B535" s="4" t="s">
        <v>59</v>
      </c>
      <c r="C535" s="4" t="s">
        <v>12</v>
      </c>
      <c r="D535" s="4" t="s">
        <v>74</v>
      </c>
      <c r="E535" s="4">
        <v>1.6899999999999998E-2</v>
      </c>
      <c r="F535" s="5">
        <v>4.1159999999999997</v>
      </c>
      <c r="G535" s="4">
        <v>21968</v>
      </c>
      <c r="H535" s="4">
        <v>21236</v>
      </c>
      <c r="I535" s="4">
        <v>413916</v>
      </c>
      <c r="J535" s="4" t="s">
        <v>14</v>
      </c>
    </row>
    <row r="536" spans="1:10">
      <c r="A536" s="4" t="s">
        <v>10</v>
      </c>
      <c r="B536" s="4" t="s">
        <v>22</v>
      </c>
      <c r="C536" s="4" t="s">
        <v>12</v>
      </c>
      <c r="D536" s="4" t="s">
        <v>74</v>
      </c>
      <c r="E536" s="4">
        <v>1.7500000000000002E-2</v>
      </c>
      <c r="F536" s="5">
        <v>4.141</v>
      </c>
      <c r="G536" s="4">
        <v>18943</v>
      </c>
      <c r="H536" s="4">
        <v>18291</v>
      </c>
      <c r="I536" s="4">
        <v>360788</v>
      </c>
      <c r="J536" s="4" t="s">
        <v>14</v>
      </c>
    </row>
    <row r="537" spans="1:10">
      <c r="A537" s="4" t="s">
        <v>10</v>
      </c>
      <c r="B537" s="4" t="s">
        <v>24</v>
      </c>
      <c r="C537" s="4" t="s">
        <v>12</v>
      </c>
      <c r="D537" s="4" t="s">
        <v>74</v>
      </c>
      <c r="E537" s="4">
        <v>1.7600000000000001E-2</v>
      </c>
      <c r="F537" s="5">
        <v>5.2549999999999999</v>
      </c>
      <c r="G537" s="4">
        <v>25094</v>
      </c>
      <c r="H537" s="4">
        <v>24225</v>
      </c>
      <c r="I537" s="4">
        <v>472984</v>
      </c>
      <c r="J537" s="4" t="s">
        <v>14</v>
      </c>
    </row>
    <row r="538" spans="1:10">
      <c r="A538" s="4" t="s">
        <v>10</v>
      </c>
      <c r="B538" s="4" t="s">
        <v>60</v>
      </c>
      <c r="C538" s="4" t="s">
        <v>12</v>
      </c>
      <c r="D538" s="4" t="s">
        <v>74</v>
      </c>
      <c r="E538" s="4">
        <v>1.7899999999999999E-2</v>
      </c>
      <c r="F538" s="5">
        <v>6.1310000000000002</v>
      </c>
      <c r="G538" s="4">
        <v>22917</v>
      </c>
      <c r="H538" s="4">
        <v>22110</v>
      </c>
      <c r="I538" s="4">
        <v>432183</v>
      </c>
      <c r="J538" s="4" t="s">
        <v>14</v>
      </c>
    </row>
    <row r="539" spans="1:10">
      <c r="A539" s="4" t="s">
        <v>10</v>
      </c>
      <c r="B539" s="4" t="s">
        <v>61</v>
      </c>
      <c r="C539" s="4" t="s">
        <v>12</v>
      </c>
      <c r="D539" s="4" t="s">
        <v>74</v>
      </c>
      <c r="E539" s="4">
        <v>1.8499999999999999E-2</v>
      </c>
      <c r="F539" s="5">
        <v>6.33</v>
      </c>
      <c r="G539" s="4">
        <v>25124</v>
      </c>
      <c r="H539" s="4">
        <v>24212</v>
      </c>
      <c r="I539" s="4">
        <v>474364</v>
      </c>
      <c r="J539" s="4" t="s">
        <v>14</v>
      </c>
    </row>
    <row r="540" spans="1:10">
      <c r="A540" s="4" t="s">
        <v>10</v>
      </c>
      <c r="B540" s="4" t="s">
        <v>58</v>
      </c>
      <c r="C540" s="4" t="s">
        <v>12</v>
      </c>
      <c r="D540" s="4" t="s">
        <v>74</v>
      </c>
      <c r="E540" s="4">
        <v>1.89E-2</v>
      </c>
      <c r="F540" s="5">
        <v>6.86</v>
      </c>
      <c r="G540" s="4">
        <v>25593</v>
      </c>
      <c r="H540" s="4">
        <v>24644</v>
      </c>
      <c r="I540" s="4">
        <v>480037</v>
      </c>
      <c r="J540" s="4" t="s">
        <v>14</v>
      </c>
    </row>
    <row r="541" spans="1:10">
      <c r="A541" s="4" t="s">
        <v>10</v>
      </c>
      <c r="B541" s="4" t="s">
        <v>33</v>
      </c>
      <c r="C541" s="4" t="s">
        <v>12</v>
      </c>
      <c r="D541" s="4" t="s">
        <v>75</v>
      </c>
      <c r="E541" s="4">
        <v>-5.5999999999999999E-3</v>
      </c>
      <c r="F541" s="4">
        <v>-1.84</v>
      </c>
      <c r="G541" s="4">
        <v>21296</v>
      </c>
      <c r="H541" s="4">
        <v>21537</v>
      </c>
      <c r="I541" s="4">
        <v>403504</v>
      </c>
      <c r="J541" s="4" t="s">
        <v>69</v>
      </c>
    </row>
    <row r="542" spans="1:10">
      <c r="A542" s="4" t="s">
        <v>10</v>
      </c>
      <c r="B542" s="4" t="s">
        <v>11</v>
      </c>
      <c r="C542" s="4" t="s">
        <v>12</v>
      </c>
      <c r="D542" s="4" t="s">
        <v>75</v>
      </c>
      <c r="E542" s="4">
        <v>-5.7999999999999996E-3</v>
      </c>
      <c r="F542" s="4">
        <v>-1.7370000000000001</v>
      </c>
      <c r="G542" s="4">
        <v>21081</v>
      </c>
      <c r="H542" s="4">
        <v>21326</v>
      </c>
      <c r="I542" s="4">
        <v>404388</v>
      </c>
      <c r="J542" s="4" t="s">
        <v>69</v>
      </c>
    </row>
    <row r="543" spans="1:10">
      <c r="A543" s="4" t="s">
        <v>10</v>
      </c>
      <c r="B543" s="4" t="s">
        <v>21</v>
      </c>
      <c r="C543" s="4" t="s">
        <v>12</v>
      </c>
      <c r="D543" s="4" t="s">
        <v>75</v>
      </c>
      <c r="E543" s="4">
        <v>-5.5999999999999999E-3</v>
      </c>
      <c r="F543" s="4">
        <v>-1.365</v>
      </c>
      <c r="G543" s="4">
        <v>15887</v>
      </c>
      <c r="H543" s="4">
        <v>16066</v>
      </c>
      <c r="I543" s="4">
        <v>306700</v>
      </c>
      <c r="J543" s="4" t="s">
        <v>69</v>
      </c>
    </row>
    <row r="544" spans="1:10">
      <c r="A544" s="4" t="s">
        <v>10</v>
      </c>
      <c r="B544" s="4" t="s">
        <v>48</v>
      </c>
      <c r="C544" s="4" t="s">
        <v>12</v>
      </c>
      <c r="D544" s="4" t="s">
        <v>75</v>
      </c>
      <c r="E544" s="4">
        <v>-4.4000000000000003E-3</v>
      </c>
      <c r="F544" s="4">
        <v>-0.80500000000000005</v>
      </c>
      <c r="G544" s="4">
        <v>8949</v>
      </c>
      <c r="H544" s="4">
        <v>9028</v>
      </c>
      <c r="I544" s="4">
        <v>174050</v>
      </c>
      <c r="J544" s="4" t="s">
        <v>69</v>
      </c>
    </row>
    <row r="545" spans="1:10">
      <c r="A545" s="4" t="s">
        <v>10</v>
      </c>
      <c r="B545" s="4" t="s">
        <v>18</v>
      </c>
      <c r="C545" s="4" t="s">
        <v>12</v>
      </c>
      <c r="D545" s="4" t="s">
        <v>75</v>
      </c>
      <c r="E545" s="4">
        <v>-2.7000000000000001E-3</v>
      </c>
      <c r="F545" s="4">
        <v>-0.77600000000000002</v>
      </c>
      <c r="G545" s="4">
        <v>21160</v>
      </c>
      <c r="H545" s="4">
        <v>21276</v>
      </c>
      <c r="I545" s="4">
        <v>404652</v>
      </c>
      <c r="J545" s="4" t="s">
        <v>69</v>
      </c>
    </row>
    <row r="546" spans="1:10">
      <c r="A546" s="4" t="s">
        <v>10</v>
      </c>
      <c r="B546" s="4" t="s">
        <v>30</v>
      </c>
      <c r="C546" s="4" t="s">
        <v>12</v>
      </c>
      <c r="D546" s="4" t="s">
        <v>75</v>
      </c>
      <c r="E546" s="4">
        <v>-2.7000000000000001E-3</v>
      </c>
      <c r="F546" s="4">
        <v>-0.72599999999999998</v>
      </c>
      <c r="G546" s="4">
        <v>17288</v>
      </c>
      <c r="H546" s="4">
        <v>17381</v>
      </c>
      <c r="I546" s="4">
        <v>327355</v>
      </c>
      <c r="J546" s="4" t="s">
        <v>69</v>
      </c>
    </row>
    <row r="547" spans="1:10">
      <c r="A547" s="4" t="s">
        <v>10</v>
      </c>
      <c r="B547" s="4" t="s">
        <v>25</v>
      </c>
      <c r="C547" s="4" t="s">
        <v>12</v>
      </c>
      <c r="D547" s="4" t="s">
        <v>75</v>
      </c>
      <c r="E547" s="4">
        <v>-1.9E-3</v>
      </c>
      <c r="F547" s="4">
        <v>-0.67700000000000005</v>
      </c>
      <c r="G547" s="4">
        <v>21117</v>
      </c>
      <c r="H547" s="4">
        <v>21199</v>
      </c>
      <c r="I547" s="4">
        <v>403297</v>
      </c>
      <c r="J547" s="4" t="s">
        <v>69</v>
      </c>
    </row>
    <row r="548" spans="1:10">
      <c r="A548" s="4" t="s">
        <v>10</v>
      </c>
      <c r="B548" s="4" t="s">
        <v>44</v>
      </c>
      <c r="C548" s="4" t="s">
        <v>12</v>
      </c>
      <c r="D548" s="4" t="s">
        <v>75</v>
      </c>
      <c r="E548" s="4">
        <v>-2.3E-3</v>
      </c>
      <c r="F548" s="4">
        <v>-0.6</v>
      </c>
      <c r="G548" s="4">
        <v>20729</v>
      </c>
      <c r="H548" s="4">
        <v>20822</v>
      </c>
      <c r="I548" s="4">
        <v>393652</v>
      </c>
      <c r="J548" s="4" t="s">
        <v>69</v>
      </c>
    </row>
    <row r="549" spans="1:10">
      <c r="A549" s="4" t="s">
        <v>10</v>
      </c>
      <c r="B549" s="4" t="s">
        <v>39</v>
      </c>
      <c r="C549" s="4" t="s">
        <v>12</v>
      </c>
      <c r="D549" s="4" t="s">
        <v>75</v>
      </c>
      <c r="E549" s="4">
        <v>-1.8E-3</v>
      </c>
      <c r="F549" s="4">
        <v>-0.57199999999999995</v>
      </c>
      <c r="G549" s="4">
        <v>20888</v>
      </c>
      <c r="H549" s="4">
        <v>20964</v>
      </c>
      <c r="I549" s="4">
        <v>398990</v>
      </c>
      <c r="J549" s="4" t="s">
        <v>69</v>
      </c>
    </row>
    <row r="550" spans="1:10">
      <c r="A550" s="4" t="s">
        <v>10</v>
      </c>
      <c r="B550" s="4" t="s">
        <v>50</v>
      </c>
      <c r="C550" s="4" t="s">
        <v>12</v>
      </c>
      <c r="D550" s="4" t="s">
        <v>75</v>
      </c>
      <c r="E550" s="4">
        <v>-1.5E-3</v>
      </c>
      <c r="F550" s="4">
        <v>-0.42499999999999999</v>
      </c>
      <c r="G550" s="4">
        <v>20235</v>
      </c>
      <c r="H550" s="4">
        <v>20296</v>
      </c>
      <c r="I550" s="4">
        <v>387447</v>
      </c>
      <c r="J550" s="4" t="s">
        <v>69</v>
      </c>
    </row>
    <row r="551" spans="1:10">
      <c r="A551" s="4" t="s">
        <v>10</v>
      </c>
      <c r="B551" s="4" t="s">
        <v>42</v>
      </c>
      <c r="C551" s="4" t="s">
        <v>12</v>
      </c>
      <c r="D551" s="4" t="s">
        <v>75</v>
      </c>
      <c r="E551" s="4">
        <v>-1.5E-3</v>
      </c>
      <c r="F551" s="4">
        <v>-0.42099999999999999</v>
      </c>
      <c r="G551" s="4">
        <v>20239</v>
      </c>
      <c r="H551" s="4">
        <v>20298</v>
      </c>
      <c r="I551" s="4">
        <v>383111</v>
      </c>
      <c r="J551" s="4" t="s">
        <v>69</v>
      </c>
    </row>
    <row r="552" spans="1:10">
      <c r="A552" s="4" t="s">
        <v>10</v>
      </c>
      <c r="B552" s="4" t="s">
        <v>43</v>
      </c>
      <c r="C552" s="4" t="s">
        <v>12</v>
      </c>
      <c r="D552" s="4" t="s">
        <v>75</v>
      </c>
      <c r="E552" s="4">
        <v>-1.1999999999999999E-3</v>
      </c>
      <c r="F552" s="4">
        <v>-0.42099999999999999</v>
      </c>
      <c r="G552" s="4">
        <v>21052</v>
      </c>
      <c r="H552" s="4">
        <v>21102</v>
      </c>
      <c r="I552" s="4">
        <v>403385</v>
      </c>
      <c r="J552" s="4" t="s">
        <v>69</v>
      </c>
    </row>
    <row r="553" spans="1:10">
      <c r="A553" s="4" t="s">
        <v>10</v>
      </c>
      <c r="B553" s="4" t="s">
        <v>49</v>
      </c>
      <c r="C553" s="4" t="s">
        <v>12</v>
      </c>
      <c r="D553" s="4" t="s">
        <v>75</v>
      </c>
      <c r="E553" s="4">
        <v>-1E-3</v>
      </c>
      <c r="F553" s="4">
        <v>-0.374</v>
      </c>
      <c r="G553" s="4">
        <v>21188</v>
      </c>
      <c r="H553" s="4">
        <v>21233</v>
      </c>
      <c r="I553" s="4">
        <v>403322</v>
      </c>
      <c r="J553" s="4" t="s">
        <v>69</v>
      </c>
    </row>
    <row r="554" spans="1:10">
      <c r="A554" s="4" t="s">
        <v>10</v>
      </c>
      <c r="B554" s="4" t="s">
        <v>51</v>
      </c>
      <c r="C554" s="4" t="s">
        <v>12</v>
      </c>
      <c r="D554" s="4" t="s">
        <v>75</v>
      </c>
      <c r="E554" s="4">
        <v>-6.9999999999999999E-4</v>
      </c>
      <c r="F554" s="4">
        <v>-0.25</v>
      </c>
      <c r="G554" s="4">
        <v>21211</v>
      </c>
      <c r="H554" s="4">
        <v>21241</v>
      </c>
      <c r="I554" s="4">
        <v>403758</v>
      </c>
      <c r="J554" s="4" t="s">
        <v>69</v>
      </c>
    </row>
    <row r="555" spans="1:10">
      <c r="A555" s="4" t="s">
        <v>10</v>
      </c>
      <c r="B555" s="4" t="s">
        <v>37</v>
      </c>
      <c r="C555" s="4" t="s">
        <v>12</v>
      </c>
      <c r="D555" s="4" t="s">
        <v>75</v>
      </c>
      <c r="E555" s="4">
        <v>-8.0000000000000004E-4</v>
      </c>
      <c r="F555" s="4">
        <v>-0.248</v>
      </c>
      <c r="G555" s="4">
        <v>20252</v>
      </c>
      <c r="H555" s="4">
        <v>20285</v>
      </c>
      <c r="I555" s="4">
        <v>384250</v>
      </c>
      <c r="J555" s="4" t="s">
        <v>69</v>
      </c>
    </row>
    <row r="556" spans="1:10">
      <c r="A556" s="4" t="s">
        <v>10</v>
      </c>
      <c r="B556" s="4" t="s">
        <v>40</v>
      </c>
      <c r="C556" s="4" t="s">
        <v>12</v>
      </c>
      <c r="D556" s="4" t="s">
        <v>75</v>
      </c>
      <c r="E556" s="4">
        <v>-6.9999999999999999E-4</v>
      </c>
      <c r="F556" s="4">
        <v>-0.19900000000000001</v>
      </c>
      <c r="G556" s="4">
        <v>20847</v>
      </c>
      <c r="H556" s="4">
        <v>20874</v>
      </c>
      <c r="I556" s="4">
        <v>394657</v>
      </c>
      <c r="J556" s="4" t="s">
        <v>69</v>
      </c>
    </row>
    <row r="557" spans="1:10">
      <c r="A557" s="4" t="s">
        <v>10</v>
      </c>
      <c r="B557" s="4" t="s">
        <v>47</v>
      </c>
      <c r="C557" s="4" t="s">
        <v>12</v>
      </c>
      <c r="D557" s="4" t="s">
        <v>75</v>
      </c>
      <c r="E557" s="4">
        <v>-5.9999999999999995E-4</v>
      </c>
      <c r="F557" s="4">
        <v>-0.13200000000000001</v>
      </c>
      <c r="G557" s="4">
        <v>17849</v>
      </c>
      <c r="H557" s="4">
        <v>17870</v>
      </c>
      <c r="I557" s="4">
        <v>343192</v>
      </c>
      <c r="J557" s="4" t="s">
        <v>69</v>
      </c>
    </row>
    <row r="558" spans="1:10">
      <c r="A558" s="4" t="s">
        <v>10</v>
      </c>
      <c r="B558" s="4" t="s">
        <v>22</v>
      </c>
      <c r="C558" s="4" t="s">
        <v>12</v>
      </c>
      <c r="D558" s="4" t="s">
        <v>75</v>
      </c>
      <c r="E558" s="4">
        <v>-4.0000000000000002E-4</v>
      </c>
      <c r="F558" s="4">
        <v>-9.1999999999999998E-2</v>
      </c>
      <c r="G558" s="4">
        <v>15496</v>
      </c>
      <c r="H558" s="4">
        <v>15509</v>
      </c>
      <c r="I558" s="4">
        <v>302225</v>
      </c>
      <c r="J558" s="4" t="s">
        <v>69</v>
      </c>
    </row>
    <row r="559" spans="1:10">
      <c r="A559" s="4" t="s">
        <v>10</v>
      </c>
      <c r="B559" s="4" t="s">
        <v>26</v>
      </c>
      <c r="C559" s="4" t="s">
        <v>12</v>
      </c>
      <c r="D559" s="4" t="s">
        <v>75</v>
      </c>
      <c r="E559" s="4">
        <v>-2.9999999999999997E-4</v>
      </c>
      <c r="F559" s="4">
        <v>-8.1000000000000003E-2</v>
      </c>
      <c r="G559" s="4">
        <v>20356</v>
      </c>
      <c r="H559" s="4">
        <v>20368</v>
      </c>
      <c r="I559" s="4">
        <v>397159</v>
      </c>
      <c r="J559" s="4" t="s">
        <v>69</v>
      </c>
    </row>
    <row r="560" spans="1:10">
      <c r="A560" s="4" t="s">
        <v>10</v>
      </c>
      <c r="B560" s="4" t="s">
        <v>45</v>
      </c>
      <c r="C560" s="4" t="s">
        <v>12</v>
      </c>
      <c r="D560" s="4" t="s">
        <v>75</v>
      </c>
      <c r="E560" s="4">
        <v>-2.0000000000000001E-4</v>
      </c>
      <c r="F560" s="4">
        <v>-6.4000000000000001E-2</v>
      </c>
      <c r="G560" s="4">
        <v>21299</v>
      </c>
      <c r="H560" s="4">
        <v>21306</v>
      </c>
      <c r="I560" s="4">
        <v>404650</v>
      </c>
      <c r="J560" s="4" t="s">
        <v>69</v>
      </c>
    </row>
    <row r="561" spans="1:10">
      <c r="A561" s="4" t="s">
        <v>10</v>
      </c>
      <c r="B561" s="4" t="s">
        <v>57</v>
      </c>
      <c r="C561" s="4" t="s">
        <v>12</v>
      </c>
      <c r="D561" s="4" t="s">
        <v>75</v>
      </c>
      <c r="E561" s="4">
        <v>0</v>
      </c>
      <c r="F561" s="4">
        <v>3.0000000000000001E-3</v>
      </c>
      <c r="G561" s="4">
        <v>21013</v>
      </c>
      <c r="H561" s="4">
        <v>21013</v>
      </c>
      <c r="I561" s="4">
        <v>401041</v>
      </c>
      <c r="J561" s="4" t="s">
        <v>69</v>
      </c>
    </row>
    <row r="562" spans="1:10">
      <c r="A562" s="4" t="s">
        <v>10</v>
      </c>
      <c r="B562" s="4" t="s">
        <v>29</v>
      </c>
      <c r="C562" s="4" t="s">
        <v>12</v>
      </c>
      <c r="D562" s="4" t="s">
        <v>75</v>
      </c>
      <c r="E562" s="4">
        <v>2.0000000000000001E-4</v>
      </c>
      <c r="F562" s="4">
        <v>7.3999999999999996E-2</v>
      </c>
      <c r="G562" s="4">
        <v>20891</v>
      </c>
      <c r="H562" s="4">
        <v>20882</v>
      </c>
      <c r="I562" s="4">
        <v>397365</v>
      </c>
      <c r="J562" s="4" t="s">
        <v>69</v>
      </c>
    </row>
    <row r="563" spans="1:10">
      <c r="A563" s="4" t="s">
        <v>10</v>
      </c>
      <c r="B563" s="4" t="s">
        <v>55</v>
      </c>
      <c r="C563" s="4" t="s">
        <v>12</v>
      </c>
      <c r="D563" s="4" t="s">
        <v>75</v>
      </c>
      <c r="E563" s="4">
        <v>2.9999999999999997E-4</v>
      </c>
      <c r="F563" s="4">
        <v>0.10100000000000001</v>
      </c>
      <c r="G563" s="4">
        <v>20716</v>
      </c>
      <c r="H563" s="4">
        <v>20703</v>
      </c>
      <c r="I563" s="4">
        <v>395398</v>
      </c>
      <c r="J563" s="4" t="s">
        <v>69</v>
      </c>
    </row>
    <row r="564" spans="1:10">
      <c r="A564" s="4" t="s">
        <v>10</v>
      </c>
      <c r="B564" s="4" t="s">
        <v>46</v>
      </c>
      <c r="C564" s="4" t="s">
        <v>12</v>
      </c>
      <c r="D564" s="4" t="s">
        <v>75</v>
      </c>
      <c r="E564" s="4">
        <v>2.9999999999999997E-4</v>
      </c>
      <c r="F564" s="4">
        <v>0.105</v>
      </c>
      <c r="G564" s="4">
        <v>21028</v>
      </c>
      <c r="H564" s="4">
        <v>21014</v>
      </c>
      <c r="I564" s="4">
        <v>400446</v>
      </c>
      <c r="J564" s="4" t="s">
        <v>69</v>
      </c>
    </row>
    <row r="565" spans="1:10">
      <c r="A565" s="4" t="s">
        <v>10</v>
      </c>
      <c r="B565" s="4" t="s">
        <v>61</v>
      </c>
      <c r="C565" s="4" t="s">
        <v>12</v>
      </c>
      <c r="D565" s="4" t="s">
        <v>75</v>
      </c>
      <c r="E565" s="4">
        <v>8.0000000000000004E-4</v>
      </c>
      <c r="F565" s="4">
        <v>0.219</v>
      </c>
      <c r="G565" s="4">
        <v>20551</v>
      </c>
      <c r="H565" s="4">
        <v>20518</v>
      </c>
      <c r="I565" s="4">
        <v>397117</v>
      </c>
      <c r="J565" s="4" t="s">
        <v>69</v>
      </c>
    </row>
    <row r="566" spans="1:10">
      <c r="A566" s="4" t="s">
        <v>10</v>
      </c>
      <c r="B566" s="4" t="s">
        <v>54</v>
      </c>
      <c r="C566" s="4" t="s">
        <v>12</v>
      </c>
      <c r="D566" s="4" t="s">
        <v>75</v>
      </c>
      <c r="E566" s="4">
        <v>5.9999999999999995E-4</v>
      </c>
      <c r="F566" s="4">
        <v>0.219</v>
      </c>
      <c r="G566" s="4">
        <v>21216</v>
      </c>
      <c r="H566" s="4">
        <v>21190</v>
      </c>
      <c r="I566" s="4">
        <v>404644</v>
      </c>
      <c r="J566" s="4" t="s">
        <v>69</v>
      </c>
    </row>
    <row r="567" spans="1:10">
      <c r="A567" s="4" t="s">
        <v>10</v>
      </c>
      <c r="B567" s="4" t="s">
        <v>41</v>
      </c>
      <c r="C567" s="4" t="s">
        <v>12</v>
      </c>
      <c r="D567" s="4" t="s">
        <v>75</v>
      </c>
      <c r="E567" s="4">
        <v>8.0000000000000004E-4</v>
      </c>
      <c r="F567" s="4">
        <v>0.28799999999999998</v>
      </c>
      <c r="G567" s="4">
        <v>20578</v>
      </c>
      <c r="H567" s="4">
        <v>20543</v>
      </c>
      <c r="I567" s="4">
        <v>393722</v>
      </c>
      <c r="J567" s="4" t="s">
        <v>69</v>
      </c>
    </row>
    <row r="568" spans="1:10">
      <c r="A568" s="4" t="s">
        <v>10</v>
      </c>
      <c r="B568" s="4" t="s">
        <v>38</v>
      </c>
      <c r="C568" s="4" t="s">
        <v>12</v>
      </c>
      <c r="D568" s="4" t="s">
        <v>75</v>
      </c>
      <c r="E568" s="4">
        <v>1.2999999999999999E-3</v>
      </c>
      <c r="F568" s="4">
        <v>0.372</v>
      </c>
      <c r="G568" s="4">
        <v>20716</v>
      </c>
      <c r="H568" s="4">
        <v>20662</v>
      </c>
      <c r="I568" s="4">
        <v>390694</v>
      </c>
      <c r="J568" s="4" t="s">
        <v>69</v>
      </c>
    </row>
    <row r="569" spans="1:10">
      <c r="A569" s="4" t="s">
        <v>10</v>
      </c>
      <c r="B569" s="4" t="s">
        <v>56</v>
      </c>
      <c r="C569" s="4" t="s">
        <v>12</v>
      </c>
      <c r="D569" s="4" t="s">
        <v>75</v>
      </c>
      <c r="E569" s="4">
        <v>1.2999999999999999E-3</v>
      </c>
      <c r="F569" s="4">
        <v>0.42499999999999999</v>
      </c>
      <c r="G569" s="4">
        <v>20879</v>
      </c>
      <c r="H569" s="4">
        <v>20824</v>
      </c>
      <c r="I569" s="4">
        <v>398372</v>
      </c>
      <c r="J569" s="4" t="s">
        <v>69</v>
      </c>
    </row>
    <row r="570" spans="1:10">
      <c r="A570" s="4" t="s">
        <v>10</v>
      </c>
      <c r="B570" s="4" t="s">
        <v>23</v>
      </c>
      <c r="C570" s="4" t="s">
        <v>12</v>
      </c>
      <c r="D570" s="4" t="s">
        <v>75</v>
      </c>
      <c r="E570" s="4">
        <v>2E-3</v>
      </c>
      <c r="F570" s="4">
        <v>0.56899999999999995</v>
      </c>
      <c r="G570" s="4">
        <v>20317</v>
      </c>
      <c r="H570" s="4">
        <v>20237</v>
      </c>
      <c r="I570" s="4">
        <v>389949</v>
      </c>
      <c r="J570" s="4" t="s">
        <v>69</v>
      </c>
    </row>
    <row r="571" spans="1:10">
      <c r="A571" s="4" t="s">
        <v>10</v>
      </c>
      <c r="B571" s="4" t="s">
        <v>53</v>
      </c>
      <c r="C571" s="4" t="s">
        <v>12</v>
      </c>
      <c r="D571" s="4" t="s">
        <v>75</v>
      </c>
      <c r="E571" s="4">
        <v>3.8E-3</v>
      </c>
      <c r="F571" s="4">
        <v>0.68799999999999994</v>
      </c>
      <c r="G571" s="4">
        <v>8570</v>
      </c>
      <c r="H571" s="4">
        <v>8504</v>
      </c>
      <c r="I571" s="4">
        <v>165167</v>
      </c>
      <c r="J571" s="4" t="s">
        <v>69</v>
      </c>
    </row>
    <row r="572" spans="1:10">
      <c r="A572" s="4" t="s">
        <v>10</v>
      </c>
      <c r="B572" s="4" t="s">
        <v>59</v>
      </c>
      <c r="C572" s="4" t="s">
        <v>12</v>
      </c>
      <c r="D572" s="4" t="s">
        <v>75</v>
      </c>
      <c r="E572" s="4">
        <v>3.3999999999999998E-3</v>
      </c>
      <c r="F572" s="4">
        <v>0.70699999999999996</v>
      </c>
      <c r="G572" s="4">
        <v>17856</v>
      </c>
      <c r="H572" s="4">
        <v>17734</v>
      </c>
      <c r="I572" s="4">
        <v>341983</v>
      </c>
      <c r="J572" s="4" t="s">
        <v>69</v>
      </c>
    </row>
    <row r="573" spans="1:10">
      <c r="A573" s="4" t="s">
        <v>10</v>
      </c>
      <c r="B573" s="4" t="s">
        <v>58</v>
      </c>
      <c r="C573" s="4" t="s">
        <v>12</v>
      </c>
      <c r="D573" s="4" t="s">
        <v>75</v>
      </c>
      <c r="E573" s="4">
        <v>2.5999999999999999E-3</v>
      </c>
      <c r="F573" s="4">
        <v>0.77600000000000002</v>
      </c>
      <c r="G573" s="4">
        <v>20872</v>
      </c>
      <c r="H573" s="4">
        <v>20763</v>
      </c>
      <c r="I573" s="4">
        <v>400112</v>
      </c>
      <c r="J573" s="4" t="s">
        <v>69</v>
      </c>
    </row>
    <row r="574" spans="1:10">
      <c r="A574" s="4" t="s">
        <v>10</v>
      </c>
      <c r="B574" s="4" t="s">
        <v>52</v>
      </c>
      <c r="C574" s="4" t="s">
        <v>12</v>
      </c>
      <c r="D574" s="4" t="s">
        <v>75</v>
      </c>
      <c r="E574" s="4">
        <v>3.3E-3</v>
      </c>
      <c r="F574" s="4">
        <v>0.873</v>
      </c>
      <c r="G574" s="4">
        <v>17156</v>
      </c>
      <c r="H574" s="4">
        <v>17042</v>
      </c>
      <c r="I574" s="4">
        <v>327129</v>
      </c>
      <c r="J574" s="4" t="s">
        <v>69</v>
      </c>
    </row>
    <row r="575" spans="1:10">
      <c r="A575" s="4" t="s">
        <v>10</v>
      </c>
      <c r="B575" s="4" t="s">
        <v>20</v>
      </c>
      <c r="C575" s="4" t="s">
        <v>12</v>
      </c>
      <c r="D575" s="4" t="s">
        <v>75</v>
      </c>
      <c r="E575" s="4">
        <v>5.7000000000000002E-3</v>
      </c>
      <c r="F575" s="4">
        <v>0.873</v>
      </c>
      <c r="G575" s="4">
        <v>4639</v>
      </c>
      <c r="H575" s="4">
        <v>4586</v>
      </c>
      <c r="I575" s="4">
        <v>90402</v>
      </c>
      <c r="J575" s="4" t="s">
        <v>69</v>
      </c>
    </row>
    <row r="576" spans="1:10">
      <c r="A576" s="4" t="s">
        <v>10</v>
      </c>
      <c r="B576" s="4" t="s">
        <v>24</v>
      </c>
      <c r="C576" s="4" t="s">
        <v>12</v>
      </c>
      <c r="D576" s="4" t="s">
        <v>75</v>
      </c>
      <c r="E576" s="4">
        <v>4.0000000000000001E-3</v>
      </c>
      <c r="F576" s="4">
        <v>1.0389999999999999</v>
      </c>
      <c r="G576" s="4">
        <v>20447</v>
      </c>
      <c r="H576" s="4">
        <v>20285</v>
      </c>
      <c r="I576" s="4">
        <v>393188</v>
      </c>
      <c r="J576" s="4" t="s">
        <v>69</v>
      </c>
    </row>
    <row r="577" spans="1:10">
      <c r="A577" s="4" t="s">
        <v>10</v>
      </c>
      <c r="B577" s="4" t="s">
        <v>31</v>
      </c>
      <c r="C577" s="4" t="s">
        <v>12</v>
      </c>
      <c r="D577" s="4" t="s">
        <v>75</v>
      </c>
      <c r="E577" s="4">
        <v>4.1000000000000003E-3</v>
      </c>
      <c r="F577" s="4">
        <v>1.2929999999999999</v>
      </c>
      <c r="G577" s="4">
        <v>19963</v>
      </c>
      <c r="H577" s="4">
        <v>19800</v>
      </c>
      <c r="I577" s="4">
        <v>385471</v>
      </c>
      <c r="J577" s="4" t="s">
        <v>69</v>
      </c>
    </row>
    <row r="578" spans="1:10">
      <c r="A578" s="4" t="s">
        <v>10</v>
      </c>
      <c r="B578" s="4" t="s">
        <v>19</v>
      </c>
      <c r="C578" s="4" t="s">
        <v>12</v>
      </c>
      <c r="D578" s="4" t="s">
        <v>75</v>
      </c>
      <c r="E578" s="4">
        <v>5.4999999999999997E-3</v>
      </c>
      <c r="F578" s="4">
        <v>1.3640000000000001</v>
      </c>
      <c r="G578" s="4">
        <v>20987</v>
      </c>
      <c r="H578" s="4">
        <v>20759</v>
      </c>
      <c r="I578" s="4">
        <v>404550</v>
      </c>
      <c r="J578" s="4" t="s">
        <v>69</v>
      </c>
    </row>
    <row r="579" spans="1:10">
      <c r="A579" s="4" t="s">
        <v>10</v>
      </c>
      <c r="B579" s="4" t="s">
        <v>60</v>
      </c>
      <c r="C579" s="4" t="s">
        <v>12</v>
      </c>
      <c r="D579" s="4" t="s">
        <v>75</v>
      </c>
      <c r="E579" s="4">
        <v>6.1000000000000004E-3</v>
      </c>
      <c r="F579" s="4">
        <v>1.7230000000000001</v>
      </c>
      <c r="G579" s="4">
        <v>18779</v>
      </c>
      <c r="H579" s="4">
        <v>18551</v>
      </c>
      <c r="I579" s="4">
        <v>359188</v>
      </c>
      <c r="J579" s="4" t="s">
        <v>69</v>
      </c>
    </row>
    <row r="580" spans="1:10">
      <c r="A580" s="4" t="s">
        <v>10</v>
      </c>
      <c r="B580" s="4" t="s">
        <v>33</v>
      </c>
      <c r="C580" s="4" t="s">
        <v>12</v>
      </c>
      <c r="D580" s="4" t="s">
        <v>76</v>
      </c>
      <c r="E580" s="4">
        <v>-2.41E-2</v>
      </c>
      <c r="F580" s="5">
        <v>-12.625999999999999</v>
      </c>
      <c r="G580" s="4">
        <v>52267</v>
      </c>
      <c r="H580" s="4">
        <v>54847</v>
      </c>
      <c r="I580" s="4">
        <v>992704</v>
      </c>
      <c r="J580" s="4" t="s">
        <v>69</v>
      </c>
    </row>
    <row r="581" spans="1:10">
      <c r="A581" s="4" t="s">
        <v>10</v>
      </c>
      <c r="B581" s="4" t="s">
        <v>38</v>
      </c>
      <c r="C581" s="4" t="s">
        <v>12</v>
      </c>
      <c r="D581" s="4" t="s">
        <v>76</v>
      </c>
      <c r="E581" s="4">
        <v>-2.0500000000000001E-2</v>
      </c>
      <c r="F581" s="5">
        <v>-9.2460000000000004</v>
      </c>
      <c r="G581" s="4">
        <v>49195</v>
      </c>
      <c r="H581" s="4">
        <v>51253</v>
      </c>
      <c r="I581" s="4">
        <v>932592</v>
      </c>
      <c r="J581" s="4" t="s">
        <v>69</v>
      </c>
    </row>
    <row r="582" spans="1:10">
      <c r="A582" s="4" t="s">
        <v>10</v>
      </c>
      <c r="B582" s="4" t="s">
        <v>29</v>
      </c>
      <c r="C582" s="4" t="s">
        <v>12</v>
      </c>
      <c r="D582" s="4" t="s">
        <v>76</v>
      </c>
      <c r="E582" s="4">
        <v>-1.7999999999999999E-2</v>
      </c>
      <c r="F582" s="5">
        <v>-9.0410000000000004</v>
      </c>
      <c r="G582" s="4">
        <v>50284</v>
      </c>
      <c r="H582" s="4">
        <v>52132</v>
      </c>
      <c r="I582" s="4">
        <v>960310</v>
      </c>
      <c r="J582" s="4" t="s">
        <v>69</v>
      </c>
    </row>
    <row r="583" spans="1:10">
      <c r="A583" s="4" t="s">
        <v>10</v>
      </c>
      <c r="B583" s="4" t="s">
        <v>40</v>
      </c>
      <c r="C583" s="4" t="s">
        <v>12</v>
      </c>
      <c r="D583" s="4" t="s">
        <v>76</v>
      </c>
      <c r="E583" s="4">
        <v>-1.7999999999999999E-2</v>
      </c>
      <c r="F583" s="5">
        <v>-8.6660000000000004</v>
      </c>
      <c r="G583" s="4">
        <v>49976</v>
      </c>
      <c r="H583" s="4">
        <v>51805</v>
      </c>
      <c r="I583" s="4">
        <v>947899</v>
      </c>
      <c r="J583" s="4" t="s">
        <v>69</v>
      </c>
    </row>
    <row r="584" spans="1:10">
      <c r="A584" s="4" t="s">
        <v>10</v>
      </c>
      <c r="B584" s="4" t="s">
        <v>21</v>
      </c>
      <c r="C584" s="4" t="s">
        <v>12</v>
      </c>
      <c r="D584" s="4" t="s">
        <v>76</v>
      </c>
      <c r="E584" s="4">
        <v>-2.07E-2</v>
      </c>
      <c r="F584" s="5">
        <v>-8.6280000000000001</v>
      </c>
      <c r="G584" s="4">
        <v>34072</v>
      </c>
      <c r="H584" s="4">
        <v>35515</v>
      </c>
      <c r="I584" s="4">
        <v>657481</v>
      </c>
      <c r="J584" s="4" t="s">
        <v>69</v>
      </c>
    </row>
    <row r="585" spans="1:10">
      <c r="A585" s="4" t="s">
        <v>10</v>
      </c>
      <c r="B585" s="4" t="s">
        <v>37</v>
      </c>
      <c r="C585" s="4" t="s">
        <v>12</v>
      </c>
      <c r="D585" s="4" t="s">
        <v>76</v>
      </c>
      <c r="E585" s="4">
        <v>-1.7100000000000001E-2</v>
      </c>
      <c r="F585" s="5">
        <v>-7.9080000000000004</v>
      </c>
      <c r="G585" s="4">
        <v>47474</v>
      </c>
      <c r="H585" s="4">
        <v>49127</v>
      </c>
      <c r="I585" s="4">
        <v>901402</v>
      </c>
      <c r="J585" s="4" t="s">
        <v>69</v>
      </c>
    </row>
    <row r="586" spans="1:10">
      <c r="A586" s="4" t="s">
        <v>10</v>
      </c>
      <c r="B586" s="4" t="s">
        <v>30</v>
      </c>
      <c r="C586" s="4" t="s">
        <v>12</v>
      </c>
      <c r="D586" s="4" t="s">
        <v>76</v>
      </c>
      <c r="E586" s="4">
        <v>-1.7999999999999999E-2</v>
      </c>
      <c r="F586" s="5">
        <v>-7.55</v>
      </c>
      <c r="G586" s="4">
        <v>37505</v>
      </c>
      <c r="H586" s="4">
        <v>38879</v>
      </c>
      <c r="I586" s="4">
        <v>711133</v>
      </c>
      <c r="J586" s="4" t="s">
        <v>69</v>
      </c>
    </row>
    <row r="587" spans="1:10">
      <c r="A587" s="4" t="s">
        <v>10</v>
      </c>
      <c r="B587" s="4" t="s">
        <v>42</v>
      </c>
      <c r="C587" s="4" t="s">
        <v>12</v>
      </c>
      <c r="D587" s="4" t="s">
        <v>76</v>
      </c>
      <c r="E587" s="4">
        <v>-1.5800000000000002E-2</v>
      </c>
      <c r="F587" s="5">
        <v>-6.8789999999999996</v>
      </c>
      <c r="G587" s="4">
        <v>47520</v>
      </c>
      <c r="H587" s="4">
        <v>49042</v>
      </c>
      <c r="I587" s="4">
        <v>897918</v>
      </c>
      <c r="J587" s="4" t="s">
        <v>69</v>
      </c>
    </row>
    <row r="588" spans="1:10">
      <c r="A588" s="4" t="s">
        <v>10</v>
      </c>
      <c r="B588" s="4" t="s">
        <v>43</v>
      </c>
      <c r="C588" s="4" t="s">
        <v>12</v>
      </c>
      <c r="D588" s="4" t="s">
        <v>76</v>
      </c>
      <c r="E588" s="4">
        <v>-1.18E-2</v>
      </c>
      <c r="F588" s="5">
        <v>-6.5519999999999996</v>
      </c>
      <c r="G588" s="4">
        <v>52082</v>
      </c>
      <c r="H588" s="4">
        <v>53330</v>
      </c>
      <c r="I588" s="4">
        <v>990922</v>
      </c>
      <c r="J588" s="4" t="s">
        <v>69</v>
      </c>
    </row>
    <row r="589" spans="1:10">
      <c r="A589" s="4" t="s">
        <v>10</v>
      </c>
      <c r="B589" s="4" t="s">
        <v>25</v>
      </c>
      <c r="C589" s="4" t="s">
        <v>12</v>
      </c>
      <c r="D589" s="4" t="s">
        <v>76</v>
      </c>
      <c r="E589" s="4">
        <v>-1.17E-2</v>
      </c>
      <c r="F589" s="5">
        <v>-6.2679999999999998</v>
      </c>
      <c r="G589" s="4">
        <v>52228</v>
      </c>
      <c r="H589" s="4">
        <v>53461</v>
      </c>
      <c r="I589" s="4">
        <v>990235</v>
      </c>
      <c r="J589" s="4" t="s">
        <v>69</v>
      </c>
    </row>
    <row r="590" spans="1:10">
      <c r="A590" s="4" t="s">
        <v>10</v>
      </c>
      <c r="B590" s="4" t="s">
        <v>20</v>
      </c>
      <c r="C590" s="4" t="s">
        <v>12</v>
      </c>
      <c r="D590" s="4" t="s">
        <v>76</v>
      </c>
      <c r="E590" s="4">
        <v>-2.47E-2</v>
      </c>
      <c r="F590" s="5">
        <v>-6.226</v>
      </c>
      <c r="G590" s="4">
        <v>9152</v>
      </c>
      <c r="H590" s="4">
        <v>9615</v>
      </c>
      <c r="I590" s="4">
        <v>180129</v>
      </c>
      <c r="J590" s="4" t="s">
        <v>69</v>
      </c>
    </row>
    <row r="591" spans="1:10">
      <c r="A591" s="4" t="s">
        <v>10</v>
      </c>
      <c r="B591" s="4" t="s">
        <v>39</v>
      </c>
      <c r="C591" s="4" t="s">
        <v>12</v>
      </c>
      <c r="D591" s="4" t="s">
        <v>76</v>
      </c>
      <c r="E591" s="4">
        <v>-1.1900000000000001E-2</v>
      </c>
      <c r="F591" s="5">
        <v>-5.7960000000000003</v>
      </c>
      <c r="G591" s="4">
        <v>51115</v>
      </c>
      <c r="H591" s="4">
        <v>52342</v>
      </c>
      <c r="I591" s="4">
        <v>969837</v>
      </c>
      <c r="J591" s="4" t="s">
        <v>69</v>
      </c>
    </row>
    <row r="592" spans="1:10">
      <c r="A592" s="4" t="s">
        <v>10</v>
      </c>
      <c r="B592" s="4" t="s">
        <v>41</v>
      </c>
      <c r="C592" s="4" t="s">
        <v>12</v>
      </c>
      <c r="D592" s="4" t="s">
        <v>76</v>
      </c>
      <c r="E592" s="4">
        <v>-1.06E-2</v>
      </c>
      <c r="F592" s="5">
        <v>-5.6319999999999997</v>
      </c>
      <c r="G592" s="4">
        <v>49403</v>
      </c>
      <c r="H592" s="4">
        <v>50465</v>
      </c>
      <c r="I592" s="4">
        <v>940020</v>
      </c>
      <c r="J592" s="4" t="s">
        <v>69</v>
      </c>
    </row>
    <row r="593" spans="1:10">
      <c r="A593" s="4" t="s">
        <v>10</v>
      </c>
      <c r="B593" s="4" t="s">
        <v>44</v>
      </c>
      <c r="C593" s="4" t="s">
        <v>12</v>
      </c>
      <c r="D593" s="4" t="s">
        <v>76</v>
      </c>
      <c r="E593" s="4">
        <v>-1.3299999999999999E-2</v>
      </c>
      <c r="F593" s="5">
        <v>-5.3559999999999999</v>
      </c>
      <c r="G593" s="4">
        <v>49861</v>
      </c>
      <c r="H593" s="4">
        <v>51209</v>
      </c>
      <c r="I593" s="4">
        <v>942928</v>
      </c>
      <c r="J593" s="4" t="s">
        <v>69</v>
      </c>
    </row>
    <row r="594" spans="1:10">
      <c r="A594" s="4" t="s">
        <v>10</v>
      </c>
      <c r="B594" s="4" t="s">
        <v>49</v>
      </c>
      <c r="C594" s="4" t="s">
        <v>12</v>
      </c>
      <c r="D594" s="4" t="s">
        <v>76</v>
      </c>
      <c r="E594" s="4">
        <v>-9.4999999999999998E-3</v>
      </c>
      <c r="F594" s="5">
        <v>-5.2720000000000002</v>
      </c>
      <c r="G594" s="4">
        <v>52565</v>
      </c>
      <c r="H594" s="4">
        <v>53577</v>
      </c>
      <c r="I594" s="4">
        <v>991474</v>
      </c>
      <c r="J594" s="4" t="s">
        <v>69</v>
      </c>
    </row>
    <row r="595" spans="1:10">
      <c r="A595" s="4" t="s">
        <v>10</v>
      </c>
      <c r="B595" s="4" t="s">
        <v>51</v>
      </c>
      <c r="C595" s="4" t="s">
        <v>12</v>
      </c>
      <c r="D595" s="4" t="s">
        <v>76</v>
      </c>
      <c r="E595" s="4">
        <v>-9.2999999999999992E-3</v>
      </c>
      <c r="F595" s="5">
        <v>-5.1890000000000001</v>
      </c>
      <c r="G595" s="4">
        <v>52675</v>
      </c>
      <c r="H595" s="4">
        <v>53663</v>
      </c>
      <c r="I595" s="4">
        <v>994158</v>
      </c>
      <c r="J595" s="4" t="s">
        <v>69</v>
      </c>
    </row>
    <row r="596" spans="1:10">
      <c r="A596" s="4" t="s">
        <v>10</v>
      </c>
      <c r="B596" s="4" t="s">
        <v>45</v>
      </c>
      <c r="C596" s="4" t="s">
        <v>12</v>
      </c>
      <c r="D596" s="4" t="s">
        <v>76</v>
      </c>
      <c r="E596" s="4">
        <v>-9.1999999999999998E-3</v>
      </c>
      <c r="F596" s="5">
        <v>-4.9550000000000001</v>
      </c>
      <c r="G596" s="4">
        <v>53029</v>
      </c>
      <c r="H596" s="4">
        <v>54015</v>
      </c>
      <c r="I596" s="4">
        <v>999741</v>
      </c>
      <c r="J596" s="4" t="s">
        <v>69</v>
      </c>
    </row>
    <row r="597" spans="1:10">
      <c r="A597" s="4" t="s">
        <v>10</v>
      </c>
      <c r="B597" s="4" t="s">
        <v>46</v>
      </c>
      <c r="C597" s="4" t="s">
        <v>12</v>
      </c>
      <c r="D597" s="4" t="s">
        <v>76</v>
      </c>
      <c r="E597" s="4">
        <v>-9.4000000000000004E-3</v>
      </c>
      <c r="F597" s="5">
        <v>-4.9420000000000002</v>
      </c>
      <c r="G597" s="4">
        <v>51602</v>
      </c>
      <c r="H597" s="4">
        <v>52580</v>
      </c>
      <c r="I597" s="4">
        <v>974779</v>
      </c>
      <c r="J597" s="4" t="s">
        <v>69</v>
      </c>
    </row>
    <row r="598" spans="1:10">
      <c r="A598" s="4" t="s">
        <v>10</v>
      </c>
      <c r="B598" s="4" t="s">
        <v>11</v>
      </c>
      <c r="C598" s="4" t="s">
        <v>12</v>
      </c>
      <c r="D598" s="4" t="s">
        <v>76</v>
      </c>
      <c r="E598" s="4">
        <v>-9.7999999999999997E-3</v>
      </c>
      <c r="F598" s="5">
        <v>-4.5129999999999999</v>
      </c>
      <c r="G598" s="4">
        <v>52739</v>
      </c>
      <c r="H598" s="4">
        <v>53778</v>
      </c>
      <c r="I598" s="4">
        <v>997876</v>
      </c>
      <c r="J598" s="4" t="s">
        <v>69</v>
      </c>
    </row>
    <row r="599" spans="1:10">
      <c r="A599" s="4" t="s">
        <v>10</v>
      </c>
      <c r="B599" s="4" t="s">
        <v>55</v>
      </c>
      <c r="C599" s="4" t="s">
        <v>12</v>
      </c>
      <c r="D599" s="4" t="s">
        <v>76</v>
      </c>
      <c r="E599" s="4">
        <v>-8.8000000000000005E-3</v>
      </c>
      <c r="F599" s="5">
        <v>-4.4749999999999996</v>
      </c>
      <c r="G599" s="4">
        <v>50318</v>
      </c>
      <c r="H599" s="4">
        <v>51206</v>
      </c>
      <c r="I599" s="4">
        <v>951246</v>
      </c>
      <c r="J599" s="4" t="s">
        <v>69</v>
      </c>
    </row>
    <row r="600" spans="1:10">
      <c r="A600" s="4" t="s">
        <v>10</v>
      </c>
      <c r="B600" s="4" t="s">
        <v>48</v>
      </c>
      <c r="C600" s="4" t="s">
        <v>12</v>
      </c>
      <c r="D600" s="4" t="s">
        <v>76</v>
      </c>
      <c r="E600" s="4">
        <v>-1.1900000000000001E-2</v>
      </c>
      <c r="F600" s="5">
        <v>-4.0179999999999998</v>
      </c>
      <c r="G600" s="4">
        <v>20815</v>
      </c>
      <c r="H600" s="4">
        <v>21316</v>
      </c>
      <c r="I600" s="4">
        <v>403673</v>
      </c>
      <c r="J600" s="4" t="s">
        <v>69</v>
      </c>
    </row>
    <row r="601" spans="1:10">
      <c r="A601" s="4" t="s">
        <v>10</v>
      </c>
      <c r="B601" s="4" t="s">
        <v>54</v>
      </c>
      <c r="C601" s="4" t="s">
        <v>12</v>
      </c>
      <c r="D601" s="4" t="s">
        <v>76</v>
      </c>
      <c r="E601" s="4">
        <v>-5.5999999999999999E-3</v>
      </c>
      <c r="F601" s="5">
        <v>-3.1949999999999998</v>
      </c>
      <c r="G601" s="4">
        <v>53061</v>
      </c>
      <c r="H601" s="4">
        <v>53659</v>
      </c>
      <c r="I601" s="4">
        <v>999670</v>
      </c>
      <c r="J601" s="4" t="s">
        <v>69</v>
      </c>
    </row>
    <row r="602" spans="1:10">
      <c r="A602" s="4" t="s">
        <v>10</v>
      </c>
      <c r="B602" s="4" t="s">
        <v>18</v>
      </c>
      <c r="C602" s="4" t="s">
        <v>12</v>
      </c>
      <c r="D602" s="4" t="s">
        <v>76</v>
      </c>
      <c r="E602" s="4">
        <v>-7.1000000000000004E-3</v>
      </c>
      <c r="F602" s="5">
        <v>-3.1459999999999999</v>
      </c>
      <c r="G602" s="4">
        <v>52927</v>
      </c>
      <c r="H602" s="4">
        <v>53685</v>
      </c>
      <c r="I602" s="4">
        <v>999753</v>
      </c>
      <c r="J602" s="4" t="s">
        <v>69</v>
      </c>
    </row>
    <row r="603" spans="1:10">
      <c r="A603" s="4" t="s">
        <v>10</v>
      </c>
      <c r="B603" s="4" t="s">
        <v>47</v>
      </c>
      <c r="C603" s="4" t="s">
        <v>12</v>
      </c>
      <c r="D603" s="4" t="s">
        <v>76</v>
      </c>
      <c r="E603" s="4">
        <v>-8.3999999999999995E-3</v>
      </c>
      <c r="F603" s="5">
        <v>-3.0139999999999998</v>
      </c>
      <c r="G603" s="4">
        <v>39602</v>
      </c>
      <c r="H603" s="4">
        <v>40273</v>
      </c>
      <c r="I603" s="4">
        <v>756090</v>
      </c>
      <c r="J603" s="4" t="s">
        <v>69</v>
      </c>
    </row>
    <row r="604" spans="1:10">
      <c r="A604" s="4" t="s">
        <v>10</v>
      </c>
      <c r="B604" s="4" t="s">
        <v>52</v>
      </c>
      <c r="C604" s="4" t="s">
        <v>12</v>
      </c>
      <c r="D604" s="4" t="s">
        <v>76</v>
      </c>
      <c r="E604" s="4">
        <v>-6.1999999999999998E-3</v>
      </c>
      <c r="F604" s="4">
        <v>-2.6890000000000001</v>
      </c>
      <c r="G604" s="4">
        <v>38010</v>
      </c>
      <c r="H604" s="4">
        <v>38486</v>
      </c>
      <c r="I604" s="4">
        <v>719933</v>
      </c>
      <c r="J604" s="4" t="s">
        <v>69</v>
      </c>
    </row>
    <row r="605" spans="1:10">
      <c r="A605" s="4" t="s">
        <v>10</v>
      </c>
      <c r="B605" s="4" t="s">
        <v>23</v>
      </c>
      <c r="C605" s="4" t="s">
        <v>12</v>
      </c>
      <c r="D605" s="4" t="s">
        <v>76</v>
      </c>
      <c r="E605" s="4">
        <v>-5.7000000000000002E-3</v>
      </c>
      <c r="F605" s="4">
        <v>-2.5939999999999999</v>
      </c>
      <c r="G605" s="4">
        <v>48974</v>
      </c>
      <c r="H605" s="4">
        <v>49534</v>
      </c>
      <c r="I605" s="4">
        <v>931613</v>
      </c>
      <c r="J605" s="4" t="s">
        <v>69</v>
      </c>
    </row>
    <row r="606" spans="1:10">
      <c r="A606" s="4" t="s">
        <v>10</v>
      </c>
      <c r="B606" s="4" t="s">
        <v>50</v>
      </c>
      <c r="C606" s="4" t="s">
        <v>12</v>
      </c>
      <c r="D606" s="4" t="s">
        <v>76</v>
      </c>
      <c r="E606" s="4">
        <v>-4.7000000000000002E-3</v>
      </c>
      <c r="F606" s="4">
        <v>-2.153</v>
      </c>
      <c r="G606" s="4">
        <v>48690</v>
      </c>
      <c r="H606" s="4">
        <v>49150</v>
      </c>
      <c r="I606" s="4">
        <v>921698</v>
      </c>
      <c r="J606" s="4" t="s">
        <v>69</v>
      </c>
    </row>
    <row r="607" spans="1:10">
      <c r="A607" s="4" t="s">
        <v>10</v>
      </c>
      <c r="B607" s="4" t="s">
        <v>56</v>
      </c>
      <c r="C607" s="4" t="s">
        <v>12</v>
      </c>
      <c r="D607" s="4" t="s">
        <v>76</v>
      </c>
      <c r="E607" s="4">
        <v>-3.8999999999999998E-3</v>
      </c>
      <c r="F607" s="4">
        <v>-2.052</v>
      </c>
      <c r="G607" s="4">
        <v>51260</v>
      </c>
      <c r="H607" s="4">
        <v>51665</v>
      </c>
      <c r="I607" s="4">
        <v>964988</v>
      </c>
      <c r="J607" s="4" t="s">
        <v>69</v>
      </c>
    </row>
    <row r="608" spans="1:10">
      <c r="A608" s="4" t="s">
        <v>10</v>
      </c>
      <c r="B608" s="4" t="s">
        <v>57</v>
      </c>
      <c r="C608" s="4" t="s">
        <v>12</v>
      </c>
      <c r="D608" s="4" t="s">
        <v>76</v>
      </c>
      <c r="E608" s="4">
        <v>-2.3999999999999998E-3</v>
      </c>
      <c r="F608" s="4">
        <v>-1.0720000000000001</v>
      </c>
      <c r="G608" s="4">
        <v>52353</v>
      </c>
      <c r="H608" s="4">
        <v>52605</v>
      </c>
      <c r="I608" s="4">
        <v>983214</v>
      </c>
      <c r="J608" s="4" t="s">
        <v>69</v>
      </c>
    </row>
    <row r="609" spans="1:10">
      <c r="A609" s="4" t="s">
        <v>10</v>
      </c>
      <c r="B609" s="4" t="s">
        <v>31</v>
      </c>
      <c r="C609" s="4" t="s">
        <v>12</v>
      </c>
      <c r="D609" s="4" t="s">
        <v>76</v>
      </c>
      <c r="E609" s="4">
        <v>-1.1000000000000001E-3</v>
      </c>
      <c r="F609" s="4">
        <v>-0.54</v>
      </c>
      <c r="G609" s="4">
        <v>47514</v>
      </c>
      <c r="H609" s="4">
        <v>47617</v>
      </c>
      <c r="I609" s="4">
        <v>905431</v>
      </c>
      <c r="J609" s="4" t="s">
        <v>69</v>
      </c>
    </row>
    <row r="610" spans="1:10">
      <c r="A610" s="4" t="s">
        <v>10</v>
      </c>
      <c r="B610" s="4" t="s">
        <v>53</v>
      </c>
      <c r="C610" s="4" t="s">
        <v>12</v>
      </c>
      <c r="D610" s="4" t="s">
        <v>76</v>
      </c>
      <c r="E610" s="4">
        <v>-1.2999999999999999E-3</v>
      </c>
      <c r="F610" s="4">
        <v>-0.39300000000000002</v>
      </c>
      <c r="G610" s="4">
        <v>18197</v>
      </c>
      <c r="H610" s="4">
        <v>18245</v>
      </c>
      <c r="I610" s="4">
        <v>346212</v>
      </c>
      <c r="J610" s="4" t="s">
        <v>69</v>
      </c>
    </row>
    <row r="611" spans="1:10">
      <c r="A611" s="4" t="s">
        <v>10</v>
      </c>
      <c r="B611" s="4" t="s">
        <v>59</v>
      </c>
      <c r="C611" s="4" t="s">
        <v>12</v>
      </c>
      <c r="D611" s="4" t="s">
        <v>76</v>
      </c>
      <c r="E611" s="4">
        <v>3.0000000000000001E-3</v>
      </c>
      <c r="F611" s="4">
        <v>1.014</v>
      </c>
      <c r="G611" s="4">
        <v>40176</v>
      </c>
      <c r="H611" s="4">
        <v>39934</v>
      </c>
      <c r="I611" s="4">
        <v>756338</v>
      </c>
      <c r="J611" s="4" t="s">
        <v>69</v>
      </c>
    </row>
    <row r="612" spans="1:10">
      <c r="A612" s="4" t="s">
        <v>10</v>
      </c>
      <c r="B612" s="4" t="s">
        <v>22</v>
      </c>
      <c r="C612" s="4" t="s">
        <v>12</v>
      </c>
      <c r="D612" s="4" t="s">
        <v>76</v>
      </c>
      <c r="E612" s="4">
        <v>3.7000000000000002E-3</v>
      </c>
      <c r="F612" s="4">
        <v>1.262</v>
      </c>
      <c r="G612" s="4">
        <v>38348</v>
      </c>
      <c r="H612" s="4">
        <v>38066</v>
      </c>
      <c r="I612" s="4">
        <v>732239</v>
      </c>
      <c r="J612" s="4" t="s">
        <v>69</v>
      </c>
    </row>
    <row r="613" spans="1:10">
      <c r="A613" s="4" t="s">
        <v>10</v>
      </c>
      <c r="B613" s="4" t="s">
        <v>26</v>
      </c>
      <c r="C613" s="4" t="s">
        <v>12</v>
      </c>
      <c r="D613" s="4" t="s">
        <v>76</v>
      </c>
      <c r="E613" s="4">
        <v>3.0000000000000001E-3</v>
      </c>
      <c r="F613" s="4">
        <v>1.349</v>
      </c>
      <c r="G613" s="4">
        <v>50090</v>
      </c>
      <c r="H613" s="4">
        <v>49794</v>
      </c>
      <c r="I613" s="4">
        <v>957188</v>
      </c>
      <c r="J613" s="4" t="s">
        <v>69</v>
      </c>
    </row>
    <row r="614" spans="1:10">
      <c r="A614" s="4" t="s">
        <v>10</v>
      </c>
      <c r="B614" s="4" t="s">
        <v>24</v>
      </c>
      <c r="C614" s="4" t="s">
        <v>12</v>
      </c>
      <c r="D614" s="4" t="s">
        <v>76</v>
      </c>
      <c r="E614" s="4">
        <v>3.8999999999999998E-3</v>
      </c>
      <c r="F614" s="4">
        <v>1.5629999999999999</v>
      </c>
      <c r="G614" s="4">
        <v>50260</v>
      </c>
      <c r="H614" s="4">
        <v>49874</v>
      </c>
      <c r="I614" s="4">
        <v>949420</v>
      </c>
      <c r="J614" s="4" t="s">
        <v>69</v>
      </c>
    </row>
    <row r="615" spans="1:10">
      <c r="A615" s="4" t="s">
        <v>10</v>
      </c>
      <c r="B615" s="4" t="s">
        <v>60</v>
      </c>
      <c r="C615" s="4" t="s">
        <v>12</v>
      </c>
      <c r="D615" s="4" t="s">
        <v>76</v>
      </c>
      <c r="E615" s="4">
        <v>3.3999999999999998E-3</v>
      </c>
      <c r="F615" s="4">
        <v>1.5669999999999999</v>
      </c>
      <c r="G615" s="4">
        <v>42736</v>
      </c>
      <c r="H615" s="4">
        <v>42450</v>
      </c>
      <c r="I615" s="4">
        <v>806054</v>
      </c>
      <c r="J615" s="4" t="s">
        <v>69</v>
      </c>
    </row>
    <row r="616" spans="1:10">
      <c r="A616" s="4" t="s">
        <v>10</v>
      </c>
      <c r="B616" s="4" t="s">
        <v>19</v>
      </c>
      <c r="C616" s="4" t="s">
        <v>12</v>
      </c>
      <c r="D616" s="4" t="s">
        <v>76</v>
      </c>
      <c r="E616" s="4">
        <v>6.0000000000000001E-3</v>
      </c>
      <c r="F616" s="4">
        <v>2.2080000000000002</v>
      </c>
      <c r="G616" s="4">
        <v>52915</v>
      </c>
      <c r="H616" s="4">
        <v>52289</v>
      </c>
      <c r="I616" s="4">
        <v>999422</v>
      </c>
      <c r="J616" s="4" t="s">
        <v>69</v>
      </c>
    </row>
    <row r="617" spans="1:10">
      <c r="A617" s="4" t="s">
        <v>10</v>
      </c>
      <c r="B617" s="4" t="s">
        <v>58</v>
      </c>
      <c r="C617" s="4" t="s">
        <v>12</v>
      </c>
      <c r="D617" s="4" t="s">
        <v>76</v>
      </c>
      <c r="E617" s="4">
        <v>5.7000000000000002E-3</v>
      </c>
      <c r="F617" s="4">
        <v>2.7810000000000001</v>
      </c>
      <c r="G617" s="4">
        <v>52126</v>
      </c>
      <c r="H617" s="4">
        <v>51535</v>
      </c>
      <c r="I617" s="4">
        <v>977271</v>
      </c>
      <c r="J617" s="4" t="s">
        <v>69</v>
      </c>
    </row>
    <row r="618" spans="1:10">
      <c r="A618" s="4" t="s">
        <v>10</v>
      </c>
      <c r="B618" s="4" t="s">
        <v>61</v>
      </c>
      <c r="C618" s="4" t="s">
        <v>12</v>
      </c>
      <c r="D618" s="4" t="s">
        <v>76</v>
      </c>
      <c r="E618" s="4">
        <v>6.3E-3</v>
      </c>
      <c r="F618" s="5">
        <v>3.0129999999999999</v>
      </c>
      <c r="G618" s="4">
        <v>51323</v>
      </c>
      <c r="H618" s="4">
        <v>50678</v>
      </c>
      <c r="I618" s="4">
        <v>968661</v>
      </c>
      <c r="J618" s="4" t="s">
        <v>69</v>
      </c>
    </row>
    <row r="619" spans="1:10">
      <c r="A619" s="4" t="s">
        <v>10</v>
      </c>
      <c r="B619" s="4" t="s">
        <v>33</v>
      </c>
      <c r="C619" s="4" t="s">
        <v>12</v>
      </c>
      <c r="D619" s="4" t="s">
        <v>77</v>
      </c>
      <c r="E619" s="4">
        <v>-1.9699999999999999E-2</v>
      </c>
      <c r="F619" s="5">
        <v>-9.9250000000000007</v>
      </c>
      <c r="G619" s="4">
        <v>53241</v>
      </c>
      <c r="H619" s="4">
        <v>55376</v>
      </c>
      <c r="I619" s="4">
        <v>1007736</v>
      </c>
      <c r="J619" s="4" t="s">
        <v>65</v>
      </c>
    </row>
    <row r="620" spans="1:10">
      <c r="A620" s="4" t="s">
        <v>10</v>
      </c>
      <c r="B620" s="4" t="s">
        <v>29</v>
      </c>
      <c r="C620" s="4" t="s">
        <v>12</v>
      </c>
      <c r="D620" s="4" t="s">
        <v>77</v>
      </c>
      <c r="E620" s="4">
        <v>-1.6899999999999998E-2</v>
      </c>
      <c r="F620" s="5">
        <v>-8.3520000000000003</v>
      </c>
      <c r="G620" s="4">
        <v>50996</v>
      </c>
      <c r="H620" s="4">
        <v>52744</v>
      </c>
      <c r="I620" s="4">
        <v>975419</v>
      </c>
      <c r="J620" s="4" t="s">
        <v>65</v>
      </c>
    </row>
    <row r="621" spans="1:10">
      <c r="A621" s="4" t="s">
        <v>10</v>
      </c>
      <c r="B621" s="4" t="s">
        <v>21</v>
      </c>
      <c r="C621" s="4" t="s">
        <v>12</v>
      </c>
      <c r="D621" s="4" t="s">
        <v>77</v>
      </c>
      <c r="E621" s="4">
        <v>-1.9900000000000001E-2</v>
      </c>
      <c r="F621" s="5">
        <v>-7.9790000000000001</v>
      </c>
      <c r="G621" s="4">
        <v>34368</v>
      </c>
      <c r="H621" s="4">
        <v>35765</v>
      </c>
      <c r="I621" s="4">
        <v>665213</v>
      </c>
      <c r="J621" s="4" t="s">
        <v>65</v>
      </c>
    </row>
    <row r="622" spans="1:10">
      <c r="A622" s="4" t="s">
        <v>10</v>
      </c>
      <c r="B622" s="4" t="s">
        <v>38</v>
      </c>
      <c r="C622" s="4" t="s">
        <v>12</v>
      </c>
      <c r="D622" s="4" t="s">
        <v>77</v>
      </c>
      <c r="E622" s="4">
        <v>-1.3599999999999999E-2</v>
      </c>
      <c r="F622" s="5">
        <v>-6.2690000000000001</v>
      </c>
      <c r="G622" s="4">
        <v>50238</v>
      </c>
      <c r="H622" s="4">
        <v>51627</v>
      </c>
      <c r="I622" s="4">
        <v>947309</v>
      </c>
      <c r="J622" s="4" t="s">
        <v>65</v>
      </c>
    </row>
    <row r="623" spans="1:10">
      <c r="A623" s="4" t="s">
        <v>10</v>
      </c>
      <c r="B623" s="4" t="s">
        <v>41</v>
      </c>
      <c r="C623" s="4" t="s">
        <v>12</v>
      </c>
      <c r="D623" s="4" t="s">
        <v>77</v>
      </c>
      <c r="E623" s="4">
        <v>-1.1299999999999999E-2</v>
      </c>
      <c r="F623" s="5">
        <v>-5.94</v>
      </c>
      <c r="G623" s="4">
        <v>50037</v>
      </c>
      <c r="H623" s="4">
        <v>51183</v>
      </c>
      <c r="I623" s="4">
        <v>954776</v>
      </c>
      <c r="J623" s="4" t="s">
        <v>65</v>
      </c>
    </row>
    <row r="624" spans="1:10">
      <c r="A624" s="4" t="s">
        <v>10</v>
      </c>
      <c r="B624" s="4" t="s">
        <v>20</v>
      </c>
      <c r="C624" s="4" t="s">
        <v>12</v>
      </c>
      <c r="D624" s="4" t="s">
        <v>77</v>
      </c>
      <c r="E624" s="4">
        <v>-2.3099999999999999E-2</v>
      </c>
      <c r="F624" s="5">
        <v>-5.7359999999999998</v>
      </c>
      <c r="G624" s="4">
        <v>9234</v>
      </c>
      <c r="H624" s="4">
        <v>9672</v>
      </c>
      <c r="I624" s="4">
        <v>181992</v>
      </c>
      <c r="J624" s="4" t="s">
        <v>65</v>
      </c>
    </row>
    <row r="625" spans="1:10">
      <c r="A625" s="4" t="s">
        <v>10</v>
      </c>
      <c r="B625" s="4" t="s">
        <v>43</v>
      </c>
      <c r="C625" s="4" t="s">
        <v>12</v>
      </c>
      <c r="D625" s="4" t="s">
        <v>77</v>
      </c>
      <c r="E625" s="4">
        <v>-1.06E-2</v>
      </c>
      <c r="F625" s="5">
        <v>-5.5419999999999998</v>
      </c>
      <c r="G625" s="4">
        <v>52811</v>
      </c>
      <c r="H625" s="4">
        <v>53941</v>
      </c>
      <c r="I625" s="4">
        <v>1006179</v>
      </c>
      <c r="J625" s="4" t="s">
        <v>65</v>
      </c>
    </row>
    <row r="626" spans="1:10">
      <c r="A626" s="4" t="s">
        <v>10</v>
      </c>
      <c r="B626" s="4" t="s">
        <v>30</v>
      </c>
      <c r="C626" s="4" t="s">
        <v>12</v>
      </c>
      <c r="D626" s="4" t="s">
        <v>77</v>
      </c>
      <c r="E626" s="4">
        <v>-1.35E-2</v>
      </c>
      <c r="F626" s="5">
        <v>-5.3949999999999996</v>
      </c>
      <c r="G626" s="4">
        <v>38035</v>
      </c>
      <c r="H626" s="4">
        <v>39075</v>
      </c>
      <c r="I626" s="4">
        <v>719469</v>
      </c>
      <c r="J626" s="4" t="s">
        <v>65</v>
      </c>
    </row>
    <row r="627" spans="1:10">
      <c r="A627" s="4" t="s">
        <v>10</v>
      </c>
      <c r="B627" s="4" t="s">
        <v>42</v>
      </c>
      <c r="C627" s="4" t="s">
        <v>12</v>
      </c>
      <c r="D627" s="4" t="s">
        <v>77</v>
      </c>
      <c r="E627" s="4">
        <v>-1.2E-2</v>
      </c>
      <c r="F627" s="5">
        <v>-5.306</v>
      </c>
      <c r="G627" s="4">
        <v>48302</v>
      </c>
      <c r="H627" s="4">
        <v>49471</v>
      </c>
      <c r="I627" s="4">
        <v>911205</v>
      </c>
      <c r="J627" s="4" t="s">
        <v>65</v>
      </c>
    </row>
    <row r="628" spans="1:10">
      <c r="A628" s="4" t="s">
        <v>10</v>
      </c>
      <c r="B628" s="4" t="s">
        <v>40</v>
      </c>
      <c r="C628" s="4" t="s">
        <v>12</v>
      </c>
      <c r="D628" s="4" t="s">
        <v>77</v>
      </c>
      <c r="E628" s="4">
        <v>-1.0800000000000001E-2</v>
      </c>
      <c r="F628" s="5">
        <v>-5.1520000000000001</v>
      </c>
      <c r="G628" s="4">
        <v>51056</v>
      </c>
      <c r="H628" s="4">
        <v>52169</v>
      </c>
      <c r="I628" s="4">
        <v>962618</v>
      </c>
      <c r="J628" s="4" t="s">
        <v>65</v>
      </c>
    </row>
    <row r="629" spans="1:10">
      <c r="A629" s="4" t="s">
        <v>10</v>
      </c>
      <c r="B629" s="4" t="s">
        <v>39</v>
      </c>
      <c r="C629" s="4" t="s">
        <v>12</v>
      </c>
      <c r="D629" s="4" t="s">
        <v>77</v>
      </c>
      <c r="E629" s="4">
        <v>-1.0500000000000001E-2</v>
      </c>
      <c r="F629" s="5">
        <v>-5.1120000000000001</v>
      </c>
      <c r="G629" s="4">
        <v>51857</v>
      </c>
      <c r="H629" s="4">
        <v>52956</v>
      </c>
      <c r="I629" s="4">
        <v>984820</v>
      </c>
      <c r="J629" s="4" t="s">
        <v>65</v>
      </c>
    </row>
    <row r="630" spans="1:10">
      <c r="A630" s="4" t="s">
        <v>10</v>
      </c>
      <c r="B630" s="4" t="s">
        <v>25</v>
      </c>
      <c r="C630" s="4" t="s">
        <v>12</v>
      </c>
      <c r="D630" s="4" t="s">
        <v>77</v>
      </c>
      <c r="E630" s="4">
        <v>-9.4999999999999998E-3</v>
      </c>
      <c r="F630" s="5">
        <v>-4.907</v>
      </c>
      <c r="G630" s="4">
        <v>53032</v>
      </c>
      <c r="H630" s="4">
        <v>54047</v>
      </c>
      <c r="I630" s="4">
        <v>1005373</v>
      </c>
      <c r="J630" s="4" t="s">
        <v>65</v>
      </c>
    </row>
    <row r="631" spans="1:10">
      <c r="A631" s="4" t="s">
        <v>10</v>
      </c>
      <c r="B631" s="4" t="s">
        <v>37</v>
      </c>
      <c r="C631" s="4" t="s">
        <v>12</v>
      </c>
      <c r="D631" s="4" t="s">
        <v>77</v>
      </c>
      <c r="E631" s="4">
        <v>-9.7000000000000003E-3</v>
      </c>
      <c r="F631" s="5">
        <v>-4.141</v>
      </c>
      <c r="G631" s="4">
        <v>48539</v>
      </c>
      <c r="H631" s="4">
        <v>49488</v>
      </c>
      <c r="I631" s="4">
        <v>915334</v>
      </c>
      <c r="J631" s="4" t="s">
        <v>65</v>
      </c>
    </row>
    <row r="632" spans="1:10">
      <c r="A632" s="4" t="s">
        <v>10</v>
      </c>
      <c r="B632" s="4" t="s">
        <v>44</v>
      </c>
      <c r="C632" s="4" t="s">
        <v>12</v>
      </c>
      <c r="D632" s="4" t="s">
        <v>77</v>
      </c>
      <c r="E632" s="4">
        <v>-9.9000000000000008E-3</v>
      </c>
      <c r="F632" s="5">
        <v>-4.0019999999999998</v>
      </c>
      <c r="G632" s="4">
        <v>50703</v>
      </c>
      <c r="H632" s="4">
        <v>51716</v>
      </c>
      <c r="I632" s="4">
        <v>957908</v>
      </c>
      <c r="J632" s="4" t="s">
        <v>65</v>
      </c>
    </row>
    <row r="633" spans="1:10">
      <c r="A633" s="4" t="s">
        <v>10</v>
      </c>
      <c r="B633" s="4" t="s">
        <v>23</v>
      </c>
      <c r="C633" s="4" t="s">
        <v>12</v>
      </c>
      <c r="D633" s="4" t="s">
        <v>77</v>
      </c>
      <c r="E633" s="4">
        <v>-5.0000000000000001E-3</v>
      </c>
      <c r="F633" s="4">
        <v>-2.2690000000000001</v>
      </c>
      <c r="G633" s="4">
        <v>49635</v>
      </c>
      <c r="H633" s="4">
        <v>50137</v>
      </c>
      <c r="I633" s="4">
        <v>945652</v>
      </c>
      <c r="J633" s="4" t="s">
        <v>65</v>
      </c>
    </row>
    <row r="634" spans="1:10">
      <c r="A634" s="4" t="s">
        <v>10</v>
      </c>
      <c r="B634" s="4" t="s">
        <v>48</v>
      </c>
      <c r="C634" s="4" t="s">
        <v>12</v>
      </c>
      <c r="D634" s="4" t="s">
        <v>77</v>
      </c>
      <c r="E634" s="4">
        <v>-4.5999999999999999E-3</v>
      </c>
      <c r="F634" s="4">
        <v>-1.4910000000000001</v>
      </c>
      <c r="G634" s="4">
        <v>21241</v>
      </c>
      <c r="H634" s="4">
        <v>21437</v>
      </c>
      <c r="I634" s="4">
        <v>409136</v>
      </c>
      <c r="J634" s="4" t="s">
        <v>65</v>
      </c>
    </row>
    <row r="635" spans="1:10">
      <c r="A635" s="4" t="s">
        <v>10</v>
      </c>
      <c r="B635" s="4" t="s">
        <v>52</v>
      </c>
      <c r="C635" s="4" t="s">
        <v>12</v>
      </c>
      <c r="D635" s="4" t="s">
        <v>77</v>
      </c>
      <c r="E635" s="4">
        <v>-2.7000000000000001E-3</v>
      </c>
      <c r="F635" s="4">
        <v>-1.0960000000000001</v>
      </c>
      <c r="G635" s="4">
        <v>38484</v>
      </c>
      <c r="H635" s="4">
        <v>38690</v>
      </c>
      <c r="I635" s="4">
        <v>729021</v>
      </c>
      <c r="J635" s="4" t="s">
        <v>65</v>
      </c>
    </row>
    <row r="636" spans="1:10">
      <c r="A636" s="4" t="s">
        <v>10</v>
      </c>
      <c r="B636" s="4" t="s">
        <v>45</v>
      </c>
      <c r="C636" s="4" t="s">
        <v>12</v>
      </c>
      <c r="D636" s="4" t="s">
        <v>77</v>
      </c>
      <c r="E636" s="4">
        <v>-1.4E-3</v>
      </c>
      <c r="F636" s="4">
        <v>-0.74199999999999999</v>
      </c>
      <c r="G636" s="4">
        <v>54183</v>
      </c>
      <c r="H636" s="4">
        <v>54334</v>
      </c>
      <c r="I636" s="4">
        <v>1014352</v>
      </c>
      <c r="J636" s="4" t="s">
        <v>65</v>
      </c>
    </row>
    <row r="637" spans="1:10">
      <c r="A637" s="4" t="s">
        <v>10</v>
      </c>
      <c r="B637" s="4" t="s">
        <v>49</v>
      </c>
      <c r="C637" s="4" t="s">
        <v>12</v>
      </c>
      <c r="D637" s="4" t="s">
        <v>77</v>
      </c>
      <c r="E637" s="4">
        <v>-2.9999999999999997E-4</v>
      </c>
      <c r="F637" s="4">
        <v>-0.17599999999999999</v>
      </c>
      <c r="G637" s="4">
        <v>53833</v>
      </c>
      <c r="H637" s="4">
        <v>53869</v>
      </c>
      <c r="I637" s="4">
        <v>1006648</v>
      </c>
      <c r="J637" s="4" t="s">
        <v>65</v>
      </c>
    </row>
    <row r="638" spans="1:10">
      <c r="A638" s="4" t="s">
        <v>10</v>
      </c>
      <c r="B638" s="4" t="s">
        <v>50</v>
      </c>
      <c r="C638" s="4" t="s">
        <v>12</v>
      </c>
      <c r="D638" s="4" t="s">
        <v>77</v>
      </c>
      <c r="E638" s="4">
        <v>-4.0000000000000002E-4</v>
      </c>
      <c r="F638" s="4">
        <v>-0.17499999999999999</v>
      </c>
      <c r="G638" s="4">
        <v>49576</v>
      </c>
      <c r="H638" s="4">
        <v>49616</v>
      </c>
      <c r="I638" s="4">
        <v>935419</v>
      </c>
      <c r="J638" s="4" t="s">
        <v>65</v>
      </c>
    </row>
    <row r="639" spans="1:10">
      <c r="A639" s="4" t="s">
        <v>10</v>
      </c>
      <c r="B639" s="4" t="s">
        <v>46</v>
      </c>
      <c r="C639" s="4" t="s">
        <v>12</v>
      </c>
      <c r="D639" s="4" t="s">
        <v>77</v>
      </c>
      <c r="E639" s="4">
        <v>-2.0000000000000001E-4</v>
      </c>
      <c r="F639" s="4">
        <v>-0.114</v>
      </c>
      <c r="G639" s="4">
        <v>52876</v>
      </c>
      <c r="H639" s="4">
        <v>52899</v>
      </c>
      <c r="I639" s="4">
        <v>990260</v>
      </c>
      <c r="J639" s="4" t="s">
        <v>65</v>
      </c>
    </row>
    <row r="640" spans="1:10">
      <c r="A640" s="4" t="s">
        <v>10</v>
      </c>
      <c r="B640" s="4" t="s">
        <v>47</v>
      </c>
      <c r="C640" s="4" t="s">
        <v>12</v>
      </c>
      <c r="D640" s="4" t="s">
        <v>77</v>
      </c>
      <c r="E640" s="4">
        <v>6.9999999999999999E-4</v>
      </c>
      <c r="F640" s="4">
        <v>0.23300000000000001</v>
      </c>
      <c r="G640" s="4">
        <v>40439</v>
      </c>
      <c r="H640" s="4">
        <v>40384</v>
      </c>
      <c r="I640" s="4">
        <v>764952</v>
      </c>
      <c r="J640" s="4" t="s">
        <v>65</v>
      </c>
    </row>
    <row r="641" spans="1:10">
      <c r="A641" s="4" t="s">
        <v>10</v>
      </c>
      <c r="B641" s="4" t="s">
        <v>51</v>
      </c>
      <c r="C641" s="4" t="s">
        <v>12</v>
      </c>
      <c r="D641" s="4" t="s">
        <v>77</v>
      </c>
      <c r="E641" s="4">
        <v>1.5E-3</v>
      </c>
      <c r="F641" s="4">
        <v>0.79900000000000004</v>
      </c>
      <c r="G641" s="4">
        <v>54040</v>
      </c>
      <c r="H641" s="4">
        <v>53876</v>
      </c>
      <c r="I641" s="4">
        <v>1009239</v>
      </c>
      <c r="J641" s="4" t="s">
        <v>65</v>
      </c>
    </row>
    <row r="642" spans="1:10">
      <c r="A642" s="4" t="s">
        <v>10</v>
      </c>
      <c r="B642" s="4" t="s">
        <v>53</v>
      </c>
      <c r="C642" s="4" t="s">
        <v>12</v>
      </c>
      <c r="D642" s="4" t="s">
        <v>77</v>
      </c>
      <c r="E642" s="4">
        <v>3.8E-3</v>
      </c>
      <c r="F642" s="4">
        <v>1.101</v>
      </c>
      <c r="G642" s="4">
        <v>18472</v>
      </c>
      <c r="H642" s="4">
        <v>18332</v>
      </c>
      <c r="I642" s="4">
        <v>350009</v>
      </c>
      <c r="J642" s="4" t="s">
        <v>65</v>
      </c>
    </row>
    <row r="643" spans="1:10">
      <c r="A643" s="4" t="s">
        <v>10</v>
      </c>
      <c r="B643" s="4" t="s">
        <v>26</v>
      </c>
      <c r="C643" s="4" t="s">
        <v>12</v>
      </c>
      <c r="D643" s="4" t="s">
        <v>77</v>
      </c>
      <c r="E643" s="4">
        <v>3.0999999999999999E-3</v>
      </c>
      <c r="F643" s="4">
        <v>1.323</v>
      </c>
      <c r="G643" s="4">
        <v>50794</v>
      </c>
      <c r="H643" s="4">
        <v>50483</v>
      </c>
      <c r="I643" s="4">
        <v>971962</v>
      </c>
      <c r="J643" s="4" t="s">
        <v>65</v>
      </c>
    </row>
    <row r="644" spans="1:10">
      <c r="A644" s="4" t="s">
        <v>10</v>
      </c>
      <c r="B644" s="4" t="s">
        <v>55</v>
      </c>
      <c r="C644" s="4" t="s">
        <v>12</v>
      </c>
      <c r="D644" s="4" t="s">
        <v>77</v>
      </c>
      <c r="E644" s="4">
        <v>2.8E-3</v>
      </c>
      <c r="F644" s="4">
        <v>1.361</v>
      </c>
      <c r="G644" s="4">
        <v>51733</v>
      </c>
      <c r="H644" s="4">
        <v>51442</v>
      </c>
      <c r="I644" s="4">
        <v>966325</v>
      </c>
      <c r="J644" s="4" t="s">
        <v>65</v>
      </c>
    </row>
    <row r="645" spans="1:10">
      <c r="A645" s="4" t="s">
        <v>10</v>
      </c>
      <c r="B645" s="4" t="s">
        <v>11</v>
      </c>
      <c r="C645" s="4" t="s">
        <v>12</v>
      </c>
      <c r="D645" s="4" t="s">
        <v>77</v>
      </c>
      <c r="E645" s="4">
        <v>3.8E-3</v>
      </c>
      <c r="F645" s="4">
        <v>1.6060000000000001</v>
      </c>
      <c r="G645" s="4">
        <v>54270</v>
      </c>
      <c r="H645" s="4">
        <v>53862</v>
      </c>
      <c r="I645" s="4">
        <v>1012709</v>
      </c>
      <c r="J645" s="4" t="s">
        <v>65</v>
      </c>
    </row>
    <row r="646" spans="1:10">
      <c r="A646" s="4" t="s">
        <v>10</v>
      </c>
      <c r="B646" s="4" t="s">
        <v>31</v>
      </c>
      <c r="C646" s="4" t="s">
        <v>12</v>
      </c>
      <c r="D646" s="4" t="s">
        <v>77</v>
      </c>
      <c r="E646" s="4">
        <v>3.5999999999999999E-3</v>
      </c>
      <c r="F646" s="4">
        <v>1.764</v>
      </c>
      <c r="G646" s="4">
        <v>48378</v>
      </c>
      <c r="H646" s="4">
        <v>48034</v>
      </c>
      <c r="I646" s="4">
        <v>919076</v>
      </c>
      <c r="J646" s="4" t="s">
        <v>65</v>
      </c>
    </row>
    <row r="647" spans="1:10">
      <c r="A647" s="4" t="s">
        <v>10</v>
      </c>
      <c r="B647" s="4" t="s">
        <v>18</v>
      </c>
      <c r="C647" s="4" t="s">
        <v>12</v>
      </c>
      <c r="D647" s="4" t="s">
        <v>77</v>
      </c>
      <c r="E647" s="4">
        <v>5.4999999999999997E-3</v>
      </c>
      <c r="F647" s="4">
        <v>2.1739999999999999</v>
      </c>
      <c r="G647" s="4">
        <v>54403</v>
      </c>
      <c r="H647" s="4">
        <v>53810</v>
      </c>
      <c r="I647" s="4">
        <v>1014370</v>
      </c>
      <c r="J647" s="4" t="s">
        <v>65</v>
      </c>
    </row>
    <row r="648" spans="1:10">
      <c r="A648" s="4" t="s">
        <v>10</v>
      </c>
      <c r="B648" s="4" t="s">
        <v>56</v>
      </c>
      <c r="C648" s="4" t="s">
        <v>12</v>
      </c>
      <c r="D648" s="4" t="s">
        <v>77</v>
      </c>
      <c r="E648" s="4">
        <v>5.1999999999999998E-3</v>
      </c>
      <c r="F648" s="4">
        <v>2.41</v>
      </c>
      <c r="G648" s="4">
        <v>52545</v>
      </c>
      <c r="H648" s="4">
        <v>52005</v>
      </c>
      <c r="I648" s="4">
        <v>980401</v>
      </c>
      <c r="J648" s="4" t="s">
        <v>65</v>
      </c>
    </row>
    <row r="649" spans="1:10">
      <c r="A649" s="4" t="s">
        <v>10</v>
      </c>
      <c r="B649" s="4" t="s">
        <v>54</v>
      </c>
      <c r="C649" s="4" t="s">
        <v>12</v>
      </c>
      <c r="D649" s="4" t="s">
        <v>77</v>
      </c>
      <c r="E649" s="4">
        <v>4.5999999999999999E-3</v>
      </c>
      <c r="F649" s="4">
        <v>2.5270000000000001</v>
      </c>
      <c r="G649" s="4">
        <v>54347</v>
      </c>
      <c r="H649" s="4">
        <v>53849</v>
      </c>
      <c r="I649" s="4">
        <v>1014306</v>
      </c>
      <c r="J649" s="4" t="s">
        <v>65</v>
      </c>
    </row>
    <row r="650" spans="1:10">
      <c r="A650" s="4" t="s">
        <v>10</v>
      </c>
      <c r="B650" s="4" t="s">
        <v>19</v>
      </c>
      <c r="C650" s="4" t="s">
        <v>12</v>
      </c>
      <c r="D650" s="4" t="s">
        <v>77</v>
      </c>
      <c r="E650" s="4">
        <v>8.6E-3</v>
      </c>
      <c r="F650" s="5">
        <v>3.327</v>
      </c>
      <c r="G650" s="4">
        <v>53739</v>
      </c>
      <c r="H650" s="4">
        <v>52819</v>
      </c>
      <c r="I650" s="4">
        <v>1014007</v>
      </c>
      <c r="J650" s="4" t="s">
        <v>65</v>
      </c>
    </row>
    <row r="651" spans="1:10">
      <c r="A651" s="4" t="s">
        <v>10</v>
      </c>
      <c r="B651" s="4" t="s">
        <v>22</v>
      </c>
      <c r="C651" s="4" t="s">
        <v>12</v>
      </c>
      <c r="D651" s="4" t="s">
        <v>77</v>
      </c>
      <c r="E651" s="4">
        <v>1.23E-2</v>
      </c>
      <c r="F651" s="5">
        <v>3.9689999999999999</v>
      </c>
      <c r="G651" s="4">
        <v>39236</v>
      </c>
      <c r="H651" s="4">
        <v>38284</v>
      </c>
      <c r="I651" s="4">
        <v>743378</v>
      </c>
      <c r="J651" s="4" t="s">
        <v>65</v>
      </c>
    </row>
    <row r="652" spans="1:10">
      <c r="A652" s="4" t="s">
        <v>10</v>
      </c>
      <c r="B652" s="4" t="s">
        <v>57</v>
      </c>
      <c r="C652" s="4" t="s">
        <v>12</v>
      </c>
      <c r="D652" s="4" t="s">
        <v>77</v>
      </c>
      <c r="E652" s="4">
        <v>1.01E-2</v>
      </c>
      <c r="F652" s="5">
        <v>4.5629999999999997</v>
      </c>
      <c r="G652" s="4">
        <v>53781</v>
      </c>
      <c r="H652" s="4">
        <v>52704</v>
      </c>
      <c r="I652" s="4">
        <v>997638</v>
      </c>
      <c r="J652" s="4" t="s">
        <v>65</v>
      </c>
    </row>
    <row r="653" spans="1:10">
      <c r="A653" s="4" t="s">
        <v>10</v>
      </c>
      <c r="B653" s="4" t="s">
        <v>59</v>
      </c>
      <c r="C653" s="4" t="s">
        <v>12</v>
      </c>
      <c r="D653" s="4" t="s">
        <v>77</v>
      </c>
      <c r="E653" s="4">
        <v>1.4800000000000001E-2</v>
      </c>
      <c r="F653" s="5">
        <v>4.8479999999999999</v>
      </c>
      <c r="G653" s="4">
        <v>41154</v>
      </c>
      <c r="H653" s="4">
        <v>39950</v>
      </c>
      <c r="I653" s="4">
        <v>765822</v>
      </c>
      <c r="J653" s="4" t="s">
        <v>65</v>
      </c>
    </row>
    <row r="654" spans="1:10">
      <c r="A654" s="4" t="s">
        <v>10</v>
      </c>
      <c r="B654" s="4" t="s">
        <v>60</v>
      </c>
      <c r="C654" s="4" t="s">
        <v>12</v>
      </c>
      <c r="D654" s="4" t="s">
        <v>77</v>
      </c>
      <c r="E654" s="4">
        <v>1.3899999999999999E-2</v>
      </c>
      <c r="F654" s="5">
        <v>5.8250000000000002</v>
      </c>
      <c r="G654" s="4">
        <v>43784</v>
      </c>
      <c r="H654" s="4">
        <v>42584</v>
      </c>
      <c r="I654" s="4">
        <v>816530</v>
      </c>
      <c r="J654" s="4" t="s">
        <v>65</v>
      </c>
    </row>
    <row r="655" spans="1:10">
      <c r="A655" s="4" t="s">
        <v>10</v>
      </c>
      <c r="B655" s="4" t="s">
        <v>24</v>
      </c>
      <c r="C655" s="4" t="s">
        <v>12</v>
      </c>
      <c r="D655" s="4" t="s">
        <v>77</v>
      </c>
      <c r="E655" s="4">
        <v>1.5900000000000001E-2</v>
      </c>
      <c r="F655" s="5">
        <v>6.1879999999999997</v>
      </c>
      <c r="G655" s="4">
        <v>51594</v>
      </c>
      <c r="H655" s="4">
        <v>49984</v>
      </c>
      <c r="I655" s="4">
        <v>963188</v>
      </c>
      <c r="J655" s="4" t="s">
        <v>65</v>
      </c>
    </row>
    <row r="656" spans="1:10">
      <c r="A656" s="4" t="s">
        <v>10</v>
      </c>
      <c r="B656" s="4" t="s">
        <v>61</v>
      </c>
      <c r="C656" s="4" t="s">
        <v>12</v>
      </c>
      <c r="D656" s="4" t="s">
        <v>77</v>
      </c>
      <c r="E656" s="4">
        <v>1.5900000000000001E-2</v>
      </c>
      <c r="F656" s="5">
        <v>6.8819999999999997</v>
      </c>
      <c r="G656" s="4">
        <v>52610</v>
      </c>
      <c r="H656" s="4">
        <v>50962</v>
      </c>
      <c r="I656" s="4">
        <v>983400</v>
      </c>
      <c r="J656" s="4" t="s">
        <v>65</v>
      </c>
    </row>
    <row r="657" spans="1:10">
      <c r="A657" s="4" t="s">
        <v>10</v>
      </c>
      <c r="B657" s="4" t="s">
        <v>58</v>
      </c>
      <c r="C657" s="4" t="s">
        <v>12</v>
      </c>
      <c r="D657" s="4" t="s">
        <v>77</v>
      </c>
      <c r="E657" s="4">
        <v>1.5900000000000001E-2</v>
      </c>
      <c r="F657" s="5">
        <v>7.0880000000000001</v>
      </c>
      <c r="G657" s="4">
        <v>53435</v>
      </c>
      <c r="H657" s="4">
        <v>51760</v>
      </c>
      <c r="I657" s="4">
        <v>991769</v>
      </c>
      <c r="J657" s="4" t="s">
        <v>65</v>
      </c>
    </row>
    <row r="658" spans="1:10">
      <c r="A658" s="4" t="s">
        <v>10</v>
      </c>
      <c r="B658" s="4" t="s">
        <v>33</v>
      </c>
      <c r="C658" s="4" t="s">
        <v>12</v>
      </c>
      <c r="D658" s="4" t="s">
        <v>78</v>
      </c>
      <c r="E658" s="4">
        <v>-1.2E-2</v>
      </c>
      <c r="F658" s="5">
        <v>-6.0970000000000004</v>
      </c>
      <c r="G658" s="4">
        <v>41217</v>
      </c>
      <c r="H658" s="4">
        <v>42220</v>
      </c>
      <c r="I658" s="4">
        <v>784595</v>
      </c>
      <c r="J658" s="4" t="s">
        <v>69</v>
      </c>
    </row>
    <row r="659" spans="1:10">
      <c r="A659" s="4" t="s">
        <v>10</v>
      </c>
      <c r="B659" s="4" t="s">
        <v>38</v>
      </c>
      <c r="C659" s="4" t="s">
        <v>12</v>
      </c>
      <c r="D659" s="4" t="s">
        <v>78</v>
      </c>
      <c r="E659" s="4">
        <v>-9.9000000000000008E-3</v>
      </c>
      <c r="F659" s="5">
        <v>-4.343</v>
      </c>
      <c r="G659" s="4">
        <v>39624</v>
      </c>
      <c r="H659" s="4">
        <v>40419</v>
      </c>
      <c r="I659" s="4">
        <v>754292</v>
      </c>
      <c r="J659" s="4" t="s">
        <v>69</v>
      </c>
    </row>
    <row r="660" spans="1:10">
      <c r="A660" s="4" t="s">
        <v>10</v>
      </c>
      <c r="B660" s="4" t="s">
        <v>29</v>
      </c>
      <c r="C660" s="4" t="s">
        <v>12</v>
      </c>
      <c r="D660" s="4" t="s">
        <v>78</v>
      </c>
      <c r="E660" s="4">
        <v>-7.4000000000000003E-3</v>
      </c>
      <c r="F660" s="5">
        <v>-3.7170000000000001</v>
      </c>
      <c r="G660" s="4">
        <v>40142</v>
      </c>
      <c r="H660" s="4">
        <v>40741</v>
      </c>
      <c r="I660" s="4">
        <v>769699</v>
      </c>
      <c r="J660" s="4" t="s">
        <v>69</v>
      </c>
    </row>
    <row r="661" spans="1:10">
      <c r="A661" s="4" t="s">
        <v>10</v>
      </c>
      <c r="B661" s="4" t="s">
        <v>40</v>
      </c>
      <c r="C661" s="4" t="s">
        <v>12</v>
      </c>
      <c r="D661" s="4" t="s">
        <v>78</v>
      </c>
      <c r="E661" s="4">
        <v>-7.7000000000000002E-3</v>
      </c>
      <c r="F661" s="5">
        <v>-3.6429999999999998</v>
      </c>
      <c r="G661" s="4">
        <v>40057</v>
      </c>
      <c r="H661" s="4">
        <v>40675</v>
      </c>
      <c r="I661" s="4">
        <v>762578</v>
      </c>
      <c r="J661" s="4" t="s">
        <v>69</v>
      </c>
    </row>
    <row r="662" spans="1:10">
      <c r="A662" s="4" t="s">
        <v>10</v>
      </c>
      <c r="B662" s="4" t="s">
        <v>30</v>
      </c>
      <c r="C662" s="4" t="s">
        <v>12</v>
      </c>
      <c r="D662" s="4" t="s">
        <v>78</v>
      </c>
      <c r="E662" s="4">
        <v>-8.3000000000000001E-3</v>
      </c>
      <c r="F662" s="5">
        <v>-3.4649999999999999</v>
      </c>
      <c r="G662" s="4">
        <v>31895</v>
      </c>
      <c r="H662" s="4">
        <v>32431</v>
      </c>
      <c r="I662" s="4">
        <v>607423</v>
      </c>
      <c r="J662" s="4" t="s">
        <v>69</v>
      </c>
    </row>
    <row r="663" spans="1:10">
      <c r="A663" s="4" t="s">
        <v>10</v>
      </c>
      <c r="B663" s="4" t="s">
        <v>42</v>
      </c>
      <c r="C663" s="4" t="s">
        <v>12</v>
      </c>
      <c r="D663" s="4" t="s">
        <v>78</v>
      </c>
      <c r="E663" s="4">
        <v>-7.3000000000000001E-3</v>
      </c>
      <c r="F663" s="5">
        <v>-3.1720000000000002</v>
      </c>
      <c r="G663" s="4">
        <v>38714</v>
      </c>
      <c r="H663" s="4">
        <v>39282</v>
      </c>
      <c r="I663" s="4">
        <v>735867</v>
      </c>
      <c r="J663" s="4" t="s">
        <v>69</v>
      </c>
    </row>
    <row r="664" spans="1:10">
      <c r="A664" s="4" t="s">
        <v>10</v>
      </c>
      <c r="B664" s="4" t="s">
        <v>20</v>
      </c>
      <c r="C664" s="4" t="s">
        <v>12</v>
      </c>
      <c r="D664" s="4" t="s">
        <v>78</v>
      </c>
      <c r="E664" s="4">
        <v>-1.18E-2</v>
      </c>
      <c r="F664" s="4">
        <v>-2.8069999999999999</v>
      </c>
      <c r="G664" s="4">
        <v>8111</v>
      </c>
      <c r="H664" s="4">
        <v>8306</v>
      </c>
      <c r="I664" s="4">
        <v>160159</v>
      </c>
      <c r="J664" s="4" t="s">
        <v>69</v>
      </c>
    </row>
    <row r="665" spans="1:10">
      <c r="A665" s="4" t="s">
        <v>10</v>
      </c>
      <c r="B665" s="4" t="s">
        <v>37</v>
      </c>
      <c r="C665" s="4" t="s">
        <v>12</v>
      </c>
      <c r="D665" s="4" t="s">
        <v>78</v>
      </c>
      <c r="E665" s="4">
        <v>-5.8999999999999999E-3</v>
      </c>
      <c r="F665" s="4">
        <v>-2.64</v>
      </c>
      <c r="G665" s="4">
        <v>38736</v>
      </c>
      <c r="H665" s="4">
        <v>39195</v>
      </c>
      <c r="I665" s="4">
        <v>736851</v>
      </c>
      <c r="J665" s="4" t="s">
        <v>69</v>
      </c>
    </row>
    <row r="666" spans="1:10">
      <c r="A666" s="4" t="s">
        <v>10</v>
      </c>
      <c r="B666" s="4" t="s">
        <v>39</v>
      </c>
      <c r="C666" s="4" t="s">
        <v>12</v>
      </c>
      <c r="D666" s="4" t="s">
        <v>78</v>
      </c>
      <c r="E666" s="4">
        <v>-4.8999999999999998E-3</v>
      </c>
      <c r="F666" s="4">
        <v>-2.5209999999999999</v>
      </c>
      <c r="G666" s="4">
        <v>40440</v>
      </c>
      <c r="H666" s="4">
        <v>40842</v>
      </c>
      <c r="I666" s="4">
        <v>773405</v>
      </c>
      <c r="J666" s="4" t="s">
        <v>69</v>
      </c>
    </row>
    <row r="667" spans="1:10">
      <c r="A667" s="4" t="s">
        <v>10</v>
      </c>
      <c r="B667" s="4" t="s">
        <v>45</v>
      </c>
      <c r="C667" s="4" t="s">
        <v>12</v>
      </c>
      <c r="D667" s="4" t="s">
        <v>78</v>
      </c>
      <c r="E667" s="4">
        <v>-4.5999999999999999E-3</v>
      </c>
      <c r="F667" s="4">
        <v>-2.4319999999999999</v>
      </c>
      <c r="G667" s="4">
        <v>41345</v>
      </c>
      <c r="H667" s="4">
        <v>41728</v>
      </c>
      <c r="I667" s="4">
        <v>787588</v>
      </c>
      <c r="J667" s="4" t="s">
        <v>69</v>
      </c>
    </row>
    <row r="668" spans="1:10">
      <c r="A668" s="4" t="s">
        <v>10</v>
      </c>
      <c r="B668" s="4" t="s">
        <v>44</v>
      </c>
      <c r="C668" s="4" t="s">
        <v>12</v>
      </c>
      <c r="D668" s="4" t="s">
        <v>78</v>
      </c>
      <c r="E668" s="4">
        <v>-5.0000000000000001E-3</v>
      </c>
      <c r="F668" s="4">
        <v>-2.1309999999999998</v>
      </c>
      <c r="G668" s="4">
        <v>39931</v>
      </c>
      <c r="H668" s="4">
        <v>40334</v>
      </c>
      <c r="I668" s="4">
        <v>760830</v>
      </c>
      <c r="J668" s="4" t="s">
        <v>69</v>
      </c>
    </row>
    <row r="669" spans="1:10">
      <c r="A669" s="4" t="s">
        <v>10</v>
      </c>
      <c r="B669" s="4" t="s">
        <v>18</v>
      </c>
      <c r="C669" s="4" t="s">
        <v>12</v>
      </c>
      <c r="D669" s="4" t="s">
        <v>78</v>
      </c>
      <c r="E669" s="4">
        <v>-4.8999999999999998E-3</v>
      </c>
      <c r="F669" s="4">
        <v>-2.1150000000000002</v>
      </c>
      <c r="G669" s="4">
        <v>41118</v>
      </c>
      <c r="H669" s="4">
        <v>41520</v>
      </c>
      <c r="I669" s="4">
        <v>787598</v>
      </c>
      <c r="J669" s="4" t="s">
        <v>69</v>
      </c>
    </row>
    <row r="670" spans="1:10">
      <c r="A670" s="4" t="s">
        <v>10</v>
      </c>
      <c r="B670" s="4" t="s">
        <v>43</v>
      </c>
      <c r="C670" s="4" t="s">
        <v>12</v>
      </c>
      <c r="D670" s="4" t="s">
        <v>78</v>
      </c>
      <c r="E670" s="4">
        <v>-3.3999999999999998E-3</v>
      </c>
      <c r="F670" s="4">
        <v>-1.776</v>
      </c>
      <c r="G670" s="4">
        <v>40958</v>
      </c>
      <c r="H670" s="4">
        <v>41233</v>
      </c>
      <c r="I670" s="4">
        <v>784599</v>
      </c>
      <c r="J670" s="4" t="s">
        <v>69</v>
      </c>
    </row>
    <row r="671" spans="1:10">
      <c r="A671" s="4" t="s">
        <v>10</v>
      </c>
      <c r="B671" s="4" t="s">
        <v>11</v>
      </c>
      <c r="C671" s="4" t="s">
        <v>12</v>
      </c>
      <c r="D671" s="4" t="s">
        <v>78</v>
      </c>
      <c r="E671" s="4">
        <v>-3.8E-3</v>
      </c>
      <c r="F671" s="4">
        <v>-1.772</v>
      </c>
      <c r="G671" s="4">
        <v>41192</v>
      </c>
      <c r="H671" s="4">
        <v>41504</v>
      </c>
      <c r="I671" s="4">
        <v>786972</v>
      </c>
      <c r="J671" s="4" t="s">
        <v>69</v>
      </c>
    </row>
    <row r="672" spans="1:10">
      <c r="A672" s="4" t="s">
        <v>10</v>
      </c>
      <c r="B672" s="4" t="s">
        <v>48</v>
      </c>
      <c r="C672" s="4" t="s">
        <v>12</v>
      </c>
      <c r="D672" s="4" t="s">
        <v>78</v>
      </c>
      <c r="E672" s="4">
        <v>-5.1000000000000004E-3</v>
      </c>
      <c r="F672" s="4">
        <v>-1.569</v>
      </c>
      <c r="G672" s="4">
        <v>16712</v>
      </c>
      <c r="H672" s="4">
        <v>16885</v>
      </c>
      <c r="I672" s="4">
        <v>327037</v>
      </c>
      <c r="J672" s="4" t="s">
        <v>69</v>
      </c>
    </row>
    <row r="673" spans="1:10">
      <c r="A673" s="4" t="s">
        <v>10</v>
      </c>
      <c r="B673" s="4" t="s">
        <v>21</v>
      </c>
      <c r="C673" s="4" t="s">
        <v>12</v>
      </c>
      <c r="D673" s="4" t="s">
        <v>78</v>
      </c>
      <c r="E673" s="4">
        <v>-3.3999999999999998E-3</v>
      </c>
      <c r="F673" s="4">
        <v>-1.369</v>
      </c>
      <c r="G673" s="4">
        <v>29333</v>
      </c>
      <c r="H673" s="4">
        <v>29534</v>
      </c>
      <c r="I673" s="4">
        <v>565122</v>
      </c>
      <c r="J673" s="4" t="s">
        <v>69</v>
      </c>
    </row>
    <row r="674" spans="1:10">
      <c r="A674" s="4" t="s">
        <v>10</v>
      </c>
      <c r="B674" s="4" t="s">
        <v>49</v>
      </c>
      <c r="C674" s="4" t="s">
        <v>12</v>
      </c>
      <c r="D674" s="4" t="s">
        <v>78</v>
      </c>
      <c r="E674" s="4">
        <v>-2.3999999999999998E-3</v>
      </c>
      <c r="F674" s="4">
        <v>-1.26</v>
      </c>
      <c r="G674" s="4">
        <v>41231</v>
      </c>
      <c r="H674" s="4">
        <v>41428</v>
      </c>
      <c r="I674" s="4">
        <v>784172</v>
      </c>
      <c r="J674" s="4" t="s">
        <v>69</v>
      </c>
    </row>
    <row r="675" spans="1:10">
      <c r="A675" s="4" t="s">
        <v>10</v>
      </c>
      <c r="B675" s="4" t="s">
        <v>25</v>
      </c>
      <c r="C675" s="4" t="s">
        <v>12</v>
      </c>
      <c r="D675" s="4" t="s">
        <v>78</v>
      </c>
      <c r="E675" s="4">
        <v>-2.3E-3</v>
      </c>
      <c r="F675" s="4">
        <v>-1.214</v>
      </c>
      <c r="G675" s="4">
        <v>41121</v>
      </c>
      <c r="H675" s="4">
        <v>41313</v>
      </c>
      <c r="I675" s="4">
        <v>784050</v>
      </c>
      <c r="J675" s="4" t="s">
        <v>69</v>
      </c>
    </row>
    <row r="676" spans="1:10">
      <c r="A676" s="4" t="s">
        <v>10</v>
      </c>
      <c r="B676" s="4" t="s">
        <v>51</v>
      </c>
      <c r="C676" s="4" t="s">
        <v>12</v>
      </c>
      <c r="D676" s="4" t="s">
        <v>78</v>
      </c>
      <c r="E676" s="4">
        <v>-1.9E-3</v>
      </c>
      <c r="F676" s="4">
        <v>-1.0129999999999999</v>
      </c>
      <c r="G676" s="4">
        <v>41288</v>
      </c>
      <c r="H676" s="4">
        <v>41443</v>
      </c>
      <c r="I676" s="4">
        <v>785281</v>
      </c>
      <c r="J676" s="4" t="s">
        <v>69</v>
      </c>
    </row>
    <row r="677" spans="1:10">
      <c r="A677" s="4" t="s">
        <v>10</v>
      </c>
      <c r="B677" s="4" t="s">
        <v>54</v>
      </c>
      <c r="C677" s="4" t="s">
        <v>12</v>
      </c>
      <c r="D677" s="4" t="s">
        <v>78</v>
      </c>
      <c r="E677" s="4">
        <v>-1.4E-3</v>
      </c>
      <c r="F677" s="4">
        <v>-0.75600000000000001</v>
      </c>
      <c r="G677" s="4">
        <v>41311</v>
      </c>
      <c r="H677" s="4">
        <v>41425</v>
      </c>
      <c r="I677" s="4">
        <v>787563</v>
      </c>
      <c r="J677" s="4" t="s">
        <v>69</v>
      </c>
    </row>
    <row r="678" spans="1:10">
      <c r="A678" s="4" t="s">
        <v>10</v>
      </c>
      <c r="B678" s="4" t="s">
        <v>46</v>
      </c>
      <c r="C678" s="4" t="s">
        <v>12</v>
      </c>
      <c r="D678" s="4" t="s">
        <v>78</v>
      </c>
      <c r="E678" s="4">
        <v>-1.1999999999999999E-3</v>
      </c>
      <c r="F678" s="4">
        <v>-0.64100000000000001</v>
      </c>
      <c r="G678" s="4">
        <v>40851</v>
      </c>
      <c r="H678" s="4">
        <v>40951</v>
      </c>
      <c r="I678" s="4">
        <v>777151</v>
      </c>
      <c r="J678" s="4" t="s">
        <v>69</v>
      </c>
    </row>
    <row r="679" spans="1:10">
      <c r="A679" s="4" t="s">
        <v>10</v>
      </c>
      <c r="B679" s="4" t="s">
        <v>56</v>
      </c>
      <c r="C679" s="4" t="s">
        <v>12</v>
      </c>
      <c r="D679" s="4" t="s">
        <v>78</v>
      </c>
      <c r="E679" s="4">
        <v>-1E-3</v>
      </c>
      <c r="F679" s="4">
        <v>-0.51300000000000001</v>
      </c>
      <c r="G679" s="4">
        <v>40529</v>
      </c>
      <c r="H679" s="4">
        <v>40614</v>
      </c>
      <c r="I679" s="4">
        <v>772330</v>
      </c>
      <c r="J679" s="4" t="s">
        <v>69</v>
      </c>
    </row>
    <row r="680" spans="1:10">
      <c r="A680" s="4" t="s">
        <v>10</v>
      </c>
      <c r="B680" s="4" t="s">
        <v>23</v>
      </c>
      <c r="C680" s="4" t="s">
        <v>12</v>
      </c>
      <c r="D680" s="4" t="s">
        <v>78</v>
      </c>
      <c r="E680" s="4">
        <v>1E-4</v>
      </c>
      <c r="F680" s="4">
        <v>5.3999999999999999E-2</v>
      </c>
      <c r="G680" s="4">
        <v>39237</v>
      </c>
      <c r="H680" s="4">
        <v>39229</v>
      </c>
      <c r="I680" s="4">
        <v>753007</v>
      </c>
      <c r="J680" s="4" t="s">
        <v>69</v>
      </c>
    </row>
    <row r="681" spans="1:10">
      <c r="A681" s="4" t="s">
        <v>10</v>
      </c>
      <c r="B681" s="4" t="s">
        <v>41</v>
      </c>
      <c r="C681" s="4" t="s">
        <v>12</v>
      </c>
      <c r="D681" s="4" t="s">
        <v>78</v>
      </c>
      <c r="E681" s="4">
        <v>2.0000000000000001E-4</v>
      </c>
      <c r="F681" s="4">
        <v>9.6000000000000002E-2</v>
      </c>
      <c r="G681" s="4">
        <v>39831</v>
      </c>
      <c r="H681" s="4">
        <v>39817</v>
      </c>
      <c r="I681" s="4">
        <v>760403</v>
      </c>
      <c r="J681" s="4" t="s">
        <v>69</v>
      </c>
    </row>
    <row r="682" spans="1:10">
      <c r="A682" s="4" t="s">
        <v>10</v>
      </c>
      <c r="B682" s="4" t="s">
        <v>55</v>
      </c>
      <c r="C682" s="4" t="s">
        <v>12</v>
      </c>
      <c r="D682" s="4" t="s">
        <v>78</v>
      </c>
      <c r="E682" s="4">
        <v>2.0000000000000001E-4</v>
      </c>
      <c r="F682" s="4">
        <v>9.7000000000000003E-2</v>
      </c>
      <c r="G682" s="4">
        <v>40222</v>
      </c>
      <c r="H682" s="4">
        <v>40206</v>
      </c>
      <c r="I682" s="4">
        <v>764445</v>
      </c>
      <c r="J682" s="4" t="s">
        <v>69</v>
      </c>
    </row>
    <row r="683" spans="1:10">
      <c r="A683" s="4" t="s">
        <v>10</v>
      </c>
      <c r="B683" s="4" t="s">
        <v>22</v>
      </c>
      <c r="C683" s="4" t="s">
        <v>12</v>
      </c>
      <c r="D683" s="4" t="s">
        <v>78</v>
      </c>
      <c r="E683" s="4">
        <v>8.0000000000000004E-4</v>
      </c>
      <c r="F683" s="4">
        <v>0.251</v>
      </c>
      <c r="G683" s="4">
        <v>29919</v>
      </c>
      <c r="H683" s="4">
        <v>29871</v>
      </c>
      <c r="I683" s="4">
        <v>582554</v>
      </c>
      <c r="J683" s="4" t="s">
        <v>69</v>
      </c>
    </row>
    <row r="684" spans="1:10">
      <c r="A684" s="4" t="s">
        <v>10</v>
      </c>
      <c r="B684" s="4" t="s">
        <v>24</v>
      </c>
      <c r="C684" s="4" t="s">
        <v>12</v>
      </c>
      <c r="D684" s="4" t="s">
        <v>78</v>
      </c>
      <c r="E684" s="4">
        <v>1.1999999999999999E-3</v>
      </c>
      <c r="F684" s="4">
        <v>0.5</v>
      </c>
      <c r="G684" s="4">
        <v>39445</v>
      </c>
      <c r="H684" s="4">
        <v>39348</v>
      </c>
      <c r="I684" s="4">
        <v>759682</v>
      </c>
      <c r="J684" s="4" t="s">
        <v>69</v>
      </c>
    </row>
    <row r="685" spans="1:10">
      <c r="A685" s="4" t="s">
        <v>10</v>
      </c>
      <c r="B685" s="4" t="s">
        <v>50</v>
      </c>
      <c r="C685" s="4" t="s">
        <v>12</v>
      </c>
      <c r="D685" s="4" t="s">
        <v>78</v>
      </c>
      <c r="E685" s="4">
        <v>1.6000000000000001E-3</v>
      </c>
      <c r="F685" s="4">
        <v>0.68700000000000006</v>
      </c>
      <c r="G685" s="4">
        <v>39114</v>
      </c>
      <c r="H685" s="4">
        <v>38989</v>
      </c>
      <c r="I685" s="4">
        <v>746911</v>
      </c>
      <c r="J685" s="4" t="s">
        <v>69</v>
      </c>
    </row>
    <row r="686" spans="1:10">
      <c r="A686" s="4" t="s">
        <v>10</v>
      </c>
      <c r="B686" s="4" t="s">
        <v>57</v>
      </c>
      <c r="C686" s="4" t="s">
        <v>12</v>
      </c>
      <c r="D686" s="4" t="s">
        <v>78</v>
      </c>
      <c r="E686" s="4">
        <v>1.5E-3</v>
      </c>
      <c r="F686" s="4">
        <v>0.70399999999999996</v>
      </c>
      <c r="G686" s="4">
        <v>41030</v>
      </c>
      <c r="H686" s="4">
        <v>40907</v>
      </c>
      <c r="I686" s="4">
        <v>778940</v>
      </c>
      <c r="J686" s="4" t="s">
        <v>69</v>
      </c>
    </row>
    <row r="687" spans="1:10">
      <c r="A687" s="4" t="s">
        <v>10</v>
      </c>
      <c r="B687" s="4" t="s">
        <v>19</v>
      </c>
      <c r="C687" s="4" t="s">
        <v>12</v>
      </c>
      <c r="D687" s="4" t="s">
        <v>78</v>
      </c>
      <c r="E687" s="4">
        <v>2.5999999999999999E-3</v>
      </c>
      <c r="F687" s="4">
        <v>0.99099999999999999</v>
      </c>
      <c r="G687" s="4">
        <v>40818</v>
      </c>
      <c r="H687" s="4">
        <v>40609</v>
      </c>
      <c r="I687" s="4">
        <v>787379</v>
      </c>
      <c r="J687" s="4" t="s">
        <v>69</v>
      </c>
    </row>
    <row r="688" spans="1:10">
      <c r="A688" s="4" t="s">
        <v>10</v>
      </c>
      <c r="B688" s="4" t="s">
        <v>59</v>
      </c>
      <c r="C688" s="4" t="s">
        <v>12</v>
      </c>
      <c r="D688" s="4" t="s">
        <v>78</v>
      </c>
      <c r="E688" s="4">
        <v>3.5000000000000001E-3</v>
      </c>
      <c r="F688" s="4">
        <v>1.1240000000000001</v>
      </c>
      <c r="G688" s="4">
        <v>33515</v>
      </c>
      <c r="H688" s="4">
        <v>33283</v>
      </c>
      <c r="I688" s="4">
        <v>640348</v>
      </c>
      <c r="J688" s="4" t="s">
        <v>69</v>
      </c>
    </row>
    <row r="689" spans="1:10">
      <c r="A689" s="4" t="s">
        <v>10</v>
      </c>
      <c r="B689" s="4" t="s">
        <v>47</v>
      </c>
      <c r="C689" s="4" t="s">
        <v>12</v>
      </c>
      <c r="D689" s="4" t="s">
        <v>78</v>
      </c>
      <c r="E689" s="4">
        <v>3.5000000000000001E-3</v>
      </c>
      <c r="F689" s="4">
        <v>1.181</v>
      </c>
      <c r="G689" s="4">
        <v>33576</v>
      </c>
      <c r="H689" s="4">
        <v>33345</v>
      </c>
      <c r="I689" s="4">
        <v>640761</v>
      </c>
      <c r="J689" s="4" t="s">
        <v>69</v>
      </c>
    </row>
    <row r="690" spans="1:10">
      <c r="A690" s="4" t="s">
        <v>10</v>
      </c>
      <c r="B690" s="4" t="s">
        <v>53</v>
      </c>
      <c r="C690" s="4" t="s">
        <v>12</v>
      </c>
      <c r="D690" s="4" t="s">
        <v>78</v>
      </c>
      <c r="E690" s="4">
        <v>4.7000000000000002E-3</v>
      </c>
      <c r="F690" s="4">
        <v>1.3080000000000001</v>
      </c>
      <c r="G690" s="4">
        <v>15599</v>
      </c>
      <c r="H690" s="4">
        <v>15453</v>
      </c>
      <c r="I690" s="4">
        <v>299063</v>
      </c>
      <c r="J690" s="4" t="s">
        <v>69</v>
      </c>
    </row>
    <row r="691" spans="1:10">
      <c r="A691" s="4" t="s">
        <v>10</v>
      </c>
      <c r="B691" s="4" t="s">
        <v>58</v>
      </c>
      <c r="C691" s="4" t="s">
        <v>12</v>
      </c>
      <c r="D691" s="4" t="s">
        <v>78</v>
      </c>
      <c r="E691" s="4">
        <v>2.8999999999999998E-3</v>
      </c>
      <c r="F691" s="4">
        <v>1.333</v>
      </c>
      <c r="G691" s="4">
        <v>40642</v>
      </c>
      <c r="H691" s="4">
        <v>40406</v>
      </c>
      <c r="I691" s="4">
        <v>776553</v>
      </c>
      <c r="J691" s="4" t="s">
        <v>69</v>
      </c>
    </row>
    <row r="692" spans="1:10">
      <c r="A692" s="4" t="s">
        <v>10</v>
      </c>
      <c r="B692" s="4" t="s">
        <v>61</v>
      </c>
      <c r="C692" s="4" t="s">
        <v>12</v>
      </c>
      <c r="D692" s="4" t="s">
        <v>78</v>
      </c>
      <c r="E692" s="4">
        <v>4.1000000000000003E-3</v>
      </c>
      <c r="F692" s="4">
        <v>1.706</v>
      </c>
      <c r="G692" s="4">
        <v>40025</v>
      </c>
      <c r="H692" s="4">
        <v>39701</v>
      </c>
      <c r="I692" s="4">
        <v>769033</v>
      </c>
      <c r="J692" s="4" t="s">
        <v>69</v>
      </c>
    </row>
    <row r="693" spans="1:10">
      <c r="A693" s="4" t="s">
        <v>10</v>
      </c>
      <c r="B693" s="4" t="s">
        <v>60</v>
      </c>
      <c r="C693" s="4" t="s">
        <v>12</v>
      </c>
      <c r="D693" s="4" t="s">
        <v>78</v>
      </c>
      <c r="E693" s="4">
        <v>6.4000000000000003E-3</v>
      </c>
      <c r="F693" s="4">
        <v>2.7349999999999999</v>
      </c>
      <c r="G693" s="4">
        <v>35461</v>
      </c>
      <c r="H693" s="4">
        <v>35007</v>
      </c>
      <c r="I693" s="4">
        <v>676402</v>
      </c>
      <c r="J693" s="4" t="s">
        <v>69</v>
      </c>
    </row>
    <row r="694" spans="1:10">
      <c r="A694" s="4" t="s">
        <v>10</v>
      </c>
      <c r="B694" s="4" t="s">
        <v>31</v>
      </c>
      <c r="C694" s="4" t="s">
        <v>12</v>
      </c>
      <c r="D694" s="4" t="s">
        <v>78</v>
      </c>
      <c r="E694" s="4">
        <v>6.0000000000000001E-3</v>
      </c>
      <c r="F694" s="4">
        <v>2.9129999999999998</v>
      </c>
      <c r="G694" s="4">
        <v>38554</v>
      </c>
      <c r="H694" s="4">
        <v>38096</v>
      </c>
      <c r="I694" s="4">
        <v>740196</v>
      </c>
      <c r="J694" s="4" t="s">
        <v>69</v>
      </c>
    </row>
    <row r="695" spans="1:10">
      <c r="A695" s="4" t="s">
        <v>10</v>
      </c>
      <c r="B695" s="4" t="s">
        <v>52</v>
      </c>
      <c r="C695" s="4" t="s">
        <v>12</v>
      </c>
      <c r="D695" s="4" t="s">
        <v>78</v>
      </c>
      <c r="E695" s="4">
        <v>7.4000000000000003E-3</v>
      </c>
      <c r="F695" s="5">
        <v>3.0129999999999999</v>
      </c>
      <c r="G695" s="4">
        <v>32276</v>
      </c>
      <c r="H695" s="4">
        <v>31800</v>
      </c>
      <c r="I695" s="4">
        <v>612009</v>
      </c>
      <c r="J695" s="4" t="s">
        <v>69</v>
      </c>
    </row>
    <row r="696" spans="1:10">
      <c r="A696" s="4" t="s">
        <v>10</v>
      </c>
      <c r="B696" s="4" t="s">
        <v>26</v>
      </c>
      <c r="C696" s="4" t="s">
        <v>12</v>
      </c>
      <c r="D696" s="4" t="s">
        <v>78</v>
      </c>
      <c r="E696" s="4">
        <v>7.4999999999999997E-3</v>
      </c>
      <c r="F696" s="5">
        <v>3.4209999999999998</v>
      </c>
      <c r="G696" s="4">
        <v>39780</v>
      </c>
      <c r="H696" s="4">
        <v>39188</v>
      </c>
      <c r="I696" s="4">
        <v>769183</v>
      </c>
      <c r="J696" s="4" t="s">
        <v>69</v>
      </c>
    </row>
    <row r="697" spans="1:10">
      <c r="A697" s="4" t="s">
        <v>10</v>
      </c>
      <c r="B697" s="4" t="s">
        <v>33</v>
      </c>
      <c r="C697" s="4" t="s">
        <v>12</v>
      </c>
      <c r="D697" s="4" t="s">
        <v>79</v>
      </c>
      <c r="E697" s="4">
        <v>-1.66E-2</v>
      </c>
      <c r="F697" s="5">
        <v>-5.7060000000000004</v>
      </c>
      <c r="G697" s="4">
        <v>18901</v>
      </c>
      <c r="H697" s="4">
        <v>19538</v>
      </c>
      <c r="I697" s="4">
        <v>363545</v>
      </c>
      <c r="J697" s="4" t="s">
        <v>65</v>
      </c>
    </row>
    <row r="698" spans="1:10">
      <c r="A698" s="4" t="s">
        <v>10</v>
      </c>
      <c r="B698" s="4" t="s">
        <v>42</v>
      </c>
      <c r="C698" s="4" t="s">
        <v>12</v>
      </c>
      <c r="D698" s="4" t="s">
        <v>79</v>
      </c>
      <c r="E698" s="4">
        <v>-1.43E-2</v>
      </c>
      <c r="F698" s="5">
        <v>-4.1059999999999999</v>
      </c>
      <c r="G698" s="4">
        <v>18136</v>
      </c>
      <c r="H698" s="4">
        <v>18663</v>
      </c>
      <c r="I698" s="4">
        <v>349068</v>
      </c>
      <c r="J698" s="4" t="s">
        <v>65</v>
      </c>
    </row>
    <row r="699" spans="1:10">
      <c r="A699" s="4" t="s">
        <v>10</v>
      </c>
      <c r="B699" s="4" t="s">
        <v>40</v>
      </c>
      <c r="C699" s="4" t="s">
        <v>12</v>
      </c>
      <c r="D699" s="4" t="s">
        <v>79</v>
      </c>
      <c r="E699" s="4">
        <v>-1.29E-2</v>
      </c>
      <c r="F699" s="5">
        <v>-3.9740000000000002</v>
      </c>
      <c r="G699" s="4">
        <v>18591</v>
      </c>
      <c r="H699" s="4">
        <v>19079</v>
      </c>
      <c r="I699" s="4">
        <v>357614</v>
      </c>
      <c r="J699" s="4" t="s">
        <v>65</v>
      </c>
    </row>
    <row r="700" spans="1:10">
      <c r="A700" s="4" t="s">
        <v>10</v>
      </c>
      <c r="B700" s="4" t="s">
        <v>29</v>
      </c>
      <c r="C700" s="4" t="s">
        <v>12</v>
      </c>
      <c r="D700" s="4" t="s">
        <v>79</v>
      </c>
      <c r="E700" s="4">
        <v>-9.5999999999999992E-3</v>
      </c>
      <c r="F700" s="5">
        <v>-3.198</v>
      </c>
      <c r="G700" s="4">
        <v>18641</v>
      </c>
      <c r="H700" s="4">
        <v>19001</v>
      </c>
      <c r="I700" s="4">
        <v>359670</v>
      </c>
      <c r="J700" s="4" t="s">
        <v>65</v>
      </c>
    </row>
    <row r="701" spans="1:10">
      <c r="A701" s="4" t="s">
        <v>10</v>
      </c>
      <c r="B701" s="4" t="s">
        <v>30</v>
      </c>
      <c r="C701" s="4" t="s">
        <v>12</v>
      </c>
      <c r="D701" s="4" t="s">
        <v>79</v>
      </c>
      <c r="E701" s="4">
        <v>-1.26E-2</v>
      </c>
      <c r="F701" s="5">
        <v>-3.181</v>
      </c>
      <c r="G701" s="4">
        <v>15724</v>
      </c>
      <c r="H701" s="4">
        <v>16125</v>
      </c>
      <c r="I701" s="4">
        <v>302151</v>
      </c>
      <c r="J701" s="4" t="s">
        <v>65</v>
      </c>
    </row>
    <row r="702" spans="1:10">
      <c r="A702" s="4" t="s">
        <v>10</v>
      </c>
      <c r="B702" s="4" t="s">
        <v>37</v>
      </c>
      <c r="C702" s="4" t="s">
        <v>12</v>
      </c>
      <c r="D702" s="4" t="s">
        <v>79</v>
      </c>
      <c r="E702" s="4">
        <v>-9.1000000000000004E-3</v>
      </c>
      <c r="F702" s="4">
        <v>-2.7829999999999999</v>
      </c>
      <c r="G702" s="4">
        <v>18250</v>
      </c>
      <c r="H702" s="4">
        <v>18586</v>
      </c>
      <c r="I702" s="4">
        <v>349882</v>
      </c>
      <c r="J702" s="4" t="s">
        <v>65</v>
      </c>
    </row>
    <row r="703" spans="1:10">
      <c r="A703" s="4" t="s">
        <v>10</v>
      </c>
      <c r="B703" s="4" t="s">
        <v>38</v>
      </c>
      <c r="C703" s="4" t="s">
        <v>12</v>
      </c>
      <c r="D703" s="4" t="s">
        <v>79</v>
      </c>
      <c r="E703" s="4">
        <v>-8.9999999999999993E-3</v>
      </c>
      <c r="F703" s="4">
        <v>-2.6360000000000001</v>
      </c>
      <c r="G703" s="4">
        <v>18575</v>
      </c>
      <c r="H703" s="4">
        <v>18914</v>
      </c>
      <c r="I703" s="4">
        <v>354667</v>
      </c>
      <c r="J703" s="4" t="s">
        <v>65</v>
      </c>
    </row>
    <row r="704" spans="1:10">
      <c r="A704" s="4" t="s">
        <v>10</v>
      </c>
      <c r="B704" s="4" t="s">
        <v>43</v>
      </c>
      <c r="C704" s="4" t="s">
        <v>12</v>
      </c>
      <c r="D704" s="4" t="s">
        <v>79</v>
      </c>
      <c r="E704" s="4">
        <v>-6.1000000000000004E-3</v>
      </c>
      <c r="F704" s="4">
        <v>-2.1059999999999999</v>
      </c>
      <c r="G704" s="4">
        <v>18824</v>
      </c>
      <c r="H704" s="4">
        <v>19054</v>
      </c>
      <c r="I704" s="4">
        <v>363476</v>
      </c>
      <c r="J704" s="4" t="s">
        <v>65</v>
      </c>
    </row>
    <row r="705" spans="1:10">
      <c r="A705" s="4" t="s">
        <v>10</v>
      </c>
      <c r="B705" s="4" t="s">
        <v>25</v>
      </c>
      <c r="C705" s="4" t="s">
        <v>12</v>
      </c>
      <c r="D705" s="4" t="s">
        <v>79</v>
      </c>
      <c r="E705" s="4">
        <v>-5.4999999999999997E-3</v>
      </c>
      <c r="F705" s="4">
        <v>-1.94</v>
      </c>
      <c r="G705" s="4">
        <v>18897</v>
      </c>
      <c r="H705" s="4">
        <v>19105</v>
      </c>
      <c r="I705" s="4">
        <v>363324</v>
      </c>
      <c r="J705" s="4" t="s">
        <v>65</v>
      </c>
    </row>
    <row r="706" spans="1:10">
      <c r="A706" s="4" t="s">
        <v>10</v>
      </c>
      <c r="B706" s="4" t="s">
        <v>20</v>
      </c>
      <c r="C706" s="4" t="s">
        <v>12</v>
      </c>
      <c r="D706" s="4" t="s">
        <v>79</v>
      </c>
      <c r="E706" s="4">
        <v>-1.26E-2</v>
      </c>
      <c r="F706" s="4">
        <v>-1.746</v>
      </c>
      <c r="G706" s="4">
        <v>4259</v>
      </c>
      <c r="H706" s="4">
        <v>4367</v>
      </c>
      <c r="I706" s="4">
        <v>84525</v>
      </c>
      <c r="J706" s="4" t="s">
        <v>65</v>
      </c>
    </row>
    <row r="707" spans="1:10">
      <c r="A707" s="4" t="s">
        <v>10</v>
      </c>
      <c r="B707" s="4" t="s">
        <v>21</v>
      </c>
      <c r="C707" s="4" t="s">
        <v>12</v>
      </c>
      <c r="D707" s="4" t="s">
        <v>79</v>
      </c>
      <c r="E707" s="4">
        <v>-6.8999999999999999E-3</v>
      </c>
      <c r="F707" s="4">
        <v>-1.738</v>
      </c>
      <c r="G707" s="4">
        <v>14549</v>
      </c>
      <c r="H707" s="4">
        <v>14751</v>
      </c>
      <c r="I707" s="4">
        <v>282464</v>
      </c>
      <c r="J707" s="4" t="s">
        <v>65</v>
      </c>
    </row>
    <row r="708" spans="1:10">
      <c r="A708" s="4" t="s">
        <v>10</v>
      </c>
      <c r="B708" s="4" t="s">
        <v>41</v>
      </c>
      <c r="C708" s="4" t="s">
        <v>12</v>
      </c>
      <c r="D708" s="4" t="s">
        <v>79</v>
      </c>
      <c r="E708" s="4">
        <v>-4.1999999999999997E-3</v>
      </c>
      <c r="F708" s="4">
        <v>-1.552</v>
      </c>
      <c r="G708" s="4">
        <v>18519</v>
      </c>
      <c r="H708" s="4">
        <v>18675</v>
      </c>
      <c r="I708" s="4">
        <v>356988</v>
      </c>
      <c r="J708" s="4" t="s">
        <v>65</v>
      </c>
    </row>
    <row r="709" spans="1:10">
      <c r="A709" s="4" t="s">
        <v>10</v>
      </c>
      <c r="B709" s="4" t="s">
        <v>44</v>
      </c>
      <c r="C709" s="4" t="s">
        <v>12</v>
      </c>
      <c r="D709" s="4" t="s">
        <v>79</v>
      </c>
      <c r="E709" s="4">
        <v>-5.4000000000000003E-3</v>
      </c>
      <c r="F709" s="4">
        <v>-1.4470000000000001</v>
      </c>
      <c r="G709" s="4">
        <v>18662</v>
      </c>
      <c r="H709" s="4">
        <v>18864</v>
      </c>
      <c r="I709" s="4">
        <v>356822</v>
      </c>
      <c r="J709" s="4" t="s">
        <v>65</v>
      </c>
    </row>
    <row r="710" spans="1:10">
      <c r="A710" s="4" t="s">
        <v>10</v>
      </c>
      <c r="B710" s="4" t="s">
        <v>39</v>
      </c>
      <c r="C710" s="4" t="s">
        <v>12</v>
      </c>
      <c r="D710" s="4" t="s">
        <v>79</v>
      </c>
      <c r="E710" s="4">
        <v>-4.1999999999999997E-3</v>
      </c>
      <c r="F710" s="4">
        <v>-1.37</v>
      </c>
      <c r="G710" s="4">
        <v>18778</v>
      </c>
      <c r="H710" s="4">
        <v>18935</v>
      </c>
      <c r="I710" s="4">
        <v>360434</v>
      </c>
      <c r="J710" s="4" t="s">
        <v>65</v>
      </c>
    </row>
    <row r="711" spans="1:10">
      <c r="A711" s="4" t="s">
        <v>10</v>
      </c>
      <c r="B711" s="4" t="s">
        <v>45</v>
      </c>
      <c r="C711" s="4" t="s">
        <v>12</v>
      </c>
      <c r="D711" s="4" t="s">
        <v>79</v>
      </c>
      <c r="E711" s="4">
        <v>-3.7000000000000002E-3</v>
      </c>
      <c r="F711" s="4">
        <v>-1.3069999999999999</v>
      </c>
      <c r="G711" s="4">
        <v>19053</v>
      </c>
      <c r="H711" s="4">
        <v>19195</v>
      </c>
      <c r="I711" s="4">
        <v>364146</v>
      </c>
      <c r="J711" s="4" t="s">
        <v>65</v>
      </c>
    </row>
    <row r="712" spans="1:10">
      <c r="A712" s="4" t="s">
        <v>10</v>
      </c>
      <c r="B712" s="4" t="s">
        <v>48</v>
      </c>
      <c r="C712" s="4" t="s">
        <v>12</v>
      </c>
      <c r="D712" s="4" t="s">
        <v>79</v>
      </c>
      <c r="E712" s="4">
        <v>-6.3E-3</v>
      </c>
      <c r="F712" s="4">
        <v>-1.1659999999999999</v>
      </c>
      <c r="G712" s="4">
        <v>8082</v>
      </c>
      <c r="H712" s="4">
        <v>8184</v>
      </c>
      <c r="I712" s="4">
        <v>158825</v>
      </c>
      <c r="J712" s="4" t="s">
        <v>65</v>
      </c>
    </row>
    <row r="713" spans="1:10">
      <c r="A713" s="4" t="s">
        <v>10</v>
      </c>
      <c r="B713" s="4" t="s">
        <v>46</v>
      </c>
      <c r="C713" s="4" t="s">
        <v>12</v>
      </c>
      <c r="D713" s="4" t="s">
        <v>79</v>
      </c>
      <c r="E713" s="4">
        <v>-2E-3</v>
      </c>
      <c r="F713" s="4">
        <v>-0.71299999999999997</v>
      </c>
      <c r="G713" s="4">
        <v>18905</v>
      </c>
      <c r="H713" s="4">
        <v>18982</v>
      </c>
      <c r="I713" s="4">
        <v>361693</v>
      </c>
      <c r="J713" s="4" t="s">
        <v>65</v>
      </c>
    </row>
    <row r="714" spans="1:10">
      <c r="A714" s="4" t="s">
        <v>10</v>
      </c>
      <c r="B714" s="4" t="s">
        <v>51</v>
      </c>
      <c r="C714" s="4" t="s">
        <v>12</v>
      </c>
      <c r="D714" s="4" t="s">
        <v>79</v>
      </c>
      <c r="E714" s="4">
        <v>-1.6000000000000001E-3</v>
      </c>
      <c r="F714" s="4">
        <v>-0.58699999999999997</v>
      </c>
      <c r="G714" s="4">
        <v>19020</v>
      </c>
      <c r="H714" s="4">
        <v>19083</v>
      </c>
      <c r="I714" s="4">
        <v>363656</v>
      </c>
      <c r="J714" s="4" t="s">
        <v>65</v>
      </c>
    </row>
    <row r="715" spans="1:10">
      <c r="A715" s="4" t="s">
        <v>10</v>
      </c>
      <c r="B715" s="4" t="s">
        <v>47</v>
      </c>
      <c r="C715" s="4" t="s">
        <v>12</v>
      </c>
      <c r="D715" s="4" t="s">
        <v>79</v>
      </c>
      <c r="E715" s="4">
        <v>-1.1999999999999999E-3</v>
      </c>
      <c r="F715" s="4">
        <v>-0.24299999999999999</v>
      </c>
      <c r="G715" s="4">
        <v>16382</v>
      </c>
      <c r="H715" s="4">
        <v>16421</v>
      </c>
      <c r="I715" s="4">
        <v>315965</v>
      </c>
      <c r="J715" s="4" t="s">
        <v>65</v>
      </c>
    </row>
    <row r="716" spans="1:10">
      <c r="A716" s="4" t="s">
        <v>10</v>
      </c>
      <c r="B716" s="4" t="s">
        <v>50</v>
      </c>
      <c r="C716" s="4" t="s">
        <v>12</v>
      </c>
      <c r="D716" s="4" t="s">
        <v>79</v>
      </c>
      <c r="E716" s="4">
        <v>-5.0000000000000001E-4</v>
      </c>
      <c r="F716" s="4">
        <v>-0.126</v>
      </c>
      <c r="G716" s="4">
        <v>18327</v>
      </c>
      <c r="H716" s="4">
        <v>18344</v>
      </c>
      <c r="I716" s="4">
        <v>351726</v>
      </c>
      <c r="J716" s="4" t="s">
        <v>65</v>
      </c>
    </row>
    <row r="717" spans="1:10">
      <c r="A717" s="4" t="s">
        <v>10</v>
      </c>
      <c r="B717" s="4" t="s">
        <v>49</v>
      </c>
      <c r="C717" s="4" t="s">
        <v>12</v>
      </c>
      <c r="D717" s="4" t="s">
        <v>79</v>
      </c>
      <c r="E717" s="4">
        <v>-2.0000000000000001E-4</v>
      </c>
      <c r="F717" s="4">
        <v>-7.1999999999999995E-2</v>
      </c>
      <c r="G717" s="4">
        <v>19057</v>
      </c>
      <c r="H717" s="4">
        <v>19065</v>
      </c>
      <c r="I717" s="4">
        <v>363442</v>
      </c>
      <c r="J717" s="4" t="s">
        <v>65</v>
      </c>
    </row>
    <row r="718" spans="1:10">
      <c r="A718" s="4" t="s">
        <v>10</v>
      </c>
      <c r="B718" s="4" t="s">
        <v>52</v>
      </c>
      <c r="C718" s="4" t="s">
        <v>12</v>
      </c>
      <c r="D718" s="4" t="s">
        <v>79</v>
      </c>
      <c r="E718" s="4">
        <v>0</v>
      </c>
      <c r="F718" s="4">
        <v>-1E-3</v>
      </c>
      <c r="G718" s="4">
        <v>15644</v>
      </c>
      <c r="H718" s="4">
        <v>15644</v>
      </c>
      <c r="I718" s="4">
        <v>301105</v>
      </c>
      <c r="J718" s="4" t="s">
        <v>65</v>
      </c>
    </row>
    <row r="719" spans="1:10">
      <c r="A719" s="4" t="s">
        <v>10</v>
      </c>
      <c r="B719" s="4" t="s">
        <v>23</v>
      </c>
      <c r="C719" s="4" t="s">
        <v>12</v>
      </c>
      <c r="D719" s="4" t="s">
        <v>79</v>
      </c>
      <c r="E719" s="4">
        <v>6.9999999999999999E-4</v>
      </c>
      <c r="F719" s="4">
        <v>0.214</v>
      </c>
      <c r="G719" s="4">
        <v>18372</v>
      </c>
      <c r="H719" s="4">
        <v>18346</v>
      </c>
      <c r="I719" s="4">
        <v>353464</v>
      </c>
      <c r="J719" s="4" t="s">
        <v>65</v>
      </c>
    </row>
    <row r="720" spans="1:10">
      <c r="A720" s="4" t="s">
        <v>10</v>
      </c>
      <c r="B720" s="4" t="s">
        <v>18</v>
      </c>
      <c r="C720" s="4" t="s">
        <v>12</v>
      </c>
      <c r="D720" s="4" t="s">
        <v>79</v>
      </c>
      <c r="E720" s="4">
        <v>1.4E-3</v>
      </c>
      <c r="F720" s="4">
        <v>0.38600000000000001</v>
      </c>
      <c r="G720" s="4">
        <v>19067</v>
      </c>
      <c r="H720" s="4">
        <v>19012</v>
      </c>
      <c r="I720" s="4">
        <v>364154</v>
      </c>
      <c r="J720" s="4" t="s">
        <v>65</v>
      </c>
    </row>
    <row r="721" spans="1:10">
      <c r="A721" s="4" t="s">
        <v>10</v>
      </c>
      <c r="B721" s="4" t="s">
        <v>11</v>
      </c>
      <c r="C721" s="4" t="s">
        <v>12</v>
      </c>
      <c r="D721" s="4" t="s">
        <v>79</v>
      </c>
      <c r="E721" s="4">
        <v>1.6999999999999999E-3</v>
      </c>
      <c r="F721" s="4">
        <v>0.496</v>
      </c>
      <c r="G721" s="4">
        <v>19108</v>
      </c>
      <c r="H721" s="4">
        <v>19043</v>
      </c>
      <c r="I721" s="4">
        <v>364040</v>
      </c>
      <c r="J721" s="4" t="s">
        <v>65</v>
      </c>
    </row>
    <row r="722" spans="1:10">
      <c r="A722" s="4" t="s">
        <v>10</v>
      </c>
      <c r="B722" s="4" t="s">
        <v>57</v>
      </c>
      <c r="C722" s="4" t="s">
        <v>12</v>
      </c>
      <c r="D722" s="4" t="s">
        <v>79</v>
      </c>
      <c r="E722" s="4">
        <v>2E-3</v>
      </c>
      <c r="F722" s="4">
        <v>0.60699999999999998</v>
      </c>
      <c r="G722" s="4">
        <v>18953</v>
      </c>
      <c r="H722" s="4">
        <v>18877</v>
      </c>
      <c r="I722" s="4">
        <v>361573</v>
      </c>
      <c r="J722" s="4" t="s">
        <v>65</v>
      </c>
    </row>
    <row r="723" spans="1:10">
      <c r="A723" s="4" t="s">
        <v>10</v>
      </c>
      <c r="B723" s="4" t="s">
        <v>59</v>
      </c>
      <c r="C723" s="4" t="s">
        <v>12</v>
      </c>
      <c r="D723" s="4" t="s">
        <v>79</v>
      </c>
      <c r="E723" s="4">
        <v>3.3999999999999998E-3</v>
      </c>
      <c r="F723" s="4">
        <v>0.68799999999999994</v>
      </c>
      <c r="G723" s="4">
        <v>16368</v>
      </c>
      <c r="H723" s="4">
        <v>16255</v>
      </c>
      <c r="I723" s="4">
        <v>314864</v>
      </c>
      <c r="J723" s="4" t="s">
        <v>65</v>
      </c>
    </row>
    <row r="724" spans="1:10">
      <c r="A724" s="4" t="s">
        <v>10</v>
      </c>
      <c r="B724" s="4" t="s">
        <v>55</v>
      </c>
      <c r="C724" s="4" t="s">
        <v>12</v>
      </c>
      <c r="D724" s="4" t="s">
        <v>79</v>
      </c>
      <c r="E724" s="4">
        <v>2.0999999999999999E-3</v>
      </c>
      <c r="F724" s="4">
        <v>0.71799999999999997</v>
      </c>
      <c r="G724" s="4">
        <v>18794</v>
      </c>
      <c r="H724" s="4">
        <v>18715</v>
      </c>
      <c r="I724" s="4">
        <v>358082</v>
      </c>
      <c r="J724" s="4" t="s">
        <v>65</v>
      </c>
    </row>
    <row r="725" spans="1:10">
      <c r="A725" s="4" t="s">
        <v>10</v>
      </c>
      <c r="B725" s="4" t="s">
        <v>54</v>
      </c>
      <c r="C725" s="4" t="s">
        <v>12</v>
      </c>
      <c r="D725" s="4" t="s">
        <v>79</v>
      </c>
      <c r="E725" s="4">
        <v>2.5999999999999999E-3</v>
      </c>
      <c r="F725" s="4">
        <v>0.98699999999999999</v>
      </c>
      <c r="G725" s="4">
        <v>19101</v>
      </c>
      <c r="H725" s="4">
        <v>19000</v>
      </c>
      <c r="I725" s="4">
        <v>364152</v>
      </c>
      <c r="J725" s="4" t="s">
        <v>65</v>
      </c>
    </row>
    <row r="726" spans="1:10">
      <c r="A726" s="4" t="s">
        <v>10</v>
      </c>
      <c r="B726" s="4" t="s">
        <v>56</v>
      </c>
      <c r="C726" s="4" t="s">
        <v>12</v>
      </c>
      <c r="D726" s="4" t="s">
        <v>79</v>
      </c>
      <c r="E726" s="4">
        <v>3.8E-3</v>
      </c>
      <c r="F726" s="4">
        <v>1.2250000000000001</v>
      </c>
      <c r="G726" s="4">
        <v>18914</v>
      </c>
      <c r="H726" s="4">
        <v>18771</v>
      </c>
      <c r="I726" s="4">
        <v>360179</v>
      </c>
      <c r="J726" s="4" t="s">
        <v>65</v>
      </c>
    </row>
    <row r="727" spans="1:10">
      <c r="A727" s="4" t="s">
        <v>10</v>
      </c>
      <c r="B727" s="4" t="s">
        <v>31</v>
      </c>
      <c r="C727" s="4" t="s">
        <v>12</v>
      </c>
      <c r="D727" s="4" t="s">
        <v>79</v>
      </c>
      <c r="E727" s="4">
        <v>4.1999999999999997E-3</v>
      </c>
      <c r="F727" s="4">
        <v>1.379</v>
      </c>
      <c r="G727" s="4">
        <v>18149</v>
      </c>
      <c r="H727" s="4">
        <v>17997</v>
      </c>
      <c r="I727" s="4">
        <v>350910</v>
      </c>
      <c r="J727" s="4" t="s">
        <v>65</v>
      </c>
    </row>
    <row r="728" spans="1:10">
      <c r="A728" s="4" t="s">
        <v>10</v>
      </c>
      <c r="B728" s="4" t="s">
        <v>53</v>
      </c>
      <c r="C728" s="4" t="s">
        <v>12</v>
      </c>
      <c r="D728" s="4" t="s">
        <v>79</v>
      </c>
      <c r="E728" s="4">
        <v>9.9000000000000008E-3</v>
      </c>
      <c r="F728" s="4">
        <v>1.74</v>
      </c>
      <c r="G728" s="4">
        <v>7998</v>
      </c>
      <c r="H728" s="4">
        <v>7841</v>
      </c>
      <c r="I728" s="4">
        <v>152825</v>
      </c>
      <c r="J728" s="4" t="s">
        <v>65</v>
      </c>
    </row>
    <row r="729" spans="1:10">
      <c r="A729" s="4" t="s">
        <v>10</v>
      </c>
      <c r="B729" s="4" t="s">
        <v>19</v>
      </c>
      <c r="C729" s="4" t="s">
        <v>12</v>
      </c>
      <c r="D729" s="4" t="s">
        <v>79</v>
      </c>
      <c r="E729" s="4">
        <v>1.0500000000000001E-2</v>
      </c>
      <c r="F729" s="4">
        <v>2.5299999999999998</v>
      </c>
      <c r="G729" s="4">
        <v>18985</v>
      </c>
      <c r="H729" s="4">
        <v>18590</v>
      </c>
      <c r="I729" s="4">
        <v>364059</v>
      </c>
      <c r="J729" s="4" t="s">
        <v>65</v>
      </c>
    </row>
    <row r="730" spans="1:10">
      <c r="A730" s="4" t="s">
        <v>10</v>
      </c>
      <c r="B730" s="4" t="s">
        <v>24</v>
      </c>
      <c r="C730" s="4" t="s">
        <v>12</v>
      </c>
      <c r="D730" s="4" t="s">
        <v>79</v>
      </c>
      <c r="E730" s="4">
        <v>9.7000000000000003E-3</v>
      </c>
      <c r="F730" s="4">
        <v>2.577</v>
      </c>
      <c r="G730" s="4">
        <v>18620</v>
      </c>
      <c r="H730" s="4">
        <v>18262</v>
      </c>
      <c r="I730" s="4">
        <v>355815</v>
      </c>
      <c r="J730" s="4" t="s">
        <v>65</v>
      </c>
    </row>
    <row r="731" spans="1:10">
      <c r="A731" s="4" t="s">
        <v>10</v>
      </c>
      <c r="B731" s="4" t="s">
        <v>61</v>
      </c>
      <c r="C731" s="4" t="s">
        <v>12</v>
      </c>
      <c r="D731" s="4" t="s">
        <v>79</v>
      </c>
      <c r="E731" s="4">
        <v>9.4000000000000004E-3</v>
      </c>
      <c r="F731" s="4">
        <v>2.7629999999999999</v>
      </c>
      <c r="G731" s="4">
        <v>18680</v>
      </c>
      <c r="H731" s="4">
        <v>18330</v>
      </c>
      <c r="I731" s="4">
        <v>358608</v>
      </c>
      <c r="J731" s="4" t="s">
        <v>65</v>
      </c>
    </row>
    <row r="732" spans="1:10">
      <c r="A732" s="4" t="s">
        <v>10</v>
      </c>
      <c r="B732" s="4" t="s">
        <v>26</v>
      </c>
      <c r="C732" s="4" t="s">
        <v>12</v>
      </c>
      <c r="D732" s="4" t="s">
        <v>79</v>
      </c>
      <c r="E732" s="4">
        <v>9.4000000000000004E-3</v>
      </c>
      <c r="F732" s="4">
        <v>2.9060000000000001</v>
      </c>
      <c r="G732" s="4">
        <v>18554</v>
      </c>
      <c r="H732" s="4">
        <v>18208</v>
      </c>
      <c r="I732" s="4">
        <v>359452</v>
      </c>
      <c r="J732" s="4" t="s">
        <v>65</v>
      </c>
    </row>
    <row r="733" spans="1:10">
      <c r="A733" s="4" t="s">
        <v>10</v>
      </c>
      <c r="B733" s="4" t="s">
        <v>58</v>
      </c>
      <c r="C733" s="4" t="s">
        <v>12</v>
      </c>
      <c r="D733" s="4" t="s">
        <v>79</v>
      </c>
      <c r="E733" s="4">
        <v>0.01</v>
      </c>
      <c r="F733" s="4">
        <v>2.9769999999999999</v>
      </c>
      <c r="G733" s="4">
        <v>18986</v>
      </c>
      <c r="H733" s="4">
        <v>18610</v>
      </c>
      <c r="I733" s="4">
        <v>361197</v>
      </c>
      <c r="J733" s="4" t="s">
        <v>65</v>
      </c>
    </row>
    <row r="734" spans="1:10">
      <c r="A734" s="4" t="s">
        <v>10</v>
      </c>
      <c r="B734" s="4" t="s">
        <v>22</v>
      </c>
      <c r="C734" s="4" t="s">
        <v>12</v>
      </c>
      <c r="D734" s="4" t="s">
        <v>79</v>
      </c>
      <c r="E734" s="4">
        <v>1.5699999999999999E-2</v>
      </c>
      <c r="F734" s="5">
        <v>3.242</v>
      </c>
      <c r="G734" s="4">
        <v>14213</v>
      </c>
      <c r="H734" s="4">
        <v>13772</v>
      </c>
      <c r="I734" s="4">
        <v>273293</v>
      </c>
      <c r="J734" s="4" t="s">
        <v>65</v>
      </c>
    </row>
    <row r="735" spans="1:10">
      <c r="A735" s="4" t="s">
        <v>10</v>
      </c>
      <c r="B735" s="4" t="s">
        <v>60</v>
      </c>
      <c r="C735" s="4" t="s">
        <v>12</v>
      </c>
      <c r="D735" s="4" t="s">
        <v>79</v>
      </c>
      <c r="E735" s="4">
        <v>1.4500000000000001E-2</v>
      </c>
      <c r="F735" s="5">
        <v>4.0010000000000003</v>
      </c>
      <c r="G735" s="4">
        <v>17347</v>
      </c>
      <c r="H735" s="4">
        <v>16853</v>
      </c>
      <c r="I735" s="4">
        <v>329154</v>
      </c>
      <c r="J735" s="4" t="s">
        <v>65</v>
      </c>
    </row>
    <row r="736" spans="1:10">
      <c r="A736" s="4" t="s">
        <v>10</v>
      </c>
      <c r="B736" s="4" t="s">
        <v>33</v>
      </c>
      <c r="C736" s="4" t="s">
        <v>12</v>
      </c>
      <c r="D736" s="4" t="s">
        <v>80</v>
      </c>
      <c r="E736" s="4">
        <v>-2.01E-2</v>
      </c>
      <c r="F736" s="5">
        <v>-9.766</v>
      </c>
      <c r="G736" s="4">
        <v>43150</v>
      </c>
      <c r="H736" s="4">
        <v>44920</v>
      </c>
      <c r="I736" s="4">
        <v>819601</v>
      </c>
      <c r="J736" s="4" t="s">
        <v>65</v>
      </c>
    </row>
    <row r="737" spans="1:10">
      <c r="A737" s="4" t="s">
        <v>10</v>
      </c>
      <c r="B737" s="4" t="s">
        <v>38</v>
      </c>
      <c r="C737" s="4" t="s">
        <v>12</v>
      </c>
      <c r="D737" s="4" t="s">
        <v>80</v>
      </c>
      <c r="E737" s="4">
        <v>-1.6E-2</v>
      </c>
      <c r="F737" s="5">
        <v>-6.7930000000000001</v>
      </c>
      <c r="G737" s="4">
        <v>41665</v>
      </c>
      <c r="H737" s="4">
        <v>43020</v>
      </c>
      <c r="I737" s="4">
        <v>789731</v>
      </c>
      <c r="J737" s="4" t="s">
        <v>65</v>
      </c>
    </row>
    <row r="738" spans="1:10">
      <c r="A738" s="4" t="s">
        <v>10</v>
      </c>
      <c r="B738" s="4" t="s">
        <v>40</v>
      </c>
      <c r="C738" s="4" t="s">
        <v>12</v>
      </c>
      <c r="D738" s="4" t="s">
        <v>80</v>
      </c>
      <c r="E738" s="4">
        <v>-1.34E-2</v>
      </c>
      <c r="F738" s="5">
        <v>-5.9850000000000003</v>
      </c>
      <c r="G738" s="4">
        <v>42156</v>
      </c>
      <c r="H738" s="4">
        <v>43302</v>
      </c>
      <c r="I738" s="4">
        <v>798687</v>
      </c>
      <c r="J738" s="4" t="s">
        <v>65</v>
      </c>
    </row>
    <row r="739" spans="1:10">
      <c r="A739" s="4" t="s">
        <v>10</v>
      </c>
      <c r="B739" s="4" t="s">
        <v>29</v>
      </c>
      <c r="C739" s="4" t="s">
        <v>12</v>
      </c>
      <c r="D739" s="4" t="s">
        <v>80</v>
      </c>
      <c r="E739" s="4">
        <v>-1.1900000000000001E-2</v>
      </c>
      <c r="F739" s="5">
        <v>-5.73</v>
      </c>
      <c r="G739" s="4">
        <v>42235</v>
      </c>
      <c r="H739" s="4">
        <v>43253</v>
      </c>
      <c r="I739" s="4">
        <v>805527</v>
      </c>
      <c r="J739" s="4" t="s">
        <v>65</v>
      </c>
    </row>
    <row r="740" spans="1:10">
      <c r="A740" s="4" t="s">
        <v>10</v>
      </c>
      <c r="B740" s="4" t="s">
        <v>21</v>
      </c>
      <c r="C740" s="4" t="s">
        <v>12</v>
      </c>
      <c r="D740" s="4" t="s">
        <v>80</v>
      </c>
      <c r="E740" s="4">
        <v>-1.5100000000000001E-2</v>
      </c>
      <c r="F740" s="5">
        <v>-5.7119999999999997</v>
      </c>
      <c r="G740" s="4">
        <v>30488</v>
      </c>
      <c r="H740" s="4">
        <v>31426</v>
      </c>
      <c r="I740" s="4">
        <v>588207</v>
      </c>
      <c r="J740" s="4" t="s">
        <v>65</v>
      </c>
    </row>
    <row r="741" spans="1:10">
      <c r="A741" s="4" t="s">
        <v>10</v>
      </c>
      <c r="B741" s="4" t="s">
        <v>30</v>
      </c>
      <c r="C741" s="4" t="s">
        <v>12</v>
      </c>
      <c r="D741" s="4" t="s">
        <v>80</v>
      </c>
      <c r="E741" s="4">
        <v>-1.3899999999999999E-2</v>
      </c>
      <c r="F741" s="5">
        <v>-5.5750000000000002</v>
      </c>
      <c r="G741" s="4">
        <v>33556</v>
      </c>
      <c r="H741" s="4">
        <v>34503</v>
      </c>
      <c r="I741" s="4">
        <v>636219</v>
      </c>
      <c r="J741" s="4" t="s">
        <v>65</v>
      </c>
    </row>
    <row r="742" spans="1:10">
      <c r="A742" s="4" t="s">
        <v>10</v>
      </c>
      <c r="B742" s="4" t="s">
        <v>20</v>
      </c>
      <c r="C742" s="4" t="s">
        <v>12</v>
      </c>
      <c r="D742" s="4" t="s">
        <v>80</v>
      </c>
      <c r="E742" s="4">
        <v>-1.78E-2</v>
      </c>
      <c r="F742" s="5">
        <v>-4.2699999999999996</v>
      </c>
      <c r="G742" s="4">
        <v>8364</v>
      </c>
      <c r="H742" s="4">
        <v>8667</v>
      </c>
      <c r="I742" s="4">
        <v>164599</v>
      </c>
      <c r="J742" s="4" t="s">
        <v>65</v>
      </c>
    </row>
    <row r="743" spans="1:10">
      <c r="A743" s="4" t="s">
        <v>10</v>
      </c>
      <c r="B743" s="4" t="s">
        <v>45</v>
      </c>
      <c r="C743" s="4" t="s">
        <v>12</v>
      </c>
      <c r="D743" s="4" t="s">
        <v>80</v>
      </c>
      <c r="E743" s="4">
        <v>-8.3999999999999995E-3</v>
      </c>
      <c r="F743" s="5">
        <v>-4.2640000000000002</v>
      </c>
      <c r="G743" s="4">
        <v>43446</v>
      </c>
      <c r="H743" s="4">
        <v>44183</v>
      </c>
      <c r="I743" s="4">
        <v>822008</v>
      </c>
      <c r="J743" s="4" t="s">
        <v>65</v>
      </c>
    </row>
    <row r="744" spans="1:10">
      <c r="A744" s="4" t="s">
        <v>10</v>
      </c>
      <c r="B744" s="4" t="s">
        <v>39</v>
      </c>
      <c r="C744" s="4" t="s">
        <v>12</v>
      </c>
      <c r="D744" s="4" t="s">
        <v>80</v>
      </c>
      <c r="E744" s="4">
        <v>-9.1000000000000004E-3</v>
      </c>
      <c r="F744" s="5">
        <v>-4.2489999999999997</v>
      </c>
      <c r="G744" s="4">
        <v>42493</v>
      </c>
      <c r="H744" s="4">
        <v>43272</v>
      </c>
      <c r="I744" s="4">
        <v>808502</v>
      </c>
      <c r="J744" s="4" t="s">
        <v>65</v>
      </c>
    </row>
    <row r="745" spans="1:10">
      <c r="A745" s="4" t="s">
        <v>10</v>
      </c>
      <c r="B745" s="4" t="s">
        <v>37</v>
      </c>
      <c r="C745" s="4" t="s">
        <v>12</v>
      </c>
      <c r="D745" s="4" t="s">
        <v>80</v>
      </c>
      <c r="E745" s="4">
        <v>-9.7000000000000003E-3</v>
      </c>
      <c r="F745" s="5">
        <v>-4.242</v>
      </c>
      <c r="G745" s="4">
        <v>40866</v>
      </c>
      <c r="H745" s="4">
        <v>41670</v>
      </c>
      <c r="I745" s="4">
        <v>772844</v>
      </c>
      <c r="J745" s="4" t="s">
        <v>65</v>
      </c>
    </row>
    <row r="746" spans="1:10">
      <c r="A746" s="4" t="s">
        <v>10</v>
      </c>
      <c r="B746" s="4" t="s">
        <v>44</v>
      </c>
      <c r="C746" s="4" t="s">
        <v>12</v>
      </c>
      <c r="D746" s="4" t="s">
        <v>80</v>
      </c>
      <c r="E746" s="4">
        <v>-1.03E-2</v>
      </c>
      <c r="F746" s="5">
        <v>-4.0279999999999996</v>
      </c>
      <c r="G746" s="4">
        <v>42003</v>
      </c>
      <c r="H746" s="4">
        <v>42874</v>
      </c>
      <c r="I746" s="4">
        <v>796570</v>
      </c>
      <c r="J746" s="4" t="s">
        <v>65</v>
      </c>
    </row>
    <row r="747" spans="1:10">
      <c r="A747" s="4" t="s">
        <v>10</v>
      </c>
      <c r="B747" s="4" t="s">
        <v>25</v>
      </c>
      <c r="C747" s="4" t="s">
        <v>12</v>
      </c>
      <c r="D747" s="4" t="s">
        <v>80</v>
      </c>
      <c r="E747" s="4">
        <v>-7.4000000000000003E-3</v>
      </c>
      <c r="F747" s="5">
        <v>-3.6739999999999999</v>
      </c>
      <c r="G747" s="4">
        <v>43164</v>
      </c>
      <c r="H747" s="4">
        <v>43807</v>
      </c>
      <c r="I747" s="4">
        <v>818978</v>
      </c>
      <c r="J747" s="4" t="s">
        <v>65</v>
      </c>
    </row>
    <row r="748" spans="1:10">
      <c r="A748" s="4" t="s">
        <v>10</v>
      </c>
      <c r="B748" s="4" t="s">
        <v>42</v>
      </c>
      <c r="C748" s="4" t="s">
        <v>12</v>
      </c>
      <c r="D748" s="4" t="s">
        <v>80</v>
      </c>
      <c r="E748" s="4">
        <v>-8.6999999999999994E-3</v>
      </c>
      <c r="F748" s="5">
        <v>-3.5369999999999999</v>
      </c>
      <c r="G748" s="4">
        <v>40871</v>
      </c>
      <c r="H748" s="4">
        <v>41589</v>
      </c>
      <c r="I748" s="4">
        <v>770142</v>
      </c>
      <c r="J748" s="4" t="s">
        <v>65</v>
      </c>
    </row>
    <row r="749" spans="1:10">
      <c r="A749" s="4" t="s">
        <v>10</v>
      </c>
      <c r="B749" s="4" t="s">
        <v>43</v>
      </c>
      <c r="C749" s="4" t="s">
        <v>12</v>
      </c>
      <c r="D749" s="4" t="s">
        <v>80</v>
      </c>
      <c r="E749" s="4">
        <v>-6.1000000000000004E-3</v>
      </c>
      <c r="F749" s="5">
        <v>-3.0529999999999999</v>
      </c>
      <c r="G749" s="4">
        <v>43110</v>
      </c>
      <c r="H749" s="4">
        <v>43638</v>
      </c>
      <c r="I749" s="4">
        <v>819346</v>
      </c>
      <c r="J749" s="4" t="s">
        <v>65</v>
      </c>
    </row>
    <row r="750" spans="1:10">
      <c r="A750" s="4" t="s">
        <v>10</v>
      </c>
      <c r="B750" s="4" t="s">
        <v>41</v>
      </c>
      <c r="C750" s="4" t="s">
        <v>12</v>
      </c>
      <c r="D750" s="4" t="s">
        <v>80</v>
      </c>
      <c r="E750" s="4">
        <v>-5.4999999999999997E-3</v>
      </c>
      <c r="F750" s="4">
        <v>-2.782</v>
      </c>
      <c r="G750" s="4">
        <v>41833</v>
      </c>
      <c r="H750" s="4">
        <v>42295</v>
      </c>
      <c r="I750" s="4">
        <v>795881</v>
      </c>
      <c r="J750" s="4" t="s">
        <v>65</v>
      </c>
    </row>
    <row r="751" spans="1:10">
      <c r="A751" s="4" t="s">
        <v>10</v>
      </c>
      <c r="B751" s="4" t="s">
        <v>51</v>
      </c>
      <c r="C751" s="4" t="s">
        <v>12</v>
      </c>
      <c r="D751" s="4" t="s">
        <v>80</v>
      </c>
      <c r="E751" s="4">
        <v>-3.2000000000000002E-3</v>
      </c>
      <c r="F751" s="4">
        <v>-1.5780000000000001</v>
      </c>
      <c r="G751" s="4">
        <v>43544</v>
      </c>
      <c r="H751" s="4">
        <v>43821</v>
      </c>
      <c r="I751" s="4">
        <v>820209</v>
      </c>
      <c r="J751" s="4" t="s">
        <v>65</v>
      </c>
    </row>
    <row r="752" spans="1:10">
      <c r="A752" s="4" t="s">
        <v>10</v>
      </c>
      <c r="B752" s="4" t="s">
        <v>49</v>
      </c>
      <c r="C752" s="4" t="s">
        <v>12</v>
      </c>
      <c r="D752" s="4" t="s">
        <v>80</v>
      </c>
      <c r="E752" s="4">
        <v>-3.0999999999999999E-3</v>
      </c>
      <c r="F752" s="4">
        <v>-1.577</v>
      </c>
      <c r="G752" s="4">
        <v>43525</v>
      </c>
      <c r="H752" s="4">
        <v>43792</v>
      </c>
      <c r="I752" s="4">
        <v>819229</v>
      </c>
      <c r="J752" s="4" t="s">
        <v>65</v>
      </c>
    </row>
    <row r="753" spans="1:10">
      <c r="A753" s="4" t="s">
        <v>10</v>
      </c>
      <c r="B753" s="4" t="s">
        <v>48</v>
      </c>
      <c r="C753" s="4" t="s">
        <v>12</v>
      </c>
      <c r="D753" s="4" t="s">
        <v>80</v>
      </c>
      <c r="E753" s="4">
        <v>-5.0000000000000001E-3</v>
      </c>
      <c r="F753" s="4">
        <v>-1.518</v>
      </c>
      <c r="G753" s="4">
        <v>17726</v>
      </c>
      <c r="H753" s="4">
        <v>17906</v>
      </c>
      <c r="I753" s="4">
        <v>342486</v>
      </c>
      <c r="J753" s="4" t="s">
        <v>65</v>
      </c>
    </row>
    <row r="754" spans="1:10">
      <c r="A754" s="4" t="s">
        <v>10</v>
      </c>
      <c r="B754" s="4" t="s">
        <v>11</v>
      </c>
      <c r="C754" s="4" t="s">
        <v>12</v>
      </c>
      <c r="D754" s="4" t="s">
        <v>80</v>
      </c>
      <c r="E754" s="4">
        <v>-3.2000000000000002E-3</v>
      </c>
      <c r="F754" s="4">
        <v>-1.42</v>
      </c>
      <c r="G754" s="4">
        <v>43559</v>
      </c>
      <c r="H754" s="4">
        <v>43838</v>
      </c>
      <c r="I754" s="4">
        <v>821507</v>
      </c>
      <c r="J754" s="4" t="s">
        <v>65</v>
      </c>
    </row>
    <row r="755" spans="1:10">
      <c r="A755" s="4" t="s">
        <v>10</v>
      </c>
      <c r="B755" s="4" t="s">
        <v>46</v>
      </c>
      <c r="C755" s="4" t="s">
        <v>12</v>
      </c>
      <c r="D755" s="4" t="s">
        <v>80</v>
      </c>
      <c r="E755" s="4">
        <v>-2.0999999999999999E-3</v>
      </c>
      <c r="F755" s="4">
        <v>-1.0369999999999999</v>
      </c>
      <c r="G755" s="4">
        <v>43202</v>
      </c>
      <c r="H755" s="4">
        <v>43384</v>
      </c>
      <c r="I755" s="4">
        <v>813071</v>
      </c>
      <c r="J755" s="4" t="s">
        <v>65</v>
      </c>
    </row>
    <row r="756" spans="1:10">
      <c r="A756" s="4" t="s">
        <v>10</v>
      </c>
      <c r="B756" s="4" t="s">
        <v>18</v>
      </c>
      <c r="C756" s="4" t="s">
        <v>12</v>
      </c>
      <c r="D756" s="4" t="s">
        <v>80</v>
      </c>
      <c r="E756" s="4">
        <v>-2.3E-3</v>
      </c>
      <c r="F756" s="4">
        <v>-0.93799999999999994</v>
      </c>
      <c r="G756" s="4">
        <v>43581</v>
      </c>
      <c r="H756" s="4">
        <v>43780</v>
      </c>
      <c r="I756" s="4">
        <v>822017</v>
      </c>
      <c r="J756" s="4" t="s">
        <v>65</v>
      </c>
    </row>
    <row r="757" spans="1:10">
      <c r="A757" s="4" t="s">
        <v>10</v>
      </c>
      <c r="B757" s="4" t="s">
        <v>54</v>
      </c>
      <c r="C757" s="4" t="s">
        <v>12</v>
      </c>
      <c r="D757" s="4" t="s">
        <v>80</v>
      </c>
      <c r="E757" s="4">
        <v>-5.0000000000000001E-4</v>
      </c>
      <c r="F757" s="4">
        <v>-0.27900000000000003</v>
      </c>
      <c r="G757" s="4">
        <v>43646</v>
      </c>
      <c r="H757" s="4">
        <v>43692</v>
      </c>
      <c r="I757" s="4">
        <v>822005</v>
      </c>
      <c r="J757" s="4" t="s">
        <v>65</v>
      </c>
    </row>
    <row r="758" spans="1:10">
      <c r="A758" s="4" t="s">
        <v>10</v>
      </c>
      <c r="B758" s="4" t="s">
        <v>47</v>
      </c>
      <c r="C758" s="4" t="s">
        <v>12</v>
      </c>
      <c r="D758" s="4" t="s">
        <v>80</v>
      </c>
      <c r="E758" s="4">
        <v>-8.0000000000000004E-4</v>
      </c>
      <c r="F758" s="4">
        <v>-0.25700000000000001</v>
      </c>
      <c r="G758" s="4">
        <v>35339</v>
      </c>
      <c r="H758" s="4">
        <v>35396</v>
      </c>
      <c r="I758" s="4">
        <v>670653</v>
      </c>
      <c r="J758" s="4" t="s">
        <v>65</v>
      </c>
    </row>
    <row r="759" spans="1:10">
      <c r="A759" s="4" t="s">
        <v>10</v>
      </c>
      <c r="B759" s="4" t="s">
        <v>23</v>
      </c>
      <c r="C759" s="4" t="s">
        <v>12</v>
      </c>
      <c r="D759" s="4" t="s">
        <v>80</v>
      </c>
      <c r="E759" s="4">
        <v>1E-4</v>
      </c>
      <c r="F759" s="4">
        <v>2.4E-2</v>
      </c>
      <c r="G759" s="4">
        <v>41460</v>
      </c>
      <c r="H759" s="4">
        <v>41455</v>
      </c>
      <c r="I759" s="4">
        <v>787418</v>
      </c>
      <c r="J759" s="4" t="s">
        <v>65</v>
      </c>
    </row>
    <row r="760" spans="1:10">
      <c r="A760" s="4" t="s">
        <v>10</v>
      </c>
      <c r="B760" s="4" t="s">
        <v>55</v>
      </c>
      <c r="C760" s="4" t="s">
        <v>12</v>
      </c>
      <c r="D760" s="4" t="s">
        <v>80</v>
      </c>
      <c r="E760" s="4">
        <v>2.9999999999999997E-4</v>
      </c>
      <c r="F760" s="4">
        <v>0.124</v>
      </c>
      <c r="G760" s="4">
        <v>42601</v>
      </c>
      <c r="H760" s="4">
        <v>42580</v>
      </c>
      <c r="I760" s="4">
        <v>800358</v>
      </c>
      <c r="J760" s="4" t="s">
        <v>65</v>
      </c>
    </row>
    <row r="761" spans="1:10">
      <c r="A761" s="4" t="s">
        <v>10</v>
      </c>
      <c r="B761" s="4" t="s">
        <v>50</v>
      </c>
      <c r="C761" s="4" t="s">
        <v>12</v>
      </c>
      <c r="D761" s="4" t="s">
        <v>80</v>
      </c>
      <c r="E761" s="4">
        <v>1.1000000000000001E-3</v>
      </c>
      <c r="F761" s="4">
        <v>0.442</v>
      </c>
      <c r="G761" s="4">
        <v>41368</v>
      </c>
      <c r="H761" s="4">
        <v>41279</v>
      </c>
      <c r="I761" s="4">
        <v>780872</v>
      </c>
      <c r="J761" s="4" t="s">
        <v>65</v>
      </c>
    </row>
    <row r="762" spans="1:10">
      <c r="A762" s="4" t="s">
        <v>10</v>
      </c>
      <c r="B762" s="4" t="s">
        <v>52</v>
      </c>
      <c r="C762" s="4" t="s">
        <v>12</v>
      </c>
      <c r="D762" s="4" t="s">
        <v>80</v>
      </c>
      <c r="E762" s="4">
        <v>2E-3</v>
      </c>
      <c r="F762" s="4">
        <v>0.8</v>
      </c>
      <c r="G762" s="4">
        <v>33842</v>
      </c>
      <c r="H762" s="4">
        <v>33706</v>
      </c>
      <c r="I762" s="4">
        <v>638309</v>
      </c>
      <c r="J762" s="4" t="s">
        <v>65</v>
      </c>
    </row>
    <row r="763" spans="1:10">
      <c r="A763" s="4" t="s">
        <v>10</v>
      </c>
      <c r="B763" s="4" t="s">
        <v>56</v>
      </c>
      <c r="C763" s="4" t="s">
        <v>12</v>
      </c>
      <c r="D763" s="4" t="s">
        <v>80</v>
      </c>
      <c r="E763" s="4">
        <v>2.2000000000000001E-3</v>
      </c>
      <c r="F763" s="4">
        <v>1.028</v>
      </c>
      <c r="G763" s="4">
        <v>42984</v>
      </c>
      <c r="H763" s="4">
        <v>42795</v>
      </c>
      <c r="I763" s="4">
        <v>807778</v>
      </c>
      <c r="J763" s="4" t="s">
        <v>65</v>
      </c>
    </row>
    <row r="764" spans="1:10">
      <c r="A764" s="4" t="s">
        <v>10</v>
      </c>
      <c r="B764" s="4" t="s">
        <v>57</v>
      </c>
      <c r="C764" s="4" t="s">
        <v>12</v>
      </c>
      <c r="D764" s="4" t="s">
        <v>80</v>
      </c>
      <c r="E764" s="4">
        <v>3.3999999999999998E-3</v>
      </c>
      <c r="F764" s="4">
        <v>1.5089999999999999</v>
      </c>
      <c r="G764" s="4">
        <v>43426</v>
      </c>
      <c r="H764" s="4">
        <v>43134</v>
      </c>
      <c r="I764" s="4">
        <v>813595</v>
      </c>
      <c r="J764" s="4" t="s">
        <v>65</v>
      </c>
    </row>
    <row r="765" spans="1:10">
      <c r="A765" s="4" t="s">
        <v>10</v>
      </c>
      <c r="B765" s="4" t="s">
        <v>24</v>
      </c>
      <c r="C765" s="4" t="s">
        <v>12</v>
      </c>
      <c r="D765" s="4" t="s">
        <v>80</v>
      </c>
      <c r="E765" s="4">
        <v>4.5999999999999999E-3</v>
      </c>
      <c r="F765" s="4">
        <v>1.6859999999999999</v>
      </c>
      <c r="G765" s="4">
        <v>41917</v>
      </c>
      <c r="H765" s="4">
        <v>41533</v>
      </c>
      <c r="I765" s="4">
        <v>794596</v>
      </c>
      <c r="J765" s="4" t="s">
        <v>65</v>
      </c>
    </row>
    <row r="766" spans="1:10">
      <c r="A766" s="4" t="s">
        <v>10</v>
      </c>
      <c r="B766" s="4" t="s">
        <v>59</v>
      </c>
      <c r="C766" s="4" t="s">
        <v>12</v>
      </c>
      <c r="D766" s="4" t="s">
        <v>80</v>
      </c>
      <c r="E766" s="4">
        <v>5.4999999999999997E-3</v>
      </c>
      <c r="F766" s="4">
        <v>1.7190000000000001</v>
      </c>
      <c r="G766" s="4">
        <v>35507</v>
      </c>
      <c r="H766" s="4">
        <v>35121</v>
      </c>
      <c r="I766" s="4">
        <v>670499</v>
      </c>
      <c r="J766" s="4" t="s">
        <v>65</v>
      </c>
    </row>
    <row r="767" spans="1:10">
      <c r="A767" s="4" t="s">
        <v>10</v>
      </c>
      <c r="B767" s="4" t="s">
        <v>53</v>
      </c>
      <c r="C767" s="4" t="s">
        <v>12</v>
      </c>
      <c r="D767" s="4" t="s">
        <v>80</v>
      </c>
      <c r="E767" s="4">
        <v>6.8999999999999999E-3</v>
      </c>
      <c r="F767" s="4">
        <v>1.7869999999999999</v>
      </c>
      <c r="G767" s="4">
        <v>16399</v>
      </c>
      <c r="H767" s="4">
        <v>16174</v>
      </c>
      <c r="I767" s="4">
        <v>311079</v>
      </c>
      <c r="J767" s="4" t="s">
        <v>65</v>
      </c>
    </row>
    <row r="768" spans="1:10">
      <c r="A768" s="4" t="s">
        <v>10</v>
      </c>
      <c r="B768" s="4" t="s">
        <v>26</v>
      </c>
      <c r="C768" s="4" t="s">
        <v>12</v>
      </c>
      <c r="D768" s="4" t="s">
        <v>80</v>
      </c>
      <c r="E768" s="4">
        <v>6.1000000000000004E-3</v>
      </c>
      <c r="F768" s="4">
        <v>2.657</v>
      </c>
      <c r="G768" s="4">
        <v>42021</v>
      </c>
      <c r="H768" s="4">
        <v>41512</v>
      </c>
      <c r="I768" s="4">
        <v>804315</v>
      </c>
      <c r="J768" s="4" t="s">
        <v>65</v>
      </c>
    </row>
    <row r="769" spans="1:10">
      <c r="A769" s="4" t="s">
        <v>10</v>
      </c>
      <c r="B769" s="4" t="s">
        <v>22</v>
      </c>
      <c r="C769" s="4" t="s">
        <v>12</v>
      </c>
      <c r="D769" s="4" t="s">
        <v>80</v>
      </c>
      <c r="E769" s="4">
        <v>8.9999999999999993E-3</v>
      </c>
      <c r="F769" s="4">
        <v>2.6970000000000001</v>
      </c>
      <c r="G769" s="4">
        <v>32003</v>
      </c>
      <c r="H769" s="4">
        <v>31431</v>
      </c>
      <c r="I769" s="4">
        <v>608974</v>
      </c>
      <c r="J769" s="4" t="s">
        <v>65</v>
      </c>
    </row>
    <row r="770" spans="1:10">
      <c r="A770" s="4" t="s">
        <v>10</v>
      </c>
      <c r="B770" s="4" t="s">
        <v>19</v>
      </c>
      <c r="C770" s="4" t="s">
        <v>12</v>
      </c>
      <c r="D770" s="4" t="s">
        <v>80</v>
      </c>
      <c r="E770" s="4">
        <v>8.0000000000000002E-3</v>
      </c>
      <c r="F770" s="4">
        <v>2.9180000000000001</v>
      </c>
      <c r="G770" s="4">
        <v>43341</v>
      </c>
      <c r="H770" s="4">
        <v>42653</v>
      </c>
      <c r="I770" s="4">
        <v>821803</v>
      </c>
      <c r="J770" s="4" t="s">
        <v>65</v>
      </c>
    </row>
    <row r="771" spans="1:10">
      <c r="A771" s="4" t="s">
        <v>10</v>
      </c>
      <c r="B771" s="4" t="s">
        <v>31</v>
      </c>
      <c r="C771" s="4" t="s">
        <v>12</v>
      </c>
      <c r="D771" s="4" t="s">
        <v>80</v>
      </c>
      <c r="E771" s="4">
        <v>7.1000000000000004E-3</v>
      </c>
      <c r="F771" s="5">
        <v>3.42</v>
      </c>
      <c r="G771" s="4">
        <v>40870</v>
      </c>
      <c r="H771" s="4">
        <v>40295</v>
      </c>
      <c r="I771" s="4">
        <v>775684</v>
      </c>
      <c r="J771" s="4" t="s">
        <v>65</v>
      </c>
    </row>
    <row r="772" spans="1:10">
      <c r="A772" s="4" t="s">
        <v>10</v>
      </c>
      <c r="B772" s="4" t="s">
        <v>58</v>
      </c>
      <c r="C772" s="4" t="s">
        <v>12</v>
      </c>
      <c r="D772" s="4" t="s">
        <v>80</v>
      </c>
      <c r="E772" s="4">
        <v>8.9999999999999993E-3</v>
      </c>
      <c r="F772" s="5">
        <v>3.839</v>
      </c>
      <c r="G772" s="4">
        <v>43232</v>
      </c>
      <c r="H772" s="4">
        <v>42464</v>
      </c>
      <c r="I772" s="4">
        <v>811349</v>
      </c>
      <c r="J772" s="4" t="s">
        <v>65</v>
      </c>
    </row>
    <row r="773" spans="1:10">
      <c r="A773" s="4" t="s">
        <v>10</v>
      </c>
      <c r="B773" s="4" t="s">
        <v>60</v>
      </c>
      <c r="C773" s="4" t="s">
        <v>12</v>
      </c>
      <c r="D773" s="4" t="s">
        <v>80</v>
      </c>
      <c r="E773" s="4">
        <v>9.1999999999999998E-3</v>
      </c>
      <c r="F773" s="5">
        <v>3.948</v>
      </c>
      <c r="G773" s="4">
        <v>37664</v>
      </c>
      <c r="H773" s="4">
        <v>36979</v>
      </c>
      <c r="I773" s="4">
        <v>708424</v>
      </c>
      <c r="J773" s="4" t="s">
        <v>65</v>
      </c>
    </row>
    <row r="774" spans="1:10">
      <c r="A774" s="8" t="s">
        <v>10</v>
      </c>
      <c r="B774" s="8" t="s">
        <v>61</v>
      </c>
      <c r="C774" s="8" t="s">
        <v>12</v>
      </c>
      <c r="D774" s="8" t="s">
        <v>80</v>
      </c>
      <c r="E774" s="8">
        <v>0.01</v>
      </c>
      <c r="F774" s="9">
        <v>4.1820000000000004</v>
      </c>
      <c r="G774" s="8">
        <v>42581</v>
      </c>
      <c r="H774" s="8">
        <v>41740</v>
      </c>
      <c r="I774" s="8">
        <v>804014</v>
      </c>
      <c r="J774" s="8" t="s">
        <v>65</v>
      </c>
    </row>
  </sheetData>
  <mergeCells count="2">
    <mergeCell ref="K3:K72"/>
    <mergeCell ref="A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96524-84C7-2543-9AB4-88A6B2E2C049}">
  <dimension ref="A1:L104"/>
  <sheetViews>
    <sheetView workbookViewId="0">
      <selection sqref="A1:G1"/>
    </sheetView>
  </sheetViews>
  <sheetFormatPr baseColWidth="10" defaultRowHeight="16"/>
  <cols>
    <col min="1" max="1" width="7.5" style="69" customWidth="1"/>
    <col min="2" max="2" width="25.5" style="69" customWidth="1"/>
    <col min="3" max="3" width="28.33203125" style="69" customWidth="1"/>
    <col min="4" max="4" width="11" style="69" customWidth="1"/>
    <col min="5" max="5" width="10.6640625" style="69" customWidth="1"/>
    <col min="6" max="6" width="8.83203125" style="69" customWidth="1"/>
    <col min="7" max="7" width="10.1640625" style="69" customWidth="1"/>
  </cols>
  <sheetData>
    <row r="1" spans="1:7" ht="116" customHeight="1">
      <c r="A1" s="204" t="s">
        <v>1396</v>
      </c>
      <c r="B1" s="206"/>
      <c r="C1" s="206"/>
      <c r="D1" s="206"/>
      <c r="E1" s="206"/>
      <c r="F1" s="206"/>
      <c r="G1" s="206"/>
    </row>
    <row r="2" spans="1:7">
      <c r="A2" s="1" t="s">
        <v>0</v>
      </c>
      <c r="B2" s="1" t="s">
        <v>1295</v>
      </c>
      <c r="C2" s="1" t="s">
        <v>1296</v>
      </c>
      <c r="D2" s="2" t="s">
        <v>1297</v>
      </c>
      <c r="E2" s="1" t="s">
        <v>1298</v>
      </c>
      <c r="F2" s="1" t="s">
        <v>5</v>
      </c>
      <c r="G2" s="1" t="s">
        <v>1299</v>
      </c>
    </row>
    <row r="3" spans="1:7">
      <c r="A3" s="4" t="s">
        <v>1300</v>
      </c>
      <c r="B3" s="4" t="s">
        <v>19</v>
      </c>
      <c r="C3" s="4" t="s">
        <v>36</v>
      </c>
      <c r="D3" s="67">
        <v>-2.545E-3</v>
      </c>
      <c r="E3" s="67">
        <v>1.3339999999999999E-3</v>
      </c>
      <c r="F3" s="4">
        <v>-1.9079999999999999</v>
      </c>
      <c r="G3" s="4">
        <v>493513</v>
      </c>
    </row>
    <row r="4" spans="1:7">
      <c r="A4" s="4" t="s">
        <v>1300</v>
      </c>
      <c r="B4" s="4" t="s">
        <v>24</v>
      </c>
      <c r="C4" s="4" t="s">
        <v>36</v>
      </c>
      <c r="D4" s="67">
        <v>-4.143E-3</v>
      </c>
      <c r="E4" s="67">
        <v>1.33E-3</v>
      </c>
      <c r="F4" s="5">
        <v>-3.1139999999999999</v>
      </c>
      <c r="G4" s="4">
        <v>485196</v>
      </c>
    </row>
    <row r="5" spans="1:7">
      <c r="A5" s="4" t="s">
        <v>1300</v>
      </c>
      <c r="B5" s="4" t="s">
        <v>1301</v>
      </c>
      <c r="C5" s="4" t="s">
        <v>36</v>
      </c>
      <c r="D5" s="67">
        <v>-1.9000000000000001E-4</v>
      </c>
      <c r="E5" s="67">
        <v>1.1039999999999999E-3</v>
      </c>
      <c r="F5" s="4">
        <v>-0.17199999999999999</v>
      </c>
      <c r="G5" s="4">
        <v>508039</v>
      </c>
    </row>
    <row r="6" spans="1:7">
      <c r="A6" s="4" t="s">
        <v>1300</v>
      </c>
      <c r="B6" s="4" t="s">
        <v>1302</v>
      </c>
      <c r="C6" s="4" t="s">
        <v>36</v>
      </c>
      <c r="D6" s="67">
        <v>-4.4159999999999998E-3</v>
      </c>
      <c r="E6" s="67">
        <v>1.1509999999999999E-3</v>
      </c>
      <c r="F6" s="5">
        <v>-3.8359999999999999</v>
      </c>
      <c r="G6" s="4">
        <v>514924</v>
      </c>
    </row>
    <row r="7" spans="1:7">
      <c r="A7" s="4" t="s">
        <v>1300</v>
      </c>
      <c r="B7" s="4" t="s">
        <v>1303</v>
      </c>
      <c r="C7" s="4" t="s">
        <v>36</v>
      </c>
      <c r="D7" s="67">
        <v>3.0920000000000001E-3</v>
      </c>
      <c r="E7" s="67">
        <v>1.1130000000000001E-3</v>
      </c>
      <c r="F7" s="4">
        <v>2.7789999999999999</v>
      </c>
      <c r="G7" s="4">
        <v>511379</v>
      </c>
    </row>
    <row r="8" spans="1:7">
      <c r="A8" s="8" t="s">
        <v>1300</v>
      </c>
      <c r="B8" s="8" t="s">
        <v>1304</v>
      </c>
      <c r="C8" s="8" t="s">
        <v>36</v>
      </c>
      <c r="D8" s="74">
        <v>-3.7130000000000002E-3</v>
      </c>
      <c r="E8" s="74">
        <v>1.209E-3</v>
      </c>
      <c r="F8" s="9">
        <v>-3.073</v>
      </c>
      <c r="G8" s="8">
        <v>492670</v>
      </c>
    </row>
    <row r="9" spans="1:7">
      <c r="A9" s="31" t="s">
        <v>1300</v>
      </c>
      <c r="B9" s="31" t="s">
        <v>19</v>
      </c>
      <c r="C9" s="31" t="s">
        <v>1305</v>
      </c>
      <c r="D9" s="75">
        <v>-3.9719999999999998E-3</v>
      </c>
      <c r="E9" s="75">
        <v>2.1180000000000001E-3</v>
      </c>
      <c r="F9" s="31">
        <v>-1.875</v>
      </c>
      <c r="G9" s="31">
        <v>161513</v>
      </c>
    </row>
    <row r="10" spans="1:7">
      <c r="A10" s="4" t="s">
        <v>1300</v>
      </c>
      <c r="B10" s="4" t="s">
        <v>24</v>
      </c>
      <c r="C10" s="4" t="s">
        <v>1305</v>
      </c>
      <c r="D10" s="67">
        <v>-4.1809999999999998E-3</v>
      </c>
      <c r="E10" s="67">
        <v>2.068E-3</v>
      </c>
      <c r="F10" s="4">
        <v>-2.0209999999999999</v>
      </c>
      <c r="G10" s="4">
        <v>161355</v>
      </c>
    </row>
    <row r="11" spans="1:7">
      <c r="A11" s="4" t="s">
        <v>1300</v>
      </c>
      <c r="B11" s="4" t="s">
        <v>1301</v>
      </c>
      <c r="C11" s="4" t="s">
        <v>1305</v>
      </c>
      <c r="D11" s="67">
        <v>-3.6999999999999999E-4</v>
      </c>
      <c r="E11" s="67">
        <v>1.8140000000000001E-3</v>
      </c>
      <c r="F11" s="4">
        <v>-0.20399999999999999</v>
      </c>
      <c r="G11" s="4">
        <v>166717</v>
      </c>
    </row>
    <row r="12" spans="1:7">
      <c r="A12" s="4" t="s">
        <v>1300</v>
      </c>
      <c r="B12" s="4" t="s">
        <v>1302</v>
      </c>
      <c r="C12" s="4" t="s">
        <v>1305</v>
      </c>
      <c r="D12" s="67">
        <v>-2.99E-3</v>
      </c>
      <c r="E12" s="67">
        <v>1.817E-3</v>
      </c>
      <c r="F12" s="4">
        <v>-1.6459999999999999</v>
      </c>
      <c r="G12" s="4">
        <v>168919</v>
      </c>
    </row>
    <row r="13" spans="1:7">
      <c r="A13" s="4" t="s">
        <v>1300</v>
      </c>
      <c r="B13" s="4" t="s">
        <v>1303</v>
      </c>
      <c r="C13" s="4" t="s">
        <v>1305</v>
      </c>
      <c r="D13" s="67">
        <v>1.83E-3</v>
      </c>
      <c r="E13" s="67">
        <v>1.7719999999999999E-3</v>
      </c>
      <c r="F13" s="4">
        <v>1.0329999999999999</v>
      </c>
      <c r="G13" s="4">
        <v>167917</v>
      </c>
    </row>
    <row r="14" spans="1:7">
      <c r="A14" s="8" t="s">
        <v>1300</v>
      </c>
      <c r="B14" s="8" t="s">
        <v>1304</v>
      </c>
      <c r="C14" s="8" t="s">
        <v>1305</v>
      </c>
      <c r="D14" s="74">
        <v>-2.7560000000000002E-3</v>
      </c>
      <c r="E14" s="74">
        <v>2.0049999999999998E-3</v>
      </c>
      <c r="F14" s="8">
        <v>-1.3740000000000001</v>
      </c>
      <c r="G14" s="8">
        <v>160281</v>
      </c>
    </row>
    <row r="15" spans="1:7">
      <c r="A15" s="31" t="s">
        <v>1300</v>
      </c>
      <c r="B15" s="31" t="s">
        <v>19</v>
      </c>
      <c r="C15" s="31" t="s">
        <v>62</v>
      </c>
      <c r="D15" s="75">
        <v>2.9420000000000002E-3</v>
      </c>
      <c r="E15" s="75">
        <v>2.3449999999999999E-3</v>
      </c>
      <c r="F15" s="31">
        <v>1.254</v>
      </c>
      <c r="G15" s="31">
        <v>100484</v>
      </c>
    </row>
    <row r="16" spans="1:7">
      <c r="A16" s="4" t="s">
        <v>1300</v>
      </c>
      <c r="B16" s="4" t="s">
        <v>24</v>
      </c>
      <c r="C16" s="4" t="s">
        <v>62</v>
      </c>
      <c r="D16" s="67">
        <v>8.1309999999999993E-3</v>
      </c>
      <c r="E16" s="67">
        <v>2.264E-3</v>
      </c>
      <c r="F16" s="4">
        <v>3.5920000000000001</v>
      </c>
      <c r="G16" s="4">
        <v>99997</v>
      </c>
    </row>
    <row r="17" spans="1:7">
      <c r="A17" s="4" t="s">
        <v>1300</v>
      </c>
      <c r="B17" s="4" t="s">
        <v>1301</v>
      </c>
      <c r="C17" s="4" t="s">
        <v>62</v>
      </c>
      <c r="D17" s="67">
        <v>5.7660000000000003E-3</v>
      </c>
      <c r="E17" s="67">
        <v>1.957E-3</v>
      </c>
      <c r="F17" s="4">
        <v>2.9460000000000002</v>
      </c>
      <c r="G17" s="4">
        <v>103430</v>
      </c>
    </row>
    <row r="18" spans="1:7">
      <c r="A18" s="4" t="s">
        <v>1300</v>
      </c>
      <c r="B18" s="4" t="s">
        <v>1302</v>
      </c>
      <c r="C18" s="4" t="s">
        <v>62</v>
      </c>
      <c r="D18" s="67">
        <v>5.5399999999999998E-3</v>
      </c>
      <c r="E18" s="67">
        <v>2.0249999999999999E-3</v>
      </c>
      <c r="F18" s="4">
        <v>2.7349999999999999</v>
      </c>
      <c r="G18" s="4">
        <v>104780</v>
      </c>
    </row>
    <row r="19" spans="1:7">
      <c r="A19" s="4" t="s">
        <v>1300</v>
      </c>
      <c r="B19" s="4" t="s">
        <v>1303</v>
      </c>
      <c r="C19" s="4" t="s">
        <v>62</v>
      </c>
      <c r="D19" s="67">
        <v>8.2480000000000001E-3</v>
      </c>
      <c r="E19" s="67">
        <v>2.0149999999999999E-3</v>
      </c>
      <c r="F19" s="4">
        <v>4.0919999999999996</v>
      </c>
      <c r="G19" s="4">
        <v>104063</v>
      </c>
    </row>
    <row r="20" spans="1:7">
      <c r="A20" s="8" t="s">
        <v>1300</v>
      </c>
      <c r="B20" s="8" t="s">
        <v>1304</v>
      </c>
      <c r="C20" s="8" t="s">
        <v>62</v>
      </c>
      <c r="D20" s="74">
        <v>2.5110000000000002E-3</v>
      </c>
      <c r="E20" s="74">
        <v>2.127E-3</v>
      </c>
      <c r="F20" s="8">
        <v>1.181</v>
      </c>
      <c r="G20" s="8">
        <v>100892</v>
      </c>
    </row>
    <row r="21" spans="1:7">
      <c r="A21" s="31" t="s">
        <v>1300</v>
      </c>
      <c r="B21" s="31" t="s">
        <v>19</v>
      </c>
      <c r="C21" s="31" t="s">
        <v>63</v>
      </c>
      <c r="D21" s="75">
        <v>-4.3969999999999999E-3</v>
      </c>
      <c r="E21" s="75">
        <v>5.0799999999999999E-4</v>
      </c>
      <c r="F21" s="76">
        <v>-8.6609999999999996</v>
      </c>
      <c r="G21" s="31">
        <v>825982</v>
      </c>
    </row>
    <row r="22" spans="1:7">
      <c r="A22" s="4" t="s">
        <v>1300</v>
      </c>
      <c r="B22" s="4" t="s">
        <v>24</v>
      </c>
      <c r="C22" s="4" t="s">
        <v>63</v>
      </c>
      <c r="D22" s="67">
        <v>-2.2269999999999998E-3</v>
      </c>
      <c r="E22" s="67">
        <v>4.3899999999999999E-4</v>
      </c>
      <c r="F22" s="5">
        <v>-5.0739999999999998</v>
      </c>
      <c r="G22" s="4">
        <v>778094</v>
      </c>
    </row>
    <row r="23" spans="1:7">
      <c r="A23" s="4" t="s">
        <v>1300</v>
      </c>
      <c r="B23" s="4" t="s">
        <v>1301</v>
      </c>
      <c r="C23" s="4" t="s">
        <v>63</v>
      </c>
      <c r="D23" s="67">
        <v>-1.338E-3</v>
      </c>
      <c r="E23" s="67">
        <v>3.0899999999999998E-4</v>
      </c>
      <c r="F23" s="5">
        <v>-4.3250000000000002</v>
      </c>
      <c r="G23" s="4">
        <v>842089</v>
      </c>
    </row>
    <row r="24" spans="1:7">
      <c r="A24" s="4" t="s">
        <v>1300</v>
      </c>
      <c r="B24" s="4" t="s">
        <v>1302</v>
      </c>
      <c r="C24" s="4" t="s">
        <v>63</v>
      </c>
      <c r="D24" s="67">
        <v>-3.6849999999999999E-3</v>
      </c>
      <c r="E24" s="67">
        <v>3.3199999999999999E-4</v>
      </c>
      <c r="F24" s="5">
        <v>-11.106999999999999</v>
      </c>
      <c r="G24" s="4">
        <v>855809</v>
      </c>
    </row>
    <row r="25" spans="1:7">
      <c r="A25" s="4" t="s">
        <v>1300</v>
      </c>
      <c r="B25" s="4" t="s">
        <v>1303</v>
      </c>
      <c r="C25" s="4" t="s">
        <v>63</v>
      </c>
      <c r="D25" s="67">
        <v>9.9400000000000009E-4</v>
      </c>
      <c r="E25" s="67">
        <v>2.8200000000000002E-4</v>
      </c>
      <c r="F25" s="4">
        <v>3.528</v>
      </c>
      <c r="G25" s="4">
        <v>848605</v>
      </c>
    </row>
    <row r="26" spans="1:7">
      <c r="A26" s="8" t="s">
        <v>1300</v>
      </c>
      <c r="B26" s="8" t="s">
        <v>1304</v>
      </c>
      <c r="C26" s="8" t="s">
        <v>63</v>
      </c>
      <c r="D26" s="74">
        <v>-3.7590000000000002E-3</v>
      </c>
      <c r="E26" s="74">
        <v>4.0999999999999999E-4</v>
      </c>
      <c r="F26" s="9">
        <v>-9.1739999999999995</v>
      </c>
      <c r="G26" s="8">
        <v>791124</v>
      </c>
    </row>
    <row r="27" spans="1:7">
      <c r="A27" s="4" t="s">
        <v>1300</v>
      </c>
      <c r="B27" s="4" t="s">
        <v>19</v>
      </c>
      <c r="C27" s="4" t="s">
        <v>64</v>
      </c>
      <c r="D27" s="67">
        <v>-1.1552E-2</v>
      </c>
      <c r="E27" s="67">
        <v>3.382E-3</v>
      </c>
      <c r="F27" s="5">
        <v>-3.4159999999999999</v>
      </c>
      <c r="G27" s="4">
        <v>41132</v>
      </c>
    </row>
    <row r="28" spans="1:7">
      <c r="A28" s="4" t="s">
        <v>1300</v>
      </c>
      <c r="B28" s="4" t="s">
        <v>24</v>
      </c>
      <c r="C28" s="4" t="s">
        <v>64</v>
      </c>
      <c r="D28" s="67">
        <v>-6.1749999999999999E-3</v>
      </c>
      <c r="E28" s="67">
        <v>3.4859999999999999E-3</v>
      </c>
      <c r="F28" s="4">
        <v>-1.7709999999999999</v>
      </c>
      <c r="G28" s="4">
        <v>40470</v>
      </c>
    </row>
    <row r="29" spans="1:7">
      <c r="A29" s="4" t="s">
        <v>1300</v>
      </c>
      <c r="B29" s="4" t="s">
        <v>1301</v>
      </c>
      <c r="C29" s="4" t="s">
        <v>64</v>
      </c>
      <c r="D29" s="67">
        <v>-4.3819999999999996E-3</v>
      </c>
      <c r="E29" s="67">
        <v>3.0209999999999998E-3</v>
      </c>
      <c r="F29" s="4">
        <v>-1.4510000000000001</v>
      </c>
      <c r="G29" s="4">
        <v>42396</v>
      </c>
    </row>
    <row r="30" spans="1:7">
      <c r="A30" s="4" t="s">
        <v>1300</v>
      </c>
      <c r="B30" s="4" t="s">
        <v>1302</v>
      </c>
      <c r="C30" s="4" t="s">
        <v>64</v>
      </c>
      <c r="D30" s="67">
        <v>-9.5469999999999999E-3</v>
      </c>
      <c r="E30" s="67">
        <v>2.967E-3</v>
      </c>
      <c r="F30" s="5">
        <v>-3.2170000000000001</v>
      </c>
      <c r="G30" s="4">
        <v>42917</v>
      </c>
    </row>
    <row r="31" spans="1:7">
      <c r="A31" s="4" t="s">
        <v>1300</v>
      </c>
      <c r="B31" s="4" t="s">
        <v>1303</v>
      </c>
      <c r="C31" s="4" t="s">
        <v>64</v>
      </c>
      <c r="D31" s="67">
        <v>-2.8630000000000001E-3</v>
      </c>
      <c r="E31" s="67">
        <v>2.9710000000000001E-3</v>
      </c>
      <c r="F31" s="4">
        <v>-0.96399999999999997</v>
      </c>
      <c r="G31" s="4">
        <v>42587</v>
      </c>
    </row>
    <row r="32" spans="1:7">
      <c r="A32" s="8" t="s">
        <v>1300</v>
      </c>
      <c r="B32" s="8" t="s">
        <v>1304</v>
      </c>
      <c r="C32" s="8" t="s">
        <v>64</v>
      </c>
      <c r="D32" s="74">
        <v>-7.6360000000000004E-3</v>
      </c>
      <c r="E32" s="74">
        <v>3.2699999999999999E-3</v>
      </c>
      <c r="F32" s="9">
        <v>-2.335</v>
      </c>
      <c r="G32" s="8">
        <v>41109</v>
      </c>
    </row>
    <row r="33" spans="1:7">
      <c r="A33" s="4" t="s">
        <v>1300</v>
      </c>
      <c r="B33" s="4" t="s">
        <v>19</v>
      </c>
      <c r="C33" s="4" t="s">
        <v>68</v>
      </c>
      <c r="D33" s="67">
        <v>-3.1840000000000002E-3</v>
      </c>
      <c r="E33" s="67">
        <v>1.588E-3</v>
      </c>
      <c r="F33" s="4">
        <v>-2.004</v>
      </c>
      <c r="G33" s="4">
        <v>720652</v>
      </c>
    </row>
    <row r="34" spans="1:7">
      <c r="A34" s="4" t="s">
        <v>1300</v>
      </c>
      <c r="B34" s="4" t="s">
        <v>24</v>
      </c>
      <c r="C34" s="4" t="s">
        <v>68</v>
      </c>
      <c r="D34" s="67">
        <v>4.15E-4</v>
      </c>
      <c r="E34" s="67">
        <v>1.634E-3</v>
      </c>
      <c r="F34" s="4">
        <v>0.254</v>
      </c>
      <c r="G34" s="4">
        <v>666788</v>
      </c>
    </row>
    <row r="35" spans="1:7">
      <c r="A35" s="4" t="s">
        <v>1300</v>
      </c>
      <c r="B35" s="4" t="s">
        <v>1301</v>
      </c>
      <c r="C35" s="4" t="s">
        <v>68</v>
      </c>
      <c r="D35" s="67">
        <v>1.348E-3</v>
      </c>
      <c r="E35" s="67">
        <v>1.4239999999999999E-3</v>
      </c>
      <c r="F35" s="4">
        <v>0.94699999999999995</v>
      </c>
      <c r="G35" s="4">
        <v>736335</v>
      </c>
    </row>
    <row r="36" spans="1:7">
      <c r="A36" s="4" t="s">
        <v>1300</v>
      </c>
      <c r="B36" s="4" t="s">
        <v>1302</v>
      </c>
      <c r="C36" s="4" t="s">
        <v>68</v>
      </c>
      <c r="D36" s="67">
        <v>2.6800000000000001E-4</v>
      </c>
      <c r="E36" s="67">
        <v>1.433E-3</v>
      </c>
      <c r="F36" s="4">
        <v>0.187</v>
      </c>
      <c r="G36" s="4">
        <v>751487</v>
      </c>
    </row>
    <row r="37" spans="1:7">
      <c r="A37" s="4" t="s">
        <v>1300</v>
      </c>
      <c r="B37" s="4" t="s">
        <v>1303</v>
      </c>
      <c r="C37" s="4" t="s">
        <v>68</v>
      </c>
      <c r="D37" s="67">
        <v>3.9940000000000002E-3</v>
      </c>
      <c r="E37" s="67">
        <v>1.408E-3</v>
      </c>
      <c r="F37" s="4">
        <v>2.8359999999999999</v>
      </c>
      <c r="G37" s="4">
        <v>742408</v>
      </c>
    </row>
    <row r="38" spans="1:7">
      <c r="A38" s="8" t="s">
        <v>1300</v>
      </c>
      <c r="B38" s="8" t="s">
        <v>1304</v>
      </c>
      <c r="C38" s="4" t="s">
        <v>68</v>
      </c>
      <c r="D38" s="74">
        <v>-1.0709999999999999E-3</v>
      </c>
      <c r="E38" s="74">
        <v>1.518E-3</v>
      </c>
      <c r="F38" s="8">
        <v>-0.70499999999999996</v>
      </c>
      <c r="G38" s="8">
        <v>677081</v>
      </c>
    </row>
    <row r="39" spans="1:7">
      <c r="A39" s="31" t="s">
        <v>1300</v>
      </c>
      <c r="B39" s="31" t="s">
        <v>19</v>
      </c>
      <c r="C39" s="31" t="s">
        <v>1306</v>
      </c>
      <c r="D39" s="75">
        <v>-7.5570000000000003E-3</v>
      </c>
      <c r="E39" s="75">
        <v>1.5280000000000001E-3</v>
      </c>
      <c r="F39" s="76">
        <v>-4.9470000000000001</v>
      </c>
      <c r="G39" s="31">
        <v>847167</v>
      </c>
    </row>
    <row r="40" spans="1:7">
      <c r="A40" s="4" t="s">
        <v>1300</v>
      </c>
      <c r="B40" s="4" t="s">
        <v>24</v>
      </c>
      <c r="C40" s="4" t="s">
        <v>1306</v>
      </c>
      <c r="D40" s="67">
        <v>-1.1469E-2</v>
      </c>
      <c r="E40" s="67">
        <v>1.47E-3</v>
      </c>
      <c r="F40" s="5">
        <v>-7.8010000000000002</v>
      </c>
      <c r="G40" s="4">
        <v>783068</v>
      </c>
    </row>
    <row r="41" spans="1:7">
      <c r="A41" s="4" t="s">
        <v>1300</v>
      </c>
      <c r="B41" s="4" t="s">
        <v>1301</v>
      </c>
      <c r="C41" s="4" t="s">
        <v>1306</v>
      </c>
      <c r="D41" s="67">
        <v>-3.3500000000000001E-4</v>
      </c>
      <c r="E41" s="67">
        <v>1.276E-3</v>
      </c>
      <c r="F41" s="4">
        <v>-0.26200000000000001</v>
      </c>
      <c r="G41" s="4">
        <v>864407</v>
      </c>
    </row>
    <row r="42" spans="1:7">
      <c r="A42" s="4" t="s">
        <v>1300</v>
      </c>
      <c r="B42" s="4" t="s">
        <v>1302</v>
      </c>
      <c r="C42" s="4" t="s">
        <v>1306</v>
      </c>
      <c r="D42" s="67">
        <v>-8.9569999999999997E-3</v>
      </c>
      <c r="E42" s="67">
        <v>1.3029999999999999E-3</v>
      </c>
      <c r="F42" s="5">
        <v>-6.8769999999999998</v>
      </c>
      <c r="G42" s="4">
        <v>881417</v>
      </c>
    </row>
    <row r="43" spans="1:7">
      <c r="A43" s="4" t="s">
        <v>1300</v>
      </c>
      <c r="B43" s="4" t="s">
        <v>1303</v>
      </c>
      <c r="C43" s="4" t="s">
        <v>1306</v>
      </c>
      <c r="D43" s="67">
        <v>5.267E-3</v>
      </c>
      <c r="E43" s="67">
        <v>1.3090000000000001E-3</v>
      </c>
      <c r="F43" s="4">
        <v>4.0229999999999997</v>
      </c>
      <c r="G43" s="4">
        <v>871686</v>
      </c>
    </row>
    <row r="44" spans="1:7">
      <c r="A44" s="8" t="s">
        <v>1300</v>
      </c>
      <c r="B44" s="8" t="s">
        <v>1304</v>
      </c>
      <c r="C44" s="8" t="s">
        <v>1306</v>
      </c>
      <c r="D44" s="74">
        <v>-2.784E-3</v>
      </c>
      <c r="E44" s="74">
        <v>1.464E-3</v>
      </c>
      <c r="F44" s="8">
        <v>-1.9019999999999999</v>
      </c>
      <c r="G44" s="8">
        <v>794372</v>
      </c>
    </row>
    <row r="45" spans="1:7">
      <c r="A45" s="4" t="s">
        <v>1300</v>
      </c>
      <c r="B45" s="4" t="s">
        <v>19</v>
      </c>
      <c r="C45" s="4" t="s">
        <v>72</v>
      </c>
      <c r="D45" s="67">
        <v>4.3109999999999997E-3</v>
      </c>
      <c r="E45" s="67">
        <v>5.1599999999999997E-4</v>
      </c>
      <c r="F45" s="4">
        <v>8.3529999999999998</v>
      </c>
      <c r="G45" s="4">
        <v>849550</v>
      </c>
    </row>
    <row r="46" spans="1:7">
      <c r="A46" s="4" t="s">
        <v>1300</v>
      </c>
      <c r="B46" s="4" t="s">
        <v>24</v>
      </c>
      <c r="C46" s="4" t="s">
        <v>72</v>
      </c>
      <c r="D46" s="67">
        <v>8.8590000000000006E-3</v>
      </c>
      <c r="E46" s="67">
        <v>5.2700000000000002E-4</v>
      </c>
      <c r="F46" s="4">
        <v>16.814</v>
      </c>
      <c r="G46" s="4">
        <v>799070</v>
      </c>
    </row>
    <row r="47" spans="1:7">
      <c r="A47" s="4" t="s">
        <v>1300</v>
      </c>
      <c r="B47" s="4" t="s">
        <v>1301</v>
      </c>
      <c r="C47" s="4" t="s">
        <v>72</v>
      </c>
      <c r="D47" s="67">
        <v>6.365E-3</v>
      </c>
      <c r="E47" s="67">
        <v>3.4299999999999999E-4</v>
      </c>
      <c r="F47" s="4">
        <v>18.533000000000001</v>
      </c>
      <c r="G47" s="4">
        <v>864671</v>
      </c>
    </row>
    <row r="48" spans="1:7">
      <c r="A48" s="4" t="s">
        <v>1300</v>
      </c>
      <c r="B48" s="4" t="s">
        <v>1302</v>
      </c>
      <c r="C48" s="4" t="s">
        <v>72</v>
      </c>
      <c r="D48" s="67">
        <v>6.6239999999999997E-3</v>
      </c>
      <c r="E48" s="67">
        <v>3.77E-4</v>
      </c>
      <c r="F48" s="4">
        <v>17.579999999999998</v>
      </c>
      <c r="G48" s="4">
        <v>879239</v>
      </c>
    </row>
    <row r="49" spans="1:7">
      <c r="A49" s="4" t="s">
        <v>1300</v>
      </c>
      <c r="B49" s="4" t="s">
        <v>1303</v>
      </c>
      <c r="C49" s="4" t="s">
        <v>72</v>
      </c>
      <c r="D49" s="67">
        <v>8.0180000000000008E-3</v>
      </c>
      <c r="E49" s="67">
        <v>3.1E-4</v>
      </c>
      <c r="F49" s="4">
        <v>25.887</v>
      </c>
      <c r="G49" s="4">
        <v>871141</v>
      </c>
    </row>
    <row r="50" spans="1:7">
      <c r="A50" s="8" t="s">
        <v>1300</v>
      </c>
      <c r="B50" s="8" t="s">
        <v>1304</v>
      </c>
      <c r="C50" s="8" t="s">
        <v>72</v>
      </c>
      <c r="D50" s="74">
        <v>4.3810000000000003E-3</v>
      </c>
      <c r="E50" s="74">
        <v>4.5300000000000001E-4</v>
      </c>
      <c r="F50" s="8">
        <v>9.6780000000000008</v>
      </c>
      <c r="G50" s="8">
        <v>811446</v>
      </c>
    </row>
    <row r="51" spans="1:7">
      <c r="A51" s="31" t="s">
        <v>1300</v>
      </c>
      <c r="B51" s="31" t="s">
        <v>19</v>
      </c>
      <c r="C51" s="31" t="s">
        <v>73</v>
      </c>
      <c r="D51" s="75">
        <v>1.387E-3</v>
      </c>
      <c r="E51" s="75">
        <v>1.168E-3</v>
      </c>
      <c r="F51" s="31">
        <v>1.1879999999999999</v>
      </c>
      <c r="G51" s="31">
        <v>702587</v>
      </c>
    </row>
    <row r="52" spans="1:7">
      <c r="A52" s="4" t="s">
        <v>1300</v>
      </c>
      <c r="B52" s="4" t="s">
        <v>24</v>
      </c>
      <c r="C52" s="4" t="s">
        <v>73</v>
      </c>
      <c r="D52" s="67">
        <v>4.3699999999999998E-3</v>
      </c>
      <c r="E52" s="67">
        <v>1.207E-3</v>
      </c>
      <c r="F52" s="4">
        <v>3.62</v>
      </c>
      <c r="G52" s="4">
        <v>676697</v>
      </c>
    </row>
    <row r="53" spans="1:7">
      <c r="A53" s="4" t="s">
        <v>1300</v>
      </c>
      <c r="B53" s="4" t="s">
        <v>1301</v>
      </c>
      <c r="C53" s="4" t="s">
        <v>73</v>
      </c>
      <c r="D53" s="67">
        <v>6.1180000000000002E-3</v>
      </c>
      <c r="E53" s="67">
        <v>9.8200000000000002E-4</v>
      </c>
      <c r="F53" s="4">
        <v>6.2320000000000002</v>
      </c>
      <c r="G53" s="4">
        <v>721661</v>
      </c>
    </row>
    <row r="54" spans="1:7">
      <c r="A54" s="4" t="s">
        <v>1300</v>
      </c>
      <c r="B54" s="4" t="s">
        <v>1302</v>
      </c>
      <c r="C54" s="4" t="s">
        <v>73</v>
      </c>
      <c r="D54" s="67">
        <v>3.104E-3</v>
      </c>
      <c r="E54" s="67">
        <v>1.0120000000000001E-3</v>
      </c>
      <c r="F54" s="4">
        <v>3.0670000000000002</v>
      </c>
      <c r="G54" s="4">
        <v>733205</v>
      </c>
    </row>
    <row r="55" spans="1:7">
      <c r="A55" s="4" t="s">
        <v>1300</v>
      </c>
      <c r="B55" s="4" t="s">
        <v>1303</v>
      </c>
      <c r="C55" s="4" t="s">
        <v>73</v>
      </c>
      <c r="D55" s="67">
        <v>9.3360000000000005E-3</v>
      </c>
      <c r="E55" s="67">
        <v>9.6000000000000002E-4</v>
      </c>
      <c r="F55" s="4">
        <v>9.7230000000000008</v>
      </c>
      <c r="G55" s="4">
        <v>727543</v>
      </c>
    </row>
    <row r="56" spans="1:7">
      <c r="A56" s="8" t="s">
        <v>1300</v>
      </c>
      <c r="B56" s="8" t="s">
        <v>1304</v>
      </c>
      <c r="C56" s="8" t="s">
        <v>73</v>
      </c>
      <c r="D56" s="74">
        <v>4.0689999999999997E-3</v>
      </c>
      <c r="E56" s="74">
        <v>1.098E-3</v>
      </c>
      <c r="F56" s="8">
        <v>3.7050000000000001</v>
      </c>
      <c r="G56" s="8">
        <v>687591</v>
      </c>
    </row>
    <row r="57" spans="1:7">
      <c r="A57" s="4" t="s">
        <v>1300</v>
      </c>
      <c r="B57" s="4" t="s">
        <v>19</v>
      </c>
      <c r="C57" s="4" t="s">
        <v>74</v>
      </c>
      <c r="D57" s="67">
        <v>-7.084E-3</v>
      </c>
      <c r="E57" s="67">
        <v>2.7490000000000001E-3</v>
      </c>
      <c r="F57" s="5">
        <v>-2.577</v>
      </c>
      <c r="G57" s="4">
        <v>64700</v>
      </c>
    </row>
    <row r="58" spans="1:7">
      <c r="A58" s="4" t="s">
        <v>1300</v>
      </c>
      <c r="B58" s="4" t="s">
        <v>24</v>
      </c>
      <c r="C58" s="4" t="s">
        <v>74</v>
      </c>
      <c r="D58" s="67">
        <v>-7.5399999999999998E-3</v>
      </c>
      <c r="E58" s="67">
        <v>2.6809999999999998E-3</v>
      </c>
      <c r="F58" s="5">
        <v>-2.8119999999999998</v>
      </c>
      <c r="G58" s="4">
        <v>64488</v>
      </c>
    </row>
    <row r="59" spans="1:7">
      <c r="A59" s="4" t="s">
        <v>1300</v>
      </c>
      <c r="B59" s="4" t="s">
        <v>1301</v>
      </c>
      <c r="C59" s="4" t="s">
        <v>74</v>
      </c>
      <c r="D59" s="67">
        <v>-2.7109999999999999E-3</v>
      </c>
      <c r="E59" s="67">
        <v>2.3640000000000002E-3</v>
      </c>
      <c r="F59" s="4">
        <v>-1.147</v>
      </c>
      <c r="G59" s="4">
        <v>66632</v>
      </c>
    </row>
    <row r="60" spans="1:7">
      <c r="A60" s="4" t="s">
        <v>1300</v>
      </c>
      <c r="B60" s="4" t="s">
        <v>1302</v>
      </c>
      <c r="C60" s="4" t="s">
        <v>74</v>
      </c>
      <c r="D60" s="67">
        <v>-8.2159999999999993E-3</v>
      </c>
      <c r="E60" s="67">
        <v>2.349E-3</v>
      </c>
      <c r="F60" s="5">
        <v>-3.4980000000000002</v>
      </c>
      <c r="G60" s="4">
        <v>67469</v>
      </c>
    </row>
    <row r="61" spans="1:7">
      <c r="A61" s="4" t="s">
        <v>1300</v>
      </c>
      <c r="B61" s="4" t="s">
        <v>1303</v>
      </c>
      <c r="C61" s="4" t="s">
        <v>74</v>
      </c>
      <c r="D61" s="67">
        <v>1.8109999999999999E-3</v>
      </c>
      <c r="E61" s="67">
        <v>2.3990000000000001E-3</v>
      </c>
      <c r="F61" s="4">
        <v>0.755</v>
      </c>
      <c r="G61" s="4">
        <v>67033</v>
      </c>
    </row>
    <row r="62" spans="1:7">
      <c r="A62" s="8" t="s">
        <v>1300</v>
      </c>
      <c r="B62" s="8" t="s">
        <v>1304</v>
      </c>
      <c r="C62" s="8" t="s">
        <v>74</v>
      </c>
      <c r="D62" s="74">
        <v>-4.2940000000000001E-3</v>
      </c>
      <c r="E62" s="74">
        <v>2.5850000000000001E-3</v>
      </c>
      <c r="F62" s="8">
        <v>-1.661</v>
      </c>
      <c r="G62" s="8">
        <v>65084</v>
      </c>
    </row>
    <row r="63" spans="1:7">
      <c r="A63" s="4" t="s">
        <v>1300</v>
      </c>
      <c r="B63" s="4" t="s">
        <v>19</v>
      </c>
      <c r="C63" s="4" t="s">
        <v>76</v>
      </c>
      <c r="D63" s="67">
        <v>-2.2800000000000001E-4</v>
      </c>
      <c r="E63" s="67">
        <v>1.506E-3</v>
      </c>
      <c r="F63" s="4">
        <v>-0.151</v>
      </c>
      <c r="G63" s="4">
        <v>476541</v>
      </c>
    </row>
    <row r="64" spans="1:7">
      <c r="A64" s="4" t="s">
        <v>1300</v>
      </c>
      <c r="B64" s="4" t="s">
        <v>24</v>
      </c>
      <c r="C64" s="4" t="s">
        <v>76</v>
      </c>
      <c r="D64" s="67">
        <v>2.5100000000000001E-3</v>
      </c>
      <c r="E64" s="67">
        <v>1.5039999999999999E-3</v>
      </c>
      <c r="F64" s="4">
        <v>1.669</v>
      </c>
      <c r="G64" s="4">
        <v>465531</v>
      </c>
    </row>
    <row r="65" spans="1:7">
      <c r="A65" s="4" t="s">
        <v>1300</v>
      </c>
      <c r="B65" s="4" t="s">
        <v>1301</v>
      </c>
      <c r="C65" s="4" t="s">
        <v>76</v>
      </c>
      <c r="D65" s="67">
        <v>4.2929999999999999E-3</v>
      </c>
      <c r="E65" s="67">
        <v>1.3439999999999999E-3</v>
      </c>
      <c r="F65" s="4">
        <v>3.1949999999999998</v>
      </c>
      <c r="G65" s="4">
        <v>490449</v>
      </c>
    </row>
    <row r="66" spans="1:7">
      <c r="A66" s="4" t="s">
        <v>1300</v>
      </c>
      <c r="B66" s="4" t="s">
        <v>1302</v>
      </c>
      <c r="C66" s="4" t="s">
        <v>76</v>
      </c>
      <c r="D66" s="67">
        <v>1.6440000000000001E-3</v>
      </c>
      <c r="E66" s="67">
        <v>1.346E-3</v>
      </c>
      <c r="F66" s="4">
        <v>1.2210000000000001</v>
      </c>
      <c r="G66" s="4">
        <v>497020</v>
      </c>
    </row>
    <row r="67" spans="1:7">
      <c r="A67" s="4" t="s">
        <v>1300</v>
      </c>
      <c r="B67" s="4" t="s">
        <v>1303</v>
      </c>
      <c r="C67" s="4" t="s">
        <v>76</v>
      </c>
      <c r="D67" s="67">
        <v>7.2870000000000001E-3</v>
      </c>
      <c r="E67" s="67">
        <v>1.323E-3</v>
      </c>
      <c r="F67" s="4">
        <v>5.51</v>
      </c>
      <c r="G67" s="4">
        <v>493694</v>
      </c>
    </row>
    <row r="68" spans="1:7">
      <c r="A68" s="8" t="s">
        <v>1300</v>
      </c>
      <c r="B68" s="8" t="s">
        <v>1304</v>
      </c>
      <c r="C68" s="8" t="s">
        <v>76</v>
      </c>
      <c r="D68" s="74">
        <v>9.4600000000000001E-4</v>
      </c>
      <c r="E68" s="74">
        <v>1.438E-3</v>
      </c>
      <c r="F68" s="8">
        <v>0.65800000000000003</v>
      </c>
      <c r="G68" s="8">
        <v>473335</v>
      </c>
    </row>
    <row r="69" spans="1:7">
      <c r="A69" s="4" t="s">
        <v>1300</v>
      </c>
      <c r="B69" s="4" t="s">
        <v>19</v>
      </c>
      <c r="C69" s="4" t="s">
        <v>77</v>
      </c>
      <c r="D69" s="67">
        <v>-5.8459999999999996E-3</v>
      </c>
      <c r="E69" s="67">
        <v>1.5529999999999999E-3</v>
      </c>
      <c r="F69" s="5">
        <v>-3.7629999999999999</v>
      </c>
      <c r="G69" s="4">
        <v>603768</v>
      </c>
    </row>
    <row r="70" spans="1:7">
      <c r="A70" s="4" t="s">
        <v>1300</v>
      </c>
      <c r="B70" s="4" t="s">
        <v>24</v>
      </c>
      <c r="C70" s="4" t="s">
        <v>77</v>
      </c>
      <c r="D70" s="67">
        <v>-7.4419999999999998E-3</v>
      </c>
      <c r="E70" s="67">
        <v>1.544E-3</v>
      </c>
      <c r="F70" s="5">
        <v>-4.819</v>
      </c>
      <c r="G70" s="4">
        <v>588596</v>
      </c>
    </row>
    <row r="71" spans="1:7">
      <c r="A71" s="4" t="s">
        <v>1300</v>
      </c>
      <c r="B71" s="4" t="s">
        <v>1301</v>
      </c>
      <c r="C71" s="4" t="s">
        <v>77</v>
      </c>
      <c r="D71" s="67">
        <v>-2.1069999999999999E-3</v>
      </c>
      <c r="E71" s="67">
        <v>1.382E-3</v>
      </c>
      <c r="F71" s="4">
        <v>-1.5249999999999999</v>
      </c>
      <c r="G71" s="4">
        <v>621663</v>
      </c>
    </row>
    <row r="72" spans="1:7">
      <c r="A72" s="4" t="s">
        <v>1300</v>
      </c>
      <c r="B72" s="4" t="s">
        <v>1302</v>
      </c>
      <c r="C72" s="4" t="s">
        <v>77</v>
      </c>
      <c r="D72" s="67">
        <v>-7.5789999999999998E-3</v>
      </c>
      <c r="E72" s="67">
        <v>1.3749999999999999E-3</v>
      </c>
      <c r="F72" s="5">
        <v>-5.5129999999999999</v>
      </c>
      <c r="G72" s="4">
        <v>630384</v>
      </c>
    </row>
    <row r="73" spans="1:7">
      <c r="A73" s="4" t="s">
        <v>1300</v>
      </c>
      <c r="B73" s="4" t="s">
        <v>1303</v>
      </c>
      <c r="C73" s="4" t="s">
        <v>77</v>
      </c>
      <c r="D73" s="67">
        <v>1.766E-3</v>
      </c>
      <c r="E73" s="67">
        <v>1.3760000000000001E-3</v>
      </c>
      <c r="F73" s="4">
        <v>1.2829999999999999</v>
      </c>
      <c r="G73" s="4">
        <v>626122</v>
      </c>
    </row>
    <row r="74" spans="1:7">
      <c r="A74" s="8" t="s">
        <v>1300</v>
      </c>
      <c r="B74" s="8" t="s">
        <v>1304</v>
      </c>
      <c r="C74" s="8" t="s">
        <v>77</v>
      </c>
      <c r="D74" s="74">
        <v>-3.9170000000000003E-3</v>
      </c>
      <c r="E74" s="74">
        <v>1.498E-3</v>
      </c>
      <c r="F74" s="8">
        <v>-2.6150000000000002</v>
      </c>
      <c r="G74" s="8">
        <v>598982</v>
      </c>
    </row>
    <row r="75" spans="1:7">
      <c r="A75" s="4" t="s">
        <v>1300</v>
      </c>
      <c r="B75" s="4" t="s">
        <v>19</v>
      </c>
      <c r="C75" s="4" t="s">
        <v>998</v>
      </c>
      <c r="D75" s="67">
        <v>-5.6259999999999999E-3</v>
      </c>
      <c r="E75" s="67">
        <v>1.163E-3</v>
      </c>
      <c r="F75" s="5">
        <v>-4.8360000000000003</v>
      </c>
      <c r="G75" s="4">
        <v>334181</v>
      </c>
    </row>
    <row r="76" spans="1:7">
      <c r="A76" s="4" t="s">
        <v>1300</v>
      </c>
      <c r="B76" s="4" t="s">
        <v>24</v>
      </c>
      <c r="C76" s="4" t="s">
        <v>998</v>
      </c>
      <c r="D76" s="67">
        <v>-2.63E-3</v>
      </c>
      <c r="E76" s="67">
        <v>1.1310000000000001E-3</v>
      </c>
      <c r="F76" s="5">
        <v>-2.3250000000000002</v>
      </c>
      <c r="G76" s="4">
        <v>330000</v>
      </c>
    </row>
    <row r="77" spans="1:7">
      <c r="A77" s="4" t="s">
        <v>1300</v>
      </c>
      <c r="B77" s="4" t="s">
        <v>1301</v>
      </c>
      <c r="C77" s="4" t="s">
        <v>998</v>
      </c>
      <c r="D77" s="67">
        <v>-3.4039999999999999E-3</v>
      </c>
      <c r="E77" s="67">
        <v>9.5399999999999999E-4</v>
      </c>
      <c r="F77" s="5">
        <v>-3.5680000000000001</v>
      </c>
      <c r="G77" s="4">
        <v>344234</v>
      </c>
    </row>
    <row r="78" spans="1:7">
      <c r="A78" s="4" t="s">
        <v>1300</v>
      </c>
      <c r="B78" s="4" t="s">
        <v>1302</v>
      </c>
      <c r="C78" s="4" t="s">
        <v>998</v>
      </c>
      <c r="D78" s="67">
        <v>-4.3309999999999998E-3</v>
      </c>
      <c r="E78" s="67">
        <v>9.7499999999999996E-4</v>
      </c>
      <c r="F78" s="5">
        <v>-4.4420000000000002</v>
      </c>
      <c r="G78" s="4">
        <v>348586</v>
      </c>
    </row>
    <row r="79" spans="1:7">
      <c r="A79" s="4" t="s">
        <v>1300</v>
      </c>
      <c r="B79" s="4" t="s">
        <v>1303</v>
      </c>
      <c r="C79" s="4" t="s">
        <v>998</v>
      </c>
      <c r="D79" s="67">
        <v>-1.328E-3</v>
      </c>
      <c r="E79" s="67">
        <v>9.3800000000000003E-4</v>
      </c>
      <c r="F79" s="4">
        <v>-1.4159999999999999</v>
      </c>
      <c r="G79" s="4">
        <v>346123</v>
      </c>
    </row>
    <row r="80" spans="1:7">
      <c r="A80" s="8" t="s">
        <v>1300</v>
      </c>
      <c r="B80" s="8" t="s">
        <v>1304</v>
      </c>
      <c r="C80" s="8" t="s">
        <v>998</v>
      </c>
      <c r="D80" s="74">
        <v>-6.3470000000000002E-3</v>
      </c>
      <c r="E80" s="74">
        <v>1.0349999999999999E-3</v>
      </c>
      <c r="F80" s="9">
        <v>-6.13</v>
      </c>
      <c r="G80" s="8">
        <v>335085</v>
      </c>
    </row>
    <row r="81" spans="1:12">
      <c r="A81" s="4" t="s">
        <v>1300</v>
      </c>
      <c r="B81" s="4" t="s">
        <v>19</v>
      </c>
      <c r="C81" s="4" t="s">
        <v>71</v>
      </c>
      <c r="D81" s="67">
        <v>5.9519999999999998E-3</v>
      </c>
      <c r="E81" s="67">
        <v>3.8960000000000002E-3</v>
      </c>
      <c r="F81" s="4">
        <v>1.528</v>
      </c>
      <c r="G81" s="4">
        <v>28803</v>
      </c>
    </row>
    <row r="82" spans="1:12">
      <c r="A82" s="4" t="s">
        <v>1300</v>
      </c>
      <c r="B82" s="4" t="s">
        <v>24</v>
      </c>
      <c r="C82" s="4" t="s">
        <v>71</v>
      </c>
      <c r="D82" s="67">
        <v>9.0580000000000001E-3</v>
      </c>
      <c r="E82" s="67">
        <v>3.9119999999999997E-3</v>
      </c>
      <c r="F82" s="4">
        <v>2.3149999999999999</v>
      </c>
      <c r="G82" s="4">
        <v>28654</v>
      </c>
    </row>
    <row r="83" spans="1:12">
      <c r="A83" s="4" t="s">
        <v>1300</v>
      </c>
      <c r="B83" s="4" t="s">
        <v>1301</v>
      </c>
      <c r="C83" s="4" t="s">
        <v>71</v>
      </c>
      <c r="D83" s="67">
        <v>7.7250000000000001E-3</v>
      </c>
      <c r="E83" s="67">
        <v>3.447E-3</v>
      </c>
      <c r="F83" s="4">
        <v>2.2410000000000001</v>
      </c>
      <c r="G83" s="4">
        <v>29648</v>
      </c>
    </row>
    <row r="84" spans="1:12">
      <c r="A84" s="4" t="s">
        <v>1300</v>
      </c>
      <c r="B84" s="4" t="s">
        <v>1302</v>
      </c>
      <c r="C84" s="4" t="s">
        <v>71</v>
      </c>
      <c r="D84" s="67">
        <v>7.4120000000000002E-3</v>
      </c>
      <c r="E84" s="67">
        <v>3.4710000000000001E-3</v>
      </c>
      <c r="F84" s="4">
        <v>2.1349999999999998</v>
      </c>
      <c r="G84" s="4">
        <v>30016</v>
      </c>
    </row>
    <row r="85" spans="1:12">
      <c r="A85" s="4" t="s">
        <v>1300</v>
      </c>
      <c r="B85" s="4" t="s">
        <v>1303</v>
      </c>
      <c r="C85" s="4" t="s">
        <v>71</v>
      </c>
      <c r="D85" s="67">
        <v>9.1160000000000008E-3</v>
      </c>
      <c r="E85" s="67">
        <v>3.4399999999999999E-3</v>
      </c>
      <c r="F85" s="4">
        <v>2.65</v>
      </c>
      <c r="G85" s="4">
        <v>29784</v>
      </c>
    </row>
    <row r="86" spans="1:12">
      <c r="A86" s="8" t="s">
        <v>1300</v>
      </c>
      <c r="B86" s="8" t="s">
        <v>1304</v>
      </c>
      <c r="C86" s="8" t="s">
        <v>71</v>
      </c>
      <c r="D86" s="74">
        <v>4.9459999999999999E-3</v>
      </c>
      <c r="E86" s="74">
        <v>3.751E-3</v>
      </c>
      <c r="F86" s="8">
        <v>1.319</v>
      </c>
      <c r="G86" s="8">
        <v>28957</v>
      </c>
    </row>
    <row r="87" spans="1:12">
      <c r="A87" s="4" t="s">
        <v>1300</v>
      </c>
      <c r="B87" s="4" t="s">
        <v>19</v>
      </c>
      <c r="C87" s="4" t="s">
        <v>1307</v>
      </c>
      <c r="D87" s="67">
        <v>-2.2729999999999998E-3</v>
      </c>
      <c r="E87" s="67">
        <v>1.0089999999999999E-3</v>
      </c>
      <c r="F87" s="5">
        <v>-2.254</v>
      </c>
      <c r="G87" s="4">
        <v>723436</v>
      </c>
    </row>
    <row r="88" spans="1:12">
      <c r="A88" s="4" t="s">
        <v>1300</v>
      </c>
      <c r="B88" s="4" t="s">
        <v>24</v>
      </c>
      <c r="C88" s="4" t="s">
        <v>1307</v>
      </c>
      <c r="D88" s="67">
        <v>1.3619999999999999E-3</v>
      </c>
      <c r="E88" s="67">
        <v>9.6500000000000004E-4</v>
      </c>
      <c r="F88" s="4">
        <v>1.41</v>
      </c>
      <c r="G88" s="4">
        <v>698236</v>
      </c>
    </row>
    <row r="89" spans="1:12">
      <c r="A89" s="4" t="s">
        <v>1300</v>
      </c>
      <c r="B89" s="4" t="s">
        <v>1301</v>
      </c>
      <c r="C89" s="4" t="s">
        <v>1307</v>
      </c>
      <c r="D89" s="67">
        <v>1E-4</v>
      </c>
      <c r="E89" s="67">
        <v>7.8100000000000001E-4</v>
      </c>
      <c r="F89" s="4">
        <v>0.129</v>
      </c>
      <c r="G89" s="4">
        <v>743692</v>
      </c>
    </row>
    <row r="90" spans="1:12">
      <c r="A90" s="4" t="s">
        <v>1300</v>
      </c>
      <c r="B90" s="4" t="s">
        <v>1302</v>
      </c>
      <c r="C90" s="4" t="s">
        <v>1307</v>
      </c>
      <c r="D90" s="67">
        <v>-1.2999999999999999E-4</v>
      </c>
      <c r="E90" s="67">
        <v>8.0500000000000005E-4</v>
      </c>
      <c r="F90" s="4">
        <v>-0.161</v>
      </c>
      <c r="G90" s="4">
        <v>755159</v>
      </c>
    </row>
    <row r="91" spans="1:12">
      <c r="A91" s="4" t="s">
        <v>1300</v>
      </c>
      <c r="B91" s="4" t="s">
        <v>1303</v>
      </c>
      <c r="C91" s="4" t="s">
        <v>1307</v>
      </c>
      <c r="D91" s="67">
        <v>1.1529999999999999E-3</v>
      </c>
      <c r="E91" s="67">
        <v>7.6199999999999998E-4</v>
      </c>
      <c r="F91" s="4">
        <v>1.5129999999999999</v>
      </c>
      <c r="G91" s="4">
        <v>749198</v>
      </c>
      <c r="I91" s="4"/>
      <c r="J91" s="4"/>
      <c r="K91" s="4"/>
      <c r="L91" s="4"/>
    </row>
    <row r="92" spans="1:12">
      <c r="A92" s="8" t="s">
        <v>1300</v>
      </c>
      <c r="B92" s="8" t="s">
        <v>1304</v>
      </c>
      <c r="C92" s="8" t="s">
        <v>1307</v>
      </c>
      <c r="D92" s="8">
        <v>-2.0560000000000001E-3</v>
      </c>
      <c r="E92" s="8" t="s">
        <v>1308</v>
      </c>
      <c r="F92" s="9" t="s">
        <v>1309</v>
      </c>
      <c r="G92" s="8">
        <v>713386</v>
      </c>
    </row>
    <row r="93" spans="1:12">
      <c r="A93" s="4" t="s">
        <v>1300</v>
      </c>
      <c r="B93" s="4" t="s">
        <v>19</v>
      </c>
      <c r="C93" s="4" t="s">
        <v>1310</v>
      </c>
      <c r="D93" s="67">
        <v>-8.2799999999999996E-4</v>
      </c>
      <c r="E93" s="67">
        <v>1.766E-3</v>
      </c>
      <c r="F93" s="4">
        <v>-0.46899999999999997</v>
      </c>
      <c r="G93" s="4">
        <v>462474</v>
      </c>
    </row>
    <row r="94" spans="1:12">
      <c r="A94" s="4" t="s">
        <v>1300</v>
      </c>
      <c r="B94" s="4" t="s">
        <v>24</v>
      </c>
      <c r="C94" s="4" t="s">
        <v>1310</v>
      </c>
      <c r="D94" s="67">
        <v>1.359E-3</v>
      </c>
      <c r="E94" s="67">
        <v>1.725E-3</v>
      </c>
      <c r="F94" s="4">
        <v>0.78800000000000003</v>
      </c>
      <c r="G94" s="4">
        <v>456968</v>
      </c>
    </row>
    <row r="95" spans="1:12">
      <c r="A95" s="4" t="s">
        <v>1300</v>
      </c>
      <c r="B95" s="4" t="s">
        <v>1301</v>
      </c>
      <c r="C95" s="4" t="s">
        <v>1310</v>
      </c>
      <c r="D95" s="67">
        <v>-1.2409999999999999E-3</v>
      </c>
      <c r="E95" s="67">
        <v>1.5269999999999999E-3</v>
      </c>
      <c r="F95" s="4">
        <v>-0.81299999999999994</v>
      </c>
      <c r="G95" s="4">
        <v>476735</v>
      </c>
    </row>
    <row r="96" spans="1:12">
      <c r="A96" s="4" t="s">
        <v>1300</v>
      </c>
      <c r="B96" s="4" t="s">
        <v>1302</v>
      </c>
      <c r="C96" s="4" t="s">
        <v>1310</v>
      </c>
      <c r="D96" s="67">
        <v>-3.79E-4</v>
      </c>
      <c r="E96" s="67">
        <v>1.5870000000000001E-3</v>
      </c>
      <c r="F96" s="4">
        <v>-0.23899999999999999</v>
      </c>
      <c r="G96" s="4">
        <v>482876</v>
      </c>
    </row>
    <row r="97" spans="1:7">
      <c r="A97" s="4" t="s">
        <v>1300</v>
      </c>
      <c r="B97" s="4" t="s">
        <v>1303</v>
      </c>
      <c r="C97" s="4" t="s">
        <v>1310</v>
      </c>
      <c r="D97" s="67">
        <v>-1.2930000000000001E-3</v>
      </c>
      <c r="E97" s="67">
        <v>1.516E-3</v>
      </c>
      <c r="F97" s="4">
        <v>-0.85299999999999998</v>
      </c>
      <c r="G97" s="4">
        <v>479432</v>
      </c>
    </row>
    <row r="98" spans="1:7">
      <c r="A98" s="8" t="s">
        <v>1300</v>
      </c>
      <c r="B98" s="8" t="s">
        <v>1304</v>
      </c>
      <c r="C98" s="8" t="s">
        <v>1310</v>
      </c>
      <c r="D98" s="74">
        <v>-9.8799999999999995E-4</v>
      </c>
      <c r="E98" s="74">
        <v>1.673E-3</v>
      </c>
      <c r="F98" s="8">
        <v>-0.59</v>
      </c>
      <c r="G98" s="8">
        <v>464517</v>
      </c>
    </row>
    <row r="99" spans="1:7">
      <c r="A99" s="4" t="s">
        <v>1300</v>
      </c>
      <c r="B99" s="4" t="s">
        <v>19</v>
      </c>
      <c r="C99" s="4" t="s">
        <v>80</v>
      </c>
      <c r="D99" s="67">
        <v>-5.7530000000000003E-3</v>
      </c>
      <c r="E99" s="67">
        <v>1.5410000000000001E-3</v>
      </c>
      <c r="F99" s="5">
        <v>-3.734</v>
      </c>
      <c r="G99" s="4">
        <v>325812</v>
      </c>
    </row>
    <row r="100" spans="1:7">
      <c r="A100" s="4" t="s">
        <v>1300</v>
      </c>
      <c r="B100" s="4" t="s">
        <v>24</v>
      </c>
      <c r="C100" s="4" t="s">
        <v>80</v>
      </c>
      <c r="D100" s="67">
        <v>-2.931E-3</v>
      </c>
      <c r="E100" s="67">
        <v>1.475E-3</v>
      </c>
      <c r="F100" s="4">
        <v>-1.9870000000000001</v>
      </c>
      <c r="G100" s="4">
        <v>322449</v>
      </c>
    </row>
    <row r="101" spans="1:7">
      <c r="A101" s="4" t="s">
        <v>1300</v>
      </c>
      <c r="B101" s="4" t="s">
        <v>1301</v>
      </c>
      <c r="C101" s="4" t="s">
        <v>80</v>
      </c>
      <c r="D101" s="67">
        <v>-1.3190000000000001E-3</v>
      </c>
      <c r="E101" s="67">
        <v>1.2689999999999999E-3</v>
      </c>
      <c r="F101" s="4">
        <v>-1.0389999999999999</v>
      </c>
      <c r="G101" s="4">
        <v>335448</v>
      </c>
    </row>
    <row r="102" spans="1:7">
      <c r="A102" s="4" t="s">
        <v>1300</v>
      </c>
      <c r="B102" s="4" t="s">
        <v>1302</v>
      </c>
      <c r="C102" s="4" t="s">
        <v>80</v>
      </c>
      <c r="D102" s="67">
        <v>-4.3779999999999999E-3</v>
      </c>
      <c r="E102" s="67">
        <v>1.2880000000000001E-3</v>
      </c>
      <c r="F102" s="5">
        <v>-3.3980000000000001</v>
      </c>
      <c r="G102" s="4">
        <v>339463</v>
      </c>
    </row>
    <row r="103" spans="1:7">
      <c r="A103" s="4" t="s">
        <v>1300</v>
      </c>
      <c r="B103" s="4" t="s">
        <v>1303</v>
      </c>
      <c r="C103" s="4" t="s">
        <v>80</v>
      </c>
      <c r="D103" s="67">
        <v>1.537E-3</v>
      </c>
      <c r="E103" s="67">
        <v>1.2819999999999999E-3</v>
      </c>
      <c r="F103" s="4">
        <v>1.1990000000000001</v>
      </c>
      <c r="G103" s="4">
        <v>337374</v>
      </c>
    </row>
    <row r="104" spans="1:7">
      <c r="A104" s="8" t="s">
        <v>1300</v>
      </c>
      <c r="B104" s="8" t="s">
        <v>1304</v>
      </c>
      <c r="C104" s="8" t="s">
        <v>80</v>
      </c>
      <c r="D104" s="74">
        <v>-5.2940000000000001E-3</v>
      </c>
      <c r="E104" s="74">
        <v>1.4189999999999999E-3</v>
      </c>
      <c r="F104" s="9">
        <v>-3.73</v>
      </c>
      <c r="G104" s="8">
        <v>326834</v>
      </c>
    </row>
  </sheetData>
  <mergeCells count="1"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AA0B3-8D26-D446-9BB4-09549CE1CEDE}">
  <dimension ref="A1:K41"/>
  <sheetViews>
    <sheetView workbookViewId="0">
      <selection activeCell="K2" sqref="K2"/>
    </sheetView>
  </sheetViews>
  <sheetFormatPr baseColWidth="10" defaultRowHeight="16"/>
  <cols>
    <col min="1" max="1" width="53" style="69" customWidth="1"/>
    <col min="2" max="2" width="25.33203125" style="69" customWidth="1"/>
    <col min="3" max="3" width="26.1640625" style="69" customWidth="1"/>
    <col min="4" max="8" width="10.83203125" style="69"/>
    <col min="9" max="9" width="11" style="69" customWidth="1"/>
    <col min="10" max="10" width="10.1640625" style="69" customWidth="1"/>
    <col min="11" max="11" width="10.5" style="69" customWidth="1"/>
  </cols>
  <sheetData>
    <row r="1" spans="1:11" ht="48" customHeight="1" thickBot="1">
      <c r="A1" s="207" t="s">
        <v>1397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</row>
    <row r="2" spans="1:11" s="63" customFormat="1" ht="55" customHeight="1" thickBot="1">
      <c r="A2" s="93" t="s">
        <v>1327</v>
      </c>
      <c r="B2" s="92" t="s">
        <v>1326</v>
      </c>
      <c r="C2" s="92" t="s">
        <v>1325</v>
      </c>
      <c r="D2" s="92" t="s">
        <v>1324</v>
      </c>
      <c r="E2" s="92" t="s">
        <v>1323</v>
      </c>
      <c r="F2" s="92" t="s">
        <v>1322</v>
      </c>
      <c r="G2" s="92" t="s">
        <v>1321</v>
      </c>
      <c r="H2" s="92" t="s">
        <v>1402</v>
      </c>
      <c r="I2" s="92" t="s">
        <v>1403</v>
      </c>
      <c r="J2" s="92" t="s">
        <v>1489</v>
      </c>
      <c r="K2" s="92" t="s">
        <v>1490</v>
      </c>
    </row>
    <row r="3" spans="1:11" ht="16" customHeight="1">
      <c r="A3" s="4" t="s">
        <v>1320</v>
      </c>
      <c r="B3" s="4" t="s">
        <v>1300</v>
      </c>
      <c r="C3" s="4" t="s">
        <v>1303</v>
      </c>
      <c r="D3" s="39">
        <v>78.87</v>
      </c>
      <c r="E3" s="39">
        <v>75.241</v>
      </c>
      <c r="F3" s="39">
        <v>2287.23</v>
      </c>
      <c r="G3" s="39">
        <v>2181.989</v>
      </c>
      <c r="H3" s="4">
        <f>1400</f>
        <v>1400</v>
      </c>
      <c r="I3" s="81">
        <f t="shared" ref="I3:I41" si="0">H3+F3</f>
        <v>3687.23</v>
      </c>
      <c r="J3" s="40">
        <f t="shared" ref="J3:J41" si="1">I3+G3</f>
        <v>5869.2190000000001</v>
      </c>
      <c r="K3" s="81">
        <f t="shared" ref="K3:K41" si="2">I3-G3</f>
        <v>1505.241</v>
      </c>
    </row>
    <row r="4" spans="1:11" ht="16" customHeight="1">
      <c r="A4" s="4" t="s">
        <v>1320</v>
      </c>
      <c r="B4" s="4" t="s">
        <v>1300</v>
      </c>
      <c r="C4" s="4" t="s">
        <v>19</v>
      </c>
      <c r="D4" s="39">
        <v>446.84800000000001</v>
      </c>
      <c r="E4" s="39">
        <v>128.50399999999999</v>
      </c>
      <c r="F4" s="39">
        <v>12958.592000000001</v>
      </c>
      <c r="G4" s="39">
        <v>3726.616</v>
      </c>
      <c r="H4" s="4">
        <f>1400</f>
        <v>1400</v>
      </c>
      <c r="I4" s="81">
        <f t="shared" si="0"/>
        <v>14358.592000000001</v>
      </c>
      <c r="J4" s="40">
        <f t="shared" si="1"/>
        <v>18085.207999999999</v>
      </c>
      <c r="K4" s="81">
        <f t="shared" si="2"/>
        <v>10631.976000000001</v>
      </c>
    </row>
    <row r="5" spans="1:11" ht="16" customHeight="1">
      <c r="A5" s="5" t="s">
        <v>1320</v>
      </c>
      <c r="B5" s="5" t="s">
        <v>1300</v>
      </c>
      <c r="C5" s="5" t="s">
        <v>1314</v>
      </c>
      <c r="D5" s="87">
        <v>68.747</v>
      </c>
      <c r="E5" s="87">
        <v>15.426</v>
      </c>
      <c r="F5" s="87">
        <v>1993.663</v>
      </c>
      <c r="G5" s="87">
        <v>447.35399999999998</v>
      </c>
      <c r="H5" s="5">
        <f>1400</f>
        <v>1400</v>
      </c>
      <c r="I5" s="83">
        <f t="shared" si="0"/>
        <v>3393.663</v>
      </c>
      <c r="J5" s="84">
        <f t="shared" si="1"/>
        <v>3841.0169999999998</v>
      </c>
      <c r="K5" s="83">
        <f t="shared" si="2"/>
        <v>2946.3090000000002</v>
      </c>
    </row>
    <row r="6" spans="1:11" ht="16" customHeight="1">
      <c r="A6" s="5" t="s">
        <v>1320</v>
      </c>
      <c r="B6" s="5" t="s">
        <v>1300</v>
      </c>
      <c r="C6" s="5" t="s">
        <v>24</v>
      </c>
      <c r="D6" s="87">
        <v>51.533999999999999</v>
      </c>
      <c r="E6" s="87">
        <v>16.38</v>
      </c>
      <c r="F6" s="87">
        <v>1494.4860000000001</v>
      </c>
      <c r="G6" s="87">
        <v>475.02</v>
      </c>
      <c r="H6" s="5">
        <f>1400</f>
        <v>1400</v>
      </c>
      <c r="I6" s="83">
        <f t="shared" si="0"/>
        <v>2894.4859999999999</v>
      </c>
      <c r="J6" s="84">
        <f t="shared" si="1"/>
        <v>3369.5059999999999</v>
      </c>
      <c r="K6" s="83">
        <f t="shared" si="2"/>
        <v>2419.4659999999999</v>
      </c>
    </row>
    <row r="7" spans="1:11" ht="16" customHeight="1">
      <c r="A7" s="5" t="s">
        <v>1320</v>
      </c>
      <c r="B7" s="5" t="s">
        <v>1300</v>
      </c>
      <c r="C7" s="5" t="s">
        <v>1311</v>
      </c>
      <c r="D7" s="87">
        <v>57.911999999999999</v>
      </c>
      <c r="E7" s="87">
        <v>10.268000000000001</v>
      </c>
      <c r="F7" s="87">
        <v>1679.4480000000001</v>
      </c>
      <c r="G7" s="87">
        <v>297.77199999999999</v>
      </c>
      <c r="H7" s="5">
        <f>1400</f>
        <v>1400</v>
      </c>
      <c r="I7" s="83">
        <f t="shared" si="0"/>
        <v>3079.4480000000003</v>
      </c>
      <c r="J7" s="84">
        <f t="shared" si="1"/>
        <v>3377.2200000000003</v>
      </c>
      <c r="K7" s="83">
        <f t="shared" si="2"/>
        <v>2781.6760000000004</v>
      </c>
    </row>
    <row r="8" spans="1:11" ht="16" customHeight="1">
      <c r="A8" s="9" t="s">
        <v>1320</v>
      </c>
      <c r="B8" s="9" t="s">
        <v>1316</v>
      </c>
      <c r="C8" s="9" t="s">
        <v>1311</v>
      </c>
      <c r="D8" s="80">
        <v>56.728999999999999</v>
      </c>
      <c r="E8" s="80">
        <v>10.102</v>
      </c>
      <c r="F8" s="80">
        <v>1645.1410000000001</v>
      </c>
      <c r="G8" s="80">
        <v>292.95800000000003</v>
      </c>
      <c r="H8" s="79">
        <v>1400</v>
      </c>
      <c r="I8" s="78">
        <f t="shared" si="0"/>
        <v>3045.1410000000001</v>
      </c>
      <c r="J8" s="77">
        <f t="shared" si="1"/>
        <v>3338.0990000000002</v>
      </c>
      <c r="K8" s="77">
        <f t="shared" si="2"/>
        <v>2752.183</v>
      </c>
    </row>
    <row r="9" spans="1:11" ht="16" customHeight="1">
      <c r="A9" s="4" t="s">
        <v>1319</v>
      </c>
      <c r="B9" s="4" t="s">
        <v>1300</v>
      </c>
      <c r="C9" s="4" t="s">
        <v>1303</v>
      </c>
      <c r="D9" s="39">
        <v>253.92</v>
      </c>
      <c r="E9" s="39">
        <v>78.941000000000003</v>
      </c>
      <c r="F9" s="39">
        <v>7363.68</v>
      </c>
      <c r="G9" s="39">
        <v>2289.2890000000002</v>
      </c>
      <c r="H9" s="4">
        <f>1400</f>
        <v>1400</v>
      </c>
      <c r="I9" s="81">
        <f t="shared" si="0"/>
        <v>8763.68</v>
      </c>
      <c r="J9" s="40">
        <f t="shared" si="1"/>
        <v>11052.969000000001</v>
      </c>
      <c r="K9" s="81">
        <f t="shared" si="2"/>
        <v>6474.3909999999996</v>
      </c>
    </row>
    <row r="10" spans="1:11" ht="16" customHeight="1">
      <c r="A10" s="4" t="s">
        <v>1319</v>
      </c>
      <c r="B10" s="4" t="s">
        <v>1300</v>
      </c>
      <c r="C10" s="4" t="s">
        <v>19</v>
      </c>
      <c r="D10" s="39">
        <v>299.42500000000001</v>
      </c>
      <c r="E10" s="39">
        <v>195.762</v>
      </c>
      <c r="F10" s="39">
        <v>8683.3250000000007</v>
      </c>
      <c r="G10" s="39">
        <v>5677.098</v>
      </c>
      <c r="H10" s="4">
        <v>1400</v>
      </c>
      <c r="I10" s="81">
        <f t="shared" si="0"/>
        <v>10083.325000000001</v>
      </c>
      <c r="J10" s="40">
        <f t="shared" si="1"/>
        <v>15760.423000000001</v>
      </c>
      <c r="K10" s="81">
        <f t="shared" si="2"/>
        <v>4406.2270000000008</v>
      </c>
    </row>
    <row r="11" spans="1:11" ht="16" customHeight="1">
      <c r="A11" s="5" t="s">
        <v>1319</v>
      </c>
      <c r="B11" s="5" t="s">
        <v>1300</v>
      </c>
      <c r="C11" s="5" t="s">
        <v>24</v>
      </c>
      <c r="D11" s="87">
        <v>58.226999999999997</v>
      </c>
      <c r="E11" s="87">
        <v>18.652000000000001</v>
      </c>
      <c r="F11" s="87">
        <v>1688.5830000000001</v>
      </c>
      <c r="G11" s="87">
        <v>540.90800000000002</v>
      </c>
      <c r="H11" s="5">
        <f>1400</f>
        <v>1400</v>
      </c>
      <c r="I11" s="83">
        <f t="shared" si="0"/>
        <v>3088.5830000000001</v>
      </c>
      <c r="J11" s="84">
        <f t="shared" si="1"/>
        <v>3629.491</v>
      </c>
      <c r="K11" s="83">
        <f t="shared" si="2"/>
        <v>2547.6750000000002</v>
      </c>
    </row>
    <row r="12" spans="1:11" ht="16" customHeight="1">
      <c r="A12" s="4" t="s">
        <v>1319</v>
      </c>
      <c r="B12" s="4" t="s">
        <v>1300</v>
      </c>
      <c r="C12" s="4" t="s">
        <v>1301</v>
      </c>
      <c r="D12" s="39">
        <v>173.04400000000001</v>
      </c>
      <c r="E12" s="39">
        <v>43.311999999999998</v>
      </c>
      <c r="F12" s="39">
        <v>5018.2759999999998</v>
      </c>
      <c r="G12" s="39">
        <v>1256.048</v>
      </c>
      <c r="H12" s="4">
        <v>1400</v>
      </c>
      <c r="I12" s="81">
        <f t="shared" si="0"/>
        <v>6418.2759999999998</v>
      </c>
      <c r="J12" s="40">
        <f t="shared" si="1"/>
        <v>7674.3239999999996</v>
      </c>
      <c r="K12" s="81">
        <f t="shared" si="2"/>
        <v>5162.2280000000001</v>
      </c>
    </row>
    <row r="13" spans="1:11" ht="16" customHeight="1">
      <c r="A13" s="5" t="s">
        <v>1319</v>
      </c>
      <c r="B13" s="5" t="s">
        <v>1300</v>
      </c>
      <c r="C13" s="5" t="s">
        <v>1311</v>
      </c>
      <c r="D13" s="87">
        <v>75.028000000000006</v>
      </c>
      <c r="E13" s="87">
        <v>10.266</v>
      </c>
      <c r="F13" s="87">
        <v>2175.8119999999999</v>
      </c>
      <c r="G13" s="87">
        <v>297.714</v>
      </c>
      <c r="H13" s="86">
        <f>1400</f>
        <v>1400</v>
      </c>
      <c r="I13" s="83">
        <f t="shared" si="0"/>
        <v>3575.8119999999999</v>
      </c>
      <c r="J13" s="84">
        <f t="shared" si="1"/>
        <v>3873.5259999999998</v>
      </c>
      <c r="K13" s="83">
        <f t="shared" si="2"/>
        <v>3278.098</v>
      </c>
    </row>
    <row r="14" spans="1:11" ht="16" customHeight="1">
      <c r="A14" s="9" t="s">
        <v>1319</v>
      </c>
      <c r="B14" s="9" t="s">
        <v>1318</v>
      </c>
      <c r="C14" s="9" t="s">
        <v>1311</v>
      </c>
      <c r="D14" s="80">
        <v>75.98</v>
      </c>
      <c r="E14" s="80">
        <v>18.434000000000001</v>
      </c>
      <c r="F14" s="80">
        <v>2203.42</v>
      </c>
      <c r="G14" s="80">
        <v>534.58600000000001</v>
      </c>
      <c r="H14" s="9">
        <v>1400</v>
      </c>
      <c r="I14" s="77">
        <f t="shared" si="0"/>
        <v>3603.42</v>
      </c>
      <c r="J14" s="78">
        <f t="shared" si="1"/>
        <v>4138.0060000000003</v>
      </c>
      <c r="K14" s="77">
        <f t="shared" si="2"/>
        <v>3068.8339999999998</v>
      </c>
    </row>
    <row r="15" spans="1:11" ht="16" customHeight="1">
      <c r="A15" s="4" t="s">
        <v>1317</v>
      </c>
      <c r="B15" s="4" t="s">
        <v>1300</v>
      </c>
      <c r="C15" s="4" t="s">
        <v>1303</v>
      </c>
      <c r="D15" s="39">
        <v>-473.48</v>
      </c>
      <c r="E15" s="39">
        <v>1519.318</v>
      </c>
      <c r="F15" s="39">
        <v>-13730.92</v>
      </c>
      <c r="G15" s="39">
        <v>44060.222000000002</v>
      </c>
      <c r="H15" s="49">
        <f>1900</f>
        <v>1900</v>
      </c>
      <c r="I15" s="82">
        <f t="shared" si="0"/>
        <v>-11830.92</v>
      </c>
      <c r="J15" s="40">
        <f t="shared" si="1"/>
        <v>32229.302000000003</v>
      </c>
      <c r="K15" s="81">
        <f t="shared" si="2"/>
        <v>-55891.142</v>
      </c>
    </row>
    <row r="16" spans="1:11" ht="16" customHeight="1">
      <c r="A16" s="4" t="s">
        <v>1317</v>
      </c>
      <c r="B16" s="4" t="s">
        <v>1300</v>
      </c>
      <c r="C16" s="4" t="s">
        <v>19</v>
      </c>
      <c r="D16" s="39">
        <v>47.417999999999999</v>
      </c>
      <c r="E16" s="39">
        <v>21.135999999999999</v>
      </c>
      <c r="F16" s="39">
        <v>1375.1220000000001</v>
      </c>
      <c r="G16" s="39">
        <v>612.94399999999996</v>
      </c>
      <c r="H16" s="4">
        <v>1900</v>
      </c>
      <c r="I16" s="81">
        <f t="shared" si="0"/>
        <v>3275.1220000000003</v>
      </c>
      <c r="J16" s="40">
        <f t="shared" si="1"/>
        <v>3888.0660000000003</v>
      </c>
      <c r="K16" s="81">
        <f t="shared" si="2"/>
        <v>2662.1780000000003</v>
      </c>
    </row>
    <row r="17" spans="1:11" ht="16" customHeight="1">
      <c r="A17" s="5" t="s">
        <v>1317</v>
      </c>
      <c r="B17" s="5" t="s">
        <v>1300</v>
      </c>
      <c r="C17" s="5" t="s">
        <v>24</v>
      </c>
      <c r="D17" s="87">
        <v>62.874000000000002</v>
      </c>
      <c r="E17" s="87">
        <v>31.614999999999998</v>
      </c>
      <c r="F17" s="87">
        <v>1823.346</v>
      </c>
      <c r="G17" s="87">
        <v>916.83500000000004</v>
      </c>
      <c r="H17" s="5">
        <v>1900</v>
      </c>
      <c r="I17" s="83">
        <f t="shared" si="0"/>
        <v>3723.346</v>
      </c>
      <c r="J17" s="84">
        <f t="shared" si="1"/>
        <v>4640.1810000000005</v>
      </c>
      <c r="K17" s="83">
        <f t="shared" si="2"/>
        <v>2806.511</v>
      </c>
    </row>
    <row r="18" spans="1:11" ht="16" customHeight="1">
      <c r="A18" s="4" t="s">
        <v>1317</v>
      </c>
      <c r="B18" s="4" t="s">
        <v>1300</v>
      </c>
      <c r="C18" s="4" t="s">
        <v>1301</v>
      </c>
      <c r="D18" s="39">
        <v>34.366</v>
      </c>
      <c r="E18" s="39">
        <v>5.7469999999999999</v>
      </c>
      <c r="F18" s="39">
        <v>996.61400000000003</v>
      </c>
      <c r="G18" s="39">
        <v>166.66300000000001</v>
      </c>
      <c r="H18" s="4">
        <v>1900</v>
      </c>
      <c r="I18" s="81">
        <f t="shared" si="0"/>
        <v>2896.614</v>
      </c>
      <c r="J18" s="81">
        <f t="shared" si="1"/>
        <v>3063.277</v>
      </c>
      <c r="K18" s="81">
        <f t="shared" si="2"/>
        <v>2729.951</v>
      </c>
    </row>
    <row r="19" spans="1:11" ht="16" customHeight="1">
      <c r="A19" s="5" t="s">
        <v>1317</v>
      </c>
      <c r="B19" s="5" t="s">
        <v>1300</v>
      </c>
      <c r="C19" s="5" t="s">
        <v>1311</v>
      </c>
      <c r="D19" s="87">
        <v>34.716999999999999</v>
      </c>
      <c r="E19" s="87">
        <v>3.831</v>
      </c>
      <c r="F19" s="87">
        <v>1006.793</v>
      </c>
      <c r="G19" s="87">
        <v>111.099</v>
      </c>
      <c r="H19" s="5">
        <f>1900</f>
        <v>1900</v>
      </c>
      <c r="I19" s="83">
        <f t="shared" si="0"/>
        <v>2906.7930000000001</v>
      </c>
      <c r="J19" s="84">
        <f t="shared" si="1"/>
        <v>3017.8920000000003</v>
      </c>
      <c r="K19" s="83">
        <f t="shared" si="2"/>
        <v>2795.694</v>
      </c>
    </row>
    <row r="20" spans="1:11" ht="16" customHeight="1">
      <c r="A20" s="5" t="s">
        <v>1317</v>
      </c>
      <c r="B20" s="5" t="s">
        <v>1318</v>
      </c>
      <c r="C20" s="5" t="s">
        <v>1311</v>
      </c>
      <c r="D20" s="87">
        <v>36.103000000000002</v>
      </c>
      <c r="E20" s="87">
        <v>9.5440000000000005</v>
      </c>
      <c r="F20" s="87">
        <v>1046.9870000000001</v>
      </c>
      <c r="G20" s="87">
        <v>276.77600000000001</v>
      </c>
      <c r="H20" s="5">
        <v>1900</v>
      </c>
      <c r="I20" s="91">
        <f t="shared" si="0"/>
        <v>2946.9870000000001</v>
      </c>
      <c r="J20" s="91">
        <f t="shared" si="1"/>
        <v>3223.7629999999999</v>
      </c>
      <c r="K20" s="83">
        <f t="shared" si="2"/>
        <v>2670.2110000000002</v>
      </c>
    </row>
    <row r="21" spans="1:11" ht="16" customHeight="1">
      <c r="A21" s="9" t="s">
        <v>1317</v>
      </c>
      <c r="B21" s="9" t="s">
        <v>1316</v>
      </c>
      <c r="C21" s="9" t="s">
        <v>1311</v>
      </c>
      <c r="D21" s="80">
        <v>40.192</v>
      </c>
      <c r="E21" s="80">
        <v>5.1020000000000003</v>
      </c>
      <c r="F21" s="80">
        <v>1165.568</v>
      </c>
      <c r="G21" s="80">
        <v>147.958</v>
      </c>
      <c r="H21" s="9">
        <f>1900</f>
        <v>1900</v>
      </c>
      <c r="I21" s="77">
        <f t="shared" si="0"/>
        <v>3065.5680000000002</v>
      </c>
      <c r="J21" s="78">
        <f t="shared" si="1"/>
        <v>3213.5260000000003</v>
      </c>
      <c r="K21" s="77">
        <f t="shared" si="2"/>
        <v>2917.61</v>
      </c>
    </row>
    <row r="22" spans="1:11" ht="16" customHeight="1">
      <c r="A22" s="4" t="s">
        <v>1316</v>
      </c>
      <c r="B22" s="4" t="s">
        <v>1300</v>
      </c>
      <c r="C22" s="4" t="s">
        <v>1303</v>
      </c>
      <c r="D22" s="39">
        <v>152.10499999999999</v>
      </c>
      <c r="E22" s="39">
        <v>14.236000000000001</v>
      </c>
      <c r="F22" s="39">
        <v>4411.0450000000001</v>
      </c>
      <c r="G22" s="39">
        <v>412.84399999999999</v>
      </c>
      <c r="H22" s="4">
        <f>4200-1950</f>
        <v>2250</v>
      </c>
      <c r="I22" s="81">
        <f t="shared" si="0"/>
        <v>6661.0450000000001</v>
      </c>
      <c r="J22" s="40">
        <f t="shared" si="1"/>
        <v>7073.8890000000001</v>
      </c>
      <c r="K22" s="81">
        <f t="shared" si="2"/>
        <v>6248.201</v>
      </c>
    </row>
    <row r="23" spans="1:11" ht="16" customHeight="1">
      <c r="A23" s="4" t="s">
        <v>1316</v>
      </c>
      <c r="B23" s="4" t="s">
        <v>1300</v>
      </c>
      <c r="C23" s="4" t="s">
        <v>19</v>
      </c>
      <c r="D23" s="39">
        <v>377.81299999999999</v>
      </c>
      <c r="E23" s="39">
        <v>162.06700000000001</v>
      </c>
      <c r="F23" s="39">
        <v>10956.576999999999</v>
      </c>
      <c r="G23" s="39">
        <v>4699.9430000000002</v>
      </c>
      <c r="H23" s="49">
        <f>4200-1950</f>
        <v>2250</v>
      </c>
      <c r="I23" s="81">
        <f t="shared" si="0"/>
        <v>13206.576999999999</v>
      </c>
      <c r="J23" s="40">
        <f t="shared" si="1"/>
        <v>17906.52</v>
      </c>
      <c r="K23" s="81">
        <f t="shared" si="2"/>
        <v>8506.6339999999982</v>
      </c>
    </row>
    <row r="24" spans="1:11" ht="16" customHeight="1">
      <c r="A24" s="4" t="s">
        <v>1316</v>
      </c>
      <c r="B24" s="4" t="s">
        <v>1300</v>
      </c>
      <c r="C24" s="4" t="s">
        <v>24</v>
      </c>
      <c r="D24" s="39">
        <v>119.273</v>
      </c>
      <c r="E24" s="39">
        <v>58.103000000000002</v>
      </c>
      <c r="F24" s="39">
        <v>3458.9169999999999</v>
      </c>
      <c r="G24" s="39">
        <v>1684.9870000000001</v>
      </c>
      <c r="H24" s="4">
        <f>4200-1950</f>
        <v>2250</v>
      </c>
      <c r="I24" s="81">
        <f t="shared" si="0"/>
        <v>5708.9169999999995</v>
      </c>
      <c r="J24" s="40">
        <f t="shared" si="1"/>
        <v>7393.9039999999995</v>
      </c>
      <c r="K24" s="81">
        <f t="shared" si="2"/>
        <v>4023.9299999999994</v>
      </c>
    </row>
    <row r="25" spans="1:11" ht="16" customHeight="1">
      <c r="A25" s="5" t="s">
        <v>1316</v>
      </c>
      <c r="B25" s="5" t="s">
        <v>1300</v>
      </c>
      <c r="C25" s="5" t="s">
        <v>1301</v>
      </c>
      <c r="D25" s="87">
        <v>86.822999999999993</v>
      </c>
      <c r="E25" s="87">
        <v>11.599</v>
      </c>
      <c r="F25" s="87">
        <v>2517.8670000000002</v>
      </c>
      <c r="G25" s="87">
        <v>336.37099999999998</v>
      </c>
      <c r="H25" s="5">
        <v>2250</v>
      </c>
      <c r="I25" s="83">
        <f t="shared" si="0"/>
        <v>4767.8670000000002</v>
      </c>
      <c r="J25" s="84">
        <f t="shared" si="1"/>
        <v>5104.2380000000003</v>
      </c>
      <c r="K25" s="83">
        <f t="shared" si="2"/>
        <v>4431.4960000000001</v>
      </c>
    </row>
    <row r="26" spans="1:11" ht="16" customHeight="1">
      <c r="A26" s="9" t="s">
        <v>1316</v>
      </c>
      <c r="B26" s="9" t="s">
        <v>1300</v>
      </c>
      <c r="C26" s="9" t="s">
        <v>1311</v>
      </c>
      <c r="D26" s="80">
        <v>97.328000000000003</v>
      </c>
      <c r="E26" s="80">
        <v>10.906000000000001</v>
      </c>
      <c r="F26" s="80">
        <v>2822.5120000000002</v>
      </c>
      <c r="G26" s="80">
        <v>316.274</v>
      </c>
      <c r="H26" s="9">
        <v>2250</v>
      </c>
      <c r="I26" s="77">
        <f t="shared" si="0"/>
        <v>5072.5120000000006</v>
      </c>
      <c r="J26" s="78">
        <f t="shared" si="1"/>
        <v>5388.786000000001</v>
      </c>
      <c r="K26" s="77">
        <f t="shared" si="2"/>
        <v>4756.2380000000003</v>
      </c>
    </row>
    <row r="27" spans="1:11" ht="16" customHeight="1">
      <c r="A27" s="4" t="s">
        <v>1315</v>
      </c>
      <c r="B27" s="4" t="s">
        <v>1300</v>
      </c>
      <c r="C27" s="4" t="s">
        <v>1303</v>
      </c>
      <c r="D27" s="39">
        <v>216.42</v>
      </c>
      <c r="E27" s="39">
        <v>70.754999999999995</v>
      </c>
      <c r="F27" s="39">
        <v>6276.18</v>
      </c>
      <c r="G27" s="39">
        <v>2051.895</v>
      </c>
      <c r="H27" s="4">
        <f>4520-1950</f>
        <v>2570</v>
      </c>
      <c r="I27" s="81">
        <f t="shared" si="0"/>
        <v>8846.18</v>
      </c>
      <c r="J27" s="40">
        <f t="shared" si="1"/>
        <v>10898.075000000001</v>
      </c>
      <c r="K27" s="81">
        <f t="shared" si="2"/>
        <v>6794.2849999999999</v>
      </c>
    </row>
    <row r="28" spans="1:11" ht="16" customHeight="1">
      <c r="A28" s="4" t="s">
        <v>1315</v>
      </c>
      <c r="B28" s="4" t="s">
        <v>1300</v>
      </c>
      <c r="C28" s="4" t="s">
        <v>19</v>
      </c>
      <c r="D28" s="39">
        <v>18.768999999999998</v>
      </c>
      <c r="E28" s="39">
        <v>224.62100000000001</v>
      </c>
      <c r="F28" s="39">
        <v>544.30100000000004</v>
      </c>
      <c r="G28" s="39">
        <v>6514.009</v>
      </c>
      <c r="H28" s="49">
        <f>4520-1950</f>
        <v>2570</v>
      </c>
      <c r="I28" s="81">
        <f t="shared" si="0"/>
        <v>3114.3009999999999</v>
      </c>
      <c r="J28" s="40">
        <f t="shared" si="1"/>
        <v>9628.31</v>
      </c>
      <c r="K28" s="81">
        <f t="shared" si="2"/>
        <v>-3399.7080000000001</v>
      </c>
    </row>
    <row r="29" spans="1:11" ht="16" customHeight="1">
      <c r="A29" s="5" t="s">
        <v>1315</v>
      </c>
      <c r="B29" s="5" t="s">
        <v>1300</v>
      </c>
      <c r="C29" s="5" t="s">
        <v>1314</v>
      </c>
      <c r="D29" s="87">
        <v>45.045000000000002</v>
      </c>
      <c r="E29" s="87">
        <v>15.986000000000001</v>
      </c>
      <c r="F29" s="87">
        <v>1306.3050000000001</v>
      </c>
      <c r="G29" s="87">
        <v>463.59399999999999</v>
      </c>
      <c r="H29" s="5">
        <v>2570</v>
      </c>
      <c r="I29" s="83">
        <f t="shared" si="0"/>
        <v>3876.3050000000003</v>
      </c>
      <c r="J29" s="84">
        <f t="shared" si="1"/>
        <v>4339.8990000000003</v>
      </c>
      <c r="K29" s="83">
        <f t="shared" si="2"/>
        <v>3412.7110000000002</v>
      </c>
    </row>
    <row r="30" spans="1:11" ht="16" customHeight="1">
      <c r="A30" s="4" t="s">
        <v>1315</v>
      </c>
      <c r="B30" s="4" t="s">
        <v>1300</v>
      </c>
      <c r="C30" s="4" t="s">
        <v>24</v>
      </c>
      <c r="D30" s="39">
        <v>-8.6690000000000005</v>
      </c>
      <c r="E30" s="39">
        <v>39.253</v>
      </c>
      <c r="F30" s="39">
        <v>-251.40100000000001</v>
      </c>
      <c r="G30" s="39">
        <v>1138.337</v>
      </c>
      <c r="H30" s="4">
        <f>4520-1950</f>
        <v>2570</v>
      </c>
      <c r="I30" s="81">
        <f t="shared" si="0"/>
        <v>2318.5990000000002</v>
      </c>
      <c r="J30" s="40">
        <f t="shared" si="1"/>
        <v>3456.9360000000001</v>
      </c>
      <c r="K30" s="81">
        <f t="shared" si="2"/>
        <v>1180.2620000000002</v>
      </c>
    </row>
    <row r="31" spans="1:11" ht="16" customHeight="1">
      <c r="A31" s="9" t="s">
        <v>1315</v>
      </c>
      <c r="B31" s="9" t="s">
        <v>1300</v>
      </c>
      <c r="C31" s="9" t="s">
        <v>1311</v>
      </c>
      <c r="D31" s="80">
        <v>32.960999999999999</v>
      </c>
      <c r="E31" s="80">
        <v>9.1750000000000007</v>
      </c>
      <c r="F31" s="80">
        <v>955.86900000000003</v>
      </c>
      <c r="G31" s="80">
        <v>266.07499999999999</v>
      </c>
      <c r="H31" s="5">
        <v>2570</v>
      </c>
      <c r="I31" s="83">
        <f t="shared" si="0"/>
        <v>3525.8690000000001</v>
      </c>
      <c r="J31" s="84">
        <f t="shared" si="1"/>
        <v>3791.944</v>
      </c>
      <c r="K31" s="83">
        <f t="shared" si="2"/>
        <v>3259.7940000000003</v>
      </c>
    </row>
    <row r="32" spans="1:11" ht="16" customHeight="1">
      <c r="A32" s="4" t="s">
        <v>1313</v>
      </c>
      <c r="B32" s="4" t="s">
        <v>1300</v>
      </c>
      <c r="C32" s="4" t="s">
        <v>1303</v>
      </c>
      <c r="D32" s="39">
        <v>811.29300000000001</v>
      </c>
      <c r="E32" s="39">
        <v>357.37299999999999</v>
      </c>
      <c r="F32" s="39">
        <v>23527.496999999999</v>
      </c>
      <c r="G32" s="39">
        <v>10363.816999999999</v>
      </c>
      <c r="H32" s="90">
        <v>4000</v>
      </c>
      <c r="I32" s="88">
        <f t="shared" si="0"/>
        <v>27527.496999999999</v>
      </c>
      <c r="J32" s="88">
        <f t="shared" si="1"/>
        <v>37891.313999999998</v>
      </c>
      <c r="K32" s="88">
        <f t="shared" si="2"/>
        <v>17163.68</v>
      </c>
    </row>
    <row r="33" spans="1:11" ht="16" customHeight="1">
      <c r="A33" s="5" t="s">
        <v>1313</v>
      </c>
      <c r="B33" s="5" t="s">
        <v>1300</v>
      </c>
      <c r="C33" s="5" t="s">
        <v>19</v>
      </c>
      <c r="D33" s="87">
        <v>40.363</v>
      </c>
      <c r="E33" s="87">
        <v>10.384</v>
      </c>
      <c r="F33" s="87">
        <v>1170.527</v>
      </c>
      <c r="G33" s="87">
        <v>301.13600000000002</v>
      </c>
      <c r="H33" s="5">
        <v>4000</v>
      </c>
      <c r="I33" s="83">
        <f t="shared" si="0"/>
        <v>5170.527</v>
      </c>
      <c r="J33" s="83">
        <f t="shared" si="1"/>
        <v>5471.6630000000005</v>
      </c>
      <c r="K33" s="83">
        <f t="shared" si="2"/>
        <v>4869.3909999999996</v>
      </c>
    </row>
    <row r="34" spans="1:11" ht="16" customHeight="1">
      <c r="A34" s="5" t="s">
        <v>1313</v>
      </c>
      <c r="B34" s="5" t="s">
        <v>1300</v>
      </c>
      <c r="C34" s="5" t="s">
        <v>1314</v>
      </c>
      <c r="D34" s="87">
        <v>8.5630000000000006</v>
      </c>
      <c r="E34" s="87">
        <v>54.262</v>
      </c>
      <c r="F34" s="87">
        <v>248.327</v>
      </c>
      <c r="G34" s="87">
        <v>1573.598</v>
      </c>
      <c r="H34" s="5">
        <v>4000</v>
      </c>
      <c r="I34" s="83">
        <f t="shared" si="0"/>
        <v>4248.3270000000002</v>
      </c>
      <c r="J34" s="83">
        <f t="shared" si="1"/>
        <v>5821.9250000000002</v>
      </c>
      <c r="K34" s="83">
        <f t="shared" si="2"/>
        <v>2674.7290000000003</v>
      </c>
    </row>
    <row r="35" spans="1:11" ht="16" customHeight="1">
      <c r="A35" s="4" t="s">
        <v>1313</v>
      </c>
      <c r="B35" s="4" t="s">
        <v>1300</v>
      </c>
      <c r="C35" s="4" t="s">
        <v>24</v>
      </c>
      <c r="D35" s="39">
        <v>70.66</v>
      </c>
      <c r="E35" s="39">
        <v>263.75</v>
      </c>
      <c r="F35" s="39">
        <v>22349.14</v>
      </c>
      <c r="G35" s="39">
        <v>7648.75</v>
      </c>
      <c r="H35" s="4">
        <v>4000</v>
      </c>
      <c r="I35" s="81">
        <f t="shared" si="0"/>
        <v>26349.14</v>
      </c>
      <c r="J35" s="81">
        <f t="shared" si="1"/>
        <v>33997.89</v>
      </c>
      <c r="K35" s="81">
        <f t="shared" si="2"/>
        <v>18700.39</v>
      </c>
    </row>
    <row r="36" spans="1:11" ht="16" customHeight="1">
      <c r="A36" s="5" t="s">
        <v>1313</v>
      </c>
      <c r="B36" s="9" t="s">
        <v>1300</v>
      </c>
      <c r="C36" s="9" t="s">
        <v>1311</v>
      </c>
      <c r="D36" s="87">
        <v>13.302</v>
      </c>
      <c r="E36" s="87">
        <v>5.351</v>
      </c>
      <c r="F36" s="87">
        <v>385.75799999999998</v>
      </c>
      <c r="G36" s="87">
        <v>155.179</v>
      </c>
      <c r="H36" s="5">
        <v>4000</v>
      </c>
      <c r="I36" s="77">
        <f t="shared" si="0"/>
        <v>4385.7579999999998</v>
      </c>
      <c r="J36" s="77">
        <f t="shared" si="1"/>
        <v>4540.9369999999999</v>
      </c>
      <c r="K36" s="77">
        <f t="shared" si="2"/>
        <v>4230.5789999999997</v>
      </c>
    </row>
    <row r="37" spans="1:11" ht="16" customHeight="1">
      <c r="A37" s="31" t="s">
        <v>1312</v>
      </c>
      <c r="B37" s="31" t="s">
        <v>1300</v>
      </c>
      <c r="C37" s="31" t="s">
        <v>1303</v>
      </c>
      <c r="D37" s="32">
        <v>460.25700000000001</v>
      </c>
      <c r="E37" s="32">
        <v>148.679</v>
      </c>
      <c r="F37" s="32">
        <v>13347.453</v>
      </c>
      <c r="G37" s="32">
        <v>4311.6909999999998</v>
      </c>
      <c r="H37" s="90">
        <v>3000</v>
      </c>
      <c r="I37" s="89">
        <f t="shared" si="0"/>
        <v>16347.453</v>
      </c>
      <c r="J37" s="33">
        <f t="shared" si="1"/>
        <v>20659.144</v>
      </c>
      <c r="K37" s="88">
        <f t="shared" si="2"/>
        <v>12035.761999999999</v>
      </c>
    </row>
    <row r="38" spans="1:11" ht="16" customHeight="1">
      <c r="A38" s="5" t="s">
        <v>1312</v>
      </c>
      <c r="B38" s="5" t="s">
        <v>1300</v>
      </c>
      <c r="C38" s="5" t="s">
        <v>19</v>
      </c>
      <c r="D38" s="87">
        <v>45.238</v>
      </c>
      <c r="E38" s="87">
        <v>8.4879999999999995</v>
      </c>
      <c r="F38" s="87">
        <v>1311.902</v>
      </c>
      <c r="G38" s="87">
        <v>246.15199999999999</v>
      </c>
      <c r="H38" s="86">
        <v>3000</v>
      </c>
      <c r="I38" s="85">
        <f t="shared" si="0"/>
        <v>4311.902</v>
      </c>
      <c r="J38" s="84">
        <f t="shared" si="1"/>
        <v>4558.0540000000001</v>
      </c>
      <c r="K38" s="83">
        <f t="shared" si="2"/>
        <v>4065.75</v>
      </c>
    </row>
    <row r="39" spans="1:11" ht="16" customHeight="1">
      <c r="A39" s="4" t="s">
        <v>1312</v>
      </c>
      <c r="B39" s="4" t="s">
        <v>1300</v>
      </c>
      <c r="C39" s="4" t="s">
        <v>24</v>
      </c>
      <c r="D39" s="39">
        <v>-1.6639999999999999</v>
      </c>
      <c r="E39" s="39">
        <v>17.704000000000001</v>
      </c>
      <c r="F39" s="39">
        <v>-48.256</v>
      </c>
      <c r="G39" s="39">
        <v>513.41600000000005</v>
      </c>
      <c r="H39" s="49">
        <v>3000</v>
      </c>
      <c r="I39" s="82">
        <f t="shared" si="0"/>
        <v>2951.7440000000001</v>
      </c>
      <c r="J39" s="40">
        <f t="shared" si="1"/>
        <v>3465.1600000000003</v>
      </c>
      <c r="K39" s="81">
        <f t="shared" si="2"/>
        <v>2438.328</v>
      </c>
    </row>
    <row r="40" spans="1:11" ht="16" customHeight="1">
      <c r="A40" s="4" t="s">
        <v>1312</v>
      </c>
      <c r="B40" s="4" t="s">
        <v>1300</v>
      </c>
      <c r="C40" s="4" t="s">
        <v>1301</v>
      </c>
      <c r="D40" s="39">
        <v>-29.486000000000001</v>
      </c>
      <c r="E40" s="39">
        <v>61.228000000000002</v>
      </c>
      <c r="F40" s="39">
        <v>-855.09400000000005</v>
      </c>
      <c r="G40" s="39">
        <v>1775.6120000000001</v>
      </c>
      <c r="H40" s="49">
        <v>3000</v>
      </c>
      <c r="I40" s="82">
        <f t="shared" si="0"/>
        <v>2144.9059999999999</v>
      </c>
      <c r="J40" s="40">
        <f t="shared" si="1"/>
        <v>3920.518</v>
      </c>
      <c r="K40" s="81">
        <f t="shared" si="2"/>
        <v>369.29399999999987</v>
      </c>
    </row>
    <row r="41" spans="1:11" ht="16" customHeight="1">
      <c r="A41" s="9" t="s">
        <v>1312</v>
      </c>
      <c r="B41" s="9" t="s">
        <v>1300</v>
      </c>
      <c r="C41" s="9" t="s">
        <v>1311</v>
      </c>
      <c r="D41" s="80">
        <v>41.649000000000001</v>
      </c>
      <c r="E41" s="80">
        <v>17.349</v>
      </c>
      <c r="F41" s="80">
        <v>1207.8209999999999</v>
      </c>
      <c r="G41" s="80">
        <v>503.12099999999998</v>
      </c>
      <c r="H41" s="79">
        <v>3000</v>
      </c>
      <c r="I41" s="77">
        <f t="shared" si="0"/>
        <v>4207.8209999999999</v>
      </c>
      <c r="J41" s="78">
        <f t="shared" si="1"/>
        <v>4710.942</v>
      </c>
      <c r="K41" s="77">
        <f t="shared" si="2"/>
        <v>3704.7</v>
      </c>
    </row>
  </sheetData>
  <autoFilter ref="A2:K41" xr:uid="{408624B7-04CE-1743-95BA-BD2844ACEBF8}">
    <sortState xmlns:xlrd2="http://schemas.microsoft.com/office/spreadsheetml/2017/richdata2" ref="A3:K41">
      <sortCondition ref="H3:H41"/>
      <sortCondition ref="A3:A41"/>
    </sortState>
  </autoFilter>
  <mergeCells count="1">
    <mergeCell ref="A1:K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34962-425C-0B41-B888-997E15676A4A}">
  <dimension ref="A1:M48"/>
  <sheetViews>
    <sheetView workbookViewId="0">
      <pane xSplit="1" ySplit="2" topLeftCell="B3" activePane="bottomRight" state="frozen"/>
      <selection pane="topRight" activeCell="B1" sqref="B1"/>
      <selection pane="bottomLeft" activeCell="A2" sqref="A2"/>
      <selection pane="bottomRight" sqref="A1:L1"/>
    </sheetView>
  </sheetViews>
  <sheetFormatPr baseColWidth="10" defaultRowHeight="16"/>
  <cols>
    <col min="1" max="1" width="25.33203125" style="4" customWidth="1"/>
    <col min="2" max="2" width="15.83203125" style="4" customWidth="1"/>
    <col min="3" max="3" width="24.6640625" style="4" customWidth="1"/>
    <col min="4" max="4" width="24.5" style="4" customWidth="1"/>
    <col min="5" max="12" width="10.83203125" style="4"/>
    <col min="13" max="13" width="0" style="4" hidden="1" customWidth="1"/>
    <col min="14" max="16384" width="10.83203125" style="4"/>
  </cols>
  <sheetData>
    <row r="1" spans="1:13" ht="62" customHeight="1">
      <c r="A1" s="204" t="s">
        <v>1398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</row>
    <row r="2" spans="1:13" s="5" customFormat="1">
      <c r="A2" s="1" t="s">
        <v>1327</v>
      </c>
      <c r="B2" s="1" t="s">
        <v>1326</v>
      </c>
      <c r="C2" s="1" t="s">
        <v>1328</v>
      </c>
      <c r="D2" s="1" t="s">
        <v>1329</v>
      </c>
      <c r="E2" s="94" t="s">
        <v>1330</v>
      </c>
      <c r="F2" s="1" t="s">
        <v>1331</v>
      </c>
      <c r="G2" s="1" t="s">
        <v>1332</v>
      </c>
      <c r="H2" s="1" t="s">
        <v>1333</v>
      </c>
      <c r="I2" s="1" t="s">
        <v>1334</v>
      </c>
      <c r="J2" s="1" t="s">
        <v>1335</v>
      </c>
      <c r="K2" s="1" t="s">
        <v>1336</v>
      </c>
      <c r="L2" s="1" t="s">
        <v>1299</v>
      </c>
      <c r="M2" s="1"/>
    </row>
    <row r="3" spans="1:13">
      <c r="A3" s="30" t="s">
        <v>1318</v>
      </c>
      <c r="B3" s="31" t="s">
        <v>12</v>
      </c>
      <c r="C3" s="31" t="s">
        <v>24</v>
      </c>
      <c r="D3" s="31"/>
      <c r="E3" s="95">
        <v>2.0048789100000001E-30</v>
      </c>
      <c r="F3" s="31">
        <v>0.94499999999999995</v>
      </c>
      <c r="G3" s="31">
        <v>5.5E-2</v>
      </c>
      <c r="H3" s="31"/>
      <c r="I3" s="31">
        <v>8.0000000000000002E-3</v>
      </c>
      <c r="J3" s="31">
        <v>8.0000000000000002E-3</v>
      </c>
      <c r="K3" s="31"/>
      <c r="L3" s="31">
        <v>355675</v>
      </c>
      <c r="M3" s="208" t="s">
        <v>1337</v>
      </c>
    </row>
    <row r="4" spans="1:13">
      <c r="A4" s="38" t="s">
        <v>1316</v>
      </c>
      <c r="B4" s="4" t="s">
        <v>12</v>
      </c>
      <c r="C4" s="4" t="s">
        <v>24</v>
      </c>
      <c r="E4" s="96">
        <v>1.7975084699999999E-58</v>
      </c>
      <c r="F4" s="4">
        <v>0.97</v>
      </c>
      <c r="G4" s="4">
        <v>0.03</v>
      </c>
      <c r="I4" s="4">
        <v>8.0000000000000002E-3</v>
      </c>
      <c r="J4" s="4">
        <v>8.0000000000000002E-3</v>
      </c>
      <c r="L4" s="4">
        <v>348000</v>
      </c>
      <c r="M4" s="209"/>
    </row>
    <row r="5" spans="1:13">
      <c r="A5" s="38" t="s">
        <v>1318</v>
      </c>
      <c r="B5" s="4" t="s">
        <v>12</v>
      </c>
      <c r="C5" s="4" t="s">
        <v>19</v>
      </c>
      <c r="E5" s="96">
        <v>3.9819284200000001E-4</v>
      </c>
      <c r="F5" s="4">
        <v>0.82199999999999995</v>
      </c>
      <c r="G5" s="4">
        <v>0.17799999999999999</v>
      </c>
      <c r="I5" s="4">
        <v>1.2999999999999999E-2</v>
      </c>
      <c r="J5" s="4">
        <v>1.2999999999999999E-2</v>
      </c>
      <c r="L5" s="4">
        <v>382526</v>
      </c>
      <c r="M5" s="209"/>
    </row>
    <row r="6" spans="1:13">
      <c r="A6" s="38" t="s">
        <v>1316</v>
      </c>
      <c r="B6" s="4" t="s">
        <v>12</v>
      </c>
      <c r="C6" s="4" t="s">
        <v>19</v>
      </c>
      <c r="E6" s="96">
        <v>2.3751258300000001E-9</v>
      </c>
      <c r="F6" s="4">
        <v>0.80900000000000005</v>
      </c>
      <c r="G6" s="4">
        <v>0.191</v>
      </c>
      <c r="I6" s="4">
        <v>1.2E-2</v>
      </c>
      <c r="J6" s="4">
        <v>1.2E-2</v>
      </c>
      <c r="L6" s="4">
        <v>375125</v>
      </c>
      <c r="M6" s="209"/>
    </row>
    <row r="7" spans="1:13">
      <c r="A7" s="38" t="s">
        <v>1318</v>
      </c>
      <c r="B7" s="4" t="s">
        <v>12</v>
      </c>
      <c r="C7" s="4" t="s">
        <v>1338</v>
      </c>
      <c r="E7" s="96">
        <v>6.9606285600000002E-6</v>
      </c>
      <c r="F7" s="4">
        <v>0.82599999999999996</v>
      </c>
      <c r="G7" s="4">
        <v>0.17399999999999999</v>
      </c>
      <c r="I7" s="4">
        <v>1.2999999999999999E-2</v>
      </c>
      <c r="J7" s="4">
        <v>1.2999999999999999E-2</v>
      </c>
      <c r="L7" s="4">
        <v>349927</v>
      </c>
      <c r="M7" s="209"/>
    </row>
    <row r="8" spans="1:13">
      <c r="A8" s="38" t="s">
        <v>1316</v>
      </c>
      <c r="B8" s="4" t="s">
        <v>12</v>
      </c>
      <c r="C8" s="4" t="s">
        <v>1338</v>
      </c>
      <c r="E8" s="96">
        <v>8.9228509599999994E-9</v>
      </c>
      <c r="F8" s="4">
        <v>0.80500000000000005</v>
      </c>
      <c r="G8" s="4">
        <v>0.19500000000000001</v>
      </c>
      <c r="I8" s="4">
        <v>1.0999999999999999E-2</v>
      </c>
      <c r="J8" s="4">
        <v>1.0999999999999999E-2</v>
      </c>
      <c r="L8" s="4">
        <v>343001</v>
      </c>
      <c r="M8" s="209"/>
    </row>
    <row r="9" spans="1:13">
      <c r="A9" s="38" t="s">
        <v>1318</v>
      </c>
      <c r="B9" s="4" t="s">
        <v>12</v>
      </c>
      <c r="C9" s="4" t="s">
        <v>1339</v>
      </c>
      <c r="E9" s="96">
        <v>1.3939698000000001E-40</v>
      </c>
      <c r="F9" s="97">
        <v>1.095</v>
      </c>
      <c r="G9" s="97">
        <v>-9.5000000000000001E-2</v>
      </c>
      <c r="I9" s="4">
        <v>0.08</v>
      </c>
      <c r="J9" s="4">
        <v>0.08</v>
      </c>
      <c r="L9" s="4">
        <v>269789</v>
      </c>
      <c r="M9" s="209"/>
    </row>
    <row r="10" spans="1:13">
      <c r="A10" s="38" t="s">
        <v>1316</v>
      </c>
      <c r="B10" s="4" t="s">
        <v>12</v>
      </c>
      <c r="C10" s="4" t="s">
        <v>1339</v>
      </c>
      <c r="E10" s="96">
        <v>2.49447897E-57</v>
      </c>
      <c r="F10" s="97">
        <v>1.302</v>
      </c>
      <c r="G10" s="97">
        <v>-0.30199999999999999</v>
      </c>
      <c r="I10" s="4">
        <v>0.17100000000000001</v>
      </c>
      <c r="J10" s="4">
        <v>0.17100000000000001</v>
      </c>
      <c r="L10" s="4">
        <v>263218</v>
      </c>
      <c r="M10" s="209"/>
    </row>
    <row r="11" spans="1:13">
      <c r="A11" s="38" t="s">
        <v>1318</v>
      </c>
      <c r="B11" s="4" t="s">
        <v>12</v>
      </c>
      <c r="C11" s="4" t="s">
        <v>1303</v>
      </c>
      <c r="E11" s="98">
        <v>4.9004300299999998E-3</v>
      </c>
      <c r="F11" s="4">
        <v>0.53200000000000003</v>
      </c>
      <c r="G11" s="4">
        <v>0.46800000000000003</v>
      </c>
      <c r="I11" s="4">
        <v>2.9000000000000001E-2</v>
      </c>
      <c r="J11" s="4">
        <v>2.9000000000000001E-2</v>
      </c>
      <c r="L11" s="4">
        <v>340405</v>
      </c>
      <c r="M11" s="209"/>
    </row>
    <row r="12" spans="1:13">
      <c r="A12" s="38" t="s">
        <v>1316</v>
      </c>
      <c r="B12" s="4" t="s">
        <v>12</v>
      </c>
      <c r="C12" s="4" t="s">
        <v>1303</v>
      </c>
      <c r="E12" s="98">
        <v>1.45338726E-3</v>
      </c>
      <c r="F12" s="4">
        <v>0.47899999999999998</v>
      </c>
      <c r="G12" s="4">
        <v>0.52100000000000002</v>
      </c>
      <c r="I12" s="4">
        <v>2.5000000000000001E-2</v>
      </c>
      <c r="J12" s="4">
        <v>2.5000000000000001E-2</v>
      </c>
      <c r="L12" s="4">
        <v>339276</v>
      </c>
      <c r="M12" s="209"/>
    </row>
    <row r="13" spans="1:13">
      <c r="A13" s="38" t="s">
        <v>1318</v>
      </c>
      <c r="B13" s="4" t="s">
        <v>12</v>
      </c>
      <c r="C13" s="4" t="s">
        <v>1340</v>
      </c>
      <c r="E13" s="96">
        <v>1.1929462899999999E-7</v>
      </c>
      <c r="F13" s="4">
        <v>0.75700000000000001</v>
      </c>
      <c r="G13" s="4">
        <v>0.24299999999999999</v>
      </c>
      <c r="I13" s="4">
        <v>1.7999999999999999E-2</v>
      </c>
      <c r="J13" s="4">
        <v>1.7999999999999999E-2</v>
      </c>
      <c r="L13" s="4">
        <v>345702</v>
      </c>
      <c r="M13" s="209"/>
    </row>
    <row r="14" spans="1:13">
      <c r="A14" s="38" t="s">
        <v>1316</v>
      </c>
      <c r="B14" s="4" t="s">
        <v>12</v>
      </c>
      <c r="C14" s="4" t="s">
        <v>1340</v>
      </c>
      <c r="E14" s="96">
        <v>1.53250059E-15</v>
      </c>
      <c r="F14" s="4">
        <v>0.747</v>
      </c>
      <c r="G14" s="4">
        <v>0.253</v>
      </c>
      <c r="I14" s="4">
        <v>1.7000000000000001E-2</v>
      </c>
      <c r="J14" s="4">
        <v>1.7000000000000001E-2</v>
      </c>
      <c r="L14" s="4">
        <v>338202</v>
      </c>
      <c r="M14" s="209"/>
    </row>
    <row r="15" spans="1:13">
      <c r="A15" s="38" t="s">
        <v>1318</v>
      </c>
      <c r="B15" s="4" t="s">
        <v>12</v>
      </c>
      <c r="C15" s="4" t="s">
        <v>1301</v>
      </c>
      <c r="E15" s="99">
        <v>0.196442118</v>
      </c>
      <c r="F15" s="4">
        <v>0.72399999999999998</v>
      </c>
      <c r="G15" s="4">
        <v>0.27600000000000002</v>
      </c>
      <c r="I15" s="4">
        <v>1.7000000000000001E-2</v>
      </c>
      <c r="J15" s="4">
        <v>1.7000000000000001E-2</v>
      </c>
      <c r="L15" s="4">
        <v>349910</v>
      </c>
      <c r="M15" s="209"/>
    </row>
    <row r="16" spans="1:13">
      <c r="A16" s="38" t="s">
        <v>1316</v>
      </c>
      <c r="B16" s="4" t="s">
        <v>12</v>
      </c>
      <c r="C16" s="4" t="s">
        <v>1301</v>
      </c>
      <c r="E16" s="96">
        <v>1.2595459700000001E-8</v>
      </c>
      <c r="F16" s="4">
        <v>0.71899999999999997</v>
      </c>
      <c r="G16" s="4">
        <v>0.28100000000000003</v>
      </c>
      <c r="I16" s="4">
        <v>1.4999999999999999E-2</v>
      </c>
      <c r="J16" s="4">
        <v>1.4999999999999999E-2</v>
      </c>
      <c r="L16" s="4">
        <v>347410</v>
      </c>
      <c r="M16" s="209"/>
    </row>
    <row r="17" spans="1:13">
      <c r="A17" s="38" t="s">
        <v>1318</v>
      </c>
      <c r="B17" s="4" t="s">
        <v>12</v>
      </c>
      <c r="C17" s="4" t="s">
        <v>1302</v>
      </c>
      <c r="E17" s="96">
        <v>1.31569824E-16</v>
      </c>
      <c r="F17" s="4">
        <v>0.88300000000000001</v>
      </c>
      <c r="G17" s="4">
        <v>0.11700000000000001</v>
      </c>
      <c r="I17" s="4">
        <v>1.2E-2</v>
      </c>
      <c r="J17" s="4">
        <v>1.2E-2</v>
      </c>
      <c r="L17" s="4">
        <v>335310</v>
      </c>
      <c r="M17" s="209"/>
    </row>
    <row r="18" spans="1:13">
      <c r="A18" s="59" t="s">
        <v>1316</v>
      </c>
      <c r="B18" s="8" t="s">
        <v>12</v>
      </c>
      <c r="C18" s="8" t="s">
        <v>1302</v>
      </c>
      <c r="D18" s="8"/>
      <c r="E18" s="100">
        <v>1.63169834E-43</v>
      </c>
      <c r="F18" s="8">
        <v>0.90400000000000003</v>
      </c>
      <c r="G18" s="8">
        <v>9.6000000000000002E-2</v>
      </c>
      <c r="H18" s="8"/>
      <c r="I18" s="8">
        <v>1.2E-2</v>
      </c>
      <c r="J18" s="8">
        <v>1.2E-2</v>
      </c>
      <c r="K18" s="8"/>
      <c r="L18" s="8">
        <v>333582</v>
      </c>
      <c r="M18" s="210"/>
    </row>
    <row r="19" spans="1:13">
      <c r="A19" s="30" t="s">
        <v>1318</v>
      </c>
      <c r="B19" s="31" t="s">
        <v>13</v>
      </c>
      <c r="C19" s="31" t="s">
        <v>24</v>
      </c>
      <c r="D19" s="31"/>
      <c r="E19" s="101">
        <v>1.0752657000000001E-2</v>
      </c>
      <c r="F19" s="31">
        <v>0.94499999999999995</v>
      </c>
      <c r="G19" s="31">
        <v>5.5E-2</v>
      </c>
      <c r="H19" s="31"/>
      <c r="I19" s="31">
        <v>1.4999999999999999E-2</v>
      </c>
      <c r="J19" s="31">
        <v>1.4999999999999999E-2</v>
      </c>
      <c r="K19" s="31"/>
      <c r="L19" s="31">
        <v>218559</v>
      </c>
      <c r="M19" s="208" t="s">
        <v>1341</v>
      </c>
    </row>
    <row r="20" spans="1:13">
      <c r="A20" s="38" t="s">
        <v>1316</v>
      </c>
      <c r="B20" s="4" t="s">
        <v>13</v>
      </c>
      <c r="C20" s="4" t="s">
        <v>24</v>
      </c>
      <c r="E20" s="96">
        <v>7.2523082600000005E-4</v>
      </c>
      <c r="F20" s="4">
        <v>0.96099999999999997</v>
      </c>
      <c r="G20" s="4">
        <v>3.9E-2</v>
      </c>
      <c r="I20" s="4">
        <v>1.4999999999999999E-2</v>
      </c>
      <c r="J20" s="4">
        <v>1.4999999999999999E-2</v>
      </c>
      <c r="L20" s="4">
        <v>202545</v>
      </c>
      <c r="M20" s="209"/>
    </row>
    <row r="21" spans="1:13">
      <c r="A21" s="38" t="s">
        <v>1318</v>
      </c>
      <c r="B21" s="4" t="s">
        <v>13</v>
      </c>
      <c r="C21" s="4" t="s">
        <v>19</v>
      </c>
      <c r="E21" s="65">
        <v>0.67918198500000004</v>
      </c>
      <c r="F21" s="4">
        <v>0.84499999999999997</v>
      </c>
      <c r="G21" s="4">
        <v>0.155</v>
      </c>
      <c r="I21" s="4">
        <v>2.4E-2</v>
      </c>
      <c r="J21" s="4">
        <v>2.4E-2</v>
      </c>
      <c r="L21" s="4">
        <v>226817</v>
      </c>
      <c r="M21" s="209"/>
    </row>
    <row r="22" spans="1:13">
      <c r="A22" s="38" t="s">
        <v>1316</v>
      </c>
      <c r="B22" s="4" t="s">
        <v>13</v>
      </c>
      <c r="C22" s="4" t="s">
        <v>19</v>
      </c>
      <c r="E22" s="65">
        <v>0.94329215499999997</v>
      </c>
      <c r="F22" s="4">
        <v>0.83499999999999996</v>
      </c>
      <c r="G22" s="4">
        <v>0.16500000000000001</v>
      </c>
      <c r="I22" s="4">
        <v>2.3E-2</v>
      </c>
      <c r="J22" s="4">
        <v>2.3E-2</v>
      </c>
      <c r="L22" s="4">
        <v>209066</v>
      </c>
      <c r="M22" s="209"/>
    </row>
    <row r="23" spans="1:13">
      <c r="A23" s="38" t="s">
        <v>1318</v>
      </c>
      <c r="B23" s="4" t="s">
        <v>13</v>
      </c>
      <c r="C23" s="4" t="s">
        <v>1338</v>
      </c>
      <c r="E23" s="65">
        <v>9.3278034300000007E-2</v>
      </c>
      <c r="F23" s="4">
        <v>0.88700000000000001</v>
      </c>
      <c r="G23" s="4">
        <v>0.113</v>
      </c>
      <c r="I23" s="4">
        <v>2.7E-2</v>
      </c>
      <c r="J23" s="4">
        <v>2.7E-2</v>
      </c>
      <c r="L23" s="4">
        <v>213833</v>
      </c>
      <c r="M23" s="209"/>
    </row>
    <row r="24" spans="1:13">
      <c r="A24" s="38" t="s">
        <v>1316</v>
      </c>
      <c r="B24" s="4" t="s">
        <v>13</v>
      </c>
      <c r="C24" s="4" t="s">
        <v>1338</v>
      </c>
      <c r="E24" s="65">
        <v>0.37922104299999998</v>
      </c>
      <c r="F24" s="4">
        <v>0.85499999999999998</v>
      </c>
      <c r="G24" s="4">
        <v>0.14499999999999999</v>
      </c>
      <c r="I24" s="4">
        <v>2.5000000000000001E-2</v>
      </c>
      <c r="J24" s="4">
        <v>2.5000000000000001E-2</v>
      </c>
      <c r="L24" s="4">
        <v>200190</v>
      </c>
      <c r="M24" s="209"/>
    </row>
    <row r="25" spans="1:13">
      <c r="A25" s="38" t="s">
        <v>1318</v>
      </c>
      <c r="B25" s="4" t="s">
        <v>13</v>
      </c>
      <c r="C25" s="4" t="s">
        <v>21</v>
      </c>
      <c r="E25" s="96">
        <v>8.9979760700000001E-3</v>
      </c>
      <c r="F25" s="97">
        <v>1.304</v>
      </c>
      <c r="G25" s="97">
        <v>-0.30399999999999999</v>
      </c>
      <c r="I25" s="4">
        <v>0.13700000000000001</v>
      </c>
      <c r="J25" s="4">
        <v>0.13700000000000001</v>
      </c>
      <c r="L25" s="4">
        <v>192598</v>
      </c>
      <c r="M25" s="209"/>
    </row>
    <row r="26" spans="1:13">
      <c r="A26" s="38" t="s">
        <v>1316</v>
      </c>
      <c r="B26" s="4" t="s">
        <v>13</v>
      </c>
      <c r="C26" s="4" t="s">
        <v>21</v>
      </c>
      <c r="E26" s="96">
        <v>3.69623021E-3</v>
      </c>
      <c r="F26" s="97">
        <v>1.2569999999999999</v>
      </c>
      <c r="G26" s="97">
        <v>-0.25700000000000001</v>
      </c>
      <c r="I26" s="4">
        <v>0.13200000000000001</v>
      </c>
      <c r="J26" s="4">
        <v>0.13200000000000001</v>
      </c>
      <c r="L26" s="4">
        <v>178431</v>
      </c>
      <c r="M26" s="209"/>
    </row>
    <row r="27" spans="1:13">
      <c r="A27" s="38" t="s">
        <v>1318</v>
      </c>
      <c r="B27" s="4" t="s">
        <v>13</v>
      </c>
      <c r="C27" s="4" t="s">
        <v>1303</v>
      </c>
      <c r="E27" s="65">
        <v>5.7920231799999999E-2</v>
      </c>
      <c r="F27" s="4">
        <v>0.67400000000000004</v>
      </c>
      <c r="G27" s="4">
        <v>0.32600000000000001</v>
      </c>
      <c r="I27" s="4">
        <v>6.5000000000000002E-2</v>
      </c>
      <c r="J27" s="4">
        <v>6.5000000000000002E-2</v>
      </c>
      <c r="L27" s="4">
        <v>181503</v>
      </c>
      <c r="M27" s="209"/>
    </row>
    <row r="28" spans="1:13">
      <c r="A28" s="38" t="s">
        <v>1316</v>
      </c>
      <c r="B28" s="4" t="s">
        <v>13</v>
      </c>
      <c r="C28" s="4" t="s">
        <v>1303</v>
      </c>
      <c r="E28" s="65">
        <v>0.48191302499999999</v>
      </c>
      <c r="F28" s="4">
        <v>0.57499999999999996</v>
      </c>
      <c r="G28" s="4">
        <v>0.42499999999999999</v>
      </c>
      <c r="I28" s="4">
        <v>5.2999999999999999E-2</v>
      </c>
      <c r="J28" s="4">
        <v>5.2999999999999999E-2</v>
      </c>
      <c r="L28" s="4">
        <v>178752</v>
      </c>
      <c r="M28" s="209"/>
    </row>
    <row r="29" spans="1:13">
      <c r="A29" s="38" t="s">
        <v>1318</v>
      </c>
      <c r="B29" s="4" t="s">
        <v>13</v>
      </c>
      <c r="C29" s="4" t="s">
        <v>1340</v>
      </c>
      <c r="E29" s="65">
        <v>0.23179438899999999</v>
      </c>
      <c r="F29" s="4">
        <v>0.80400000000000005</v>
      </c>
      <c r="G29" s="4">
        <v>0.19600000000000001</v>
      </c>
      <c r="I29" s="4">
        <v>3.4000000000000002E-2</v>
      </c>
      <c r="J29" s="4">
        <v>3.4000000000000002E-2</v>
      </c>
      <c r="L29" s="4">
        <v>214562</v>
      </c>
      <c r="M29" s="209"/>
    </row>
    <row r="30" spans="1:13">
      <c r="A30" s="38" t="s">
        <v>1316</v>
      </c>
      <c r="B30" s="4" t="s">
        <v>13</v>
      </c>
      <c r="C30" s="4" t="s">
        <v>1340</v>
      </c>
      <c r="E30" s="65">
        <v>0.37550817199999997</v>
      </c>
      <c r="F30" s="4">
        <v>0.78600000000000003</v>
      </c>
      <c r="G30" s="4">
        <v>0.214</v>
      </c>
      <c r="I30" s="4">
        <v>3.3000000000000002E-2</v>
      </c>
      <c r="J30" s="4">
        <v>3.3000000000000002E-2</v>
      </c>
      <c r="L30" s="4">
        <v>200293</v>
      </c>
      <c r="M30" s="209"/>
    </row>
    <row r="31" spans="1:13">
      <c r="A31" s="38" t="s">
        <v>1318</v>
      </c>
      <c r="B31" s="4" t="s">
        <v>13</v>
      </c>
      <c r="C31" s="65" t="s">
        <v>1301</v>
      </c>
      <c r="E31" s="65">
        <v>0.43770374699999998</v>
      </c>
      <c r="F31" s="4">
        <v>0.78500000000000003</v>
      </c>
      <c r="G31" s="4">
        <v>0.215</v>
      </c>
      <c r="I31" s="4">
        <v>3.5000000000000003E-2</v>
      </c>
      <c r="J31" s="4">
        <v>3.5000000000000003E-2</v>
      </c>
      <c r="L31" s="4">
        <v>190203</v>
      </c>
      <c r="M31" s="209"/>
    </row>
    <row r="32" spans="1:13">
      <c r="A32" s="38" t="s">
        <v>1316</v>
      </c>
      <c r="B32" s="4" t="s">
        <v>13</v>
      </c>
      <c r="C32" s="65" t="s">
        <v>1301</v>
      </c>
      <c r="E32" s="65">
        <v>0.78868333700000004</v>
      </c>
      <c r="F32" s="4">
        <v>0.77900000000000003</v>
      </c>
      <c r="G32" s="4">
        <v>0.221</v>
      </c>
      <c r="I32" s="4">
        <v>3.3000000000000002E-2</v>
      </c>
      <c r="J32" s="4">
        <v>3.3000000000000002E-2</v>
      </c>
      <c r="L32" s="4">
        <v>185206</v>
      </c>
      <c r="M32" s="209"/>
    </row>
    <row r="33" spans="1:13">
      <c r="A33" s="38" t="s">
        <v>1318</v>
      </c>
      <c r="B33" s="4" t="s">
        <v>13</v>
      </c>
      <c r="C33" s="4" t="s">
        <v>1302</v>
      </c>
      <c r="E33" s="65">
        <v>6.0773202599999999E-2</v>
      </c>
      <c r="F33" s="4">
        <v>0.90400000000000003</v>
      </c>
      <c r="G33" s="4">
        <v>9.6000000000000002E-2</v>
      </c>
      <c r="I33" s="4">
        <v>2.4E-2</v>
      </c>
      <c r="J33" s="4">
        <v>2.4E-2</v>
      </c>
      <c r="L33" s="4">
        <v>181633</v>
      </c>
      <c r="M33" s="209"/>
    </row>
    <row r="34" spans="1:13">
      <c r="A34" s="59" t="s">
        <v>1316</v>
      </c>
      <c r="B34" s="8" t="s">
        <v>13</v>
      </c>
      <c r="C34" s="8" t="s">
        <v>1302</v>
      </c>
      <c r="D34" s="8"/>
      <c r="E34" s="100">
        <v>8.8914645700000003E-3</v>
      </c>
      <c r="F34" s="8">
        <v>0.92200000000000004</v>
      </c>
      <c r="G34" s="8">
        <v>7.8E-2</v>
      </c>
      <c r="H34" s="8"/>
      <c r="I34" s="8">
        <v>2.4E-2</v>
      </c>
      <c r="J34" s="8">
        <v>2.4E-2</v>
      </c>
      <c r="K34" s="8"/>
      <c r="L34" s="8">
        <v>177608</v>
      </c>
      <c r="M34" s="210"/>
    </row>
    <row r="35" spans="1:13">
      <c r="A35" s="30" t="s">
        <v>1318</v>
      </c>
      <c r="B35" s="31" t="s">
        <v>12</v>
      </c>
      <c r="C35" s="31" t="s">
        <v>1303</v>
      </c>
      <c r="D35" s="102" t="s">
        <v>24</v>
      </c>
      <c r="E35" s="102">
        <v>0.55663817400000004</v>
      </c>
      <c r="F35" s="31">
        <v>0.53700000000000003</v>
      </c>
      <c r="G35" s="31">
        <v>0.432</v>
      </c>
      <c r="H35" s="31">
        <v>3.1E-2</v>
      </c>
      <c r="I35" s="31">
        <v>2.8000000000000001E-2</v>
      </c>
      <c r="J35" s="31">
        <v>2.9000000000000001E-2</v>
      </c>
      <c r="K35" s="31">
        <v>7.0000000000000001E-3</v>
      </c>
      <c r="L35" s="31">
        <v>312705</v>
      </c>
      <c r="M35" s="208" t="s">
        <v>1342</v>
      </c>
    </row>
    <row r="36" spans="1:13">
      <c r="A36" s="38" t="s">
        <v>1316</v>
      </c>
      <c r="B36" s="4" t="s">
        <v>12</v>
      </c>
      <c r="C36" s="4" t="s">
        <v>1303</v>
      </c>
      <c r="D36" s="65" t="s">
        <v>24</v>
      </c>
      <c r="E36" s="103">
        <v>3.7192506599999999E-3</v>
      </c>
      <c r="F36" s="4">
        <v>0.48299999999999998</v>
      </c>
      <c r="G36" s="4">
        <v>0.50700000000000001</v>
      </c>
      <c r="H36" s="4">
        <v>0.01</v>
      </c>
      <c r="I36" s="4">
        <v>2.5000000000000001E-2</v>
      </c>
      <c r="J36" s="4">
        <v>2.5999999999999999E-2</v>
      </c>
      <c r="K36" s="4">
        <v>7.0000000000000001E-3</v>
      </c>
      <c r="L36" s="4">
        <v>311268</v>
      </c>
      <c r="M36" s="209"/>
    </row>
    <row r="37" spans="1:13">
      <c r="A37" s="38" t="s">
        <v>1318</v>
      </c>
      <c r="B37" s="4" t="s">
        <v>12</v>
      </c>
      <c r="C37" s="4" t="s">
        <v>1303</v>
      </c>
      <c r="D37" s="65" t="s">
        <v>19</v>
      </c>
      <c r="E37" s="65">
        <v>4.84070562E-2</v>
      </c>
      <c r="F37" s="4">
        <v>0.64300000000000002</v>
      </c>
      <c r="G37" s="4">
        <v>0.26600000000000001</v>
      </c>
      <c r="H37" s="4">
        <v>9.0999999999999998E-2</v>
      </c>
      <c r="I37" s="4">
        <v>5.5E-2</v>
      </c>
      <c r="J37" s="4">
        <v>8.6999999999999994E-2</v>
      </c>
      <c r="K37" s="4">
        <v>3.5999999999999997E-2</v>
      </c>
      <c r="L37" s="4">
        <v>331915</v>
      </c>
      <c r="M37" s="209"/>
    </row>
    <row r="38" spans="1:13">
      <c r="A38" s="38" t="s">
        <v>1316</v>
      </c>
      <c r="B38" s="4" t="s">
        <v>12</v>
      </c>
      <c r="C38" s="4" t="s">
        <v>1303</v>
      </c>
      <c r="D38" s="65" t="s">
        <v>19</v>
      </c>
      <c r="E38" s="104">
        <v>1.00449206E-2</v>
      </c>
      <c r="F38" s="4">
        <v>0.55600000000000005</v>
      </c>
      <c r="G38" s="4">
        <v>0.378</v>
      </c>
      <c r="H38" s="4">
        <v>6.6000000000000003E-2</v>
      </c>
      <c r="I38" s="4">
        <v>5.0999999999999997E-2</v>
      </c>
      <c r="J38" s="4">
        <v>8.2000000000000003E-2</v>
      </c>
      <c r="K38" s="4">
        <v>3.4000000000000002E-2</v>
      </c>
      <c r="L38" s="4">
        <v>330762</v>
      </c>
      <c r="M38" s="209"/>
    </row>
    <row r="39" spans="1:13">
      <c r="A39" s="38" t="s">
        <v>1318</v>
      </c>
      <c r="B39" s="4" t="s">
        <v>12</v>
      </c>
      <c r="C39" s="4" t="s">
        <v>1303</v>
      </c>
      <c r="D39" s="65" t="s">
        <v>1338</v>
      </c>
      <c r="E39" s="103">
        <v>8.9137880800000003E-3</v>
      </c>
      <c r="F39" s="4">
        <v>0.59099999999999997</v>
      </c>
      <c r="G39" s="4">
        <v>0.35799999999999998</v>
      </c>
      <c r="H39" s="4">
        <v>5.0999999999999997E-2</v>
      </c>
      <c r="I39" s="4">
        <v>5.8999999999999997E-2</v>
      </c>
      <c r="J39" s="4">
        <v>9.1999999999999998E-2</v>
      </c>
      <c r="K39" s="4">
        <v>3.5999999999999997E-2</v>
      </c>
      <c r="L39" s="4">
        <v>309890</v>
      </c>
      <c r="M39" s="209"/>
    </row>
    <row r="40" spans="1:13">
      <c r="A40" s="38" t="s">
        <v>1316</v>
      </c>
      <c r="B40" s="4" t="s">
        <v>12</v>
      </c>
      <c r="C40" s="4" t="s">
        <v>1303</v>
      </c>
      <c r="D40" s="65" t="s">
        <v>1338</v>
      </c>
      <c r="E40" s="99">
        <v>0.19368213200000001</v>
      </c>
      <c r="F40" s="4">
        <v>0.52300000000000002</v>
      </c>
      <c r="G40" s="4">
        <v>0.42299999999999999</v>
      </c>
      <c r="H40" s="4">
        <v>5.3999999999999999E-2</v>
      </c>
      <c r="I40" s="4">
        <v>4.4999999999999998E-2</v>
      </c>
      <c r="J40" s="4">
        <v>7.0999999999999994E-2</v>
      </c>
      <c r="K40" s="4">
        <v>2.9000000000000001E-2</v>
      </c>
      <c r="L40" s="4">
        <v>308605</v>
      </c>
      <c r="M40" s="209"/>
    </row>
    <row r="41" spans="1:13">
      <c r="A41" s="38" t="s">
        <v>1318</v>
      </c>
      <c r="B41" s="4" t="s">
        <v>12</v>
      </c>
      <c r="C41" s="4" t="s">
        <v>1303</v>
      </c>
      <c r="D41" s="65" t="s">
        <v>1339</v>
      </c>
      <c r="E41" s="104">
        <v>1.36695167E-2</v>
      </c>
      <c r="F41" s="4">
        <v>0.57999999999999996</v>
      </c>
      <c r="G41" s="4">
        <v>0.48899999999999999</v>
      </c>
      <c r="H41" s="105">
        <v>-6.9000000000000006E-2</v>
      </c>
      <c r="I41" s="4">
        <v>3.5999999999999997E-2</v>
      </c>
      <c r="J41" s="4">
        <v>3.2000000000000001E-2</v>
      </c>
      <c r="K41" s="4">
        <v>3.2000000000000001E-2</v>
      </c>
      <c r="L41" s="4">
        <v>240654</v>
      </c>
      <c r="M41" s="209"/>
    </row>
    <row r="42" spans="1:13">
      <c r="A42" s="38" t="s">
        <v>1316</v>
      </c>
      <c r="B42" s="4" t="s">
        <v>12</v>
      </c>
      <c r="C42" s="4" t="s">
        <v>1303</v>
      </c>
      <c r="D42" s="65" t="s">
        <v>1339</v>
      </c>
      <c r="E42" s="103">
        <v>6.8561464700000003E-3</v>
      </c>
      <c r="F42" s="4">
        <v>0.53200000000000003</v>
      </c>
      <c r="G42" s="4">
        <v>0.53100000000000003</v>
      </c>
      <c r="H42" s="105">
        <v>-6.2E-2</v>
      </c>
      <c r="I42" s="4">
        <v>3.4000000000000002E-2</v>
      </c>
      <c r="J42" s="4">
        <v>2.7E-2</v>
      </c>
      <c r="K42" s="4">
        <v>2.9000000000000001E-2</v>
      </c>
      <c r="L42" s="4">
        <v>239193</v>
      </c>
      <c r="M42" s="209"/>
    </row>
    <row r="43" spans="1:13">
      <c r="A43" s="38" t="s">
        <v>1318</v>
      </c>
      <c r="B43" s="4" t="s">
        <v>12</v>
      </c>
      <c r="C43" s="4" t="s">
        <v>1303</v>
      </c>
      <c r="D43" s="4" t="s">
        <v>1340</v>
      </c>
      <c r="E43" s="103">
        <v>2.56551348E-3</v>
      </c>
      <c r="F43" s="4">
        <v>0.505</v>
      </c>
      <c r="G43" s="4">
        <v>0.53300000000000003</v>
      </c>
      <c r="H43" s="105">
        <v>-3.9E-2</v>
      </c>
      <c r="I43" s="4">
        <v>5.6000000000000001E-2</v>
      </c>
      <c r="J43" s="4">
        <v>0.115</v>
      </c>
      <c r="K43" s="4">
        <v>6.4000000000000001E-2</v>
      </c>
      <c r="L43" s="4">
        <v>304773</v>
      </c>
      <c r="M43" s="209"/>
    </row>
    <row r="44" spans="1:13">
      <c r="A44" s="38" t="s">
        <v>1316</v>
      </c>
      <c r="B44" s="4" t="s">
        <v>12</v>
      </c>
      <c r="C44" s="4" t="s">
        <v>1303</v>
      </c>
      <c r="D44" s="4" t="s">
        <v>1340</v>
      </c>
      <c r="E44" s="104">
        <v>2.2121026799999999E-2</v>
      </c>
      <c r="F44" s="4">
        <v>0.41699999999999998</v>
      </c>
      <c r="G44" s="4">
        <v>0.67700000000000005</v>
      </c>
      <c r="H44" s="105">
        <v>-9.5000000000000001E-2</v>
      </c>
      <c r="I44" s="4">
        <v>3.7999999999999999E-2</v>
      </c>
      <c r="J44" s="4">
        <v>7.4999999999999997E-2</v>
      </c>
      <c r="K44" s="4">
        <v>4.2000000000000003E-2</v>
      </c>
      <c r="L44" s="4">
        <v>303309</v>
      </c>
      <c r="M44" s="209"/>
    </row>
    <row r="45" spans="1:13">
      <c r="A45" s="38" t="s">
        <v>1318</v>
      </c>
      <c r="B45" s="4" t="s">
        <v>12</v>
      </c>
      <c r="C45" s="4" t="s">
        <v>1303</v>
      </c>
      <c r="D45" s="65" t="s">
        <v>1301</v>
      </c>
      <c r="E45" s="65">
        <v>0.41357101099999999</v>
      </c>
      <c r="F45" s="4">
        <v>0.65100000000000002</v>
      </c>
      <c r="G45" s="105">
        <v>0.14199999999999999</v>
      </c>
      <c r="H45" s="4">
        <v>0.20799999999999999</v>
      </c>
      <c r="I45" s="4">
        <v>0.05</v>
      </c>
      <c r="J45" s="4">
        <v>0.106</v>
      </c>
      <c r="K45" s="4">
        <v>6.2E-2</v>
      </c>
      <c r="L45" s="4">
        <v>317593</v>
      </c>
      <c r="M45" s="209"/>
    </row>
    <row r="46" spans="1:13">
      <c r="A46" s="38" t="s">
        <v>1316</v>
      </c>
      <c r="B46" s="4" t="s">
        <v>12</v>
      </c>
      <c r="C46" s="4" t="s">
        <v>1303</v>
      </c>
      <c r="D46" s="65" t="s">
        <v>1301</v>
      </c>
      <c r="E46" s="103">
        <v>3.45596047E-3</v>
      </c>
      <c r="F46" s="4">
        <v>0.56399999999999995</v>
      </c>
      <c r="G46" s="4">
        <v>0.308</v>
      </c>
      <c r="H46" s="4">
        <v>0.129</v>
      </c>
      <c r="I46" s="4">
        <v>4.8000000000000001E-2</v>
      </c>
      <c r="J46" s="4">
        <v>0.10299999999999999</v>
      </c>
      <c r="K46" s="4">
        <v>5.8999999999999997E-2</v>
      </c>
      <c r="L46" s="4">
        <v>317280</v>
      </c>
      <c r="M46" s="209"/>
    </row>
    <row r="47" spans="1:13">
      <c r="A47" s="38" t="s">
        <v>1318</v>
      </c>
      <c r="B47" s="4" t="s">
        <v>12</v>
      </c>
      <c r="C47" s="4" t="s">
        <v>1303</v>
      </c>
      <c r="D47" s="65" t="s">
        <v>1302</v>
      </c>
      <c r="E47" s="65">
        <v>0.810006581</v>
      </c>
      <c r="F47" s="4">
        <v>0.57599999999999996</v>
      </c>
      <c r="G47" s="4">
        <v>0.374</v>
      </c>
      <c r="H47" s="4">
        <v>0.05</v>
      </c>
      <c r="I47" s="4">
        <v>0.03</v>
      </c>
      <c r="J47" s="4">
        <v>3.5999999999999997E-2</v>
      </c>
      <c r="K47" s="4">
        <v>1.4E-2</v>
      </c>
      <c r="L47" s="4">
        <v>308852</v>
      </c>
      <c r="M47" s="209"/>
    </row>
    <row r="48" spans="1:13">
      <c r="A48" s="59" t="s">
        <v>1316</v>
      </c>
      <c r="B48" s="8" t="s">
        <v>12</v>
      </c>
      <c r="C48" s="8" t="s">
        <v>1303</v>
      </c>
      <c r="D48" s="106" t="s">
        <v>1302</v>
      </c>
      <c r="E48" s="107">
        <v>6.8006390700000004E-3</v>
      </c>
      <c r="F48" s="8">
        <v>0.505</v>
      </c>
      <c r="G48" s="8">
        <v>0.47899999999999998</v>
      </c>
      <c r="H48" s="8">
        <v>1.6E-2</v>
      </c>
      <c r="I48" s="8">
        <v>2.7E-2</v>
      </c>
      <c r="J48" s="8">
        <v>3.2000000000000001E-2</v>
      </c>
      <c r="K48" s="8">
        <v>1.2E-2</v>
      </c>
      <c r="L48" s="8">
        <v>308831</v>
      </c>
      <c r="M48" s="210"/>
    </row>
  </sheetData>
  <mergeCells count="4">
    <mergeCell ref="M3:M18"/>
    <mergeCell ref="M19:M34"/>
    <mergeCell ref="M35:M48"/>
    <mergeCell ref="A1:L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C6AB9-7DEA-0449-8689-AE0565EE3E62}">
  <dimension ref="A1:I1020"/>
  <sheetViews>
    <sheetView topLeftCell="A216" workbookViewId="0">
      <selection activeCell="K1" sqref="K1"/>
    </sheetView>
  </sheetViews>
  <sheetFormatPr baseColWidth="10" defaultRowHeight="16"/>
  <cols>
    <col min="1" max="1" width="21.5" style="69" customWidth="1"/>
    <col min="2" max="2" width="28" style="69" customWidth="1"/>
    <col min="3" max="3" width="30.6640625" style="69" customWidth="1"/>
    <col min="4" max="4" width="10.6640625" style="69" customWidth="1"/>
    <col min="5" max="5" width="9" style="69" customWidth="1"/>
    <col min="6" max="6" width="8.6640625" style="69" customWidth="1"/>
    <col min="7" max="7" width="7.83203125" style="69" customWidth="1"/>
    <col min="8" max="8" width="10.33203125" style="69" customWidth="1"/>
    <col min="9" max="9" width="14.83203125" style="69" customWidth="1"/>
  </cols>
  <sheetData>
    <row r="1" spans="1:9" ht="91" customHeight="1">
      <c r="A1" s="211" t="s">
        <v>1400</v>
      </c>
      <c r="B1" s="211"/>
      <c r="C1" s="211"/>
      <c r="D1" s="211"/>
      <c r="E1" s="211"/>
      <c r="F1" s="211"/>
      <c r="G1" s="211"/>
      <c r="H1" s="211"/>
      <c r="I1" s="211"/>
    </row>
    <row r="2" spans="1:9" ht="18" customHeight="1">
      <c r="A2" s="124" t="s">
        <v>1327</v>
      </c>
      <c r="B2" s="124" t="s">
        <v>1326</v>
      </c>
      <c r="C2" s="124" t="s">
        <v>1325</v>
      </c>
      <c r="D2" s="125" t="s">
        <v>1330</v>
      </c>
      <c r="E2" s="124" t="s">
        <v>1369</v>
      </c>
      <c r="F2" s="124" t="s">
        <v>1332</v>
      </c>
      <c r="G2" s="124" t="s">
        <v>1298</v>
      </c>
      <c r="H2" s="124" t="s">
        <v>1299</v>
      </c>
      <c r="I2" s="124" t="s">
        <v>1368</v>
      </c>
    </row>
    <row r="3" spans="1:9" ht="18" customHeight="1">
      <c r="A3" s="110" t="s">
        <v>62</v>
      </c>
      <c r="B3" s="110" t="s">
        <v>1316</v>
      </c>
      <c r="C3" s="110" t="s">
        <v>1302</v>
      </c>
      <c r="D3" s="119">
        <v>0.43466830699999998</v>
      </c>
      <c r="E3" s="110">
        <v>0.96699999999999997</v>
      </c>
      <c r="F3" s="110">
        <v>3.3000000000000002E-2</v>
      </c>
      <c r="G3" s="110">
        <v>2.8000000000000001E-2</v>
      </c>
      <c r="H3" s="110">
        <v>173157</v>
      </c>
      <c r="I3" s="110" t="s">
        <v>14</v>
      </c>
    </row>
    <row r="4" spans="1:9" ht="18" customHeight="1">
      <c r="A4" s="110" t="s">
        <v>62</v>
      </c>
      <c r="B4" s="110" t="s">
        <v>1344</v>
      </c>
      <c r="C4" s="110" t="s">
        <v>1302</v>
      </c>
      <c r="D4" s="119">
        <v>0.25445351700000002</v>
      </c>
      <c r="E4" s="110">
        <v>0.90500000000000003</v>
      </c>
      <c r="F4" s="110">
        <v>9.5000000000000001E-2</v>
      </c>
      <c r="G4" s="110">
        <v>3.4000000000000002E-2</v>
      </c>
      <c r="H4" s="110">
        <v>182733</v>
      </c>
      <c r="I4" s="110" t="s">
        <v>14</v>
      </c>
    </row>
    <row r="5" spans="1:9" ht="18" customHeight="1">
      <c r="A5" s="110" t="s">
        <v>62</v>
      </c>
      <c r="B5" s="110" t="s">
        <v>1343</v>
      </c>
      <c r="C5" s="110" t="s">
        <v>1302</v>
      </c>
      <c r="D5" s="119">
        <v>0.59923768499999996</v>
      </c>
      <c r="E5" s="110">
        <v>0.97399999999999998</v>
      </c>
      <c r="F5" s="110">
        <v>2.5999999999999999E-2</v>
      </c>
      <c r="G5" s="110">
        <v>2.9000000000000001E-2</v>
      </c>
      <c r="H5" s="110">
        <v>176970</v>
      </c>
      <c r="I5" s="110" t="s">
        <v>14</v>
      </c>
    </row>
    <row r="6" spans="1:9" ht="18" customHeight="1">
      <c r="A6" s="110" t="s">
        <v>62</v>
      </c>
      <c r="B6" s="110" t="s">
        <v>1316</v>
      </c>
      <c r="C6" s="110" t="s">
        <v>1357</v>
      </c>
      <c r="D6" s="119">
        <v>0.52880725200000001</v>
      </c>
      <c r="E6" s="110">
        <v>0.92600000000000005</v>
      </c>
      <c r="F6" s="110">
        <v>7.3999999999999996E-2</v>
      </c>
      <c r="G6" s="110">
        <v>4.8000000000000001E-2</v>
      </c>
      <c r="H6" s="110">
        <v>181743</v>
      </c>
      <c r="I6" s="110" t="s">
        <v>14</v>
      </c>
    </row>
    <row r="7" spans="1:9" ht="18" customHeight="1">
      <c r="A7" s="110" t="s">
        <v>62</v>
      </c>
      <c r="B7" s="110" t="s">
        <v>1344</v>
      </c>
      <c r="C7" s="110" t="s">
        <v>1357</v>
      </c>
      <c r="D7" s="119">
        <v>0.11570198299999999</v>
      </c>
      <c r="E7" s="110">
        <v>0.873</v>
      </c>
      <c r="F7" s="110">
        <v>0.127</v>
      </c>
      <c r="G7" s="110">
        <v>5.8999999999999997E-2</v>
      </c>
      <c r="H7" s="110">
        <v>199939</v>
      </c>
      <c r="I7" s="110" t="s">
        <v>14</v>
      </c>
    </row>
    <row r="8" spans="1:9" ht="18" customHeight="1">
      <c r="A8" s="110" t="s">
        <v>62</v>
      </c>
      <c r="B8" s="110" t="s">
        <v>1343</v>
      </c>
      <c r="C8" s="110" t="s">
        <v>1357</v>
      </c>
      <c r="D8" s="119">
        <v>0.603398659</v>
      </c>
      <c r="E8" s="110">
        <v>0.95299999999999996</v>
      </c>
      <c r="F8" s="110">
        <v>4.7E-2</v>
      </c>
      <c r="G8" s="110">
        <v>0.05</v>
      </c>
      <c r="H8" s="110">
        <v>188633</v>
      </c>
      <c r="I8" s="110" t="s">
        <v>14</v>
      </c>
    </row>
    <row r="9" spans="1:9" ht="18" customHeight="1">
      <c r="A9" s="110" t="s">
        <v>62</v>
      </c>
      <c r="B9" s="110" t="s">
        <v>1316</v>
      </c>
      <c r="C9" s="110" t="s">
        <v>1301</v>
      </c>
      <c r="D9" s="119">
        <v>0.45743542399999998</v>
      </c>
      <c r="E9" s="110">
        <v>0.93100000000000005</v>
      </c>
      <c r="F9" s="110">
        <v>6.9000000000000006E-2</v>
      </c>
      <c r="G9" s="110">
        <v>5.5E-2</v>
      </c>
      <c r="H9" s="110">
        <v>180102</v>
      </c>
      <c r="I9" s="110" t="s">
        <v>14</v>
      </c>
    </row>
    <row r="10" spans="1:9" ht="18" customHeight="1">
      <c r="A10" s="110" t="s">
        <v>62</v>
      </c>
      <c r="B10" s="110" t="s">
        <v>1344</v>
      </c>
      <c r="C10" s="110" t="s">
        <v>1301</v>
      </c>
      <c r="D10" s="119">
        <v>0.56205881499999999</v>
      </c>
      <c r="E10" s="110">
        <v>0.79800000000000004</v>
      </c>
      <c r="F10" s="110">
        <v>0.20200000000000001</v>
      </c>
      <c r="G10" s="110">
        <v>5.6000000000000001E-2</v>
      </c>
      <c r="H10" s="110">
        <v>193459</v>
      </c>
      <c r="I10" s="110" t="s">
        <v>14</v>
      </c>
    </row>
    <row r="11" spans="1:9" ht="18" customHeight="1">
      <c r="A11" s="110" t="s">
        <v>62</v>
      </c>
      <c r="B11" s="110" t="s">
        <v>1343</v>
      </c>
      <c r="C11" s="110" t="s">
        <v>1301</v>
      </c>
      <c r="D11" s="119">
        <v>0.73194144900000002</v>
      </c>
      <c r="E11" s="110">
        <v>0.91900000000000004</v>
      </c>
      <c r="F11" s="110">
        <v>8.1000000000000003E-2</v>
      </c>
      <c r="G11" s="110">
        <v>5.5E-2</v>
      </c>
      <c r="H11" s="110">
        <v>184969</v>
      </c>
      <c r="I11" s="110" t="s">
        <v>14</v>
      </c>
    </row>
    <row r="12" spans="1:9" ht="18" customHeight="1">
      <c r="A12" s="110" t="s">
        <v>62</v>
      </c>
      <c r="B12" s="110" t="s">
        <v>1316</v>
      </c>
      <c r="C12" s="110" t="s">
        <v>1356</v>
      </c>
      <c r="D12" s="119">
        <v>0.42688219300000002</v>
      </c>
      <c r="E12" s="114">
        <v>1.1619999999999999</v>
      </c>
      <c r="F12" s="114">
        <v>-0.16200000000000001</v>
      </c>
      <c r="G12" s="114">
        <v>0.16600000000000001</v>
      </c>
      <c r="H12" s="110">
        <v>187903</v>
      </c>
      <c r="I12" s="110" t="s">
        <v>14</v>
      </c>
    </row>
    <row r="13" spans="1:9" ht="18" customHeight="1">
      <c r="A13" s="110" t="s">
        <v>62</v>
      </c>
      <c r="B13" s="110" t="s">
        <v>1344</v>
      </c>
      <c r="C13" s="110" t="s">
        <v>1356</v>
      </c>
      <c r="D13" s="112">
        <v>3.5409183599999998E-2</v>
      </c>
      <c r="E13" s="114">
        <v>1.079</v>
      </c>
      <c r="F13" s="114">
        <v>-7.9000000000000001E-2</v>
      </c>
      <c r="G13" s="114">
        <v>0.26200000000000001</v>
      </c>
      <c r="H13" s="110">
        <v>216949</v>
      </c>
      <c r="I13" s="110" t="s">
        <v>14</v>
      </c>
    </row>
    <row r="14" spans="1:9" ht="18" customHeight="1">
      <c r="A14" s="110" t="s">
        <v>62</v>
      </c>
      <c r="B14" s="110" t="s">
        <v>1343</v>
      </c>
      <c r="C14" s="110" t="s">
        <v>1356</v>
      </c>
      <c r="D14" s="119">
        <v>0.54575487499999997</v>
      </c>
      <c r="E14" s="114">
        <v>1.0840000000000001</v>
      </c>
      <c r="F14" s="114">
        <v>-8.4000000000000005E-2</v>
      </c>
      <c r="G14" s="114">
        <v>0.15</v>
      </c>
      <c r="H14" s="110">
        <v>196788</v>
      </c>
      <c r="I14" s="110" t="s">
        <v>14</v>
      </c>
    </row>
    <row r="15" spans="1:9" ht="18" customHeight="1">
      <c r="A15" s="110" t="s">
        <v>62</v>
      </c>
      <c r="B15" s="110" t="s">
        <v>1316</v>
      </c>
      <c r="C15" s="110" t="s">
        <v>1355</v>
      </c>
      <c r="D15" s="119">
        <v>0.51204271400000001</v>
      </c>
      <c r="E15" s="110">
        <v>0.81</v>
      </c>
      <c r="F15" s="110">
        <v>0.19</v>
      </c>
      <c r="G15" s="110">
        <v>0.14299999999999999</v>
      </c>
      <c r="H15" s="110">
        <v>192152</v>
      </c>
      <c r="I15" s="110" t="s">
        <v>14</v>
      </c>
    </row>
    <row r="16" spans="1:9" ht="18" customHeight="1">
      <c r="A16" s="110" t="s">
        <v>62</v>
      </c>
      <c r="B16" s="110" t="s">
        <v>1316</v>
      </c>
      <c r="C16" s="110" t="s">
        <v>1355</v>
      </c>
      <c r="D16" s="119">
        <v>0.51204271400000001</v>
      </c>
      <c r="E16" s="110">
        <v>0.81</v>
      </c>
      <c r="F16" s="110">
        <v>0.19</v>
      </c>
      <c r="G16" s="110">
        <v>0.14299999999999999</v>
      </c>
      <c r="H16" s="110">
        <v>192152</v>
      </c>
      <c r="I16" s="110" t="s">
        <v>14</v>
      </c>
    </row>
    <row r="17" spans="1:9" ht="18" customHeight="1">
      <c r="A17" s="110" t="s">
        <v>62</v>
      </c>
      <c r="B17" s="110" t="s">
        <v>1344</v>
      </c>
      <c r="C17" s="110" t="s">
        <v>1355</v>
      </c>
      <c r="D17" s="119">
        <v>6.6435735800000006E-2</v>
      </c>
      <c r="E17" s="110">
        <v>0.71499999999999997</v>
      </c>
      <c r="F17" s="110">
        <v>0.28499999999999998</v>
      </c>
      <c r="G17" s="110">
        <v>0.24099999999999999</v>
      </c>
      <c r="H17" s="110">
        <v>249571</v>
      </c>
      <c r="I17" s="110" t="s">
        <v>14</v>
      </c>
    </row>
    <row r="18" spans="1:9" ht="18" customHeight="1">
      <c r="A18" s="110" t="s">
        <v>62</v>
      </c>
      <c r="B18" s="110" t="s">
        <v>1344</v>
      </c>
      <c r="C18" s="110" t="s">
        <v>1355</v>
      </c>
      <c r="D18" s="119">
        <v>6.6435735800000006E-2</v>
      </c>
      <c r="E18" s="110">
        <v>0.71499999999999997</v>
      </c>
      <c r="F18" s="110">
        <v>0.28499999999999998</v>
      </c>
      <c r="G18" s="110">
        <v>0.24099999999999999</v>
      </c>
      <c r="H18" s="110">
        <v>249571</v>
      </c>
      <c r="I18" s="110" t="s">
        <v>14</v>
      </c>
    </row>
    <row r="19" spans="1:9" ht="18" customHeight="1">
      <c r="A19" s="110" t="s">
        <v>62</v>
      </c>
      <c r="B19" s="110" t="s">
        <v>1343</v>
      </c>
      <c r="C19" s="110" t="s">
        <v>1355</v>
      </c>
      <c r="D19" s="119">
        <v>0.58386478100000005</v>
      </c>
      <c r="E19" s="110">
        <v>0.94299999999999995</v>
      </c>
      <c r="F19" s="110">
        <v>5.7000000000000002E-2</v>
      </c>
      <c r="G19" s="110">
        <v>0.16900000000000001</v>
      </c>
      <c r="H19" s="110">
        <v>206917</v>
      </c>
      <c r="I19" s="110" t="s">
        <v>14</v>
      </c>
    </row>
    <row r="20" spans="1:9" ht="18" customHeight="1">
      <c r="A20" s="110" t="s">
        <v>62</v>
      </c>
      <c r="B20" s="110" t="s">
        <v>1343</v>
      </c>
      <c r="C20" s="110" t="s">
        <v>1355</v>
      </c>
      <c r="D20" s="119">
        <v>0.58386478100000005</v>
      </c>
      <c r="E20" s="110">
        <v>0.94299999999999995</v>
      </c>
      <c r="F20" s="110">
        <v>5.7000000000000002E-2</v>
      </c>
      <c r="G20" s="110">
        <v>0.16900000000000001</v>
      </c>
      <c r="H20" s="110">
        <v>206917</v>
      </c>
      <c r="I20" s="110" t="s">
        <v>14</v>
      </c>
    </row>
    <row r="21" spans="1:9" ht="18" customHeight="1">
      <c r="A21" s="110" t="s">
        <v>62</v>
      </c>
      <c r="B21" s="110" t="s">
        <v>1316</v>
      </c>
      <c r="C21" s="110" t="s">
        <v>1345</v>
      </c>
      <c r="D21" s="119">
        <v>0.474321887</v>
      </c>
      <c r="E21" s="110">
        <v>0.86299999999999999</v>
      </c>
      <c r="F21" s="110">
        <v>0.13700000000000001</v>
      </c>
      <c r="G21" s="110">
        <v>9.8000000000000004E-2</v>
      </c>
      <c r="H21" s="110">
        <v>194055</v>
      </c>
      <c r="I21" s="110" t="s">
        <v>14</v>
      </c>
    </row>
    <row r="22" spans="1:9" ht="18" customHeight="1">
      <c r="A22" s="110" t="s">
        <v>62</v>
      </c>
      <c r="B22" s="110" t="s">
        <v>1343</v>
      </c>
      <c r="C22" s="110" t="s">
        <v>1345</v>
      </c>
      <c r="D22" s="119">
        <v>0.499889686</v>
      </c>
      <c r="E22" s="110">
        <v>0.92500000000000004</v>
      </c>
      <c r="F22" s="110">
        <v>7.4999999999999997E-2</v>
      </c>
      <c r="G22" s="110">
        <v>0.108</v>
      </c>
      <c r="H22" s="110">
        <v>206825</v>
      </c>
      <c r="I22" s="110" t="s">
        <v>14</v>
      </c>
    </row>
    <row r="23" spans="1:9" ht="18" customHeight="1">
      <c r="A23" s="110" t="s">
        <v>62</v>
      </c>
      <c r="B23" s="110" t="s">
        <v>1316</v>
      </c>
      <c r="C23" s="110" t="s">
        <v>1354</v>
      </c>
      <c r="D23" s="119">
        <v>0.57305479500000001</v>
      </c>
      <c r="E23" s="110">
        <v>0.89600000000000002</v>
      </c>
      <c r="F23" s="110">
        <v>0.104</v>
      </c>
      <c r="G23" s="110">
        <v>6.9000000000000006E-2</v>
      </c>
      <c r="H23" s="110">
        <v>192793</v>
      </c>
      <c r="I23" s="110" t="s">
        <v>14</v>
      </c>
    </row>
    <row r="24" spans="1:9" ht="18" customHeight="1">
      <c r="A24" s="110" t="s">
        <v>62</v>
      </c>
      <c r="B24" s="110" t="s">
        <v>1344</v>
      </c>
      <c r="C24" s="110" t="s">
        <v>1354</v>
      </c>
      <c r="D24" s="112">
        <v>3.5732588599999997E-2</v>
      </c>
      <c r="E24" s="110">
        <v>0.92300000000000004</v>
      </c>
      <c r="F24" s="110">
        <v>7.6999999999999999E-2</v>
      </c>
      <c r="G24" s="110">
        <v>0.10299999999999999</v>
      </c>
      <c r="H24" s="110">
        <v>238202</v>
      </c>
      <c r="I24" s="110" t="s">
        <v>14</v>
      </c>
    </row>
    <row r="25" spans="1:9" ht="18" customHeight="1">
      <c r="A25" s="110" t="s">
        <v>62</v>
      </c>
      <c r="B25" s="110" t="s">
        <v>1343</v>
      </c>
      <c r="C25" s="110" t="s">
        <v>1354</v>
      </c>
      <c r="D25" s="119">
        <v>0.58372601199999996</v>
      </c>
      <c r="E25" s="110">
        <v>0.94799999999999995</v>
      </c>
      <c r="F25" s="110">
        <v>5.1999999999999998E-2</v>
      </c>
      <c r="G25" s="110">
        <v>7.3999999999999996E-2</v>
      </c>
      <c r="H25" s="110">
        <v>205456</v>
      </c>
      <c r="I25" s="110" t="s">
        <v>14</v>
      </c>
    </row>
    <row r="26" spans="1:9" ht="18" customHeight="1">
      <c r="A26" s="110" t="s">
        <v>62</v>
      </c>
      <c r="B26" s="110" t="s">
        <v>1316</v>
      </c>
      <c r="C26" s="110" t="s">
        <v>1346</v>
      </c>
      <c r="D26" s="119">
        <v>0.368958746</v>
      </c>
      <c r="E26" s="110">
        <v>0.89500000000000002</v>
      </c>
      <c r="F26" s="110">
        <v>0.105</v>
      </c>
      <c r="G26" s="110">
        <v>7.8E-2</v>
      </c>
      <c r="H26" s="110">
        <v>178940</v>
      </c>
      <c r="I26" s="110" t="s">
        <v>14</v>
      </c>
    </row>
    <row r="27" spans="1:9" ht="18" customHeight="1">
      <c r="A27" s="110" t="s">
        <v>62</v>
      </c>
      <c r="B27" s="110" t="s">
        <v>1344</v>
      </c>
      <c r="C27" s="110" t="s">
        <v>1346</v>
      </c>
      <c r="D27" s="112">
        <v>2.3385108500000001E-2</v>
      </c>
      <c r="E27" s="110">
        <v>0.84599999999999997</v>
      </c>
      <c r="F27" s="110">
        <v>0.154</v>
      </c>
      <c r="G27" s="110">
        <v>0.111</v>
      </c>
      <c r="H27" s="110">
        <v>242600</v>
      </c>
      <c r="I27" s="110" t="s">
        <v>14</v>
      </c>
    </row>
    <row r="28" spans="1:9" ht="18" customHeight="1">
      <c r="A28" s="110" t="s">
        <v>62</v>
      </c>
      <c r="B28" s="110" t="s">
        <v>1343</v>
      </c>
      <c r="C28" s="110" t="s">
        <v>1346</v>
      </c>
      <c r="D28" s="119">
        <v>0.460872275</v>
      </c>
      <c r="E28" s="110">
        <v>0.93899999999999995</v>
      </c>
      <c r="F28" s="110">
        <v>6.0999999999999999E-2</v>
      </c>
      <c r="G28" s="110">
        <v>8.1000000000000003E-2</v>
      </c>
      <c r="H28" s="110">
        <v>193875</v>
      </c>
      <c r="I28" s="110" t="s">
        <v>14</v>
      </c>
    </row>
    <row r="29" spans="1:9" ht="18" customHeight="1">
      <c r="A29" s="110" t="s">
        <v>62</v>
      </c>
      <c r="B29" s="110" t="s">
        <v>1316</v>
      </c>
      <c r="C29" s="110" t="s">
        <v>1353</v>
      </c>
      <c r="D29" s="119">
        <v>0.37312900900000001</v>
      </c>
      <c r="E29" s="110">
        <v>0.98199999999999998</v>
      </c>
      <c r="F29" s="110">
        <v>1.7999999999999999E-2</v>
      </c>
      <c r="G29" s="110">
        <v>9.8000000000000004E-2</v>
      </c>
      <c r="H29" s="110">
        <v>181538</v>
      </c>
      <c r="I29" s="110" t="s">
        <v>14</v>
      </c>
    </row>
    <row r="30" spans="1:9" ht="18" customHeight="1">
      <c r="A30" s="110" t="s">
        <v>62</v>
      </c>
      <c r="B30" s="110" t="s">
        <v>1344</v>
      </c>
      <c r="C30" s="110" t="s">
        <v>1353</v>
      </c>
      <c r="D30" s="119">
        <v>0.113849485</v>
      </c>
      <c r="E30" s="110">
        <v>0.79300000000000004</v>
      </c>
      <c r="F30" s="110">
        <v>0.20699999999999999</v>
      </c>
      <c r="G30" s="110">
        <v>0.1</v>
      </c>
      <c r="H30" s="110">
        <v>203101</v>
      </c>
      <c r="I30" s="110" t="s">
        <v>14</v>
      </c>
    </row>
    <row r="31" spans="1:9" ht="18" customHeight="1">
      <c r="A31" s="110" t="s">
        <v>62</v>
      </c>
      <c r="B31" s="110" t="s">
        <v>1343</v>
      </c>
      <c r="C31" s="110" t="s">
        <v>1353</v>
      </c>
      <c r="D31" s="119">
        <v>0.58196249600000005</v>
      </c>
      <c r="E31" s="110">
        <v>0.94399999999999995</v>
      </c>
      <c r="F31" s="110">
        <v>5.6000000000000001E-2</v>
      </c>
      <c r="G31" s="110">
        <v>9.5000000000000001E-2</v>
      </c>
      <c r="H31" s="110">
        <v>188550</v>
      </c>
      <c r="I31" s="110" t="s">
        <v>14</v>
      </c>
    </row>
    <row r="32" spans="1:9" ht="18" customHeight="1">
      <c r="A32" s="110" t="s">
        <v>62</v>
      </c>
      <c r="B32" s="110" t="s">
        <v>1316</v>
      </c>
      <c r="C32" s="110" t="s">
        <v>1352</v>
      </c>
      <c r="D32" s="119">
        <v>0.741887988</v>
      </c>
      <c r="E32" s="110">
        <v>0.89500000000000002</v>
      </c>
      <c r="F32" s="110">
        <v>0.105</v>
      </c>
      <c r="G32" s="110">
        <v>8.4000000000000005E-2</v>
      </c>
      <c r="H32" s="122">
        <v>100655</v>
      </c>
      <c r="I32" s="110" t="s">
        <v>14</v>
      </c>
    </row>
    <row r="33" spans="1:9" ht="18" customHeight="1">
      <c r="A33" s="110" t="s">
        <v>62</v>
      </c>
      <c r="B33" s="110" t="s">
        <v>1344</v>
      </c>
      <c r="C33" s="110" t="s">
        <v>1352</v>
      </c>
      <c r="D33" s="119">
        <v>0.54537750900000004</v>
      </c>
      <c r="E33" s="110">
        <v>0.89</v>
      </c>
      <c r="F33" s="110">
        <v>0.11</v>
      </c>
      <c r="G33" s="110">
        <v>0.114</v>
      </c>
      <c r="H33" s="122">
        <v>135853</v>
      </c>
      <c r="I33" s="110" t="s">
        <v>14</v>
      </c>
    </row>
    <row r="34" spans="1:9" ht="18" customHeight="1">
      <c r="A34" s="110" t="s">
        <v>62</v>
      </c>
      <c r="B34" s="110" t="s">
        <v>1343</v>
      </c>
      <c r="C34" s="110" t="s">
        <v>1352</v>
      </c>
      <c r="D34" s="119">
        <v>0.816478551</v>
      </c>
      <c r="E34" s="110">
        <v>0.95599999999999996</v>
      </c>
      <c r="F34" s="110">
        <v>4.3999999999999997E-2</v>
      </c>
      <c r="G34" s="110">
        <v>9.2999999999999999E-2</v>
      </c>
      <c r="H34" s="122">
        <v>108716</v>
      </c>
      <c r="I34" s="110" t="s">
        <v>14</v>
      </c>
    </row>
    <row r="35" spans="1:9" ht="18" customHeight="1">
      <c r="A35" s="110" t="s">
        <v>62</v>
      </c>
      <c r="B35" s="110" t="s">
        <v>1316</v>
      </c>
      <c r="C35" s="110" t="s">
        <v>1351</v>
      </c>
      <c r="D35" s="119">
        <v>0.51056887200000001</v>
      </c>
      <c r="E35" s="110">
        <v>0.95099999999999996</v>
      </c>
      <c r="F35" s="110">
        <v>4.9000000000000002E-2</v>
      </c>
      <c r="G35" s="110">
        <v>3.3000000000000002E-2</v>
      </c>
      <c r="H35" s="110">
        <v>194724</v>
      </c>
      <c r="I35" s="110" t="s">
        <v>14</v>
      </c>
    </row>
    <row r="36" spans="1:9" ht="18" customHeight="1">
      <c r="A36" s="110" t="s">
        <v>62</v>
      </c>
      <c r="B36" s="110" t="s">
        <v>1344</v>
      </c>
      <c r="C36" s="110" t="s">
        <v>1351</v>
      </c>
      <c r="D36" s="119">
        <v>0.24784700700000001</v>
      </c>
      <c r="E36" s="110">
        <v>0.88500000000000001</v>
      </c>
      <c r="F36" s="110">
        <v>0.115</v>
      </c>
      <c r="G36" s="110">
        <v>0.04</v>
      </c>
      <c r="H36" s="110">
        <v>242840</v>
      </c>
      <c r="I36" s="110" t="s">
        <v>14</v>
      </c>
    </row>
    <row r="37" spans="1:9" ht="18" customHeight="1">
      <c r="A37" s="110" t="s">
        <v>62</v>
      </c>
      <c r="B37" s="110" t="s">
        <v>1343</v>
      </c>
      <c r="C37" s="110" t="s">
        <v>1351</v>
      </c>
      <c r="D37" s="119">
        <v>0.59223056799999996</v>
      </c>
      <c r="E37" s="110">
        <v>0.96599999999999997</v>
      </c>
      <c r="F37" s="110">
        <v>3.4000000000000002E-2</v>
      </c>
      <c r="G37" s="110">
        <v>3.5000000000000003E-2</v>
      </c>
      <c r="H37" s="110">
        <v>207656</v>
      </c>
      <c r="I37" s="110" t="s">
        <v>14</v>
      </c>
    </row>
    <row r="38" spans="1:9" ht="18" customHeight="1">
      <c r="A38" s="110" t="s">
        <v>62</v>
      </c>
      <c r="B38" s="110" t="s">
        <v>1316</v>
      </c>
      <c r="C38" s="110" t="s">
        <v>1350</v>
      </c>
      <c r="D38" s="119">
        <v>0.50610193000000003</v>
      </c>
      <c r="E38" s="110">
        <v>0.94499999999999995</v>
      </c>
      <c r="F38" s="110">
        <v>5.5E-2</v>
      </c>
      <c r="G38" s="110">
        <v>3.7999999999999999E-2</v>
      </c>
      <c r="H38" s="110">
        <v>157481</v>
      </c>
      <c r="I38" s="110" t="s">
        <v>14</v>
      </c>
    </row>
    <row r="39" spans="1:9" ht="18" customHeight="1">
      <c r="A39" s="110" t="s">
        <v>62</v>
      </c>
      <c r="B39" s="110" t="s">
        <v>1344</v>
      </c>
      <c r="C39" s="110" t="s">
        <v>1350</v>
      </c>
      <c r="D39" s="119">
        <v>0.161758596</v>
      </c>
      <c r="E39" s="110">
        <v>0.89</v>
      </c>
      <c r="F39" s="110">
        <v>0.11</v>
      </c>
      <c r="G39" s="110">
        <v>4.4999999999999998E-2</v>
      </c>
      <c r="H39" s="110">
        <v>156167</v>
      </c>
      <c r="I39" s="110" t="s">
        <v>14</v>
      </c>
    </row>
    <row r="40" spans="1:9" ht="18" customHeight="1">
      <c r="A40" s="110" t="s">
        <v>62</v>
      </c>
      <c r="B40" s="110" t="s">
        <v>1343</v>
      </c>
      <c r="C40" s="110" t="s">
        <v>1350</v>
      </c>
      <c r="D40" s="119">
        <v>0.60135765600000002</v>
      </c>
      <c r="E40" s="110">
        <v>0.96399999999999997</v>
      </c>
      <c r="F40" s="110">
        <v>3.5999999999999997E-2</v>
      </c>
      <c r="G40" s="110">
        <v>3.9E-2</v>
      </c>
      <c r="H40" s="110">
        <v>158015</v>
      </c>
      <c r="I40" s="110" t="s">
        <v>14</v>
      </c>
    </row>
    <row r="41" spans="1:9" ht="18" customHeight="1">
      <c r="A41" s="110" t="s">
        <v>62</v>
      </c>
      <c r="B41" s="110" t="s">
        <v>1316</v>
      </c>
      <c r="C41" s="110" t="s">
        <v>1349</v>
      </c>
      <c r="D41" s="119">
        <v>0.53604921500000002</v>
      </c>
      <c r="E41" s="110">
        <v>0.93400000000000005</v>
      </c>
      <c r="F41" s="110">
        <v>6.6000000000000003E-2</v>
      </c>
      <c r="G41" s="110">
        <v>4.2000000000000003E-2</v>
      </c>
      <c r="H41" s="110">
        <v>172705</v>
      </c>
      <c r="I41" s="110" t="s">
        <v>14</v>
      </c>
    </row>
    <row r="42" spans="1:9" ht="18" customHeight="1">
      <c r="A42" s="110" t="s">
        <v>62</v>
      </c>
      <c r="B42" s="110" t="s">
        <v>1344</v>
      </c>
      <c r="C42" s="110" t="s">
        <v>1349</v>
      </c>
      <c r="D42" s="119">
        <v>0.15882998100000001</v>
      </c>
      <c r="E42" s="110">
        <v>0.876</v>
      </c>
      <c r="F42" s="110">
        <v>0.124</v>
      </c>
      <c r="G42" s="110">
        <v>5.0999999999999997E-2</v>
      </c>
      <c r="H42" s="110">
        <v>179742</v>
      </c>
      <c r="I42" s="110" t="s">
        <v>14</v>
      </c>
    </row>
    <row r="43" spans="1:9" ht="18" customHeight="1">
      <c r="A43" s="110" t="s">
        <v>62</v>
      </c>
      <c r="B43" s="110" t="s">
        <v>1343</v>
      </c>
      <c r="C43" s="110" t="s">
        <v>1349</v>
      </c>
      <c r="D43" s="119">
        <v>0.59596028000000001</v>
      </c>
      <c r="E43" s="110">
        <v>0.95899999999999996</v>
      </c>
      <c r="F43" s="110">
        <v>4.1000000000000002E-2</v>
      </c>
      <c r="G43" s="110">
        <v>4.3999999999999997E-2</v>
      </c>
      <c r="H43" s="110">
        <v>175782</v>
      </c>
      <c r="I43" s="110" t="s">
        <v>14</v>
      </c>
    </row>
    <row r="44" spans="1:9" ht="18" customHeight="1">
      <c r="A44" s="110" t="s">
        <v>62</v>
      </c>
      <c r="B44" s="110" t="s">
        <v>1316</v>
      </c>
      <c r="C44" s="110" t="s">
        <v>1347</v>
      </c>
      <c r="D44" s="119">
        <v>0.50919619599999999</v>
      </c>
      <c r="E44" s="110">
        <v>0.9</v>
      </c>
      <c r="F44" s="110">
        <v>0.1</v>
      </c>
      <c r="G44" s="110">
        <v>7.1999999999999995E-2</v>
      </c>
      <c r="H44" s="110">
        <v>181739</v>
      </c>
      <c r="I44" s="110" t="s">
        <v>14</v>
      </c>
    </row>
    <row r="45" spans="1:9" ht="18" customHeight="1">
      <c r="A45" s="110" t="s">
        <v>62</v>
      </c>
      <c r="B45" s="110" t="s">
        <v>1344</v>
      </c>
      <c r="C45" s="110" t="s">
        <v>1347</v>
      </c>
      <c r="D45" s="119">
        <v>0.15630263599999999</v>
      </c>
      <c r="E45" s="110">
        <v>0.79900000000000004</v>
      </c>
      <c r="F45" s="110">
        <v>0.20100000000000001</v>
      </c>
      <c r="G45" s="110">
        <v>8.3000000000000004E-2</v>
      </c>
      <c r="H45" s="110">
        <v>247230</v>
      </c>
      <c r="I45" s="110" t="s">
        <v>14</v>
      </c>
    </row>
    <row r="46" spans="1:9" ht="18" customHeight="1">
      <c r="A46" s="110" t="s">
        <v>62</v>
      </c>
      <c r="B46" s="110" t="s">
        <v>1343</v>
      </c>
      <c r="C46" s="110" t="s">
        <v>1347</v>
      </c>
      <c r="D46" s="119">
        <v>0.55347281599999998</v>
      </c>
      <c r="E46" s="110">
        <v>0.92700000000000005</v>
      </c>
      <c r="F46" s="110">
        <v>7.2999999999999995E-2</v>
      </c>
      <c r="G46" s="110">
        <v>7.3999999999999996E-2</v>
      </c>
      <c r="H46" s="110">
        <v>197397</v>
      </c>
      <c r="I46" s="110" t="s">
        <v>14</v>
      </c>
    </row>
    <row r="47" spans="1:9" ht="18" customHeight="1">
      <c r="A47" s="110" t="s">
        <v>62</v>
      </c>
      <c r="B47" s="110" t="s">
        <v>1316</v>
      </c>
      <c r="C47" s="110" t="s">
        <v>1348</v>
      </c>
      <c r="D47" s="119">
        <v>0.47211792499999999</v>
      </c>
      <c r="E47" s="110">
        <v>0.89100000000000001</v>
      </c>
      <c r="F47" s="110">
        <v>0.109</v>
      </c>
      <c r="G47" s="110">
        <v>7.5999999999999998E-2</v>
      </c>
      <c r="H47" s="110">
        <v>190201</v>
      </c>
      <c r="I47" s="110" t="s">
        <v>14</v>
      </c>
    </row>
    <row r="48" spans="1:9" ht="18" customHeight="1">
      <c r="A48" s="110" t="s">
        <v>62</v>
      </c>
      <c r="B48" s="110" t="s">
        <v>1344</v>
      </c>
      <c r="C48" s="110" t="s">
        <v>1348</v>
      </c>
      <c r="D48" s="119">
        <v>6.2482778199999998E-2</v>
      </c>
      <c r="E48" s="110">
        <v>0.81200000000000006</v>
      </c>
      <c r="F48" s="110">
        <v>0.188</v>
      </c>
      <c r="G48" s="110">
        <v>9.0999999999999998E-2</v>
      </c>
      <c r="H48" s="110">
        <v>238675</v>
      </c>
      <c r="I48" s="110" t="s">
        <v>14</v>
      </c>
    </row>
    <row r="49" spans="1:9" ht="18" customHeight="1">
      <c r="A49" s="110" t="s">
        <v>62</v>
      </c>
      <c r="B49" s="110" t="s">
        <v>1343</v>
      </c>
      <c r="C49" s="110" t="s">
        <v>1348</v>
      </c>
      <c r="D49" s="119">
        <v>0.483217116</v>
      </c>
      <c r="E49" s="110">
        <v>0.94899999999999995</v>
      </c>
      <c r="F49" s="110">
        <v>5.0999999999999997E-2</v>
      </c>
      <c r="G49" s="110">
        <v>0.08</v>
      </c>
      <c r="H49" s="110">
        <v>203405</v>
      </c>
      <c r="I49" s="110" t="s">
        <v>14</v>
      </c>
    </row>
    <row r="50" spans="1:9" ht="18" customHeight="1">
      <c r="A50" s="110" t="s">
        <v>62</v>
      </c>
      <c r="B50" s="110" t="s">
        <v>1316</v>
      </c>
      <c r="C50" s="110" t="s">
        <v>1303</v>
      </c>
      <c r="D50" s="119">
        <v>0.39435864300000001</v>
      </c>
      <c r="E50" s="110">
        <v>0.88100000000000001</v>
      </c>
      <c r="F50" s="110">
        <v>0.11899999999999999</v>
      </c>
      <c r="G50" s="110">
        <v>0.13200000000000001</v>
      </c>
      <c r="H50" s="110">
        <v>173794</v>
      </c>
      <c r="I50" s="110" t="s">
        <v>14</v>
      </c>
    </row>
    <row r="51" spans="1:9" ht="18" customHeight="1">
      <c r="A51" s="110" t="s">
        <v>62</v>
      </c>
      <c r="B51" s="110" t="s">
        <v>1344</v>
      </c>
      <c r="C51" s="110" t="s">
        <v>1303</v>
      </c>
      <c r="D51" s="119">
        <v>0.34626596999999998</v>
      </c>
      <c r="E51" s="110">
        <v>0.64400000000000002</v>
      </c>
      <c r="F51" s="110">
        <v>0.35599999999999998</v>
      </c>
      <c r="G51" s="110">
        <v>0.111</v>
      </c>
      <c r="H51" s="110">
        <v>179086</v>
      </c>
      <c r="I51" s="110" t="s">
        <v>14</v>
      </c>
    </row>
    <row r="52" spans="1:9" ht="18" customHeight="1" thickBot="1">
      <c r="A52" s="110" t="s">
        <v>62</v>
      </c>
      <c r="B52" s="110" t="s">
        <v>1343</v>
      </c>
      <c r="C52" s="110" t="s">
        <v>1303</v>
      </c>
      <c r="D52" s="119">
        <v>0.69033642399999995</v>
      </c>
      <c r="E52" s="110">
        <v>0.83899999999999997</v>
      </c>
      <c r="F52" s="110">
        <v>0.161</v>
      </c>
      <c r="G52" s="110">
        <v>0.124</v>
      </c>
      <c r="H52" s="110">
        <v>176618</v>
      </c>
      <c r="I52" s="110" t="s">
        <v>14</v>
      </c>
    </row>
    <row r="53" spans="1:9" ht="18" customHeight="1" thickBot="1">
      <c r="A53" s="115" t="s">
        <v>62</v>
      </c>
      <c r="B53" s="121" t="s">
        <v>1316</v>
      </c>
      <c r="C53" s="115"/>
      <c r="D53" s="116">
        <v>0.40860819100000001</v>
      </c>
      <c r="E53" s="110"/>
      <c r="F53" s="110"/>
      <c r="G53" s="110"/>
      <c r="H53" s="115">
        <v>211979</v>
      </c>
      <c r="I53" s="110" t="s">
        <v>14</v>
      </c>
    </row>
    <row r="54" spans="1:9" ht="18" customHeight="1">
      <c r="A54" s="115" t="s">
        <v>62</v>
      </c>
      <c r="B54" s="115" t="s">
        <v>1344</v>
      </c>
      <c r="C54" s="115"/>
      <c r="D54" s="112">
        <v>4.2906598999999997E-2</v>
      </c>
      <c r="E54" s="110"/>
      <c r="F54" s="110"/>
      <c r="G54" s="110"/>
      <c r="H54" s="110">
        <v>331046</v>
      </c>
      <c r="I54" s="110" t="s">
        <v>14</v>
      </c>
    </row>
    <row r="55" spans="1:9" ht="18" customHeight="1">
      <c r="A55" s="115" t="s">
        <v>62</v>
      </c>
      <c r="B55" s="115" t="s">
        <v>1343</v>
      </c>
      <c r="C55" s="115"/>
      <c r="D55" s="116">
        <v>0.60583113399999999</v>
      </c>
      <c r="E55" s="110"/>
      <c r="F55" s="110"/>
      <c r="G55" s="110"/>
      <c r="H55" s="115">
        <v>234483</v>
      </c>
      <c r="I55" s="110" t="s">
        <v>14</v>
      </c>
    </row>
    <row r="56" spans="1:9" ht="18" customHeight="1">
      <c r="A56" s="110" t="s">
        <v>62</v>
      </c>
      <c r="B56" s="110" t="s">
        <v>1347</v>
      </c>
      <c r="C56" s="110"/>
      <c r="D56" s="111">
        <v>5.0583396799999998E-18</v>
      </c>
      <c r="E56" s="110"/>
      <c r="F56" s="110"/>
      <c r="G56" s="110"/>
      <c r="H56" s="110">
        <v>301453</v>
      </c>
      <c r="I56" s="110" t="s">
        <v>14</v>
      </c>
    </row>
    <row r="57" spans="1:9" ht="18" customHeight="1">
      <c r="A57" s="110" t="s">
        <v>62</v>
      </c>
      <c r="B57" s="110" t="s">
        <v>1346</v>
      </c>
      <c r="C57" s="110"/>
      <c r="D57" s="111">
        <v>3.61275281E-14</v>
      </c>
      <c r="E57" s="110"/>
      <c r="F57" s="110"/>
      <c r="G57" s="110"/>
      <c r="H57" s="110">
        <v>295555</v>
      </c>
      <c r="I57" s="110" t="s">
        <v>14</v>
      </c>
    </row>
    <row r="58" spans="1:9" ht="18" customHeight="1">
      <c r="A58" s="110" t="s">
        <v>62</v>
      </c>
      <c r="B58" s="110" t="s">
        <v>1345</v>
      </c>
      <c r="C58" s="110"/>
      <c r="D58" s="111">
        <v>1.3083025E-11</v>
      </c>
      <c r="E58" s="110"/>
      <c r="F58" s="110"/>
      <c r="G58" s="110"/>
      <c r="H58" s="110">
        <v>275186</v>
      </c>
      <c r="I58" s="110" t="s">
        <v>14</v>
      </c>
    </row>
    <row r="59" spans="1:9" ht="18" customHeight="1">
      <c r="A59" s="110" t="s">
        <v>62</v>
      </c>
      <c r="B59" s="110" t="s">
        <v>1345</v>
      </c>
      <c r="C59" s="110"/>
      <c r="D59" s="111">
        <v>2.5184914900000001E-4</v>
      </c>
      <c r="E59" s="110"/>
      <c r="F59" s="110"/>
      <c r="G59" s="110"/>
      <c r="H59" s="110">
        <v>294177</v>
      </c>
      <c r="I59" s="110" t="s">
        <v>14</v>
      </c>
    </row>
    <row r="60" spans="1:9" ht="18" customHeight="1">
      <c r="A60" s="110" t="s">
        <v>67</v>
      </c>
      <c r="B60" s="110" t="s">
        <v>1316</v>
      </c>
      <c r="C60" s="110" t="s">
        <v>1302</v>
      </c>
      <c r="D60" s="111">
        <v>9.9491657900000006E-3</v>
      </c>
      <c r="E60" s="110">
        <v>0.73799999999999999</v>
      </c>
      <c r="F60" s="110">
        <v>0.26200000000000001</v>
      </c>
      <c r="G60" s="110">
        <v>8.6999999999999994E-2</v>
      </c>
      <c r="H60" s="122">
        <v>35819</v>
      </c>
      <c r="I60" s="110" t="s">
        <v>14</v>
      </c>
    </row>
    <row r="61" spans="1:9" ht="18" customHeight="1">
      <c r="A61" s="115" t="s">
        <v>67</v>
      </c>
      <c r="B61" s="115" t="s">
        <v>1344</v>
      </c>
      <c r="C61" s="115" t="s">
        <v>1302</v>
      </c>
      <c r="D61" s="116">
        <v>0.42389286700000001</v>
      </c>
      <c r="E61" s="115">
        <v>0.754</v>
      </c>
      <c r="F61" s="115">
        <v>0.246</v>
      </c>
      <c r="G61" s="115">
        <v>9.1999999999999998E-2</v>
      </c>
      <c r="H61" s="122">
        <v>36658</v>
      </c>
      <c r="I61" s="110" t="s">
        <v>14</v>
      </c>
    </row>
    <row r="62" spans="1:9" ht="18" customHeight="1">
      <c r="A62" s="110" t="s">
        <v>67</v>
      </c>
      <c r="B62" s="110" t="s">
        <v>1343</v>
      </c>
      <c r="C62" s="110" t="s">
        <v>1302</v>
      </c>
      <c r="D62" s="112">
        <v>3.4480081000000003E-2</v>
      </c>
      <c r="E62" s="110">
        <v>0.77700000000000002</v>
      </c>
      <c r="F62" s="110">
        <v>0.223</v>
      </c>
      <c r="G62" s="110">
        <v>9.1999999999999998E-2</v>
      </c>
      <c r="H62" s="122">
        <v>36311</v>
      </c>
      <c r="I62" s="110" t="s">
        <v>14</v>
      </c>
    </row>
    <row r="63" spans="1:9" ht="18" customHeight="1">
      <c r="A63" s="115" t="s">
        <v>67</v>
      </c>
      <c r="B63" s="118" t="s">
        <v>1316</v>
      </c>
      <c r="C63" s="117" t="s">
        <v>1357</v>
      </c>
      <c r="D63" s="116">
        <v>0.16919473600000001</v>
      </c>
      <c r="E63" s="115">
        <v>0.41599999999999998</v>
      </c>
      <c r="F63" s="115">
        <v>0.58399999999999996</v>
      </c>
      <c r="G63" s="115">
        <v>0.14399999999999999</v>
      </c>
      <c r="H63" s="122">
        <v>36831</v>
      </c>
      <c r="I63" s="110" t="s">
        <v>14</v>
      </c>
    </row>
    <row r="64" spans="1:9" ht="18" customHeight="1">
      <c r="A64" s="115" t="s">
        <v>67</v>
      </c>
      <c r="B64" s="115" t="s">
        <v>1344</v>
      </c>
      <c r="C64" s="115" t="s">
        <v>1357</v>
      </c>
      <c r="D64" s="116">
        <v>0.61549524700000002</v>
      </c>
      <c r="E64" s="115">
        <v>0.52500000000000002</v>
      </c>
      <c r="F64" s="115">
        <v>0.47499999999999998</v>
      </c>
      <c r="G64" s="115">
        <v>0.152</v>
      </c>
      <c r="H64" s="122">
        <v>38697</v>
      </c>
      <c r="I64" s="110" t="s">
        <v>14</v>
      </c>
    </row>
    <row r="65" spans="1:9" ht="18" customHeight="1">
      <c r="A65" s="115" t="s">
        <v>67</v>
      </c>
      <c r="B65" s="115" t="s">
        <v>1343</v>
      </c>
      <c r="C65" s="115" t="s">
        <v>1357</v>
      </c>
      <c r="D65" s="116">
        <v>0.188596984</v>
      </c>
      <c r="E65" s="115">
        <v>0.46600000000000003</v>
      </c>
      <c r="F65" s="115">
        <v>0.53400000000000003</v>
      </c>
      <c r="G65" s="115">
        <v>0.16</v>
      </c>
      <c r="H65" s="122">
        <v>37627</v>
      </c>
      <c r="I65" s="110" t="s">
        <v>14</v>
      </c>
    </row>
    <row r="66" spans="1:9" ht="18" customHeight="1">
      <c r="A66" s="110" t="s">
        <v>67</v>
      </c>
      <c r="B66" s="110" t="s">
        <v>1316</v>
      </c>
      <c r="C66" s="110" t="s">
        <v>1301</v>
      </c>
      <c r="D66" s="111">
        <v>4.33120935E-4</v>
      </c>
      <c r="E66" s="110">
        <v>0.85</v>
      </c>
      <c r="F66" s="110">
        <v>0.15</v>
      </c>
      <c r="G66" s="110">
        <v>0.19400000000000001</v>
      </c>
      <c r="H66" s="122">
        <v>36393</v>
      </c>
      <c r="I66" s="110" t="s">
        <v>14</v>
      </c>
    </row>
    <row r="67" spans="1:9" ht="18" customHeight="1">
      <c r="A67" s="115" t="s">
        <v>67</v>
      </c>
      <c r="B67" s="115" t="s">
        <v>1344</v>
      </c>
      <c r="C67" s="115" t="s">
        <v>1301</v>
      </c>
      <c r="D67" s="116">
        <v>9.5024374100000003E-2</v>
      </c>
      <c r="E67" s="115">
        <v>0.876</v>
      </c>
      <c r="F67" s="115">
        <v>0.124</v>
      </c>
      <c r="G67" s="115">
        <v>0.193</v>
      </c>
      <c r="H67" s="122">
        <v>37510</v>
      </c>
      <c r="I67" s="110" t="s">
        <v>14</v>
      </c>
    </row>
    <row r="68" spans="1:9" ht="18" customHeight="1">
      <c r="A68" s="110" t="s">
        <v>67</v>
      </c>
      <c r="B68" s="110" t="s">
        <v>1343</v>
      </c>
      <c r="C68" s="110" t="s">
        <v>1301</v>
      </c>
      <c r="D68" s="111">
        <v>5.3364101799999999E-3</v>
      </c>
      <c r="E68" s="110">
        <v>0.92900000000000005</v>
      </c>
      <c r="F68" s="110">
        <v>7.0999999999999994E-2</v>
      </c>
      <c r="G68" s="110">
        <v>0.188</v>
      </c>
      <c r="H68" s="122">
        <v>36994</v>
      </c>
      <c r="I68" s="110" t="s">
        <v>14</v>
      </c>
    </row>
    <row r="69" spans="1:9" ht="18" customHeight="1">
      <c r="A69" s="110" t="s">
        <v>67</v>
      </c>
      <c r="B69" s="110" t="s">
        <v>1316</v>
      </c>
      <c r="C69" s="110" t="s">
        <v>1356</v>
      </c>
      <c r="D69" s="112">
        <v>4.8465830299999998E-2</v>
      </c>
      <c r="E69" s="114">
        <v>6.4340000000000002</v>
      </c>
      <c r="F69" s="114">
        <v>-5.4340000000000002</v>
      </c>
      <c r="G69" s="114">
        <v>5.8230000000000004</v>
      </c>
      <c r="H69" s="122">
        <v>37225</v>
      </c>
      <c r="I69" s="110" t="s">
        <v>14</v>
      </c>
    </row>
    <row r="70" spans="1:9" ht="18" customHeight="1">
      <c r="A70" s="110" t="s">
        <v>67</v>
      </c>
      <c r="B70" s="110" t="s">
        <v>1344</v>
      </c>
      <c r="C70" s="110" t="s">
        <v>1356</v>
      </c>
      <c r="D70" s="119">
        <v>0.51056272800000002</v>
      </c>
      <c r="E70" s="114">
        <v>2.4790000000000001</v>
      </c>
      <c r="F70" s="114">
        <v>-1.4790000000000001</v>
      </c>
      <c r="G70" s="114">
        <v>1.36</v>
      </c>
      <c r="H70" s="122">
        <v>39664</v>
      </c>
      <c r="I70" s="110" t="s">
        <v>14</v>
      </c>
    </row>
    <row r="71" spans="1:9" ht="18" customHeight="1">
      <c r="A71" s="110" t="s">
        <v>67</v>
      </c>
      <c r="B71" s="110" t="s">
        <v>1343</v>
      </c>
      <c r="C71" s="110" t="s">
        <v>1356</v>
      </c>
      <c r="D71" s="119">
        <v>0.40212341699999998</v>
      </c>
      <c r="E71" s="114">
        <v>3.54</v>
      </c>
      <c r="F71" s="114">
        <v>-2.54</v>
      </c>
      <c r="G71" s="114">
        <v>1.5760000000000001</v>
      </c>
      <c r="H71" s="122">
        <v>38258</v>
      </c>
      <c r="I71" s="110" t="s">
        <v>14</v>
      </c>
    </row>
    <row r="72" spans="1:9" ht="18" customHeight="1">
      <c r="A72" s="110" t="s">
        <v>67</v>
      </c>
      <c r="B72" s="110" t="s">
        <v>1316</v>
      </c>
      <c r="C72" s="110" t="s">
        <v>1355</v>
      </c>
      <c r="D72" s="119">
        <v>0.28505681999999999</v>
      </c>
      <c r="E72" s="114">
        <v>-0.81699999999999995</v>
      </c>
      <c r="F72" s="114">
        <v>1.8169999999999999</v>
      </c>
      <c r="G72" s="113">
        <v>0.92</v>
      </c>
      <c r="H72" s="122">
        <v>38127</v>
      </c>
      <c r="I72" s="110" t="s">
        <v>14</v>
      </c>
    </row>
    <row r="73" spans="1:9" ht="18" customHeight="1">
      <c r="A73" s="110" t="s">
        <v>67</v>
      </c>
      <c r="B73" s="110" t="s">
        <v>1316</v>
      </c>
      <c r="C73" s="110" t="s">
        <v>1355</v>
      </c>
      <c r="D73" s="119">
        <v>0.28505681999999999</v>
      </c>
      <c r="E73" s="114">
        <v>-0.81699999999999995</v>
      </c>
      <c r="F73" s="114">
        <v>1.8169999999999999</v>
      </c>
      <c r="G73" s="113">
        <v>0.92</v>
      </c>
      <c r="H73" s="122">
        <v>38127</v>
      </c>
      <c r="I73" s="110" t="s">
        <v>14</v>
      </c>
    </row>
    <row r="74" spans="1:9" ht="18" customHeight="1">
      <c r="A74" s="110" t="s">
        <v>67</v>
      </c>
      <c r="B74" s="110" t="s">
        <v>1344</v>
      </c>
      <c r="C74" s="110" t="s">
        <v>1355</v>
      </c>
      <c r="D74" s="119">
        <v>0.10709495099999999</v>
      </c>
      <c r="E74" s="114">
        <v>-3.2330000000000001</v>
      </c>
      <c r="F74" s="114">
        <v>4.2329999999999997</v>
      </c>
      <c r="G74" s="113">
        <v>49.024000000000001</v>
      </c>
      <c r="H74" s="122">
        <v>44071</v>
      </c>
      <c r="I74" s="110" t="s">
        <v>14</v>
      </c>
    </row>
    <row r="75" spans="1:9" ht="18" customHeight="1">
      <c r="A75" s="110" t="s">
        <v>67</v>
      </c>
      <c r="B75" s="110" t="s">
        <v>1344</v>
      </c>
      <c r="C75" s="110" t="s">
        <v>1355</v>
      </c>
      <c r="D75" s="119">
        <v>0.10709495099999999</v>
      </c>
      <c r="E75" s="114">
        <v>-3.2330000000000001</v>
      </c>
      <c r="F75" s="114">
        <v>4.2329999999999997</v>
      </c>
      <c r="G75" s="113">
        <v>49.024000000000001</v>
      </c>
      <c r="H75" s="122">
        <v>44071</v>
      </c>
      <c r="I75" s="110" t="s">
        <v>14</v>
      </c>
    </row>
    <row r="76" spans="1:9" ht="18" customHeight="1">
      <c r="A76" s="110" t="s">
        <v>67</v>
      </c>
      <c r="B76" s="110" t="s">
        <v>1343</v>
      </c>
      <c r="C76" s="110" t="s">
        <v>1355</v>
      </c>
      <c r="D76" s="119">
        <v>0.34622102799999999</v>
      </c>
      <c r="E76" s="114">
        <v>-1.345</v>
      </c>
      <c r="F76" s="114">
        <v>2.3450000000000002</v>
      </c>
      <c r="G76" s="113">
        <v>1.54</v>
      </c>
      <c r="H76" s="122">
        <v>39795</v>
      </c>
      <c r="I76" s="110" t="s">
        <v>14</v>
      </c>
    </row>
    <row r="77" spans="1:9" ht="18" customHeight="1">
      <c r="A77" s="110" t="s">
        <v>67</v>
      </c>
      <c r="B77" s="110" t="s">
        <v>1343</v>
      </c>
      <c r="C77" s="110" t="s">
        <v>1355</v>
      </c>
      <c r="D77" s="119">
        <v>0.34622102799999999</v>
      </c>
      <c r="E77" s="114">
        <v>-1.345</v>
      </c>
      <c r="F77" s="114">
        <v>2.3450000000000002</v>
      </c>
      <c r="G77" s="113">
        <v>1.54</v>
      </c>
      <c r="H77" s="122">
        <v>39795</v>
      </c>
      <c r="I77" s="110" t="s">
        <v>14</v>
      </c>
    </row>
    <row r="78" spans="1:9" ht="18" customHeight="1">
      <c r="A78" s="110" t="s">
        <v>67</v>
      </c>
      <c r="B78" s="110" t="s">
        <v>1316</v>
      </c>
      <c r="C78" s="110" t="s">
        <v>1345</v>
      </c>
      <c r="D78" s="119">
        <v>0.170870043</v>
      </c>
      <c r="E78" s="114">
        <v>-0.48</v>
      </c>
      <c r="F78" s="114">
        <v>1.48</v>
      </c>
      <c r="G78" s="113">
        <v>0.48299999999999998</v>
      </c>
      <c r="H78" s="122">
        <v>38001</v>
      </c>
      <c r="I78" s="110" t="s">
        <v>14</v>
      </c>
    </row>
    <row r="79" spans="1:9" ht="18" customHeight="1">
      <c r="A79" s="110" t="s">
        <v>67</v>
      </c>
      <c r="B79" s="110" t="s">
        <v>1343</v>
      </c>
      <c r="C79" s="110" t="s">
        <v>1345</v>
      </c>
      <c r="D79" s="119">
        <v>0.340070068</v>
      </c>
      <c r="E79" s="114">
        <v>-1.3280000000000001</v>
      </c>
      <c r="F79" s="114">
        <v>2.3279999999999998</v>
      </c>
      <c r="G79" s="113">
        <v>1.2450000000000001</v>
      </c>
      <c r="H79" s="122">
        <v>39426</v>
      </c>
      <c r="I79" s="110" t="s">
        <v>14</v>
      </c>
    </row>
    <row r="80" spans="1:9" ht="18" customHeight="1">
      <c r="A80" s="110" t="s">
        <v>67</v>
      </c>
      <c r="B80" s="110" t="s">
        <v>1316</v>
      </c>
      <c r="C80" s="110" t="s">
        <v>1354</v>
      </c>
      <c r="D80" s="119">
        <v>0.388149301</v>
      </c>
      <c r="E80" s="114">
        <v>-0.115</v>
      </c>
      <c r="F80" s="114">
        <v>1.115</v>
      </c>
      <c r="G80" s="113">
        <v>0.28999999999999998</v>
      </c>
      <c r="H80" s="122">
        <v>37898</v>
      </c>
      <c r="I80" s="110" t="s">
        <v>14</v>
      </c>
    </row>
    <row r="81" spans="1:9" ht="18" customHeight="1">
      <c r="A81" s="110" t="s">
        <v>67</v>
      </c>
      <c r="B81" s="110" t="s">
        <v>1344</v>
      </c>
      <c r="C81" s="110" t="s">
        <v>1354</v>
      </c>
      <c r="D81" s="119">
        <v>0.47524692099999999</v>
      </c>
      <c r="E81" s="114">
        <v>0.06</v>
      </c>
      <c r="F81" s="110">
        <v>0.94</v>
      </c>
      <c r="G81" s="113">
        <v>0.48499999999999999</v>
      </c>
      <c r="H81" s="122">
        <v>42288</v>
      </c>
      <c r="I81" s="110" t="s">
        <v>14</v>
      </c>
    </row>
    <row r="82" spans="1:9" ht="18" customHeight="1">
      <c r="A82" s="110" t="s">
        <v>67</v>
      </c>
      <c r="B82" s="110" t="s">
        <v>1343</v>
      </c>
      <c r="C82" s="110" t="s">
        <v>1354</v>
      </c>
      <c r="D82" s="119">
        <v>0.44261245300000002</v>
      </c>
      <c r="E82" s="114">
        <v>-0.32600000000000001</v>
      </c>
      <c r="F82" s="114">
        <v>1.3260000000000001</v>
      </c>
      <c r="G82" s="113">
        <v>0.46400000000000002</v>
      </c>
      <c r="H82" s="122">
        <v>39299</v>
      </c>
      <c r="I82" s="110" t="s">
        <v>14</v>
      </c>
    </row>
    <row r="83" spans="1:9" ht="18" customHeight="1">
      <c r="A83" s="115" t="s">
        <v>67</v>
      </c>
      <c r="B83" s="118" t="s">
        <v>1316</v>
      </c>
      <c r="C83" s="117" t="s">
        <v>1358</v>
      </c>
      <c r="D83" s="116">
        <v>0.24969437899999999</v>
      </c>
      <c r="E83" s="115">
        <v>0.246</v>
      </c>
      <c r="F83" s="115">
        <v>0.754</v>
      </c>
      <c r="G83" s="115">
        <v>0.25600000000000001</v>
      </c>
      <c r="H83" s="122">
        <v>36323</v>
      </c>
      <c r="I83" s="110" t="s">
        <v>14</v>
      </c>
    </row>
    <row r="84" spans="1:9" ht="18" customHeight="1">
      <c r="A84" s="115" t="s">
        <v>67</v>
      </c>
      <c r="B84" s="115" t="s">
        <v>1344</v>
      </c>
      <c r="C84" s="115" t="s">
        <v>1358</v>
      </c>
      <c r="D84" s="116">
        <v>0.41119391900000002</v>
      </c>
      <c r="E84" s="115">
        <v>0.42599999999999999</v>
      </c>
      <c r="F84" s="115">
        <v>0.57399999999999995</v>
      </c>
      <c r="G84" s="115">
        <v>0.30599999999999999</v>
      </c>
      <c r="H84" s="122">
        <v>43022</v>
      </c>
      <c r="I84" s="110" t="s">
        <v>14</v>
      </c>
    </row>
    <row r="85" spans="1:9" ht="18" customHeight="1">
      <c r="A85" s="115" t="s">
        <v>67</v>
      </c>
      <c r="B85" s="115" t="s">
        <v>1343</v>
      </c>
      <c r="C85" s="115" t="s">
        <v>1358</v>
      </c>
      <c r="D85" s="116">
        <v>0.29151353299999999</v>
      </c>
      <c r="E85" s="115">
        <v>0.33900000000000002</v>
      </c>
      <c r="F85" s="115">
        <v>0.66100000000000003</v>
      </c>
      <c r="G85" s="115">
        <v>0.29199999999999998</v>
      </c>
      <c r="H85" s="122">
        <v>38029</v>
      </c>
      <c r="I85" s="110" t="s">
        <v>14</v>
      </c>
    </row>
    <row r="86" spans="1:9" ht="18" customHeight="1">
      <c r="A86" s="110" t="s">
        <v>67</v>
      </c>
      <c r="B86" s="110" t="s">
        <v>1316</v>
      </c>
      <c r="C86" s="110" t="s">
        <v>1353</v>
      </c>
      <c r="D86" s="111">
        <v>1.0861852400000001E-3</v>
      </c>
      <c r="E86" s="114">
        <v>1.744</v>
      </c>
      <c r="F86" s="114">
        <v>-0.74399999999999999</v>
      </c>
      <c r="G86" s="114">
        <v>1.3680000000000001</v>
      </c>
      <c r="H86" s="122">
        <v>36699</v>
      </c>
      <c r="I86" s="110" t="s">
        <v>14</v>
      </c>
    </row>
    <row r="87" spans="1:9" ht="18" customHeight="1">
      <c r="A87" s="110" t="s">
        <v>67</v>
      </c>
      <c r="B87" s="110" t="s">
        <v>1344</v>
      </c>
      <c r="C87" s="110" t="s">
        <v>1353</v>
      </c>
      <c r="D87" s="119">
        <v>0.163233615</v>
      </c>
      <c r="E87" s="114">
        <v>1.5169999999999999</v>
      </c>
      <c r="F87" s="114">
        <v>-0.51700000000000002</v>
      </c>
      <c r="G87" s="114">
        <v>0.60199999999999998</v>
      </c>
      <c r="H87" s="122">
        <v>38355</v>
      </c>
      <c r="I87" s="110" t="s">
        <v>14</v>
      </c>
    </row>
    <row r="88" spans="1:9" ht="18" customHeight="1">
      <c r="A88" s="110" t="s">
        <v>67</v>
      </c>
      <c r="B88" s="110" t="s">
        <v>1343</v>
      </c>
      <c r="C88" s="110" t="s">
        <v>1353</v>
      </c>
      <c r="D88" s="119">
        <v>6.0444973899999997E-2</v>
      </c>
      <c r="E88" s="114">
        <v>2.0720000000000001</v>
      </c>
      <c r="F88" s="114">
        <v>-1.0720000000000001</v>
      </c>
      <c r="G88" s="114">
        <v>0.66100000000000003</v>
      </c>
      <c r="H88" s="122">
        <v>37408</v>
      </c>
      <c r="I88" s="110" t="s">
        <v>14</v>
      </c>
    </row>
    <row r="89" spans="1:9" ht="18" customHeight="1">
      <c r="A89" s="115" t="s">
        <v>67</v>
      </c>
      <c r="B89" s="118" t="s">
        <v>1316</v>
      </c>
      <c r="C89" s="117" t="s">
        <v>1352</v>
      </c>
      <c r="D89" s="116">
        <v>0.72681037500000001</v>
      </c>
      <c r="E89" s="115">
        <v>0.64</v>
      </c>
      <c r="F89" s="115">
        <v>0.36</v>
      </c>
      <c r="G89" s="115">
        <v>0.217</v>
      </c>
      <c r="H89" s="122">
        <v>29287</v>
      </c>
      <c r="I89" s="110" t="s">
        <v>14</v>
      </c>
    </row>
    <row r="90" spans="1:9" ht="18" customHeight="1">
      <c r="A90" s="115" t="s">
        <v>67</v>
      </c>
      <c r="B90" s="115" t="s">
        <v>1344</v>
      </c>
      <c r="C90" s="115" t="s">
        <v>1352</v>
      </c>
      <c r="D90" s="116">
        <v>0.87310806699999999</v>
      </c>
      <c r="E90" s="115">
        <v>0.58399999999999996</v>
      </c>
      <c r="F90" s="115">
        <v>0.41599999999999998</v>
      </c>
      <c r="G90" s="115">
        <v>0.20699999999999999</v>
      </c>
      <c r="H90" s="122">
        <v>33124</v>
      </c>
      <c r="I90" s="110" t="s">
        <v>14</v>
      </c>
    </row>
    <row r="91" spans="1:9" ht="18" customHeight="1">
      <c r="A91" s="115" t="s">
        <v>67</v>
      </c>
      <c r="B91" s="115" t="s">
        <v>1343</v>
      </c>
      <c r="C91" s="115" t="s">
        <v>1352</v>
      </c>
      <c r="D91" s="116">
        <v>0.87888792900000001</v>
      </c>
      <c r="E91" s="115">
        <v>0.83699999999999997</v>
      </c>
      <c r="F91" s="115">
        <v>0.16300000000000001</v>
      </c>
      <c r="G91" s="115">
        <v>0.25800000000000001</v>
      </c>
      <c r="H91" s="122">
        <v>30227</v>
      </c>
      <c r="I91" s="110" t="s">
        <v>14</v>
      </c>
    </row>
    <row r="92" spans="1:9" ht="18" customHeight="1">
      <c r="A92" s="115" t="s">
        <v>67</v>
      </c>
      <c r="B92" s="118" t="s">
        <v>1316</v>
      </c>
      <c r="C92" s="117" t="s">
        <v>1351</v>
      </c>
      <c r="D92" s="116">
        <v>5.6122032299999999E-2</v>
      </c>
      <c r="E92" s="115">
        <v>0.60399999999999998</v>
      </c>
      <c r="F92" s="115">
        <v>0.39600000000000002</v>
      </c>
      <c r="G92" s="115">
        <v>0.111</v>
      </c>
      <c r="H92" s="122">
        <v>37827</v>
      </c>
      <c r="I92" s="110" t="s">
        <v>14</v>
      </c>
    </row>
    <row r="93" spans="1:9" ht="18" customHeight="1">
      <c r="A93" s="115" t="s">
        <v>67</v>
      </c>
      <c r="B93" s="115" t="s">
        <v>1344</v>
      </c>
      <c r="C93" s="115" t="s">
        <v>1351</v>
      </c>
      <c r="D93" s="116">
        <v>0.61568756700000005</v>
      </c>
      <c r="E93" s="115">
        <v>0.66200000000000003</v>
      </c>
      <c r="F93" s="115">
        <v>0.33800000000000002</v>
      </c>
      <c r="G93" s="115">
        <v>0.109</v>
      </c>
      <c r="H93" s="122">
        <v>42662</v>
      </c>
      <c r="I93" s="110" t="s">
        <v>14</v>
      </c>
    </row>
    <row r="94" spans="1:9" ht="18" customHeight="1">
      <c r="A94" s="115" t="s">
        <v>67</v>
      </c>
      <c r="B94" s="115" t="s">
        <v>1343</v>
      </c>
      <c r="C94" s="115" t="s">
        <v>1351</v>
      </c>
      <c r="D94" s="116">
        <v>9.4285626799999994E-2</v>
      </c>
      <c r="E94" s="115">
        <v>0.65100000000000002</v>
      </c>
      <c r="F94" s="115">
        <v>0.34899999999999998</v>
      </c>
      <c r="G94" s="115">
        <v>0.121</v>
      </c>
      <c r="H94" s="122">
        <v>39309</v>
      </c>
      <c r="I94" s="110" t="s">
        <v>14</v>
      </c>
    </row>
    <row r="95" spans="1:9" ht="18" customHeight="1">
      <c r="A95" s="115" t="s">
        <v>67</v>
      </c>
      <c r="B95" s="118" t="s">
        <v>1316</v>
      </c>
      <c r="C95" s="117" t="s">
        <v>1350</v>
      </c>
      <c r="D95" s="116">
        <v>8.0089043499999998E-2</v>
      </c>
      <c r="E95" s="115">
        <v>0.55500000000000005</v>
      </c>
      <c r="F95" s="115">
        <v>0.44500000000000001</v>
      </c>
      <c r="G95" s="115">
        <v>0.112</v>
      </c>
      <c r="H95" s="122">
        <v>34546</v>
      </c>
      <c r="I95" s="110" t="s">
        <v>14</v>
      </c>
    </row>
    <row r="96" spans="1:9" ht="18" customHeight="1">
      <c r="A96" s="115" t="s">
        <v>67</v>
      </c>
      <c r="B96" s="115" t="s">
        <v>1344</v>
      </c>
      <c r="C96" s="115" t="s">
        <v>1350</v>
      </c>
      <c r="D96" s="116">
        <v>0.62129932399999999</v>
      </c>
      <c r="E96" s="115">
        <v>0.623</v>
      </c>
      <c r="F96" s="115">
        <v>0.377</v>
      </c>
      <c r="G96" s="115">
        <v>0.11899999999999999</v>
      </c>
      <c r="H96" s="122">
        <v>34352</v>
      </c>
      <c r="I96" s="110" t="s">
        <v>14</v>
      </c>
    </row>
    <row r="97" spans="1:9" ht="18" customHeight="1">
      <c r="A97" s="115" t="s">
        <v>67</v>
      </c>
      <c r="B97" s="115" t="s">
        <v>1343</v>
      </c>
      <c r="C97" s="115" t="s">
        <v>1350</v>
      </c>
      <c r="D97" s="116">
        <v>0.10765801799999999</v>
      </c>
      <c r="E97" s="115">
        <v>0.60899999999999999</v>
      </c>
      <c r="F97" s="115">
        <v>0.39100000000000001</v>
      </c>
      <c r="G97" s="115">
        <v>0.125</v>
      </c>
      <c r="H97" s="122">
        <v>34663</v>
      </c>
      <c r="I97" s="110" t="s">
        <v>14</v>
      </c>
    </row>
    <row r="98" spans="1:9" ht="18" customHeight="1">
      <c r="A98" s="115" t="s">
        <v>67</v>
      </c>
      <c r="B98" s="118" t="s">
        <v>1316</v>
      </c>
      <c r="C98" s="117" t="s">
        <v>1349</v>
      </c>
      <c r="D98" s="116">
        <v>0.134596312</v>
      </c>
      <c r="E98" s="115">
        <v>0.48899999999999999</v>
      </c>
      <c r="F98" s="115">
        <v>0.51100000000000001</v>
      </c>
      <c r="G98" s="115">
        <v>0.124</v>
      </c>
      <c r="H98" s="122">
        <v>35739</v>
      </c>
      <c r="I98" s="110" t="s">
        <v>14</v>
      </c>
    </row>
    <row r="99" spans="1:9" ht="18" customHeight="1">
      <c r="A99" s="115" t="s">
        <v>67</v>
      </c>
      <c r="B99" s="115" t="s">
        <v>1344</v>
      </c>
      <c r="C99" s="115" t="s">
        <v>1349</v>
      </c>
      <c r="D99" s="116">
        <v>0.67068961199999999</v>
      </c>
      <c r="E99" s="115">
        <v>0.56999999999999995</v>
      </c>
      <c r="F99" s="115">
        <v>0.43</v>
      </c>
      <c r="G99" s="115">
        <v>0.13100000000000001</v>
      </c>
      <c r="H99" s="122">
        <v>36240</v>
      </c>
      <c r="I99" s="110" t="s">
        <v>14</v>
      </c>
    </row>
    <row r="100" spans="1:9" ht="18" customHeight="1">
      <c r="A100" s="115" t="s">
        <v>67</v>
      </c>
      <c r="B100" s="115" t="s">
        <v>1343</v>
      </c>
      <c r="C100" s="115" t="s">
        <v>1349</v>
      </c>
      <c r="D100" s="116">
        <v>0.14945314000000001</v>
      </c>
      <c r="E100" s="115">
        <v>0.54100000000000004</v>
      </c>
      <c r="F100" s="115">
        <v>0.45900000000000002</v>
      </c>
      <c r="G100" s="115">
        <v>0.14000000000000001</v>
      </c>
      <c r="H100" s="122">
        <v>36180</v>
      </c>
      <c r="I100" s="110" t="s">
        <v>14</v>
      </c>
    </row>
    <row r="101" spans="1:9" ht="18" customHeight="1">
      <c r="A101" s="110" t="s">
        <v>67</v>
      </c>
      <c r="B101" s="110" t="s">
        <v>1316</v>
      </c>
      <c r="C101" s="110" t="s">
        <v>1347</v>
      </c>
      <c r="D101" s="119">
        <v>0.191335639</v>
      </c>
      <c r="E101" s="110">
        <v>0.13400000000000001</v>
      </c>
      <c r="F101" s="110">
        <v>0.86599999999999999</v>
      </c>
      <c r="G101" s="110">
        <v>0.29899999999999999</v>
      </c>
      <c r="H101" s="122">
        <v>37701</v>
      </c>
      <c r="I101" s="110" t="s">
        <v>14</v>
      </c>
    </row>
    <row r="102" spans="1:9" ht="18" customHeight="1">
      <c r="A102" s="110" t="s">
        <v>67</v>
      </c>
      <c r="B102" s="110" t="s">
        <v>1344</v>
      </c>
      <c r="C102" s="110" t="s">
        <v>1347</v>
      </c>
      <c r="D102" s="119">
        <v>0.43716370500000001</v>
      </c>
      <c r="E102" s="110">
        <v>0.48499999999999999</v>
      </c>
      <c r="F102" s="110">
        <v>0.51500000000000001</v>
      </c>
      <c r="G102" s="110">
        <v>0.26200000000000001</v>
      </c>
      <c r="H102" s="122">
        <v>44689</v>
      </c>
      <c r="I102" s="110" t="s">
        <v>14</v>
      </c>
    </row>
    <row r="103" spans="1:9" ht="18" customHeight="1">
      <c r="A103" s="110" t="s">
        <v>67</v>
      </c>
      <c r="B103" s="110" t="s">
        <v>1343</v>
      </c>
      <c r="C103" s="110" t="s">
        <v>1347</v>
      </c>
      <c r="D103" s="119">
        <v>0.178591103</v>
      </c>
      <c r="E103" s="110">
        <v>0.115</v>
      </c>
      <c r="F103" s="110">
        <v>0.88500000000000001</v>
      </c>
      <c r="G103" s="113">
        <v>0.40400000000000003</v>
      </c>
      <c r="H103" s="122">
        <v>39492</v>
      </c>
      <c r="I103" s="110" t="s">
        <v>14</v>
      </c>
    </row>
    <row r="104" spans="1:9" ht="18" customHeight="1">
      <c r="A104" s="110" t="s">
        <v>67</v>
      </c>
      <c r="B104" s="110" t="s">
        <v>1316</v>
      </c>
      <c r="C104" s="110" t="s">
        <v>1348</v>
      </c>
      <c r="D104" s="119">
        <v>0.280413788</v>
      </c>
      <c r="E104" s="114">
        <v>-0.02</v>
      </c>
      <c r="F104" s="114">
        <v>1.02</v>
      </c>
      <c r="G104" s="113">
        <v>0.317</v>
      </c>
      <c r="H104" s="122">
        <v>37866</v>
      </c>
      <c r="I104" s="110" t="s">
        <v>14</v>
      </c>
    </row>
    <row r="105" spans="1:9" ht="18" customHeight="1">
      <c r="A105" s="110" t="s">
        <v>67</v>
      </c>
      <c r="B105" s="110" t="s">
        <v>1344</v>
      </c>
      <c r="C105" s="110" t="s">
        <v>1348</v>
      </c>
      <c r="D105" s="119">
        <v>0.43725664400000003</v>
      </c>
      <c r="E105" s="110">
        <v>0.27400000000000002</v>
      </c>
      <c r="F105" s="110">
        <v>0.72599999999999998</v>
      </c>
      <c r="G105" s="110">
        <v>0.32600000000000001</v>
      </c>
      <c r="H105" s="122">
        <v>42609</v>
      </c>
      <c r="I105" s="110" t="s">
        <v>14</v>
      </c>
    </row>
    <row r="106" spans="1:9" ht="18" customHeight="1">
      <c r="A106" s="110" t="s">
        <v>67</v>
      </c>
      <c r="B106" s="110" t="s">
        <v>1343</v>
      </c>
      <c r="C106" s="110" t="s">
        <v>1348</v>
      </c>
      <c r="D106" s="119">
        <v>0.28246668000000003</v>
      </c>
      <c r="E106" s="114">
        <v>-8.6999999999999994E-2</v>
      </c>
      <c r="F106" s="114">
        <v>1.087</v>
      </c>
      <c r="G106" s="113">
        <v>0.42099999999999999</v>
      </c>
      <c r="H106" s="122">
        <v>39371</v>
      </c>
      <c r="I106" s="110" t="s">
        <v>14</v>
      </c>
    </row>
    <row r="107" spans="1:9" ht="18" customHeight="1">
      <c r="A107" s="110" t="s">
        <v>67</v>
      </c>
      <c r="B107" s="110" t="s">
        <v>1316</v>
      </c>
      <c r="C107" s="110" t="s">
        <v>1303</v>
      </c>
      <c r="D107" s="111">
        <v>5.0740928499999995E-4</v>
      </c>
      <c r="E107" s="114">
        <v>2.093</v>
      </c>
      <c r="F107" s="114">
        <v>-1.093</v>
      </c>
      <c r="G107" s="114">
        <v>4.6870000000000003</v>
      </c>
      <c r="H107" s="122">
        <v>35971</v>
      </c>
      <c r="I107" s="110" t="s">
        <v>14</v>
      </c>
    </row>
    <row r="108" spans="1:9" ht="18" customHeight="1">
      <c r="A108" s="110" t="s">
        <v>67</v>
      </c>
      <c r="B108" s="110" t="s">
        <v>1344</v>
      </c>
      <c r="C108" s="110" t="s">
        <v>1303</v>
      </c>
      <c r="D108" s="119">
        <v>0.15295850899999999</v>
      </c>
      <c r="E108" s="114">
        <v>1.716</v>
      </c>
      <c r="F108" s="114">
        <v>-0.71599999999999997</v>
      </c>
      <c r="G108" s="114">
        <v>1.048</v>
      </c>
      <c r="H108" s="122">
        <v>36358</v>
      </c>
      <c r="I108" s="110" t="s">
        <v>14</v>
      </c>
    </row>
    <row r="109" spans="1:9" ht="18" customHeight="1">
      <c r="A109" s="110" t="s">
        <v>67</v>
      </c>
      <c r="B109" s="110" t="s">
        <v>1343</v>
      </c>
      <c r="C109" s="110" t="s">
        <v>1303</v>
      </c>
      <c r="D109" s="112">
        <v>1.2525191E-2</v>
      </c>
      <c r="E109" s="114">
        <v>1.8280000000000001</v>
      </c>
      <c r="F109" s="114">
        <v>-0.82799999999999996</v>
      </c>
      <c r="G109" s="114">
        <v>0.94099999999999995</v>
      </c>
      <c r="H109" s="122">
        <v>36327</v>
      </c>
      <c r="I109" s="110" t="s">
        <v>14</v>
      </c>
    </row>
    <row r="110" spans="1:9" ht="18" customHeight="1">
      <c r="A110" s="110" t="s">
        <v>67</v>
      </c>
      <c r="B110" s="110" t="s">
        <v>1316</v>
      </c>
      <c r="C110" s="110"/>
      <c r="D110" s="111">
        <v>5.4570627599999995E-4</v>
      </c>
      <c r="E110" s="123"/>
      <c r="F110" s="110"/>
      <c r="G110" s="110"/>
      <c r="H110" s="122">
        <v>39158</v>
      </c>
      <c r="I110" s="110" t="s">
        <v>14</v>
      </c>
    </row>
    <row r="111" spans="1:9" ht="18" customHeight="1">
      <c r="A111" s="115" t="s">
        <v>67</v>
      </c>
      <c r="B111" s="115" t="s">
        <v>1344</v>
      </c>
      <c r="C111" s="115"/>
      <c r="D111" s="116">
        <v>0.100329697</v>
      </c>
      <c r="E111" s="110"/>
      <c r="F111" s="110"/>
      <c r="G111" s="110"/>
      <c r="H111" s="122">
        <v>51365</v>
      </c>
      <c r="I111" s="110" t="s">
        <v>14</v>
      </c>
    </row>
    <row r="112" spans="1:9" ht="18" customHeight="1">
      <c r="A112" s="110" t="s">
        <v>67</v>
      </c>
      <c r="B112" s="110" t="s">
        <v>1343</v>
      </c>
      <c r="C112" s="110"/>
      <c r="D112" s="111">
        <v>7.2698288699999999E-3</v>
      </c>
      <c r="E112" s="110"/>
      <c r="F112" s="110"/>
      <c r="G112" s="110"/>
      <c r="H112" s="122">
        <v>41554</v>
      </c>
      <c r="I112" s="110" t="s">
        <v>14</v>
      </c>
    </row>
    <row r="113" spans="1:9" ht="18" customHeight="1">
      <c r="A113" s="115" t="s">
        <v>67</v>
      </c>
      <c r="B113" s="120" t="s">
        <v>1347</v>
      </c>
      <c r="C113" s="115"/>
      <c r="D113" s="116">
        <v>0.21959255499999999</v>
      </c>
      <c r="E113" s="110"/>
      <c r="F113" s="110"/>
      <c r="G113" s="110"/>
      <c r="H113" s="110">
        <v>49924</v>
      </c>
      <c r="I113" s="110" t="s">
        <v>14</v>
      </c>
    </row>
    <row r="114" spans="1:9" ht="18" customHeight="1">
      <c r="A114" s="115" t="s">
        <v>67</v>
      </c>
      <c r="B114" s="120" t="s">
        <v>1358</v>
      </c>
      <c r="C114" s="115"/>
      <c r="D114" s="116">
        <v>0.22987532899999999</v>
      </c>
      <c r="E114" s="110"/>
      <c r="F114" s="110"/>
      <c r="G114" s="110"/>
      <c r="H114" s="110">
        <v>48240</v>
      </c>
      <c r="I114" s="110" t="s">
        <v>14</v>
      </c>
    </row>
    <row r="115" spans="1:9" ht="18" customHeight="1">
      <c r="A115" s="115" t="s">
        <v>67</v>
      </c>
      <c r="B115" s="120" t="s">
        <v>1345</v>
      </c>
      <c r="C115" s="115"/>
      <c r="D115" s="116">
        <v>0.13156726499999999</v>
      </c>
      <c r="E115" s="110"/>
      <c r="F115" s="110"/>
      <c r="G115" s="110"/>
      <c r="H115" s="110">
        <v>45531</v>
      </c>
      <c r="I115" s="110" t="s">
        <v>14</v>
      </c>
    </row>
    <row r="116" spans="1:9" ht="18" customHeight="1">
      <c r="A116" s="115" t="s">
        <v>67</v>
      </c>
      <c r="B116" s="120" t="s">
        <v>1345</v>
      </c>
      <c r="C116" s="115"/>
      <c r="D116" s="116">
        <v>0.18456527</v>
      </c>
      <c r="E116" s="110"/>
      <c r="F116" s="110"/>
      <c r="G116" s="110"/>
      <c r="H116" s="110">
        <v>48134</v>
      </c>
      <c r="I116" s="110" t="s">
        <v>14</v>
      </c>
    </row>
    <row r="117" spans="1:9" ht="18" customHeight="1">
      <c r="A117" s="110" t="s">
        <v>1367</v>
      </c>
      <c r="B117" s="110" t="s">
        <v>1316</v>
      </c>
      <c r="C117" s="110" t="s">
        <v>1302</v>
      </c>
      <c r="D117" s="119">
        <v>0.200500175</v>
      </c>
      <c r="E117" s="114">
        <v>1</v>
      </c>
      <c r="F117" s="114">
        <v>0</v>
      </c>
      <c r="G117" s="114">
        <v>2.4E-2</v>
      </c>
      <c r="H117" s="110">
        <v>259180</v>
      </c>
      <c r="I117" s="110" t="s">
        <v>14</v>
      </c>
    </row>
    <row r="118" spans="1:9" ht="18" customHeight="1">
      <c r="A118" s="110" t="s">
        <v>1367</v>
      </c>
      <c r="B118" s="110" t="s">
        <v>1344</v>
      </c>
      <c r="C118" s="110" t="s">
        <v>1302</v>
      </c>
      <c r="D118" s="119">
        <v>0.34124617600000001</v>
      </c>
      <c r="E118" s="110">
        <v>0.91800000000000004</v>
      </c>
      <c r="F118" s="110">
        <v>8.2000000000000003E-2</v>
      </c>
      <c r="G118" s="110">
        <v>2.9000000000000001E-2</v>
      </c>
      <c r="H118" s="110">
        <v>275231</v>
      </c>
      <c r="I118" s="110" t="s">
        <v>14</v>
      </c>
    </row>
    <row r="119" spans="1:9" ht="18" customHeight="1">
      <c r="A119" s="110" t="s">
        <v>1367</v>
      </c>
      <c r="B119" s="110" t="s">
        <v>1343</v>
      </c>
      <c r="C119" s="110" t="s">
        <v>1302</v>
      </c>
      <c r="D119" s="119">
        <v>0.119665881</v>
      </c>
      <c r="E119" s="114">
        <v>1</v>
      </c>
      <c r="F119" s="114">
        <v>0</v>
      </c>
      <c r="G119" s="114">
        <v>2.5000000000000001E-2</v>
      </c>
      <c r="H119" s="110">
        <v>264745</v>
      </c>
      <c r="I119" s="110" t="s">
        <v>14</v>
      </c>
    </row>
    <row r="120" spans="1:9" ht="18" customHeight="1">
      <c r="A120" s="110" t="s">
        <v>1367</v>
      </c>
      <c r="B120" s="110" t="s">
        <v>1316</v>
      </c>
      <c r="C120" s="110" t="s">
        <v>1357</v>
      </c>
      <c r="D120" s="119">
        <v>0.207863307</v>
      </c>
      <c r="E120" s="114">
        <v>1.0169999999999999</v>
      </c>
      <c r="F120" s="114">
        <v>-1.7000000000000001E-2</v>
      </c>
      <c r="G120" s="114">
        <v>4.2000000000000003E-2</v>
      </c>
      <c r="H120" s="110">
        <v>270644</v>
      </c>
      <c r="I120" s="110" t="s">
        <v>14</v>
      </c>
    </row>
    <row r="121" spans="1:9" ht="18" customHeight="1">
      <c r="A121" s="110" t="s">
        <v>1367</v>
      </c>
      <c r="B121" s="110" t="s">
        <v>1344</v>
      </c>
      <c r="C121" s="110" t="s">
        <v>1357</v>
      </c>
      <c r="D121" s="119">
        <v>6.9955334100000002E-2</v>
      </c>
      <c r="E121" s="110">
        <v>0.92900000000000005</v>
      </c>
      <c r="F121" s="110">
        <v>7.0999999999999994E-2</v>
      </c>
      <c r="G121" s="110">
        <v>5.1999999999999998E-2</v>
      </c>
      <c r="H121" s="110">
        <v>297750</v>
      </c>
      <c r="I121" s="110" t="s">
        <v>14</v>
      </c>
    </row>
    <row r="122" spans="1:9" ht="18" customHeight="1">
      <c r="A122" s="110" t="s">
        <v>1367</v>
      </c>
      <c r="B122" s="110" t="s">
        <v>1343</v>
      </c>
      <c r="C122" s="110" t="s">
        <v>1357</v>
      </c>
      <c r="D122" s="119">
        <v>0.14399758900000001</v>
      </c>
      <c r="E122" s="114">
        <v>1.0349999999999999</v>
      </c>
      <c r="F122" s="114">
        <v>-3.5000000000000003E-2</v>
      </c>
      <c r="G122" s="114">
        <v>4.3999999999999997E-2</v>
      </c>
      <c r="H122" s="110">
        <v>280405</v>
      </c>
      <c r="I122" s="110" t="s">
        <v>14</v>
      </c>
    </row>
    <row r="123" spans="1:9" ht="18" customHeight="1">
      <c r="A123" s="110" t="s">
        <v>1367</v>
      </c>
      <c r="B123" s="110" t="s">
        <v>1316</v>
      </c>
      <c r="C123" s="110" t="s">
        <v>1301</v>
      </c>
      <c r="D123" s="119">
        <v>0.25182586400000001</v>
      </c>
      <c r="E123" s="114">
        <v>1.044</v>
      </c>
      <c r="F123" s="114">
        <v>-4.3999999999999997E-2</v>
      </c>
      <c r="G123" s="114">
        <v>4.8000000000000001E-2</v>
      </c>
      <c r="H123" s="110">
        <v>271328</v>
      </c>
      <c r="I123" s="110" t="s">
        <v>14</v>
      </c>
    </row>
    <row r="124" spans="1:9" ht="18" customHeight="1">
      <c r="A124" s="110" t="s">
        <v>1367</v>
      </c>
      <c r="B124" s="110" t="s">
        <v>1344</v>
      </c>
      <c r="C124" s="110" t="s">
        <v>1301</v>
      </c>
      <c r="D124" s="119">
        <v>0.31736241300000001</v>
      </c>
      <c r="E124" s="110">
        <v>0.86099999999999999</v>
      </c>
      <c r="F124" s="110">
        <v>0.13900000000000001</v>
      </c>
      <c r="G124" s="110">
        <v>4.8000000000000001E-2</v>
      </c>
      <c r="H124" s="110">
        <v>293709</v>
      </c>
      <c r="I124" s="110" t="s">
        <v>14</v>
      </c>
    </row>
    <row r="125" spans="1:9" ht="18" customHeight="1">
      <c r="A125" s="110" t="s">
        <v>1367</v>
      </c>
      <c r="B125" s="110" t="s">
        <v>1343</v>
      </c>
      <c r="C125" s="110" t="s">
        <v>1301</v>
      </c>
      <c r="D125" s="119">
        <v>0.13109406700000001</v>
      </c>
      <c r="E125" s="114">
        <v>1.024</v>
      </c>
      <c r="F125" s="114">
        <v>-2.4E-2</v>
      </c>
      <c r="G125" s="114">
        <v>4.8000000000000001E-2</v>
      </c>
      <c r="H125" s="110">
        <v>278230</v>
      </c>
      <c r="I125" s="110" t="s">
        <v>14</v>
      </c>
    </row>
    <row r="126" spans="1:9" ht="18" customHeight="1">
      <c r="A126" s="110" t="s">
        <v>1367</v>
      </c>
      <c r="B126" s="110" t="s">
        <v>1316</v>
      </c>
      <c r="C126" s="110" t="s">
        <v>1356</v>
      </c>
      <c r="D126" s="119">
        <v>0.35511357700000001</v>
      </c>
      <c r="E126" s="114">
        <v>1.159</v>
      </c>
      <c r="F126" s="114">
        <v>-0.159</v>
      </c>
      <c r="G126" s="114">
        <v>0.11700000000000001</v>
      </c>
      <c r="H126" s="110">
        <v>281047</v>
      </c>
      <c r="I126" s="110" t="s">
        <v>14</v>
      </c>
    </row>
    <row r="127" spans="1:9" ht="18" customHeight="1">
      <c r="A127" s="110" t="s">
        <v>1367</v>
      </c>
      <c r="B127" s="110" t="s">
        <v>1344</v>
      </c>
      <c r="C127" s="110" t="s">
        <v>1356</v>
      </c>
      <c r="D127" s="112">
        <v>3.3371354800000003E-2</v>
      </c>
      <c r="E127" s="114">
        <v>1.0580000000000001</v>
      </c>
      <c r="F127" s="114">
        <v>-5.8000000000000003E-2</v>
      </c>
      <c r="G127" s="114">
        <v>0.16500000000000001</v>
      </c>
      <c r="H127" s="110">
        <v>327946</v>
      </c>
      <c r="I127" s="110" t="s">
        <v>14</v>
      </c>
    </row>
    <row r="128" spans="1:9" ht="18" customHeight="1">
      <c r="A128" s="110" t="s">
        <v>1367</v>
      </c>
      <c r="B128" s="110" t="s">
        <v>1343</v>
      </c>
      <c r="C128" s="110" t="s">
        <v>1356</v>
      </c>
      <c r="D128" s="119">
        <v>0.19135227699999999</v>
      </c>
      <c r="E128" s="114">
        <v>1.153</v>
      </c>
      <c r="F128" s="114">
        <v>-0.153</v>
      </c>
      <c r="G128" s="114">
        <v>0.125</v>
      </c>
      <c r="H128" s="110">
        <v>294205</v>
      </c>
      <c r="I128" s="110" t="s">
        <v>14</v>
      </c>
    </row>
    <row r="129" spans="1:9" ht="18" customHeight="1">
      <c r="A129" s="110" t="s">
        <v>1367</v>
      </c>
      <c r="B129" s="110" t="s">
        <v>1316</v>
      </c>
      <c r="C129" s="110" t="s">
        <v>1355</v>
      </c>
      <c r="D129" s="119">
        <v>0.206004728</v>
      </c>
      <c r="E129" s="114">
        <v>1.0680000000000001</v>
      </c>
      <c r="F129" s="114">
        <v>-6.8000000000000005E-2</v>
      </c>
      <c r="G129" s="114">
        <v>0.11600000000000001</v>
      </c>
      <c r="H129" s="110">
        <v>282617</v>
      </c>
      <c r="I129" s="110" t="s">
        <v>14</v>
      </c>
    </row>
    <row r="130" spans="1:9" ht="18" customHeight="1">
      <c r="A130" s="110" t="s">
        <v>1367</v>
      </c>
      <c r="B130" s="110" t="s">
        <v>1316</v>
      </c>
      <c r="C130" s="110" t="s">
        <v>1355</v>
      </c>
      <c r="D130" s="119">
        <v>0.206004728</v>
      </c>
      <c r="E130" s="114">
        <v>1.0680000000000001</v>
      </c>
      <c r="F130" s="114">
        <v>-6.8000000000000005E-2</v>
      </c>
      <c r="G130" s="114">
        <v>0.11600000000000001</v>
      </c>
      <c r="H130" s="110">
        <v>282617</v>
      </c>
      <c r="I130" s="110" t="s">
        <v>14</v>
      </c>
    </row>
    <row r="131" spans="1:9" ht="18" customHeight="1">
      <c r="A131" s="110" t="s">
        <v>1367</v>
      </c>
      <c r="B131" s="110" t="s">
        <v>1344</v>
      </c>
      <c r="C131" s="110" t="s">
        <v>1355</v>
      </c>
      <c r="D131" s="112">
        <v>1.40427035E-2</v>
      </c>
      <c r="E131" s="110">
        <v>0.92800000000000005</v>
      </c>
      <c r="F131" s="110">
        <v>7.1999999999999995E-2</v>
      </c>
      <c r="G131" s="110">
        <v>0.18099999999999999</v>
      </c>
      <c r="H131" s="110">
        <v>368481</v>
      </c>
      <c r="I131" s="110" t="s">
        <v>14</v>
      </c>
    </row>
    <row r="132" spans="1:9" ht="18" customHeight="1">
      <c r="A132" s="110" t="s">
        <v>1367</v>
      </c>
      <c r="B132" s="110" t="s">
        <v>1344</v>
      </c>
      <c r="C132" s="110" t="s">
        <v>1355</v>
      </c>
      <c r="D132" s="112">
        <v>1.40427035E-2</v>
      </c>
      <c r="E132" s="110">
        <v>0.92800000000000005</v>
      </c>
      <c r="F132" s="110">
        <v>7.1999999999999995E-2</v>
      </c>
      <c r="G132" s="110">
        <v>0.18099999999999999</v>
      </c>
      <c r="H132" s="110">
        <v>368481</v>
      </c>
      <c r="I132" s="110" t="s">
        <v>14</v>
      </c>
    </row>
    <row r="133" spans="1:9" ht="18" customHeight="1">
      <c r="A133" s="110" t="s">
        <v>1367</v>
      </c>
      <c r="B133" s="110" t="s">
        <v>1343</v>
      </c>
      <c r="C133" s="110" t="s">
        <v>1355</v>
      </c>
      <c r="D133" s="119">
        <v>0.17345918599999999</v>
      </c>
      <c r="E133" s="114">
        <v>1.1739999999999999</v>
      </c>
      <c r="F133" s="114">
        <v>-0.17399999999999999</v>
      </c>
      <c r="G133" s="114">
        <v>0.13900000000000001</v>
      </c>
      <c r="H133" s="110">
        <v>304110</v>
      </c>
      <c r="I133" s="110" t="s">
        <v>14</v>
      </c>
    </row>
    <row r="134" spans="1:9" ht="18" customHeight="1">
      <c r="A134" s="110" t="s">
        <v>1367</v>
      </c>
      <c r="B134" s="110" t="s">
        <v>1343</v>
      </c>
      <c r="C134" s="110" t="s">
        <v>1355</v>
      </c>
      <c r="D134" s="119">
        <v>0.17345918599999999</v>
      </c>
      <c r="E134" s="114">
        <v>1.1739999999999999</v>
      </c>
      <c r="F134" s="114">
        <v>-0.17399999999999999</v>
      </c>
      <c r="G134" s="114">
        <v>0.13900000000000001</v>
      </c>
      <c r="H134" s="110">
        <v>304110</v>
      </c>
      <c r="I134" s="110" t="s">
        <v>14</v>
      </c>
    </row>
    <row r="135" spans="1:9" ht="18" customHeight="1">
      <c r="A135" s="110" t="s">
        <v>1367</v>
      </c>
      <c r="B135" s="110" t="s">
        <v>1316</v>
      </c>
      <c r="C135" s="110" t="s">
        <v>1345</v>
      </c>
      <c r="D135" s="119">
        <v>0.205869573</v>
      </c>
      <c r="E135" s="114">
        <v>1.0720000000000001</v>
      </c>
      <c r="F135" s="114">
        <v>-7.1999999999999995E-2</v>
      </c>
      <c r="G135" s="114">
        <v>9.4E-2</v>
      </c>
      <c r="H135" s="110">
        <v>288803</v>
      </c>
      <c r="I135" s="110" t="s">
        <v>14</v>
      </c>
    </row>
    <row r="136" spans="1:9" ht="18" customHeight="1">
      <c r="A136" s="110" t="s">
        <v>1367</v>
      </c>
      <c r="B136" s="110" t="s">
        <v>1343</v>
      </c>
      <c r="C136" s="110" t="s">
        <v>1345</v>
      </c>
      <c r="D136" s="119">
        <v>0.23209503200000001</v>
      </c>
      <c r="E136" s="114">
        <v>1.151</v>
      </c>
      <c r="F136" s="114">
        <v>-0.151</v>
      </c>
      <c r="G136" s="114">
        <v>0.10100000000000001</v>
      </c>
      <c r="H136" s="110">
        <v>307404</v>
      </c>
      <c r="I136" s="110" t="s">
        <v>14</v>
      </c>
    </row>
    <row r="137" spans="1:9" ht="18" customHeight="1">
      <c r="A137" s="110" t="s">
        <v>1367</v>
      </c>
      <c r="B137" s="110" t="s">
        <v>1316</v>
      </c>
      <c r="C137" s="110" t="s">
        <v>1354</v>
      </c>
      <c r="D137" s="119">
        <v>0.207421838</v>
      </c>
      <c r="E137" s="114">
        <v>1.0369999999999999</v>
      </c>
      <c r="F137" s="114">
        <v>-3.6999999999999998E-2</v>
      </c>
      <c r="G137" s="114">
        <v>6.3E-2</v>
      </c>
      <c r="H137" s="110">
        <v>285604</v>
      </c>
      <c r="I137" s="110" t="s">
        <v>14</v>
      </c>
    </row>
    <row r="138" spans="1:9" ht="18" customHeight="1">
      <c r="A138" s="110" t="s">
        <v>1367</v>
      </c>
      <c r="B138" s="110" t="s">
        <v>1344</v>
      </c>
      <c r="C138" s="110" t="s">
        <v>1354</v>
      </c>
      <c r="D138" s="112">
        <v>3.5932934299999997E-2</v>
      </c>
      <c r="E138" s="114">
        <v>1.0569999999999999</v>
      </c>
      <c r="F138" s="114">
        <v>-5.7000000000000002E-2</v>
      </c>
      <c r="G138" s="114">
        <v>9.7000000000000003E-2</v>
      </c>
      <c r="H138" s="110">
        <v>355270</v>
      </c>
      <c r="I138" s="110" t="s">
        <v>14</v>
      </c>
    </row>
    <row r="139" spans="1:9" ht="18" customHeight="1">
      <c r="A139" s="110" t="s">
        <v>1367</v>
      </c>
      <c r="B139" s="110" t="s">
        <v>1343</v>
      </c>
      <c r="C139" s="110" t="s">
        <v>1354</v>
      </c>
      <c r="D139" s="119">
        <v>0.22307935400000001</v>
      </c>
      <c r="E139" s="114">
        <v>1.093</v>
      </c>
      <c r="F139" s="114">
        <v>-9.2999999999999999E-2</v>
      </c>
      <c r="G139" s="114">
        <v>6.7000000000000004E-2</v>
      </c>
      <c r="H139" s="110">
        <v>304311</v>
      </c>
      <c r="I139" s="110" t="s">
        <v>14</v>
      </c>
    </row>
    <row r="140" spans="1:9" ht="18" customHeight="1">
      <c r="A140" s="110" t="s">
        <v>1367</v>
      </c>
      <c r="B140" s="110" t="s">
        <v>1316</v>
      </c>
      <c r="C140" s="110" t="s">
        <v>1346</v>
      </c>
      <c r="D140" s="119">
        <v>5.0108141600000003E-2</v>
      </c>
      <c r="E140" s="114">
        <v>1.0109999999999999</v>
      </c>
      <c r="F140" s="114">
        <v>-1.0999999999999999E-2</v>
      </c>
      <c r="G140" s="114">
        <v>6.9000000000000006E-2</v>
      </c>
      <c r="H140" s="110">
        <v>267001</v>
      </c>
      <c r="I140" s="110" t="s">
        <v>14</v>
      </c>
    </row>
    <row r="141" spans="1:9" ht="18" customHeight="1">
      <c r="A141" s="110" t="s">
        <v>1367</v>
      </c>
      <c r="B141" s="110" t="s">
        <v>1344</v>
      </c>
      <c r="C141" s="110" t="s">
        <v>1346</v>
      </c>
      <c r="D141" s="112">
        <v>1.2527269400000001E-2</v>
      </c>
      <c r="E141" s="110">
        <v>0.91700000000000004</v>
      </c>
      <c r="F141" s="110">
        <v>8.3000000000000004E-2</v>
      </c>
      <c r="G141" s="110">
        <v>8.6999999999999994E-2</v>
      </c>
      <c r="H141" s="110">
        <v>361150</v>
      </c>
      <c r="I141" s="110" t="s">
        <v>14</v>
      </c>
    </row>
    <row r="142" spans="1:9" ht="18" customHeight="1">
      <c r="A142" s="110" t="s">
        <v>1367</v>
      </c>
      <c r="B142" s="110" t="s">
        <v>1343</v>
      </c>
      <c r="C142" s="110" t="s">
        <v>1346</v>
      </c>
      <c r="D142" s="112">
        <v>1.7862473300000001E-2</v>
      </c>
      <c r="E142" s="114">
        <v>1.0229999999999999</v>
      </c>
      <c r="F142" s="114">
        <v>-2.3E-2</v>
      </c>
      <c r="G142" s="114">
        <v>7.0999999999999994E-2</v>
      </c>
      <c r="H142" s="110">
        <v>288663</v>
      </c>
      <c r="I142" s="110" t="s">
        <v>14</v>
      </c>
    </row>
    <row r="143" spans="1:9" ht="18" customHeight="1">
      <c r="A143" s="110" t="s">
        <v>1367</v>
      </c>
      <c r="B143" s="110" t="s">
        <v>1316</v>
      </c>
      <c r="C143" s="110" t="s">
        <v>1353</v>
      </c>
      <c r="D143" s="119">
        <v>0.31676405099999999</v>
      </c>
      <c r="E143" s="114">
        <v>1.1299999999999999</v>
      </c>
      <c r="F143" s="114">
        <v>-0.13</v>
      </c>
      <c r="G143" s="114">
        <v>0.09</v>
      </c>
      <c r="H143" s="110">
        <v>270003</v>
      </c>
      <c r="I143" s="110" t="s">
        <v>14</v>
      </c>
    </row>
    <row r="144" spans="1:9" ht="18" customHeight="1">
      <c r="A144" s="110" t="s">
        <v>1367</v>
      </c>
      <c r="B144" s="110" t="s">
        <v>1344</v>
      </c>
      <c r="C144" s="110" t="s">
        <v>1353</v>
      </c>
      <c r="D144" s="119">
        <v>6.8456760699999994E-2</v>
      </c>
      <c r="E144" s="110">
        <v>0.86299999999999999</v>
      </c>
      <c r="F144" s="110">
        <v>0.13700000000000001</v>
      </c>
      <c r="G144" s="110">
        <v>8.5999999999999993E-2</v>
      </c>
      <c r="H144" s="110">
        <v>305939</v>
      </c>
      <c r="I144" s="110" t="s">
        <v>14</v>
      </c>
    </row>
    <row r="145" spans="1:9" ht="18" customHeight="1">
      <c r="A145" s="110" t="s">
        <v>1367</v>
      </c>
      <c r="B145" s="110" t="s">
        <v>1343</v>
      </c>
      <c r="C145" s="110" t="s">
        <v>1353</v>
      </c>
      <c r="D145" s="119">
        <v>0.15917761999999999</v>
      </c>
      <c r="E145" s="114">
        <v>1.089</v>
      </c>
      <c r="F145" s="114">
        <v>-8.8999999999999996E-2</v>
      </c>
      <c r="G145" s="114">
        <v>8.6999999999999994E-2</v>
      </c>
      <c r="H145" s="110">
        <v>280420</v>
      </c>
      <c r="I145" s="110" t="s">
        <v>14</v>
      </c>
    </row>
    <row r="146" spans="1:9" ht="18" customHeight="1">
      <c r="A146" s="110" t="s">
        <v>1367</v>
      </c>
      <c r="B146" s="110" t="s">
        <v>1316</v>
      </c>
      <c r="C146" s="110" t="s">
        <v>1352</v>
      </c>
      <c r="D146" s="119">
        <v>0.89918484300000001</v>
      </c>
      <c r="E146" s="114">
        <v>1.0169999999999999</v>
      </c>
      <c r="F146" s="114">
        <v>-1.7000000000000001E-2</v>
      </c>
      <c r="G146" s="114">
        <v>7.2999999999999995E-2</v>
      </c>
      <c r="H146" s="110">
        <v>142834</v>
      </c>
      <c r="I146" s="110" t="s">
        <v>14</v>
      </c>
    </row>
    <row r="147" spans="1:9" ht="18" customHeight="1">
      <c r="A147" s="110" t="s">
        <v>1367</v>
      </c>
      <c r="B147" s="110" t="s">
        <v>1344</v>
      </c>
      <c r="C147" s="110" t="s">
        <v>1352</v>
      </c>
      <c r="D147" s="119">
        <v>0.17112356200000001</v>
      </c>
      <c r="E147" s="110">
        <v>0.94899999999999995</v>
      </c>
      <c r="F147" s="110">
        <v>5.0999999999999997E-2</v>
      </c>
      <c r="G147" s="110">
        <v>9.6000000000000002E-2</v>
      </c>
      <c r="H147" s="110">
        <v>193277</v>
      </c>
      <c r="I147" s="110" t="s">
        <v>14</v>
      </c>
    </row>
    <row r="148" spans="1:9" ht="18" customHeight="1">
      <c r="A148" s="110" t="s">
        <v>1367</v>
      </c>
      <c r="B148" s="110" t="s">
        <v>1343</v>
      </c>
      <c r="C148" s="110" t="s">
        <v>1352</v>
      </c>
      <c r="D148" s="119">
        <v>0.69583367799999996</v>
      </c>
      <c r="E148" s="114">
        <v>1.08</v>
      </c>
      <c r="F148" s="114">
        <v>-0.08</v>
      </c>
      <c r="G148" s="114">
        <v>8.2000000000000003E-2</v>
      </c>
      <c r="H148" s="110">
        <v>154129</v>
      </c>
      <c r="I148" s="110" t="s">
        <v>14</v>
      </c>
    </row>
    <row r="149" spans="1:9" ht="18" customHeight="1">
      <c r="A149" s="110" t="s">
        <v>1367</v>
      </c>
      <c r="B149" s="110" t="s">
        <v>1316</v>
      </c>
      <c r="C149" s="110" t="s">
        <v>1351</v>
      </c>
      <c r="D149" s="119">
        <v>0.206201621</v>
      </c>
      <c r="E149" s="114">
        <v>1.0049999999999999</v>
      </c>
      <c r="F149" s="114">
        <v>-5.0000000000000001E-3</v>
      </c>
      <c r="G149" s="114">
        <v>2.9000000000000001E-2</v>
      </c>
      <c r="H149" s="110">
        <v>293485</v>
      </c>
      <c r="I149" s="110" t="s">
        <v>14</v>
      </c>
    </row>
    <row r="150" spans="1:9" ht="18" customHeight="1">
      <c r="A150" s="110" t="s">
        <v>1367</v>
      </c>
      <c r="B150" s="110" t="s">
        <v>1344</v>
      </c>
      <c r="C150" s="110" t="s">
        <v>1351</v>
      </c>
      <c r="D150" s="119">
        <v>0.21643984399999999</v>
      </c>
      <c r="E150" s="110">
        <v>0.91500000000000004</v>
      </c>
      <c r="F150" s="110">
        <v>8.5000000000000006E-2</v>
      </c>
      <c r="G150" s="110">
        <v>3.4000000000000002E-2</v>
      </c>
      <c r="H150" s="110">
        <v>367170</v>
      </c>
      <c r="I150" s="110" t="s">
        <v>14</v>
      </c>
    </row>
    <row r="151" spans="1:9" ht="18" customHeight="1">
      <c r="A151" s="110" t="s">
        <v>1367</v>
      </c>
      <c r="B151" s="110" t="s">
        <v>1343</v>
      </c>
      <c r="C151" s="110" t="s">
        <v>1351</v>
      </c>
      <c r="D151" s="119">
        <v>0.14018336000000001</v>
      </c>
      <c r="E151" s="114">
        <v>1.0129999999999999</v>
      </c>
      <c r="F151" s="114">
        <v>-1.2999999999999999E-2</v>
      </c>
      <c r="G151" s="114">
        <v>0.03</v>
      </c>
      <c r="H151" s="110">
        <v>312371</v>
      </c>
      <c r="I151" s="110" t="s">
        <v>14</v>
      </c>
    </row>
    <row r="152" spans="1:9" ht="18" customHeight="1">
      <c r="A152" s="110" t="s">
        <v>1367</v>
      </c>
      <c r="B152" s="110" t="s">
        <v>1316</v>
      </c>
      <c r="C152" s="110" t="s">
        <v>1350</v>
      </c>
      <c r="D152" s="119">
        <v>0.20267089299999999</v>
      </c>
      <c r="E152" s="114">
        <v>1.008</v>
      </c>
      <c r="F152" s="114">
        <v>-8.0000000000000002E-3</v>
      </c>
      <c r="G152" s="114">
        <v>3.2000000000000001E-2</v>
      </c>
      <c r="H152" s="110">
        <v>232870</v>
      </c>
      <c r="I152" s="110" t="s">
        <v>14</v>
      </c>
    </row>
    <row r="153" spans="1:9" ht="18" customHeight="1">
      <c r="A153" s="110" t="s">
        <v>1367</v>
      </c>
      <c r="B153" s="110" t="s">
        <v>1344</v>
      </c>
      <c r="C153" s="110" t="s">
        <v>1350</v>
      </c>
      <c r="D153" s="119">
        <v>0.122859783</v>
      </c>
      <c r="E153" s="110">
        <v>0.92400000000000004</v>
      </c>
      <c r="F153" s="110">
        <v>7.5999999999999998E-2</v>
      </c>
      <c r="G153" s="110">
        <v>3.9E-2</v>
      </c>
      <c r="H153" s="110">
        <v>231443</v>
      </c>
      <c r="I153" s="110" t="s">
        <v>14</v>
      </c>
    </row>
    <row r="154" spans="1:9" ht="18" customHeight="1">
      <c r="A154" s="110" t="s">
        <v>1367</v>
      </c>
      <c r="B154" s="110" t="s">
        <v>1343</v>
      </c>
      <c r="C154" s="110" t="s">
        <v>1350</v>
      </c>
      <c r="D154" s="119">
        <v>0.132607324</v>
      </c>
      <c r="E154" s="114">
        <v>1.02</v>
      </c>
      <c r="F154" s="114">
        <v>-0.02</v>
      </c>
      <c r="G154" s="114">
        <v>3.3000000000000002E-2</v>
      </c>
      <c r="H154" s="110">
        <v>233426</v>
      </c>
      <c r="I154" s="110" t="s">
        <v>14</v>
      </c>
    </row>
    <row r="155" spans="1:9" ht="18" customHeight="1">
      <c r="A155" s="110" t="s">
        <v>1367</v>
      </c>
      <c r="B155" s="110" t="s">
        <v>1316</v>
      </c>
      <c r="C155" s="110" t="s">
        <v>1349</v>
      </c>
      <c r="D155" s="119">
        <v>0.21280471200000001</v>
      </c>
      <c r="E155" s="114">
        <v>1.012</v>
      </c>
      <c r="F155" s="114">
        <v>-1.2E-2</v>
      </c>
      <c r="G155" s="114">
        <v>3.5999999999999997E-2</v>
      </c>
      <c r="H155" s="110">
        <v>258653</v>
      </c>
      <c r="I155" s="110" t="s">
        <v>14</v>
      </c>
    </row>
    <row r="156" spans="1:9" ht="18" customHeight="1">
      <c r="A156" s="110" t="s">
        <v>1367</v>
      </c>
      <c r="B156" s="110" t="s">
        <v>1344</v>
      </c>
      <c r="C156" s="110" t="s">
        <v>1349</v>
      </c>
      <c r="D156" s="119">
        <v>0.106644746</v>
      </c>
      <c r="E156" s="110">
        <v>0.92300000000000004</v>
      </c>
      <c r="F156" s="110">
        <v>7.6999999999999999E-2</v>
      </c>
      <c r="G156" s="110">
        <v>4.3999999999999997E-2</v>
      </c>
      <c r="H156" s="110">
        <v>271546</v>
      </c>
      <c r="I156" s="110" t="s">
        <v>14</v>
      </c>
    </row>
    <row r="157" spans="1:9" ht="18" customHeight="1">
      <c r="A157" s="110" t="s">
        <v>1367</v>
      </c>
      <c r="B157" s="110" t="s">
        <v>1343</v>
      </c>
      <c r="C157" s="110" t="s">
        <v>1349</v>
      </c>
      <c r="D157" s="119">
        <v>0.147687334</v>
      </c>
      <c r="E157" s="114">
        <v>1.0269999999999999</v>
      </c>
      <c r="F157" s="114">
        <v>-2.7E-2</v>
      </c>
      <c r="G157" s="114">
        <v>3.6999999999999998E-2</v>
      </c>
      <c r="H157" s="110">
        <v>263089</v>
      </c>
      <c r="I157" s="110" t="s">
        <v>14</v>
      </c>
    </row>
    <row r="158" spans="1:9" ht="18" customHeight="1">
      <c r="A158" s="110" t="s">
        <v>1367</v>
      </c>
      <c r="B158" s="110" t="s">
        <v>1316</v>
      </c>
      <c r="C158" s="110" t="s">
        <v>1347</v>
      </c>
      <c r="D158" s="119">
        <v>0.28734279899999998</v>
      </c>
      <c r="E158" s="114">
        <v>1.028</v>
      </c>
      <c r="F158" s="114">
        <v>-2.8000000000000001E-2</v>
      </c>
      <c r="G158" s="114">
        <v>6.0999999999999999E-2</v>
      </c>
      <c r="H158" s="110">
        <v>260777</v>
      </c>
      <c r="I158" s="110" t="s">
        <v>14</v>
      </c>
    </row>
    <row r="159" spans="1:9" ht="18" customHeight="1">
      <c r="A159" s="110" t="s">
        <v>1367</v>
      </c>
      <c r="B159" s="110" t="s">
        <v>1344</v>
      </c>
      <c r="C159" s="110" t="s">
        <v>1347</v>
      </c>
      <c r="D159" s="119">
        <v>7.1431814400000002E-2</v>
      </c>
      <c r="E159" s="110">
        <v>0.86099999999999999</v>
      </c>
      <c r="F159" s="110">
        <v>0.13900000000000001</v>
      </c>
      <c r="G159" s="110">
        <v>7.0000000000000007E-2</v>
      </c>
      <c r="H159" s="110">
        <v>354733</v>
      </c>
      <c r="I159" s="110" t="s">
        <v>14</v>
      </c>
    </row>
    <row r="160" spans="1:9" ht="18" customHeight="1">
      <c r="A160" s="110" t="s">
        <v>1367</v>
      </c>
      <c r="B160" s="110" t="s">
        <v>1343</v>
      </c>
      <c r="C160" s="110" t="s">
        <v>1347</v>
      </c>
      <c r="D160" s="119">
        <v>0.30411379999999999</v>
      </c>
      <c r="E160" s="114">
        <v>1.054</v>
      </c>
      <c r="F160" s="114">
        <v>-5.3999999999999999E-2</v>
      </c>
      <c r="G160" s="114">
        <v>6.5000000000000002E-2</v>
      </c>
      <c r="H160" s="110">
        <v>283272</v>
      </c>
      <c r="I160" s="110" t="s">
        <v>14</v>
      </c>
    </row>
    <row r="161" spans="1:9" ht="18" customHeight="1">
      <c r="A161" s="110" t="s">
        <v>1367</v>
      </c>
      <c r="B161" s="110" t="s">
        <v>1316</v>
      </c>
      <c r="C161" s="110" t="s">
        <v>1348</v>
      </c>
      <c r="D161" s="119">
        <v>0.32234701599999999</v>
      </c>
      <c r="E161" s="114">
        <v>1.0289999999999999</v>
      </c>
      <c r="F161" s="114">
        <v>-2.9000000000000001E-2</v>
      </c>
      <c r="G161" s="114">
        <v>6.4000000000000001E-2</v>
      </c>
      <c r="H161" s="110">
        <v>279340</v>
      </c>
      <c r="I161" s="110" t="s">
        <v>14</v>
      </c>
    </row>
    <row r="162" spans="1:9" ht="18" customHeight="1">
      <c r="A162" s="110" t="s">
        <v>1367</v>
      </c>
      <c r="B162" s="110" t="s">
        <v>1344</v>
      </c>
      <c r="C162" s="110" t="s">
        <v>1348</v>
      </c>
      <c r="D162" s="112">
        <v>4.8594362500000002E-2</v>
      </c>
      <c r="E162" s="110">
        <v>0.91400000000000003</v>
      </c>
      <c r="F162" s="110">
        <v>8.5999999999999993E-2</v>
      </c>
      <c r="G162" s="110">
        <v>7.9000000000000001E-2</v>
      </c>
      <c r="H162" s="110">
        <v>352563</v>
      </c>
      <c r="I162" s="110" t="s">
        <v>14</v>
      </c>
    </row>
    <row r="163" spans="1:9" ht="18" customHeight="1">
      <c r="A163" s="110" t="s">
        <v>1367</v>
      </c>
      <c r="B163" s="110" t="s">
        <v>1343</v>
      </c>
      <c r="C163" s="110" t="s">
        <v>1348</v>
      </c>
      <c r="D163" s="119">
        <v>0.25402882399999999</v>
      </c>
      <c r="E163" s="114">
        <v>1.0820000000000001</v>
      </c>
      <c r="F163" s="114">
        <v>-8.2000000000000003E-2</v>
      </c>
      <c r="G163" s="114">
        <v>6.9000000000000006E-2</v>
      </c>
      <c r="H163" s="110">
        <v>298726</v>
      </c>
      <c r="I163" s="110" t="s">
        <v>14</v>
      </c>
    </row>
    <row r="164" spans="1:9" ht="18" customHeight="1">
      <c r="A164" s="110" t="s">
        <v>1367</v>
      </c>
      <c r="B164" s="110" t="s">
        <v>1316</v>
      </c>
      <c r="C164" s="110" t="s">
        <v>1303</v>
      </c>
      <c r="D164" s="119">
        <v>0.33696174699999998</v>
      </c>
      <c r="E164" s="114">
        <v>1.159</v>
      </c>
      <c r="F164" s="114">
        <v>-0.159</v>
      </c>
      <c r="G164" s="114">
        <v>0.114</v>
      </c>
      <c r="H164" s="110">
        <v>260512</v>
      </c>
      <c r="I164" s="110" t="s">
        <v>14</v>
      </c>
    </row>
    <row r="165" spans="1:9" ht="18" customHeight="1">
      <c r="A165" s="110" t="s">
        <v>1367</v>
      </c>
      <c r="B165" s="110" t="s">
        <v>1344</v>
      </c>
      <c r="C165" s="110" t="s">
        <v>1303</v>
      </c>
      <c r="D165" s="119">
        <v>0.18175354199999999</v>
      </c>
      <c r="E165" s="110">
        <v>0.78</v>
      </c>
      <c r="F165" s="110">
        <v>0.22</v>
      </c>
      <c r="G165" s="110">
        <v>9.1999999999999998E-2</v>
      </c>
      <c r="H165" s="110">
        <v>269939</v>
      </c>
      <c r="I165" s="110" t="s">
        <v>14</v>
      </c>
    </row>
    <row r="166" spans="1:9" ht="18" customHeight="1" thickBot="1">
      <c r="A166" s="110" t="s">
        <v>1367</v>
      </c>
      <c r="B166" s="110" t="s">
        <v>1343</v>
      </c>
      <c r="C166" s="110" t="s">
        <v>1303</v>
      </c>
      <c r="D166" s="119">
        <v>0.14511063599999999</v>
      </c>
      <c r="E166" s="114">
        <v>1.087</v>
      </c>
      <c r="F166" s="114">
        <v>-8.6999999999999994E-2</v>
      </c>
      <c r="G166" s="114">
        <v>0.108</v>
      </c>
      <c r="H166" s="110">
        <v>264310</v>
      </c>
      <c r="I166" s="110" t="s">
        <v>14</v>
      </c>
    </row>
    <row r="167" spans="1:9" ht="18" customHeight="1" thickBot="1">
      <c r="A167" s="115" t="s">
        <v>1367</v>
      </c>
      <c r="B167" s="121" t="s">
        <v>1316</v>
      </c>
      <c r="C167" s="115"/>
      <c r="D167" s="116">
        <v>0.260525436</v>
      </c>
      <c r="E167" s="110"/>
      <c r="F167" s="110"/>
      <c r="G167" s="110"/>
      <c r="H167" s="115">
        <v>325934</v>
      </c>
      <c r="I167" s="110" t="s">
        <v>14</v>
      </c>
    </row>
    <row r="168" spans="1:9" ht="18" customHeight="1">
      <c r="A168" s="115" t="s">
        <v>1367</v>
      </c>
      <c r="B168" s="115" t="s">
        <v>1344</v>
      </c>
      <c r="C168" s="115"/>
      <c r="D168" s="116">
        <v>5.9026395500000002E-2</v>
      </c>
      <c r="E168" s="110"/>
      <c r="F168" s="110"/>
      <c r="G168" s="110"/>
      <c r="H168" s="115">
        <v>504454</v>
      </c>
      <c r="I168" s="110" t="s">
        <v>14</v>
      </c>
    </row>
    <row r="169" spans="1:9" ht="18" customHeight="1">
      <c r="A169" s="115" t="s">
        <v>1367</v>
      </c>
      <c r="B169" s="115" t="s">
        <v>1343</v>
      </c>
      <c r="C169" s="115"/>
      <c r="D169" s="116">
        <v>0.16072257600000001</v>
      </c>
      <c r="E169" s="110"/>
      <c r="F169" s="110"/>
      <c r="G169" s="110"/>
      <c r="H169" s="115">
        <v>358883</v>
      </c>
      <c r="I169" s="110" t="s">
        <v>14</v>
      </c>
    </row>
    <row r="170" spans="1:9" ht="18" customHeight="1">
      <c r="A170" s="110" t="s">
        <v>1367</v>
      </c>
      <c r="B170" s="110" t="s">
        <v>1347</v>
      </c>
      <c r="C170" s="110"/>
      <c r="D170" s="111">
        <v>1.5673480000000001E-31</v>
      </c>
      <c r="E170" s="110"/>
      <c r="F170" s="110"/>
      <c r="G170" s="110"/>
      <c r="H170" s="110">
        <v>436147</v>
      </c>
      <c r="I170" s="110" t="s">
        <v>14</v>
      </c>
    </row>
    <row r="171" spans="1:9" ht="18" customHeight="1">
      <c r="A171" s="110" t="s">
        <v>1367</v>
      </c>
      <c r="B171" s="110" t="s">
        <v>1346</v>
      </c>
      <c r="C171" s="110"/>
      <c r="D171" s="111">
        <v>8.3393023000000001E-27</v>
      </c>
      <c r="E171" s="110"/>
      <c r="F171" s="110"/>
      <c r="G171" s="110"/>
      <c r="H171" s="110">
        <v>443343</v>
      </c>
      <c r="I171" s="110" t="s">
        <v>14</v>
      </c>
    </row>
    <row r="172" spans="1:9" ht="18" customHeight="1">
      <c r="A172" s="110" t="s">
        <v>1367</v>
      </c>
      <c r="B172" s="110" t="s">
        <v>1345</v>
      </c>
      <c r="C172" s="110"/>
      <c r="D172" s="111">
        <v>3.2018731100000001E-23</v>
      </c>
      <c r="E172" s="110"/>
      <c r="F172" s="110"/>
      <c r="G172" s="110"/>
      <c r="H172" s="110">
        <v>416744</v>
      </c>
      <c r="I172" s="110" t="s">
        <v>14</v>
      </c>
    </row>
    <row r="173" spans="1:9" ht="18" customHeight="1">
      <c r="A173" s="110" t="s">
        <v>1367</v>
      </c>
      <c r="B173" s="110" t="s">
        <v>1345</v>
      </c>
      <c r="C173" s="110"/>
      <c r="D173" s="111">
        <v>3.5584213299999999E-13</v>
      </c>
      <c r="E173" s="110"/>
      <c r="F173" s="110"/>
      <c r="G173" s="110"/>
      <c r="H173" s="110">
        <v>440154</v>
      </c>
      <c r="I173" s="110" t="s">
        <v>14</v>
      </c>
    </row>
    <row r="174" spans="1:9" ht="18" customHeight="1">
      <c r="A174" s="115" t="s">
        <v>1366</v>
      </c>
      <c r="B174" s="118" t="s">
        <v>1316</v>
      </c>
      <c r="C174" s="117" t="s">
        <v>1302</v>
      </c>
      <c r="D174" s="116">
        <v>7.0167950000000007E-2</v>
      </c>
      <c r="E174" s="115">
        <v>0.90100000000000002</v>
      </c>
      <c r="F174" s="115">
        <v>9.9000000000000005E-2</v>
      </c>
      <c r="G174" s="115">
        <v>1.2E-2</v>
      </c>
      <c r="H174" s="115">
        <v>361850</v>
      </c>
      <c r="I174" s="110" t="s">
        <v>14</v>
      </c>
    </row>
    <row r="175" spans="1:9" ht="18" customHeight="1">
      <c r="A175" s="115" t="s">
        <v>1366</v>
      </c>
      <c r="B175" s="115" t="s">
        <v>1344</v>
      </c>
      <c r="C175" s="115" t="s">
        <v>1302</v>
      </c>
      <c r="D175" s="116">
        <v>0.58682553999999998</v>
      </c>
      <c r="E175" s="115">
        <v>0.84399999999999997</v>
      </c>
      <c r="F175" s="115">
        <v>0.156</v>
      </c>
      <c r="G175" s="115">
        <v>0.02</v>
      </c>
      <c r="H175" s="115">
        <v>375510</v>
      </c>
      <c r="I175" s="110" t="s">
        <v>14</v>
      </c>
    </row>
    <row r="176" spans="1:9" ht="18" customHeight="1">
      <c r="A176" s="115" t="s">
        <v>1366</v>
      </c>
      <c r="B176" s="115" t="s">
        <v>1343</v>
      </c>
      <c r="C176" s="115" t="s">
        <v>1302</v>
      </c>
      <c r="D176" s="116">
        <v>0.33497828499999999</v>
      </c>
      <c r="E176" s="115">
        <v>0.90400000000000003</v>
      </c>
      <c r="F176" s="115">
        <v>9.6000000000000002E-2</v>
      </c>
      <c r="G176" s="115">
        <v>1.2E-2</v>
      </c>
      <c r="H176" s="115">
        <v>366172</v>
      </c>
      <c r="I176" s="110" t="s">
        <v>14</v>
      </c>
    </row>
    <row r="177" spans="1:9" ht="18" customHeight="1">
      <c r="A177" s="115" t="s">
        <v>1366</v>
      </c>
      <c r="B177" s="118" t="s">
        <v>1316</v>
      </c>
      <c r="C177" s="117" t="s">
        <v>1357</v>
      </c>
      <c r="D177" s="116">
        <v>0.35469651600000002</v>
      </c>
      <c r="E177" s="115">
        <v>0.82499999999999996</v>
      </c>
      <c r="F177" s="115">
        <v>0.17499999999999999</v>
      </c>
      <c r="G177" s="115">
        <v>0.02</v>
      </c>
      <c r="H177" s="115">
        <v>370549</v>
      </c>
      <c r="I177" s="110" t="s">
        <v>14</v>
      </c>
    </row>
    <row r="178" spans="1:9" ht="18" customHeight="1">
      <c r="A178" s="110" t="s">
        <v>1366</v>
      </c>
      <c r="B178" s="110" t="s">
        <v>1344</v>
      </c>
      <c r="C178" s="110" t="s">
        <v>1357</v>
      </c>
      <c r="D178" s="111">
        <v>1.9761561699999999E-3</v>
      </c>
      <c r="E178" s="110">
        <v>0.77900000000000003</v>
      </c>
      <c r="F178" s="110">
        <v>0.221</v>
      </c>
      <c r="G178" s="110">
        <v>3.4000000000000002E-2</v>
      </c>
      <c r="H178" s="110">
        <v>390393</v>
      </c>
      <c r="I178" s="110" t="s">
        <v>14</v>
      </c>
    </row>
    <row r="179" spans="1:9" ht="18" customHeight="1">
      <c r="A179" s="115" t="s">
        <v>1366</v>
      </c>
      <c r="B179" s="115" t="s">
        <v>1343</v>
      </c>
      <c r="C179" s="115" t="s">
        <v>1357</v>
      </c>
      <c r="D179" s="116">
        <v>0.146093899</v>
      </c>
      <c r="E179" s="115">
        <v>0.83399999999999996</v>
      </c>
      <c r="F179" s="115">
        <v>0.16600000000000001</v>
      </c>
      <c r="G179" s="115">
        <v>2.1999999999999999E-2</v>
      </c>
      <c r="H179" s="115">
        <v>378929</v>
      </c>
      <c r="I179" s="110" t="s">
        <v>14</v>
      </c>
    </row>
    <row r="180" spans="1:9" ht="18" customHeight="1">
      <c r="A180" s="110" t="s">
        <v>1366</v>
      </c>
      <c r="B180" s="110" t="s">
        <v>1316</v>
      </c>
      <c r="C180" s="110" t="s">
        <v>1301</v>
      </c>
      <c r="D180" s="111">
        <v>9.5922922700000005E-8</v>
      </c>
      <c r="E180" s="110">
        <v>0.87</v>
      </c>
      <c r="F180" s="110">
        <v>0.13</v>
      </c>
      <c r="G180" s="110">
        <v>2.4E-2</v>
      </c>
      <c r="H180" s="110">
        <v>377998</v>
      </c>
      <c r="I180" s="110" t="s">
        <v>14</v>
      </c>
    </row>
    <row r="181" spans="1:9" ht="18" customHeight="1">
      <c r="A181" s="115" t="s">
        <v>1366</v>
      </c>
      <c r="B181" s="115" t="s">
        <v>1344</v>
      </c>
      <c r="C181" s="115" t="s">
        <v>1301</v>
      </c>
      <c r="D181" s="116">
        <v>9.3408549399999999E-2</v>
      </c>
      <c r="E181" s="115">
        <v>0.752</v>
      </c>
      <c r="F181" s="115">
        <v>0.248</v>
      </c>
      <c r="G181" s="115">
        <v>3.1E-2</v>
      </c>
      <c r="H181" s="115">
        <v>398090</v>
      </c>
      <c r="I181" s="110" t="s">
        <v>14</v>
      </c>
    </row>
    <row r="182" spans="1:9" ht="18" customHeight="1">
      <c r="A182" s="110" t="s">
        <v>1366</v>
      </c>
      <c r="B182" s="110" t="s">
        <v>1343</v>
      </c>
      <c r="C182" s="110" t="s">
        <v>1301</v>
      </c>
      <c r="D182" s="111">
        <v>3.6698767400000001E-4</v>
      </c>
      <c r="E182" s="110">
        <v>0.85</v>
      </c>
      <c r="F182" s="110">
        <v>0.15</v>
      </c>
      <c r="G182" s="110">
        <v>2.4E-2</v>
      </c>
      <c r="H182" s="110">
        <v>383662</v>
      </c>
      <c r="I182" s="110" t="s">
        <v>14</v>
      </c>
    </row>
    <row r="183" spans="1:9" ht="18" customHeight="1">
      <c r="A183" s="110" t="s">
        <v>1366</v>
      </c>
      <c r="B183" s="110" t="s">
        <v>1316</v>
      </c>
      <c r="C183" s="110" t="s">
        <v>1356</v>
      </c>
      <c r="D183" s="111">
        <v>6.4030455300000002E-13</v>
      </c>
      <c r="E183" s="114">
        <v>1.095</v>
      </c>
      <c r="F183" s="114">
        <v>-9.5000000000000001E-2</v>
      </c>
      <c r="G183" s="114">
        <v>9.0999999999999998E-2</v>
      </c>
      <c r="H183" s="110">
        <v>377755</v>
      </c>
      <c r="I183" s="110" t="s">
        <v>14</v>
      </c>
    </row>
    <row r="184" spans="1:9" ht="18" customHeight="1">
      <c r="A184" s="110" t="s">
        <v>1366</v>
      </c>
      <c r="B184" s="110" t="s">
        <v>1344</v>
      </c>
      <c r="C184" s="110" t="s">
        <v>1356</v>
      </c>
      <c r="D184" s="111">
        <v>2.85672704E-8</v>
      </c>
      <c r="E184" s="114">
        <v>1.2729999999999999</v>
      </c>
      <c r="F184" s="114">
        <v>-0.27300000000000002</v>
      </c>
      <c r="G184" s="114">
        <v>0.24099999999999999</v>
      </c>
      <c r="H184" s="110">
        <v>415595</v>
      </c>
      <c r="I184" s="110" t="s">
        <v>14</v>
      </c>
    </row>
    <row r="185" spans="1:9" ht="18" customHeight="1">
      <c r="A185" s="110" t="s">
        <v>1366</v>
      </c>
      <c r="B185" s="110" t="s">
        <v>1343</v>
      </c>
      <c r="C185" s="110" t="s">
        <v>1356</v>
      </c>
      <c r="D185" s="111">
        <v>4.5518287800000002E-11</v>
      </c>
      <c r="E185" s="114">
        <v>1.0660000000000001</v>
      </c>
      <c r="F185" s="114">
        <v>-6.6000000000000003E-2</v>
      </c>
      <c r="G185" s="114">
        <v>9.2999999999999999E-2</v>
      </c>
      <c r="H185" s="110">
        <v>389195</v>
      </c>
      <c r="I185" s="110" t="s">
        <v>14</v>
      </c>
    </row>
    <row r="186" spans="1:9" ht="18" customHeight="1">
      <c r="A186" s="110" t="s">
        <v>1366</v>
      </c>
      <c r="B186" s="110" t="s">
        <v>1316</v>
      </c>
      <c r="C186" s="110" t="s">
        <v>1355</v>
      </c>
      <c r="D186" s="111">
        <v>8.4154141800000005E-3</v>
      </c>
      <c r="E186" s="110">
        <v>0.58599999999999997</v>
      </c>
      <c r="F186" s="110">
        <v>0.41399999999999998</v>
      </c>
      <c r="G186" s="110">
        <v>6.3E-2</v>
      </c>
      <c r="H186" s="110">
        <v>363919</v>
      </c>
      <c r="I186" s="110" t="s">
        <v>14</v>
      </c>
    </row>
    <row r="187" spans="1:9" ht="18" customHeight="1">
      <c r="A187" s="110" t="s">
        <v>1366</v>
      </c>
      <c r="B187" s="110" t="s">
        <v>1316</v>
      </c>
      <c r="C187" s="110" t="s">
        <v>1355</v>
      </c>
      <c r="D187" s="111">
        <v>8.4154141800000005E-3</v>
      </c>
      <c r="E187" s="110">
        <v>0.58599999999999997</v>
      </c>
      <c r="F187" s="110">
        <v>0.41399999999999998</v>
      </c>
      <c r="G187" s="110">
        <v>6.3E-2</v>
      </c>
      <c r="H187" s="110">
        <v>363919</v>
      </c>
      <c r="I187" s="110" t="s">
        <v>14</v>
      </c>
    </row>
    <row r="188" spans="1:9" ht="18" customHeight="1">
      <c r="A188" s="110" t="s">
        <v>1366</v>
      </c>
      <c r="B188" s="110" t="s">
        <v>1344</v>
      </c>
      <c r="C188" s="110" t="s">
        <v>1355</v>
      </c>
      <c r="D188" s="111">
        <v>3.0763283099999998E-8</v>
      </c>
      <c r="E188" s="110">
        <v>0.46600000000000003</v>
      </c>
      <c r="F188" s="110">
        <v>0.53400000000000003</v>
      </c>
      <c r="G188" s="110">
        <v>0.28199999999999997</v>
      </c>
      <c r="H188" s="110">
        <v>418270</v>
      </c>
      <c r="I188" s="110" t="s">
        <v>14</v>
      </c>
    </row>
    <row r="189" spans="1:9" ht="18" customHeight="1">
      <c r="A189" s="110" t="s">
        <v>1366</v>
      </c>
      <c r="B189" s="110" t="s">
        <v>1344</v>
      </c>
      <c r="C189" s="110" t="s">
        <v>1355</v>
      </c>
      <c r="D189" s="111">
        <v>3.0763283099999998E-8</v>
      </c>
      <c r="E189" s="110">
        <v>0.46600000000000003</v>
      </c>
      <c r="F189" s="110">
        <v>0.53400000000000003</v>
      </c>
      <c r="G189" s="110">
        <v>0.28199999999999997</v>
      </c>
      <c r="H189" s="110">
        <v>418270</v>
      </c>
      <c r="I189" s="110" t="s">
        <v>14</v>
      </c>
    </row>
    <row r="190" spans="1:9" ht="18" customHeight="1">
      <c r="A190" s="110" t="s">
        <v>1366</v>
      </c>
      <c r="B190" s="110" t="s">
        <v>1343</v>
      </c>
      <c r="C190" s="110" t="s">
        <v>1355</v>
      </c>
      <c r="D190" s="111">
        <v>2.7837482500000003E-4</v>
      </c>
      <c r="E190" s="110">
        <v>0.58599999999999997</v>
      </c>
      <c r="F190" s="110">
        <v>0.41399999999999998</v>
      </c>
      <c r="G190" s="110">
        <v>8.6999999999999994E-2</v>
      </c>
      <c r="H190" s="110">
        <v>380084</v>
      </c>
      <c r="I190" s="110" t="s">
        <v>14</v>
      </c>
    </row>
    <row r="191" spans="1:9" ht="18" customHeight="1">
      <c r="A191" s="110" t="s">
        <v>1366</v>
      </c>
      <c r="B191" s="110" t="s">
        <v>1343</v>
      </c>
      <c r="C191" s="110" t="s">
        <v>1355</v>
      </c>
      <c r="D191" s="111">
        <v>2.7837482500000003E-4</v>
      </c>
      <c r="E191" s="110">
        <v>0.58599999999999997</v>
      </c>
      <c r="F191" s="110">
        <v>0.41399999999999998</v>
      </c>
      <c r="G191" s="110">
        <v>8.6999999999999994E-2</v>
      </c>
      <c r="H191" s="110">
        <v>380084</v>
      </c>
      <c r="I191" s="110" t="s">
        <v>14</v>
      </c>
    </row>
    <row r="192" spans="1:9" ht="18" customHeight="1">
      <c r="A192" s="110" t="s">
        <v>1366</v>
      </c>
      <c r="B192" s="110" t="s">
        <v>1316</v>
      </c>
      <c r="C192" s="110" t="s">
        <v>1345</v>
      </c>
      <c r="D192" s="111">
        <v>1.7650031500000002E-5</v>
      </c>
      <c r="E192" s="110">
        <v>0.71699999999999997</v>
      </c>
      <c r="F192" s="110">
        <v>0.28299999999999997</v>
      </c>
      <c r="G192" s="110">
        <v>4.5999999999999999E-2</v>
      </c>
      <c r="H192" s="110">
        <v>382066</v>
      </c>
      <c r="I192" s="110" t="s">
        <v>14</v>
      </c>
    </row>
    <row r="193" spans="1:9" ht="18" customHeight="1">
      <c r="A193" s="110" t="s">
        <v>1366</v>
      </c>
      <c r="B193" s="110" t="s">
        <v>1343</v>
      </c>
      <c r="C193" s="110" t="s">
        <v>1345</v>
      </c>
      <c r="D193" s="111">
        <v>1.2435314399999999E-6</v>
      </c>
      <c r="E193" s="110">
        <v>0.748</v>
      </c>
      <c r="F193" s="110">
        <v>0.252</v>
      </c>
      <c r="G193" s="110">
        <v>5.3999999999999999E-2</v>
      </c>
      <c r="H193" s="110">
        <v>396834</v>
      </c>
      <c r="I193" s="110" t="s">
        <v>14</v>
      </c>
    </row>
    <row r="194" spans="1:9" ht="18" customHeight="1">
      <c r="A194" s="110" t="s">
        <v>1366</v>
      </c>
      <c r="B194" s="110" t="s">
        <v>1316</v>
      </c>
      <c r="C194" s="110" t="s">
        <v>1354</v>
      </c>
      <c r="D194" s="111">
        <v>9.6092035900000004E-7</v>
      </c>
      <c r="E194" s="110">
        <v>0.82599999999999996</v>
      </c>
      <c r="F194" s="110">
        <v>0.17399999999999999</v>
      </c>
      <c r="G194" s="110">
        <v>0.03</v>
      </c>
      <c r="H194" s="110">
        <v>376033</v>
      </c>
      <c r="I194" s="110" t="s">
        <v>14</v>
      </c>
    </row>
    <row r="195" spans="1:9" ht="18" customHeight="1">
      <c r="A195" s="110" t="s">
        <v>1366</v>
      </c>
      <c r="B195" s="110" t="s">
        <v>1344</v>
      </c>
      <c r="C195" s="110" t="s">
        <v>1354</v>
      </c>
      <c r="D195" s="111">
        <v>1.45287794E-8</v>
      </c>
      <c r="E195" s="110">
        <v>0.94899999999999995</v>
      </c>
      <c r="F195" s="110">
        <v>5.0999999999999997E-2</v>
      </c>
      <c r="G195" s="110">
        <v>7.6999999999999999E-2</v>
      </c>
      <c r="H195" s="110">
        <v>424600</v>
      </c>
      <c r="I195" s="110" t="s">
        <v>14</v>
      </c>
    </row>
    <row r="196" spans="1:9" ht="18" customHeight="1">
      <c r="A196" s="110" t="s">
        <v>1366</v>
      </c>
      <c r="B196" s="110" t="s">
        <v>1343</v>
      </c>
      <c r="C196" s="110" t="s">
        <v>1354</v>
      </c>
      <c r="D196" s="111">
        <v>8.5229703799999998E-8</v>
      </c>
      <c r="E196" s="110">
        <v>0.86499999999999999</v>
      </c>
      <c r="F196" s="110">
        <v>0.13500000000000001</v>
      </c>
      <c r="G196" s="110">
        <v>3.6999999999999998E-2</v>
      </c>
      <c r="H196" s="110">
        <v>390766</v>
      </c>
      <c r="I196" s="110" t="s">
        <v>14</v>
      </c>
    </row>
    <row r="197" spans="1:9" ht="18" customHeight="1">
      <c r="A197" s="115" t="s">
        <v>1366</v>
      </c>
      <c r="B197" s="118" t="s">
        <v>1316</v>
      </c>
      <c r="C197" s="117" t="s">
        <v>1358</v>
      </c>
      <c r="D197" s="116">
        <v>0.23723122499999999</v>
      </c>
      <c r="E197" s="115">
        <v>0.76900000000000002</v>
      </c>
      <c r="F197" s="115">
        <v>0.23100000000000001</v>
      </c>
      <c r="G197" s="115">
        <v>3.3000000000000002E-2</v>
      </c>
      <c r="H197" s="115">
        <v>355244</v>
      </c>
      <c r="I197" s="110" t="s">
        <v>14</v>
      </c>
    </row>
    <row r="198" spans="1:9" ht="18" customHeight="1">
      <c r="A198" s="110" t="s">
        <v>1366</v>
      </c>
      <c r="B198" s="110" t="s">
        <v>1344</v>
      </c>
      <c r="C198" s="110" t="s">
        <v>1346</v>
      </c>
      <c r="D198" s="111">
        <v>6.9017208800000005E-4</v>
      </c>
      <c r="E198" s="110">
        <v>0.71299999999999997</v>
      </c>
      <c r="F198" s="110">
        <v>0.28699999999999998</v>
      </c>
      <c r="G198" s="110">
        <v>5.8000000000000003E-2</v>
      </c>
      <c r="H198" s="110">
        <v>412327</v>
      </c>
      <c r="I198" s="110" t="s">
        <v>14</v>
      </c>
    </row>
    <row r="199" spans="1:9" ht="18" customHeight="1">
      <c r="A199" s="115" t="s">
        <v>1366</v>
      </c>
      <c r="B199" s="115" t="s">
        <v>1343</v>
      </c>
      <c r="C199" s="115" t="s">
        <v>1358</v>
      </c>
      <c r="D199" s="116">
        <v>0.135019047</v>
      </c>
      <c r="E199" s="115">
        <v>0.77600000000000002</v>
      </c>
      <c r="F199" s="115">
        <v>0.224</v>
      </c>
      <c r="G199" s="115">
        <v>3.4000000000000002E-2</v>
      </c>
      <c r="H199" s="115">
        <v>369806</v>
      </c>
      <c r="I199" s="110" t="s">
        <v>14</v>
      </c>
    </row>
    <row r="200" spans="1:9" ht="18" customHeight="1">
      <c r="A200" s="110" t="s">
        <v>1366</v>
      </c>
      <c r="B200" s="110" t="s">
        <v>1316</v>
      </c>
      <c r="C200" s="110" t="s">
        <v>1353</v>
      </c>
      <c r="D200" s="111">
        <v>9.27145858E-12</v>
      </c>
      <c r="E200" s="110">
        <v>0.88200000000000001</v>
      </c>
      <c r="F200" s="110">
        <v>0.11799999999999999</v>
      </c>
      <c r="G200" s="110">
        <v>4.8000000000000001E-2</v>
      </c>
      <c r="H200" s="110">
        <v>360958</v>
      </c>
      <c r="I200" s="110" t="s">
        <v>14</v>
      </c>
    </row>
    <row r="201" spans="1:9" ht="18" customHeight="1">
      <c r="A201" s="110" t="s">
        <v>1366</v>
      </c>
      <c r="B201" s="110" t="s">
        <v>1344</v>
      </c>
      <c r="C201" s="110" t="s">
        <v>1353</v>
      </c>
      <c r="D201" s="111">
        <v>3.0008539200000001E-6</v>
      </c>
      <c r="E201" s="110">
        <v>0.74199999999999999</v>
      </c>
      <c r="F201" s="110">
        <v>0.25800000000000001</v>
      </c>
      <c r="G201" s="110">
        <v>5.6000000000000001E-2</v>
      </c>
      <c r="H201" s="110">
        <v>391489</v>
      </c>
      <c r="I201" s="110" t="s">
        <v>14</v>
      </c>
    </row>
    <row r="202" spans="1:9" ht="18" customHeight="1">
      <c r="A202" s="110" t="s">
        <v>1366</v>
      </c>
      <c r="B202" s="110" t="s">
        <v>1343</v>
      </c>
      <c r="C202" s="110" t="s">
        <v>1353</v>
      </c>
      <c r="D202" s="111">
        <v>1.3755641700000001E-8</v>
      </c>
      <c r="E202" s="110">
        <v>0.83799999999999997</v>
      </c>
      <c r="F202" s="110">
        <v>0.16200000000000001</v>
      </c>
      <c r="G202" s="110">
        <v>4.2999999999999997E-2</v>
      </c>
      <c r="H202" s="110">
        <v>370305</v>
      </c>
      <c r="I202" s="110" t="s">
        <v>14</v>
      </c>
    </row>
    <row r="203" spans="1:9" ht="18" customHeight="1">
      <c r="A203" s="115" t="s">
        <v>1366</v>
      </c>
      <c r="B203" s="118" t="s">
        <v>1316</v>
      </c>
      <c r="C203" s="117" t="s">
        <v>1352</v>
      </c>
      <c r="D203" s="116">
        <v>0.54701520999999997</v>
      </c>
      <c r="E203" s="115">
        <v>0.71899999999999997</v>
      </c>
      <c r="F203" s="115">
        <v>0.28100000000000003</v>
      </c>
      <c r="G203" s="115">
        <v>4.1000000000000002E-2</v>
      </c>
      <c r="H203" s="115">
        <v>183641</v>
      </c>
      <c r="I203" s="110" t="s">
        <v>14</v>
      </c>
    </row>
    <row r="204" spans="1:9" ht="18" customHeight="1">
      <c r="A204" s="110" t="s">
        <v>1366</v>
      </c>
      <c r="B204" s="110" t="s">
        <v>1344</v>
      </c>
      <c r="C204" s="110" t="s">
        <v>1352</v>
      </c>
      <c r="D204" s="112">
        <v>2.7883245899999999E-2</v>
      </c>
      <c r="E204" s="110">
        <v>0.70399999999999996</v>
      </c>
      <c r="F204" s="110">
        <v>0.29599999999999999</v>
      </c>
      <c r="G204" s="110">
        <v>7.0000000000000007E-2</v>
      </c>
      <c r="H204" s="110">
        <v>212545</v>
      </c>
      <c r="I204" s="110" t="s">
        <v>14</v>
      </c>
    </row>
    <row r="205" spans="1:9" ht="18" customHeight="1">
      <c r="A205" s="115" t="s">
        <v>1366</v>
      </c>
      <c r="B205" s="115" t="s">
        <v>1343</v>
      </c>
      <c r="C205" s="115" t="s">
        <v>1352</v>
      </c>
      <c r="D205" s="116">
        <v>0.50194525300000004</v>
      </c>
      <c r="E205" s="115">
        <v>0.76700000000000002</v>
      </c>
      <c r="F205" s="115">
        <v>0.23300000000000001</v>
      </c>
      <c r="G205" s="115">
        <v>4.7E-2</v>
      </c>
      <c r="H205" s="115">
        <v>191333</v>
      </c>
      <c r="I205" s="110" t="s">
        <v>14</v>
      </c>
    </row>
    <row r="206" spans="1:9" ht="18" customHeight="1">
      <c r="A206" s="115" t="s">
        <v>1366</v>
      </c>
      <c r="B206" s="118" t="s">
        <v>1316</v>
      </c>
      <c r="C206" s="117" t="s">
        <v>1351</v>
      </c>
      <c r="D206" s="116">
        <v>0.57126659599999996</v>
      </c>
      <c r="E206" s="115">
        <v>0.878</v>
      </c>
      <c r="F206" s="115">
        <v>0.122</v>
      </c>
      <c r="G206" s="115">
        <v>1.4E-2</v>
      </c>
      <c r="H206" s="115">
        <v>399117</v>
      </c>
      <c r="I206" s="110" t="s">
        <v>14</v>
      </c>
    </row>
    <row r="207" spans="1:9" ht="18" customHeight="1">
      <c r="A207" s="115" t="s">
        <v>1366</v>
      </c>
      <c r="B207" s="115" t="s">
        <v>1344</v>
      </c>
      <c r="C207" s="115" t="s">
        <v>1351</v>
      </c>
      <c r="D207" s="116">
        <v>0.48140466700000001</v>
      </c>
      <c r="E207" s="115">
        <v>0.81799999999999995</v>
      </c>
      <c r="F207" s="115">
        <v>0.182</v>
      </c>
      <c r="G207" s="115">
        <v>2.3E-2</v>
      </c>
      <c r="H207" s="115">
        <v>450242</v>
      </c>
      <c r="I207" s="110" t="s">
        <v>14</v>
      </c>
    </row>
    <row r="208" spans="1:9" ht="18" customHeight="1">
      <c r="A208" s="115" t="s">
        <v>1366</v>
      </c>
      <c r="B208" s="115" t="s">
        <v>1343</v>
      </c>
      <c r="C208" s="115" t="s">
        <v>1351</v>
      </c>
      <c r="D208" s="116">
        <v>0.50534088600000004</v>
      </c>
      <c r="E208" s="115">
        <v>0.88500000000000001</v>
      </c>
      <c r="F208" s="115">
        <v>0.115</v>
      </c>
      <c r="G208" s="115">
        <v>1.4E-2</v>
      </c>
      <c r="H208" s="115">
        <v>413251</v>
      </c>
      <c r="I208" s="110" t="s">
        <v>14</v>
      </c>
    </row>
    <row r="209" spans="1:9" ht="18" customHeight="1">
      <c r="A209" s="115" t="s">
        <v>1366</v>
      </c>
      <c r="B209" s="118" t="s">
        <v>1316</v>
      </c>
      <c r="C209" s="117" t="s">
        <v>1350</v>
      </c>
      <c r="D209" s="116">
        <v>0.72762054700000001</v>
      </c>
      <c r="E209" s="115">
        <v>0.86199999999999999</v>
      </c>
      <c r="F209" s="115">
        <v>0.13800000000000001</v>
      </c>
      <c r="G209" s="115">
        <v>1.4999999999999999E-2</v>
      </c>
      <c r="H209" s="115">
        <v>325935</v>
      </c>
      <c r="I209" s="110" t="s">
        <v>14</v>
      </c>
    </row>
    <row r="210" spans="1:9" ht="18" customHeight="1">
      <c r="A210" s="115" t="s">
        <v>1366</v>
      </c>
      <c r="B210" s="115" t="s">
        <v>1344</v>
      </c>
      <c r="C210" s="115" t="s">
        <v>1350</v>
      </c>
      <c r="D210" s="116">
        <v>6.4011781000000004E-2</v>
      </c>
      <c r="E210" s="115">
        <v>0.80800000000000005</v>
      </c>
      <c r="F210" s="115">
        <v>0.192</v>
      </c>
      <c r="G210" s="115">
        <v>2.5999999999999999E-2</v>
      </c>
      <c r="H210" s="115">
        <v>323013</v>
      </c>
      <c r="I210" s="110" t="s">
        <v>14</v>
      </c>
    </row>
    <row r="211" spans="1:9" ht="18" customHeight="1">
      <c r="A211" s="115" t="s">
        <v>1366</v>
      </c>
      <c r="B211" s="115" t="s">
        <v>1343</v>
      </c>
      <c r="C211" s="115" t="s">
        <v>1350</v>
      </c>
      <c r="D211" s="116">
        <v>0.45411125400000002</v>
      </c>
      <c r="E211" s="115">
        <v>0.87</v>
      </c>
      <c r="F211" s="115">
        <v>0.13</v>
      </c>
      <c r="G211" s="115">
        <v>1.6E-2</v>
      </c>
      <c r="H211" s="115">
        <v>325701</v>
      </c>
      <c r="I211" s="110" t="s">
        <v>14</v>
      </c>
    </row>
    <row r="212" spans="1:9" ht="18" customHeight="1">
      <c r="A212" s="115" t="s">
        <v>1366</v>
      </c>
      <c r="B212" s="118" t="s">
        <v>1316</v>
      </c>
      <c r="C212" s="117" t="s">
        <v>1349</v>
      </c>
      <c r="D212" s="116">
        <v>0.71945436699999998</v>
      </c>
      <c r="E212" s="115">
        <v>0.84599999999999997</v>
      </c>
      <c r="F212" s="115">
        <v>0.154</v>
      </c>
      <c r="G212" s="115">
        <v>1.7000000000000001E-2</v>
      </c>
      <c r="H212" s="115">
        <v>360538</v>
      </c>
      <c r="I212" s="110" t="s">
        <v>14</v>
      </c>
    </row>
    <row r="213" spans="1:9" ht="18" customHeight="1">
      <c r="A213" s="115" t="s">
        <v>1366</v>
      </c>
      <c r="B213" s="115" t="s">
        <v>1344</v>
      </c>
      <c r="C213" s="115" t="s">
        <v>1349</v>
      </c>
      <c r="D213" s="112">
        <v>3.1549224799999998E-2</v>
      </c>
      <c r="E213" s="115">
        <v>0.79</v>
      </c>
      <c r="F213" s="115">
        <v>0.21</v>
      </c>
      <c r="G213" s="115">
        <v>2.8000000000000001E-2</v>
      </c>
      <c r="H213" s="115">
        <v>372838</v>
      </c>
      <c r="I213" s="110" t="s">
        <v>14</v>
      </c>
    </row>
    <row r="214" spans="1:9" ht="18" customHeight="1">
      <c r="A214" s="115" t="s">
        <v>1366</v>
      </c>
      <c r="B214" s="115" t="s">
        <v>1343</v>
      </c>
      <c r="C214" s="115" t="s">
        <v>1349</v>
      </c>
      <c r="D214" s="116">
        <v>0.30466184400000001</v>
      </c>
      <c r="E214" s="115">
        <v>0.85599999999999998</v>
      </c>
      <c r="F214" s="115">
        <v>0.14399999999999999</v>
      </c>
      <c r="G214" s="115">
        <v>1.7999999999999999E-2</v>
      </c>
      <c r="H214" s="115">
        <v>364028</v>
      </c>
      <c r="I214" s="110" t="s">
        <v>14</v>
      </c>
    </row>
    <row r="215" spans="1:9" ht="18" customHeight="1">
      <c r="A215" s="115" t="s">
        <v>1366</v>
      </c>
      <c r="B215" s="118" t="s">
        <v>1316</v>
      </c>
      <c r="C215" s="117" t="s">
        <v>1347</v>
      </c>
      <c r="D215" s="116">
        <v>0.46811615400000001</v>
      </c>
      <c r="E215" s="115">
        <v>0.746</v>
      </c>
      <c r="F215" s="115">
        <v>0.254</v>
      </c>
      <c r="G215" s="115">
        <v>3.1E-2</v>
      </c>
      <c r="H215" s="115">
        <v>324883</v>
      </c>
      <c r="I215" s="110" t="s">
        <v>14</v>
      </c>
    </row>
    <row r="216" spans="1:9" ht="18" customHeight="1">
      <c r="A216" s="110" t="s">
        <v>1366</v>
      </c>
      <c r="B216" s="110" t="s">
        <v>1344</v>
      </c>
      <c r="C216" s="110" t="s">
        <v>1347</v>
      </c>
      <c r="D216" s="111">
        <v>6.89633954E-3</v>
      </c>
      <c r="E216" s="110">
        <v>0.65200000000000002</v>
      </c>
      <c r="F216" s="110">
        <v>0.34799999999999998</v>
      </c>
      <c r="G216" s="110">
        <v>4.8000000000000001E-2</v>
      </c>
      <c r="H216" s="110">
        <v>378277</v>
      </c>
      <c r="I216" s="110" t="s">
        <v>14</v>
      </c>
    </row>
    <row r="217" spans="1:9" ht="18" customHeight="1">
      <c r="A217" s="115" t="s">
        <v>1366</v>
      </c>
      <c r="B217" s="115" t="s">
        <v>1343</v>
      </c>
      <c r="C217" s="115" t="s">
        <v>1347</v>
      </c>
      <c r="D217" s="116">
        <v>0.101558234</v>
      </c>
      <c r="E217" s="115">
        <v>0.75800000000000001</v>
      </c>
      <c r="F217" s="115">
        <v>0.24199999999999999</v>
      </c>
      <c r="G217" s="115">
        <v>3.2000000000000001E-2</v>
      </c>
      <c r="H217" s="115">
        <v>341133</v>
      </c>
      <c r="I217" s="110" t="s">
        <v>14</v>
      </c>
    </row>
    <row r="218" spans="1:9" ht="18" customHeight="1">
      <c r="A218" s="110" t="s">
        <v>1366</v>
      </c>
      <c r="B218" s="110" t="s">
        <v>1316</v>
      </c>
      <c r="C218" s="110" t="s">
        <v>1348</v>
      </c>
      <c r="D218" s="112">
        <v>1.20471997E-2</v>
      </c>
      <c r="E218" s="110">
        <v>0.75800000000000001</v>
      </c>
      <c r="F218" s="110">
        <v>0.24199999999999999</v>
      </c>
      <c r="G218" s="110">
        <v>3.1E-2</v>
      </c>
      <c r="H218" s="110">
        <v>361374</v>
      </c>
      <c r="I218" s="110" t="s">
        <v>14</v>
      </c>
    </row>
    <row r="219" spans="1:9" ht="18" customHeight="1">
      <c r="A219" s="110" t="s">
        <v>1366</v>
      </c>
      <c r="B219" s="110" t="s">
        <v>1344</v>
      </c>
      <c r="C219" s="110" t="s">
        <v>1348</v>
      </c>
      <c r="D219" s="111">
        <v>6.4386740299999999E-6</v>
      </c>
      <c r="E219" s="110">
        <v>0.72199999999999998</v>
      </c>
      <c r="F219" s="110">
        <v>0.27800000000000002</v>
      </c>
      <c r="G219" s="110">
        <v>5.5E-2</v>
      </c>
      <c r="H219" s="110">
        <v>410549</v>
      </c>
      <c r="I219" s="110" t="s">
        <v>14</v>
      </c>
    </row>
    <row r="220" spans="1:9" ht="18" customHeight="1">
      <c r="A220" s="110" t="s">
        <v>1366</v>
      </c>
      <c r="B220" s="110" t="s">
        <v>1343</v>
      </c>
      <c r="C220" s="110" t="s">
        <v>1348</v>
      </c>
      <c r="D220" s="111">
        <v>9.9501360700000001E-5</v>
      </c>
      <c r="E220" s="110">
        <v>0.77400000000000002</v>
      </c>
      <c r="F220" s="110">
        <v>0.22600000000000001</v>
      </c>
      <c r="G220" s="110">
        <v>3.5000000000000003E-2</v>
      </c>
      <c r="H220" s="110">
        <v>376739</v>
      </c>
      <c r="I220" s="110" t="s">
        <v>14</v>
      </c>
    </row>
    <row r="221" spans="1:9" ht="18" customHeight="1">
      <c r="A221" s="110" t="s">
        <v>1366</v>
      </c>
      <c r="B221" s="110" t="s">
        <v>1316</v>
      </c>
      <c r="C221" s="110" t="s">
        <v>1303</v>
      </c>
      <c r="D221" s="111">
        <v>1.04547945E-11</v>
      </c>
      <c r="E221" s="110">
        <v>0.83299999999999996</v>
      </c>
      <c r="F221" s="110">
        <v>0.16700000000000001</v>
      </c>
      <c r="G221" s="110">
        <v>6.6000000000000003E-2</v>
      </c>
      <c r="H221" s="110">
        <v>364531</v>
      </c>
      <c r="I221" s="110" t="s">
        <v>14</v>
      </c>
    </row>
    <row r="222" spans="1:9" ht="18" customHeight="1">
      <c r="A222" s="110" t="s">
        <v>1366</v>
      </c>
      <c r="B222" s="110" t="s">
        <v>1344</v>
      </c>
      <c r="C222" s="110" t="s">
        <v>1303</v>
      </c>
      <c r="D222" s="111">
        <v>6.5654529399999999E-5</v>
      </c>
      <c r="E222" s="110">
        <v>0.63600000000000001</v>
      </c>
      <c r="F222" s="110">
        <v>0.36399999999999999</v>
      </c>
      <c r="G222" s="110">
        <v>6.0999999999999999E-2</v>
      </c>
      <c r="H222" s="110">
        <v>373388</v>
      </c>
      <c r="I222" s="110" t="s">
        <v>14</v>
      </c>
    </row>
    <row r="223" spans="1:9" ht="18" customHeight="1">
      <c r="A223" s="110" t="s">
        <v>1366</v>
      </c>
      <c r="B223" s="110" t="s">
        <v>1343</v>
      </c>
      <c r="C223" s="110" t="s">
        <v>1303</v>
      </c>
      <c r="D223" s="111">
        <v>5.71954248E-8</v>
      </c>
      <c r="E223" s="110">
        <v>0.78100000000000003</v>
      </c>
      <c r="F223" s="110">
        <v>0.219</v>
      </c>
      <c r="G223" s="110">
        <v>5.7000000000000002E-2</v>
      </c>
      <c r="H223" s="110">
        <v>367415</v>
      </c>
      <c r="I223" s="110" t="s">
        <v>14</v>
      </c>
    </row>
    <row r="224" spans="1:9" ht="18" customHeight="1">
      <c r="A224" s="110" t="s">
        <v>1366</v>
      </c>
      <c r="B224" s="110" t="s">
        <v>1316</v>
      </c>
      <c r="C224" s="110"/>
      <c r="D224" s="111">
        <v>8.9043102499999996E-13</v>
      </c>
      <c r="E224" s="110"/>
      <c r="F224" s="110"/>
      <c r="G224" s="110"/>
      <c r="H224" s="110">
        <v>456395</v>
      </c>
      <c r="I224" s="110" t="s">
        <v>14</v>
      </c>
    </row>
    <row r="225" spans="1:9" ht="18" customHeight="1">
      <c r="A225" s="110" t="s">
        <v>1366</v>
      </c>
      <c r="B225" s="110" t="s">
        <v>1344</v>
      </c>
      <c r="C225" s="110"/>
      <c r="D225" s="111">
        <v>3.0513931799999999E-8</v>
      </c>
      <c r="E225" s="110"/>
      <c r="F225" s="110"/>
      <c r="G225" s="110"/>
      <c r="H225" s="110">
        <v>546880</v>
      </c>
      <c r="I225" s="110" t="s">
        <v>14</v>
      </c>
    </row>
    <row r="226" spans="1:9" ht="18" customHeight="1">
      <c r="A226" s="110" t="s">
        <v>1366</v>
      </c>
      <c r="B226" s="110" t="s">
        <v>1343</v>
      </c>
      <c r="C226" s="110"/>
      <c r="D226" s="111">
        <v>2.31329599E-10</v>
      </c>
      <c r="E226" s="110"/>
      <c r="F226" s="110"/>
      <c r="G226" s="110"/>
      <c r="H226" s="110">
        <v>485369</v>
      </c>
      <c r="I226" s="110" t="s">
        <v>14</v>
      </c>
    </row>
    <row r="227" spans="1:9" ht="18" customHeight="1">
      <c r="A227" s="110" t="s">
        <v>1366</v>
      </c>
      <c r="B227" s="110" t="s">
        <v>1347</v>
      </c>
      <c r="C227" s="115"/>
      <c r="D227" s="111">
        <v>1.0313962800000001E-30</v>
      </c>
      <c r="E227" s="115"/>
      <c r="F227" s="115"/>
      <c r="G227" s="115"/>
      <c r="H227" s="110">
        <v>426813</v>
      </c>
      <c r="I227" s="110" t="s">
        <v>14</v>
      </c>
    </row>
    <row r="228" spans="1:9" ht="18" customHeight="1">
      <c r="A228" s="110" t="s">
        <v>1366</v>
      </c>
      <c r="B228" s="110" t="s">
        <v>1346</v>
      </c>
      <c r="C228" s="115"/>
      <c r="D228" s="111">
        <v>4.1997807800000002E-28</v>
      </c>
      <c r="E228" s="115"/>
      <c r="F228" s="115"/>
      <c r="G228" s="115"/>
      <c r="H228" s="110">
        <v>471419</v>
      </c>
      <c r="I228" s="110" t="s">
        <v>14</v>
      </c>
    </row>
    <row r="229" spans="1:9" ht="18" customHeight="1">
      <c r="A229" s="110" t="s">
        <v>1366</v>
      </c>
      <c r="B229" s="110" t="s">
        <v>1345</v>
      </c>
      <c r="C229" s="115"/>
      <c r="D229" s="111">
        <v>2.2027758899999999E-32</v>
      </c>
      <c r="E229" s="115"/>
      <c r="F229" s="115"/>
      <c r="G229" s="115"/>
      <c r="H229" s="110">
        <v>497425</v>
      </c>
      <c r="I229" s="110" t="s">
        <v>14</v>
      </c>
    </row>
    <row r="230" spans="1:9" ht="18" customHeight="1">
      <c r="A230" s="110" t="s">
        <v>1366</v>
      </c>
      <c r="B230" s="110" t="s">
        <v>1345</v>
      </c>
      <c r="C230" s="115"/>
      <c r="D230" s="111">
        <v>2.0266270900000001E-9</v>
      </c>
      <c r="E230" s="115"/>
      <c r="F230" s="115"/>
      <c r="G230" s="115"/>
      <c r="H230" s="110">
        <v>478688</v>
      </c>
      <c r="I230" s="110" t="s">
        <v>14</v>
      </c>
    </row>
    <row r="231" spans="1:9" ht="18" customHeight="1">
      <c r="A231" s="115" t="s">
        <v>1365</v>
      </c>
      <c r="B231" s="118" t="s">
        <v>1316</v>
      </c>
      <c r="C231" s="117" t="s">
        <v>1302</v>
      </c>
      <c r="D231" s="116">
        <v>0.10120682</v>
      </c>
      <c r="E231" s="115">
        <v>0.70599999999999996</v>
      </c>
      <c r="F231" s="115">
        <v>0.29399999999999998</v>
      </c>
      <c r="G231" s="115">
        <v>3.4000000000000002E-2</v>
      </c>
      <c r="H231" s="115">
        <v>169989</v>
      </c>
      <c r="I231" s="110" t="s">
        <v>14</v>
      </c>
    </row>
    <row r="232" spans="1:9" ht="18" customHeight="1">
      <c r="A232" s="115" t="s">
        <v>1365</v>
      </c>
      <c r="B232" s="115" t="s">
        <v>1344</v>
      </c>
      <c r="C232" s="115" t="s">
        <v>1302</v>
      </c>
      <c r="D232" s="116">
        <v>0.38677535200000002</v>
      </c>
      <c r="E232" s="115">
        <v>0.67</v>
      </c>
      <c r="F232" s="115">
        <v>0.33</v>
      </c>
      <c r="G232" s="115">
        <v>3.5999999999999997E-2</v>
      </c>
      <c r="H232" s="115">
        <v>179759</v>
      </c>
      <c r="I232" s="110" t="s">
        <v>14</v>
      </c>
    </row>
    <row r="233" spans="1:9" ht="18" customHeight="1">
      <c r="A233" s="115" t="s">
        <v>1365</v>
      </c>
      <c r="B233" s="115" t="s">
        <v>1343</v>
      </c>
      <c r="C233" s="115" t="s">
        <v>1302</v>
      </c>
      <c r="D233" s="116">
        <v>0.23482125500000001</v>
      </c>
      <c r="E233" s="115">
        <v>0.71</v>
      </c>
      <c r="F233" s="115">
        <v>0.28999999999999998</v>
      </c>
      <c r="G233" s="115">
        <v>3.4000000000000002E-2</v>
      </c>
      <c r="H233" s="115">
        <v>173408</v>
      </c>
      <c r="I233" s="110" t="s">
        <v>14</v>
      </c>
    </row>
    <row r="234" spans="1:9" ht="18" customHeight="1">
      <c r="A234" s="115" t="s">
        <v>1365</v>
      </c>
      <c r="B234" s="118" t="s">
        <v>1316</v>
      </c>
      <c r="C234" s="117" t="s">
        <v>1357</v>
      </c>
      <c r="D234" s="116">
        <v>0.630777845</v>
      </c>
      <c r="E234" s="115">
        <v>0.45200000000000001</v>
      </c>
      <c r="F234" s="115">
        <v>0.54800000000000004</v>
      </c>
      <c r="G234" s="115">
        <v>0.06</v>
      </c>
      <c r="H234" s="115">
        <v>177728</v>
      </c>
      <c r="I234" s="110" t="s">
        <v>14</v>
      </c>
    </row>
    <row r="235" spans="1:9" ht="18" customHeight="1">
      <c r="A235" s="115" t="s">
        <v>1365</v>
      </c>
      <c r="B235" s="115" t="s">
        <v>1344</v>
      </c>
      <c r="C235" s="115" t="s">
        <v>1357</v>
      </c>
      <c r="D235" s="116">
        <v>0.433495295</v>
      </c>
      <c r="E235" s="115">
        <v>0.42199999999999999</v>
      </c>
      <c r="F235" s="115">
        <v>0.57799999999999996</v>
      </c>
      <c r="G235" s="115">
        <v>0.06</v>
      </c>
      <c r="H235" s="115">
        <v>195660</v>
      </c>
      <c r="I235" s="110" t="s">
        <v>14</v>
      </c>
    </row>
    <row r="236" spans="1:9" ht="18" customHeight="1">
      <c r="A236" s="115" t="s">
        <v>1365</v>
      </c>
      <c r="B236" s="115" t="s">
        <v>1343</v>
      </c>
      <c r="C236" s="115" t="s">
        <v>1357</v>
      </c>
      <c r="D236" s="116">
        <v>0.430927322</v>
      </c>
      <c r="E236" s="115">
        <v>0.46500000000000002</v>
      </c>
      <c r="F236" s="115">
        <v>0.53500000000000003</v>
      </c>
      <c r="G236" s="115">
        <v>6.3E-2</v>
      </c>
      <c r="H236" s="115">
        <v>184198</v>
      </c>
      <c r="I236" s="110" t="s">
        <v>14</v>
      </c>
    </row>
    <row r="237" spans="1:9" ht="18" customHeight="1">
      <c r="A237" s="110" t="s">
        <v>1365</v>
      </c>
      <c r="B237" s="110" t="s">
        <v>1316</v>
      </c>
      <c r="C237" s="110" t="s">
        <v>1301</v>
      </c>
      <c r="D237" s="111">
        <v>2.5421762599999997E-7</v>
      </c>
      <c r="E237" s="110">
        <v>0.57899999999999996</v>
      </c>
      <c r="F237" s="110">
        <v>0.42099999999999999</v>
      </c>
      <c r="G237" s="110">
        <v>7.0000000000000007E-2</v>
      </c>
      <c r="H237" s="110">
        <v>176811</v>
      </c>
      <c r="I237" s="110" t="s">
        <v>14</v>
      </c>
    </row>
    <row r="238" spans="1:9" ht="18" customHeight="1">
      <c r="A238" s="110" t="s">
        <v>1365</v>
      </c>
      <c r="B238" s="110" t="s">
        <v>1344</v>
      </c>
      <c r="C238" s="110" t="s">
        <v>1301</v>
      </c>
      <c r="D238" s="111">
        <v>1.4318264399999999E-5</v>
      </c>
      <c r="E238" s="110">
        <v>0.54500000000000004</v>
      </c>
      <c r="F238" s="110">
        <v>0.45500000000000002</v>
      </c>
      <c r="G238" s="110">
        <v>6.9000000000000006E-2</v>
      </c>
      <c r="H238" s="110">
        <v>190271</v>
      </c>
      <c r="I238" s="110" t="s">
        <v>14</v>
      </c>
    </row>
    <row r="239" spans="1:9" ht="18" customHeight="1">
      <c r="A239" s="110" t="s">
        <v>1365</v>
      </c>
      <c r="B239" s="110" t="s">
        <v>1343</v>
      </c>
      <c r="C239" s="110" t="s">
        <v>1301</v>
      </c>
      <c r="D239" s="111">
        <v>6.2622833699999998E-6</v>
      </c>
      <c r="E239" s="110">
        <v>0.58799999999999997</v>
      </c>
      <c r="F239" s="110">
        <v>0.41199999999999998</v>
      </c>
      <c r="G239" s="110">
        <v>6.7000000000000004E-2</v>
      </c>
      <c r="H239" s="110">
        <v>181234</v>
      </c>
      <c r="I239" s="110" t="s">
        <v>14</v>
      </c>
    </row>
    <row r="240" spans="1:9" ht="18" customHeight="1">
      <c r="A240" s="110" t="s">
        <v>1365</v>
      </c>
      <c r="B240" s="110" t="s">
        <v>1316</v>
      </c>
      <c r="C240" s="110" t="s">
        <v>1356</v>
      </c>
      <c r="D240" s="111">
        <v>2.5318832499999998E-14</v>
      </c>
      <c r="E240" s="110">
        <v>0.80100000000000005</v>
      </c>
      <c r="F240" s="110">
        <v>0.19900000000000001</v>
      </c>
      <c r="G240" s="110">
        <v>0.441</v>
      </c>
      <c r="H240" s="110">
        <v>183508</v>
      </c>
      <c r="I240" s="110" t="s">
        <v>14</v>
      </c>
    </row>
    <row r="241" spans="1:9" ht="18" customHeight="1">
      <c r="A241" s="110" t="s">
        <v>1365</v>
      </c>
      <c r="B241" s="110" t="s">
        <v>1344</v>
      </c>
      <c r="C241" s="110" t="s">
        <v>1356</v>
      </c>
      <c r="D241" s="111">
        <v>2.14383367E-9</v>
      </c>
      <c r="E241" s="114">
        <v>3.96</v>
      </c>
      <c r="F241" s="114">
        <v>-2.96</v>
      </c>
      <c r="G241" s="114">
        <v>3.194</v>
      </c>
      <c r="H241" s="110">
        <v>212532</v>
      </c>
      <c r="I241" s="110" t="s">
        <v>14</v>
      </c>
    </row>
    <row r="242" spans="1:9" ht="18" customHeight="1">
      <c r="A242" s="110" t="s">
        <v>1365</v>
      </c>
      <c r="B242" s="110" t="s">
        <v>1343</v>
      </c>
      <c r="C242" s="110" t="s">
        <v>1356</v>
      </c>
      <c r="D242" s="111">
        <v>1.3702456599999999E-12</v>
      </c>
      <c r="E242" s="114">
        <v>1.099</v>
      </c>
      <c r="F242" s="114">
        <v>-9.9000000000000005E-2</v>
      </c>
      <c r="G242" s="114">
        <v>0.496</v>
      </c>
      <c r="H242" s="110">
        <v>191837</v>
      </c>
      <c r="I242" s="110" t="s">
        <v>14</v>
      </c>
    </row>
    <row r="243" spans="1:9" ht="18" customHeight="1">
      <c r="A243" s="110" t="s">
        <v>1365</v>
      </c>
      <c r="B243" s="110" t="s">
        <v>1316</v>
      </c>
      <c r="C243" s="110" t="s">
        <v>1355</v>
      </c>
      <c r="D243" s="112">
        <v>2.7969018299999999E-2</v>
      </c>
      <c r="E243" s="114">
        <v>-0.311</v>
      </c>
      <c r="F243" s="114">
        <v>1.3109999999999999</v>
      </c>
      <c r="G243" s="113">
        <v>0.214</v>
      </c>
      <c r="H243" s="110">
        <v>187030</v>
      </c>
      <c r="I243" s="110" t="s">
        <v>14</v>
      </c>
    </row>
    <row r="244" spans="1:9" ht="18" customHeight="1">
      <c r="A244" s="110" t="s">
        <v>1365</v>
      </c>
      <c r="B244" s="110" t="s">
        <v>1316</v>
      </c>
      <c r="C244" s="110" t="s">
        <v>1355</v>
      </c>
      <c r="D244" s="112">
        <v>2.7969018299999999E-2</v>
      </c>
      <c r="E244" s="114">
        <v>-0.311</v>
      </c>
      <c r="F244" s="114">
        <v>1.3109999999999999</v>
      </c>
      <c r="G244" s="113">
        <v>0.214</v>
      </c>
      <c r="H244" s="110">
        <v>187030</v>
      </c>
      <c r="I244" s="110" t="s">
        <v>14</v>
      </c>
    </row>
    <row r="245" spans="1:9" ht="18" customHeight="1">
      <c r="A245" s="110" t="s">
        <v>1365</v>
      </c>
      <c r="B245" s="110" t="s">
        <v>1344</v>
      </c>
      <c r="C245" s="110" t="s">
        <v>1355</v>
      </c>
      <c r="D245" s="119">
        <v>9.1645673499999997E-2</v>
      </c>
      <c r="E245" s="114">
        <v>-0.36299999999999999</v>
      </c>
      <c r="F245" s="114">
        <v>1.363</v>
      </c>
      <c r="G245" s="113">
        <v>0.21</v>
      </c>
      <c r="H245" s="110">
        <v>245026</v>
      </c>
      <c r="I245" s="110" t="s">
        <v>14</v>
      </c>
    </row>
    <row r="246" spans="1:9" ht="18" customHeight="1">
      <c r="A246" s="110" t="s">
        <v>1365</v>
      </c>
      <c r="B246" s="110" t="s">
        <v>1344</v>
      </c>
      <c r="C246" s="110" t="s">
        <v>1355</v>
      </c>
      <c r="D246" s="119">
        <v>9.1645673499999997E-2</v>
      </c>
      <c r="E246" s="114">
        <v>-0.36299999999999999</v>
      </c>
      <c r="F246" s="114">
        <v>1.363</v>
      </c>
      <c r="G246" s="113">
        <v>0.21</v>
      </c>
      <c r="H246" s="110">
        <v>245026</v>
      </c>
      <c r="I246" s="110" t="s">
        <v>14</v>
      </c>
    </row>
    <row r="247" spans="1:9" ht="18" customHeight="1">
      <c r="A247" s="110" t="s">
        <v>1365</v>
      </c>
      <c r="B247" s="110" t="s">
        <v>1343</v>
      </c>
      <c r="C247" s="110" t="s">
        <v>1355</v>
      </c>
      <c r="D247" s="119">
        <v>5.2765237600000001E-2</v>
      </c>
      <c r="E247" s="114">
        <v>-0.45800000000000002</v>
      </c>
      <c r="F247" s="114">
        <v>1.458</v>
      </c>
      <c r="G247" s="113">
        <v>0.26800000000000002</v>
      </c>
      <c r="H247" s="110">
        <v>200915</v>
      </c>
      <c r="I247" s="110" t="s">
        <v>14</v>
      </c>
    </row>
    <row r="248" spans="1:9" ht="18" customHeight="1">
      <c r="A248" s="110" t="s">
        <v>1365</v>
      </c>
      <c r="B248" s="110" t="s">
        <v>1343</v>
      </c>
      <c r="C248" s="110" t="s">
        <v>1355</v>
      </c>
      <c r="D248" s="119">
        <v>5.2765237600000001E-2</v>
      </c>
      <c r="E248" s="114">
        <v>-0.45800000000000002</v>
      </c>
      <c r="F248" s="114">
        <v>1.458</v>
      </c>
      <c r="G248" s="113">
        <v>0.26800000000000002</v>
      </c>
      <c r="H248" s="110">
        <v>200915</v>
      </c>
      <c r="I248" s="110" t="s">
        <v>14</v>
      </c>
    </row>
    <row r="249" spans="1:9" ht="18" customHeight="1">
      <c r="A249" s="110" t="s">
        <v>1365</v>
      </c>
      <c r="B249" s="110" t="s">
        <v>1316</v>
      </c>
      <c r="C249" s="110" t="s">
        <v>1345</v>
      </c>
      <c r="D249" s="111">
        <v>5.8530846499999999E-6</v>
      </c>
      <c r="E249" s="114">
        <v>8.1000000000000003E-2</v>
      </c>
      <c r="F249" s="110">
        <v>0.91900000000000004</v>
      </c>
      <c r="G249" s="113">
        <v>0.16800000000000001</v>
      </c>
      <c r="H249" s="110">
        <v>189315</v>
      </c>
      <c r="I249" s="110" t="s">
        <v>14</v>
      </c>
    </row>
    <row r="250" spans="1:9" ht="18" customHeight="1">
      <c r="A250" s="110" t="s">
        <v>1365</v>
      </c>
      <c r="B250" s="110" t="s">
        <v>1343</v>
      </c>
      <c r="C250" s="110" t="s">
        <v>1345</v>
      </c>
      <c r="D250" s="111">
        <v>5.3367522600000003E-6</v>
      </c>
      <c r="E250" s="114">
        <v>3.4000000000000002E-2</v>
      </c>
      <c r="F250" s="110">
        <v>0.96599999999999997</v>
      </c>
      <c r="G250" s="113">
        <v>0.217</v>
      </c>
      <c r="H250" s="110">
        <v>201191</v>
      </c>
      <c r="I250" s="110" t="s">
        <v>14</v>
      </c>
    </row>
    <row r="251" spans="1:9" ht="18" customHeight="1">
      <c r="A251" s="110" t="s">
        <v>1365</v>
      </c>
      <c r="B251" s="110" t="s">
        <v>1316</v>
      </c>
      <c r="C251" s="110" t="s">
        <v>1354</v>
      </c>
      <c r="D251" s="111">
        <v>2.1556039299999999E-8</v>
      </c>
      <c r="E251" s="110">
        <v>0.443</v>
      </c>
      <c r="F251" s="110">
        <v>0.55700000000000005</v>
      </c>
      <c r="G251" s="110">
        <v>0.12</v>
      </c>
      <c r="H251" s="110">
        <v>187927</v>
      </c>
      <c r="I251" s="110" t="s">
        <v>14</v>
      </c>
    </row>
    <row r="252" spans="1:9" ht="18" customHeight="1">
      <c r="A252" s="110" t="s">
        <v>1365</v>
      </c>
      <c r="B252" s="110" t="s">
        <v>1344</v>
      </c>
      <c r="C252" s="110" t="s">
        <v>1354</v>
      </c>
      <c r="D252" s="111">
        <v>6.1454007299999996E-9</v>
      </c>
      <c r="E252" s="110">
        <v>0.38700000000000001</v>
      </c>
      <c r="F252" s="110">
        <v>0.61299999999999999</v>
      </c>
      <c r="G252" s="110">
        <v>0.18099999999999999</v>
      </c>
      <c r="H252" s="110">
        <v>233298</v>
      </c>
      <c r="I252" s="110" t="s">
        <v>14</v>
      </c>
    </row>
    <row r="253" spans="1:9" ht="18" customHeight="1">
      <c r="A253" s="110" t="s">
        <v>1365</v>
      </c>
      <c r="B253" s="110" t="s">
        <v>1343</v>
      </c>
      <c r="C253" s="110" t="s">
        <v>1354</v>
      </c>
      <c r="D253" s="111">
        <v>1.3879107200000001E-8</v>
      </c>
      <c r="E253" s="110">
        <v>0.47799999999999998</v>
      </c>
      <c r="F253" s="110">
        <v>0.52200000000000002</v>
      </c>
      <c r="G253" s="110">
        <v>0.13900000000000001</v>
      </c>
      <c r="H253" s="110">
        <v>199872</v>
      </c>
      <c r="I253" s="110" t="s">
        <v>14</v>
      </c>
    </row>
    <row r="254" spans="1:9" ht="18" customHeight="1">
      <c r="A254" s="115" t="s">
        <v>1365</v>
      </c>
      <c r="B254" s="118" t="s">
        <v>1316</v>
      </c>
      <c r="C254" s="117" t="s">
        <v>1358</v>
      </c>
      <c r="D254" s="116">
        <v>0.42517580100000002</v>
      </c>
      <c r="E254" s="115">
        <v>0.27800000000000002</v>
      </c>
      <c r="F254" s="115">
        <v>0.72199999999999998</v>
      </c>
      <c r="G254" s="115">
        <v>9.4E-2</v>
      </c>
      <c r="H254" s="115">
        <v>175528</v>
      </c>
      <c r="I254" s="110" t="s">
        <v>14</v>
      </c>
    </row>
    <row r="255" spans="1:9" ht="18" customHeight="1">
      <c r="A255" s="115" t="s">
        <v>1365</v>
      </c>
      <c r="B255" s="115" t="s">
        <v>1344</v>
      </c>
      <c r="C255" s="115" t="s">
        <v>1358</v>
      </c>
      <c r="D255" s="116">
        <v>0.45046837299999998</v>
      </c>
      <c r="E255" s="115">
        <v>0.254</v>
      </c>
      <c r="F255" s="115">
        <v>0.746</v>
      </c>
      <c r="G255" s="115">
        <v>9.1999999999999998E-2</v>
      </c>
      <c r="H255" s="115">
        <v>239628</v>
      </c>
      <c r="I255" s="110" t="s">
        <v>14</v>
      </c>
    </row>
    <row r="256" spans="1:9" ht="18" customHeight="1">
      <c r="A256" s="115" t="s">
        <v>1365</v>
      </c>
      <c r="B256" s="115" t="s">
        <v>1343</v>
      </c>
      <c r="C256" s="115" t="s">
        <v>1358</v>
      </c>
      <c r="D256" s="116">
        <v>0.36509919000000002</v>
      </c>
      <c r="E256" s="115">
        <v>0.28100000000000003</v>
      </c>
      <c r="F256" s="115">
        <v>0.71899999999999997</v>
      </c>
      <c r="G256" s="115">
        <v>0.1</v>
      </c>
      <c r="H256" s="115">
        <v>189640</v>
      </c>
      <c r="I256" s="110" t="s">
        <v>14</v>
      </c>
    </row>
    <row r="257" spans="1:9" ht="18" customHeight="1">
      <c r="A257" s="110" t="s">
        <v>1365</v>
      </c>
      <c r="B257" s="110" t="s">
        <v>1316</v>
      </c>
      <c r="C257" s="110" t="s">
        <v>1353</v>
      </c>
      <c r="D257" s="111">
        <v>8.3817380400000001E-11</v>
      </c>
      <c r="E257" s="110">
        <v>0.44</v>
      </c>
      <c r="F257" s="110">
        <v>0.56000000000000005</v>
      </c>
      <c r="G257" s="110">
        <v>0.14699999999999999</v>
      </c>
      <c r="H257" s="110">
        <v>177273</v>
      </c>
      <c r="I257" s="110" t="s">
        <v>14</v>
      </c>
    </row>
    <row r="258" spans="1:9" ht="18" customHeight="1">
      <c r="A258" s="110" t="s">
        <v>1365</v>
      </c>
      <c r="B258" s="110" t="s">
        <v>1344</v>
      </c>
      <c r="C258" s="110" t="s">
        <v>1353</v>
      </c>
      <c r="D258" s="111">
        <v>5.2368768300000002E-10</v>
      </c>
      <c r="E258" s="110">
        <v>0.441</v>
      </c>
      <c r="F258" s="110">
        <v>0.55900000000000005</v>
      </c>
      <c r="G258" s="110">
        <v>0.19400000000000001</v>
      </c>
      <c r="H258" s="110">
        <v>198760</v>
      </c>
      <c r="I258" s="110" t="s">
        <v>14</v>
      </c>
    </row>
    <row r="259" spans="1:9" ht="18" customHeight="1">
      <c r="A259" s="110" t="s">
        <v>1365</v>
      </c>
      <c r="B259" s="110" t="s">
        <v>1343</v>
      </c>
      <c r="C259" s="110" t="s">
        <v>1353</v>
      </c>
      <c r="D259" s="111">
        <v>6.0185737700000001E-10</v>
      </c>
      <c r="E259" s="110">
        <v>0.51100000000000001</v>
      </c>
      <c r="F259" s="110">
        <v>0.48899999999999999</v>
      </c>
      <c r="G259" s="110">
        <v>0.14899999999999999</v>
      </c>
      <c r="H259" s="110">
        <v>183537</v>
      </c>
      <c r="I259" s="110" t="s">
        <v>14</v>
      </c>
    </row>
    <row r="260" spans="1:9" ht="18" customHeight="1">
      <c r="A260" s="115" t="s">
        <v>1365</v>
      </c>
      <c r="B260" s="118" t="s">
        <v>1316</v>
      </c>
      <c r="C260" s="117" t="s">
        <v>1352</v>
      </c>
      <c r="D260" s="116">
        <v>0.79042565899999995</v>
      </c>
      <c r="E260" s="115">
        <v>0.35499999999999998</v>
      </c>
      <c r="F260" s="115">
        <v>0.64500000000000002</v>
      </c>
      <c r="G260" s="115">
        <v>0.11700000000000001</v>
      </c>
      <c r="H260" s="122">
        <v>98363</v>
      </c>
      <c r="I260" s="110" t="s">
        <v>14</v>
      </c>
    </row>
    <row r="261" spans="1:9" ht="18" customHeight="1">
      <c r="A261" s="115" t="s">
        <v>1365</v>
      </c>
      <c r="B261" s="115" t="s">
        <v>1344</v>
      </c>
      <c r="C261" s="115" t="s">
        <v>1352</v>
      </c>
      <c r="D261" s="116">
        <v>0.75544545200000002</v>
      </c>
      <c r="E261" s="115">
        <v>0.39100000000000001</v>
      </c>
      <c r="F261" s="115">
        <v>0.60899999999999999</v>
      </c>
      <c r="G261" s="115">
        <v>0.123</v>
      </c>
      <c r="H261" s="122">
        <v>133901</v>
      </c>
      <c r="I261" s="110" t="s">
        <v>14</v>
      </c>
    </row>
    <row r="262" spans="1:9" ht="18" customHeight="1">
      <c r="A262" s="115" t="s">
        <v>1365</v>
      </c>
      <c r="B262" s="115" t="s">
        <v>1343</v>
      </c>
      <c r="C262" s="115" t="s">
        <v>1352</v>
      </c>
      <c r="D262" s="116">
        <v>0.74289291400000002</v>
      </c>
      <c r="E262" s="115">
        <v>0.38300000000000001</v>
      </c>
      <c r="F262" s="115">
        <v>0.61699999999999999</v>
      </c>
      <c r="G262" s="115">
        <v>0.13200000000000001</v>
      </c>
      <c r="H262" s="122">
        <v>105827</v>
      </c>
      <c r="I262" s="110" t="s">
        <v>14</v>
      </c>
    </row>
    <row r="263" spans="1:9" ht="18" customHeight="1">
      <c r="A263" s="115" t="s">
        <v>1365</v>
      </c>
      <c r="B263" s="118" t="s">
        <v>1316</v>
      </c>
      <c r="C263" s="117" t="s">
        <v>1351</v>
      </c>
      <c r="D263" s="116">
        <v>0.58230395400000001</v>
      </c>
      <c r="E263" s="115">
        <v>0.63100000000000001</v>
      </c>
      <c r="F263" s="115">
        <v>0.36899999999999999</v>
      </c>
      <c r="G263" s="115">
        <v>4.1000000000000002E-2</v>
      </c>
      <c r="H263" s="115">
        <v>190907</v>
      </c>
      <c r="I263" s="110" t="s">
        <v>14</v>
      </c>
    </row>
    <row r="264" spans="1:9" ht="18" customHeight="1">
      <c r="A264" s="115" t="s">
        <v>1365</v>
      </c>
      <c r="B264" s="115" t="s">
        <v>1344</v>
      </c>
      <c r="C264" s="115" t="s">
        <v>1351</v>
      </c>
      <c r="D264" s="116">
        <v>0.77598087199999999</v>
      </c>
      <c r="E264" s="115">
        <v>0.59799999999999998</v>
      </c>
      <c r="F264" s="115">
        <v>0.40200000000000002</v>
      </c>
      <c r="G264" s="115">
        <v>4.2999999999999997E-2</v>
      </c>
      <c r="H264" s="115">
        <v>239663</v>
      </c>
      <c r="I264" s="110" t="s">
        <v>14</v>
      </c>
    </row>
    <row r="265" spans="1:9" ht="18" customHeight="1">
      <c r="A265" s="115" t="s">
        <v>1365</v>
      </c>
      <c r="B265" s="115" t="s">
        <v>1343</v>
      </c>
      <c r="C265" s="115" t="s">
        <v>1351</v>
      </c>
      <c r="D265" s="116">
        <v>0.61386232200000002</v>
      </c>
      <c r="E265" s="115">
        <v>0.63900000000000001</v>
      </c>
      <c r="F265" s="115">
        <v>0.36099999999999999</v>
      </c>
      <c r="G265" s="115">
        <v>4.2000000000000003E-2</v>
      </c>
      <c r="H265" s="115">
        <v>203021</v>
      </c>
      <c r="I265" s="110" t="s">
        <v>14</v>
      </c>
    </row>
    <row r="266" spans="1:9" ht="18" customHeight="1">
      <c r="A266" s="115" t="s">
        <v>1365</v>
      </c>
      <c r="B266" s="118" t="s">
        <v>1316</v>
      </c>
      <c r="C266" s="117" t="s">
        <v>1350</v>
      </c>
      <c r="D266" s="116">
        <v>0.913661944</v>
      </c>
      <c r="E266" s="115">
        <v>0.56899999999999995</v>
      </c>
      <c r="F266" s="115">
        <v>0.43099999999999999</v>
      </c>
      <c r="G266" s="115">
        <v>4.4999999999999998E-2</v>
      </c>
      <c r="H266" s="115">
        <v>154263</v>
      </c>
      <c r="I266" s="110" t="s">
        <v>14</v>
      </c>
    </row>
    <row r="267" spans="1:9" ht="18" customHeight="1">
      <c r="A267" s="115" t="s">
        <v>1365</v>
      </c>
      <c r="B267" s="115" t="s">
        <v>1344</v>
      </c>
      <c r="C267" s="115" t="s">
        <v>1350</v>
      </c>
      <c r="D267" s="116">
        <v>0.87596904799999997</v>
      </c>
      <c r="E267" s="115">
        <v>0.53800000000000003</v>
      </c>
      <c r="F267" s="115">
        <v>0.46200000000000002</v>
      </c>
      <c r="G267" s="115">
        <v>4.5999999999999999E-2</v>
      </c>
      <c r="H267" s="115">
        <v>153203</v>
      </c>
      <c r="I267" s="110" t="s">
        <v>14</v>
      </c>
    </row>
    <row r="268" spans="1:9" ht="18" customHeight="1">
      <c r="A268" s="115" t="s">
        <v>1365</v>
      </c>
      <c r="B268" s="115" t="s">
        <v>1343</v>
      </c>
      <c r="C268" s="115" t="s">
        <v>1350</v>
      </c>
      <c r="D268" s="116">
        <v>0.78858906699999998</v>
      </c>
      <c r="E268" s="115">
        <v>0.58099999999999996</v>
      </c>
      <c r="F268" s="115">
        <v>0.41899999999999998</v>
      </c>
      <c r="G268" s="115">
        <v>4.7E-2</v>
      </c>
      <c r="H268" s="115">
        <v>154667</v>
      </c>
      <c r="I268" s="110" t="s">
        <v>14</v>
      </c>
    </row>
    <row r="269" spans="1:9" ht="18" customHeight="1">
      <c r="A269" s="115" t="s">
        <v>1365</v>
      </c>
      <c r="B269" s="118" t="s">
        <v>1316</v>
      </c>
      <c r="C269" s="117" t="s">
        <v>1349</v>
      </c>
      <c r="D269" s="116">
        <v>0.88921318500000002</v>
      </c>
      <c r="E269" s="115">
        <v>0.52600000000000002</v>
      </c>
      <c r="F269" s="115">
        <v>0.47399999999999998</v>
      </c>
      <c r="G269" s="115">
        <v>5.0999999999999997E-2</v>
      </c>
      <c r="H269" s="115">
        <v>169493</v>
      </c>
      <c r="I269" s="110" t="s">
        <v>14</v>
      </c>
    </row>
    <row r="270" spans="1:9" ht="18" customHeight="1">
      <c r="A270" s="115" t="s">
        <v>1365</v>
      </c>
      <c r="B270" s="115" t="s">
        <v>1344</v>
      </c>
      <c r="C270" s="115" t="s">
        <v>1349</v>
      </c>
      <c r="D270" s="116">
        <v>0.78376804899999997</v>
      </c>
      <c r="E270" s="115">
        <v>0.497</v>
      </c>
      <c r="F270" s="115">
        <v>0.503</v>
      </c>
      <c r="G270" s="115">
        <v>5.0999999999999997E-2</v>
      </c>
      <c r="H270" s="115">
        <v>176951</v>
      </c>
      <c r="I270" s="110" t="s">
        <v>14</v>
      </c>
    </row>
    <row r="271" spans="1:9" ht="18" customHeight="1">
      <c r="A271" s="115" t="s">
        <v>1365</v>
      </c>
      <c r="B271" s="115" t="s">
        <v>1343</v>
      </c>
      <c r="C271" s="115" t="s">
        <v>1349</v>
      </c>
      <c r="D271" s="116">
        <v>0.72505016799999999</v>
      </c>
      <c r="E271" s="115">
        <v>0.54</v>
      </c>
      <c r="F271" s="115">
        <v>0.46</v>
      </c>
      <c r="G271" s="115">
        <v>5.2999999999999999E-2</v>
      </c>
      <c r="H271" s="115">
        <v>172252</v>
      </c>
      <c r="I271" s="110" t="s">
        <v>14</v>
      </c>
    </row>
    <row r="272" spans="1:9" ht="18" customHeight="1">
      <c r="A272" s="115" t="s">
        <v>1365</v>
      </c>
      <c r="B272" s="118" t="s">
        <v>1316</v>
      </c>
      <c r="C272" s="117" t="s">
        <v>1347</v>
      </c>
      <c r="D272" s="116">
        <v>0.18624481200000001</v>
      </c>
      <c r="E272" s="115">
        <v>0.34799999999999998</v>
      </c>
      <c r="F272" s="115">
        <v>0.65200000000000002</v>
      </c>
      <c r="G272" s="115">
        <v>0.09</v>
      </c>
      <c r="H272" s="115">
        <v>175711</v>
      </c>
      <c r="I272" s="110" t="s">
        <v>14</v>
      </c>
    </row>
    <row r="273" spans="1:9" ht="18" customHeight="1">
      <c r="A273" s="115" t="s">
        <v>1365</v>
      </c>
      <c r="B273" s="115" t="s">
        <v>1344</v>
      </c>
      <c r="C273" s="115" t="s">
        <v>1347</v>
      </c>
      <c r="D273" s="116">
        <v>6.0070668799999997E-2</v>
      </c>
      <c r="E273" s="115">
        <v>0.316</v>
      </c>
      <c r="F273" s="115">
        <v>0.68400000000000005</v>
      </c>
      <c r="G273" s="115">
        <v>8.8999999999999996E-2</v>
      </c>
      <c r="H273" s="115">
        <v>240286</v>
      </c>
      <c r="I273" s="110" t="s">
        <v>14</v>
      </c>
    </row>
    <row r="274" spans="1:9" ht="18" customHeight="1">
      <c r="A274" s="115" t="s">
        <v>1365</v>
      </c>
      <c r="B274" s="115" t="s">
        <v>1343</v>
      </c>
      <c r="C274" s="115" t="s">
        <v>1347</v>
      </c>
      <c r="D274" s="116">
        <v>0.105469906</v>
      </c>
      <c r="E274" s="115">
        <v>0.33500000000000002</v>
      </c>
      <c r="F274" s="115">
        <v>0.66500000000000004</v>
      </c>
      <c r="G274" s="115">
        <v>9.6000000000000002E-2</v>
      </c>
      <c r="H274" s="115">
        <v>190610</v>
      </c>
      <c r="I274" s="110" t="s">
        <v>14</v>
      </c>
    </row>
    <row r="275" spans="1:9" ht="18" customHeight="1">
      <c r="A275" s="110" t="s">
        <v>1365</v>
      </c>
      <c r="B275" s="110" t="s">
        <v>1316</v>
      </c>
      <c r="C275" s="110" t="s">
        <v>1348</v>
      </c>
      <c r="D275" s="111">
        <v>1.79042993E-3</v>
      </c>
      <c r="E275" s="110">
        <v>0.27300000000000002</v>
      </c>
      <c r="F275" s="110">
        <v>0.72699999999999998</v>
      </c>
      <c r="G275" s="110">
        <v>0.10199999999999999</v>
      </c>
      <c r="H275" s="110">
        <v>184992</v>
      </c>
      <c r="I275" s="110" t="s">
        <v>14</v>
      </c>
    </row>
    <row r="276" spans="1:9" ht="18" customHeight="1">
      <c r="A276" s="110" t="s">
        <v>1365</v>
      </c>
      <c r="B276" s="110" t="s">
        <v>1344</v>
      </c>
      <c r="C276" s="110" t="s">
        <v>1348</v>
      </c>
      <c r="D276" s="111">
        <v>7.5519926600000004E-4</v>
      </c>
      <c r="E276" s="110">
        <v>0.21</v>
      </c>
      <c r="F276" s="110">
        <v>0.79</v>
      </c>
      <c r="G276" s="110">
        <v>0.114</v>
      </c>
      <c r="H276" s="110">
        <v>233410</v>
      </c>
      <c r="I276" s="110" t="s">
        <v>14</v>
      </c>
    </row>
    <row r="277" spans="1:9" ht="18" customHeight="1">
      <c r="A277" s="110" t="s">
        <v>1365</v>
      </c>
      <c r="B277" s="110" t="s">
        <v>1343</v>
      </c>
      <c r="C277" s="110" t="s">
        <v>1348</v>
      </c>
      <c r="D277" s="111">
        <v>8.2342744200000003E-4</v>
      </c>
      <c r="E277" s="110">
        <v>0.25900000000000001</v>
      </c>
      <c r="F277" s="110">
        <v>0.74099999999999999</v>
      </c>
      <c r="G277" s="110">
        <v>0.11700000000000001</v>
      </c>
      <c r="H277" s="110">
        <v>197305</v>
      </c>
      <c r="I277" s="110" t="s">
        <v>14</v>
      </c>
    </row>
    <row r="278" spans="1:9" ht="18" customHeight="1">
      <c r="A278" s="110" t="s">
        <v>1365</v>
      </c>
      <c r="B278" s="110" t="s">
        <v>1316</v>
      </c>
      <c r="C278" s="110" t="s">
        <v>1303</v>
      </c>
      <c r="D278" s="111">
        <v>1.9659247699999999E-10</v>
      </c>
      <c r="E278" s="110">
        <v>0.17199999999999999</v>
      </c>
      <c r="F278" s="110">
        <v>0.82799999999999996</v>
      </c>
      <c r="G278" s="110">
        <v>0.219</v>
      </c>
      <c r="H278" s="110">
        <v>170527</v>
      </c>
      <c r="I278" s="110" t="s">
        <v>14</v>
      </c>
    </row>
    <row r="279" spans="1:9" ht="18" customHeight="1">
      <c r="A279" s="110" t="s">
        <v>1365</v>
      </c>
      <c r="B279" s="110" t="s">
        <v>1344</v>
      </c>
      <c r="C279" s="110" t="s">
        <v>1303</v>
      </c>
      <c r="D279" s="111">
        <v>1.0783001999999999E-9</v>
      </c>
      <c r="E279" s="110">
        <v>0.23499999999999999</v>
      </c>
      <c r="F279" s="110">
        <v>0.76500000000000001</v>
      </c>
      <c r="G279" s="110">
        <v>0.27200000000000002</v>
      </c>
      <c r="H279" s="110">
        <v>175818</v>
      </c>
      <c r="I279" s="110" t="s">
        <v>14</v>
      </c>
    </row>
    <row r="280" spans="1:9" ht="18" customHeight="1">
      <c r="A280" s="110" t="s">
        <v>1365</v>
      </c>
      <c r="B280" s="110" t="s">
        <v>1343</v>
      </c>
      <c r="C280" s="110" t="s">
        <v>1303</v>
      </c>
      <c r="D280" s="111">
        <v>8.2092612299999999E-10</v>
      </c>
      <c r="E280" s="110">
        <v>0.33400000000000002</v>
      </c>
      <c r="F280" s="110">
        <v>0.66600000000000004</v>
      </c>
      <c r="G280" s="110">
        <v>0.20100000000000001</v>
      </c>
      <c r="H280" s="110">
        <v>172782</v>
      </c>
      <c r="I280" s="110" t="s">
        <v>14</v>
      </c>
    </row>
    <row r="281" spans="1:9" ht="18" customHeight="1">
      <c r="A281" s="110" t="s">
        <v>1365</v>
      </c>
      <c r="B281" s="110" t="s">
        <v>1316</v>
      </c>
      <c r="C281" s="110"/>
      <c r="D281" s="111">
        <v>2.7525310399999999E-14</v>
      </c>
      <c r="E281" s="110"/>
      <c r="F281" s="110"/>
      <c r="G281" s="110"/>
      <c r="H281" s="110">
        <v>207990</v>
      </c>
      <c r="I281" s="110" t="s">
        <v>14</v>
      </c>
    </row>
    <row r="282" spans="1:9" ht="18" customHeight="1">
      <c r="A282" s="110" t="s">
        <v>1365</v>
      </c>
      <c r="B282" s="110" t="s">
        <v>1344</v>
      </c>
      <c r="C282" s="110"/>
      <c r="D282" s="111">
        <v>2.9442710699999999E-12</v>
      </c>
      <c r="E282" s="110"/>
      <c r="F282" s="110"/>
      <c r="G282" s="110"/>
      <c r="H282" s="110">
        <v>326603</v>
      </c>
      <c r="I282" s="110" t="s">
        <v>14</v>
      </c>
    </row>
    <row r="283" spans="1:9" ht="18" customHeight="1">
      <c r="A283" s="110" t="s">
        <v>1365</v>
      </c>
      <c r="B283" s="110" t="s">
        <v>1343</v>
      </c>
      <c r="C283" s="110"/>
      <c r="D283" s="111">
        <v>1.72259009E-12</v>
      </c>
      <c r="E283" s="110"/>
      <c r="F283" s="110"/>
      <c r="G283" s="110"/>
      <c r="H283" s="110">
        <v>228616</v>
      </c>
      <c r="I283" s="110" t="s">
        <v>14</v>
      </c>
    </row>
    <row r="284" spans="1:9" ht="18" customHeight="1">
      <c r="A284" s="110" t="s">
        <v>1365</v>
      </c>
      <c r="B284" s="110" t="s">
        <v>1347</v>
      </c>
      <c r="C284" s="110"/>
      <c r="D284" s="111">
        <v>4.9002540700000003E-3</v>
      </c>
      <c r="E284" s="110"/>
      <c r="F284" s="110"/>
      <c r="G284" s="110"/>
      <c r="H284" s="110">
        <v>291644</v>
      </c>
      <c r="I284" s="110" t="s">
        <v>14</v>
      </c>
    </row>
    <row r="285" spans="1:9" ht="18" customHeight="1">
      <c r="A285" s="115" t="s">
        <v>1365</v>
      </c>
      <c r="B285" s="120" t="s">
        <v>1358</v>
      </c>
      <c r="C285" s="115"/>
      <c r="D285" s="116">
        <v>7.6828682499999995E-2</v>
      </c>
      <c r="E285" s="115"/>
      <c r="F285" s="115"/>
      <c r="G285" s="115"/>
      <c r="H285" s="115">
        <v>293502</v>
      </c>
      <c r="I285" s="110" t="s">
        <v>14</v>
      </c>
    </row>
    <row r="286" spans="1:9" ht="18" customHeight="1">
      <c r="A286" s="110" t="s">
        <v>1365</v>
      </c>
      <c r="B286" s="110" t="s">
        <v>1345</v>
      </c>
      <c r="C286" s="110"/>
      <c r="D286" s="111">
        <v>9.0283242600000008E-6</v>
      </c>
      <c r="E286" s="110"/>
      <c r="F286" s="110"/>
      <c r="G286" s="110"/>
      <c r="H286" s="110">
        <v>268598</v>
      </c>
      <c r="I286" s="110" t="s">
        <v>14</v>
      </c>
    </row>
    <row r="287" spans="1:9" ht="18" customHeight="1">
      <c r="A287" s="110" t="s">
        <v>1365</v>
      </c>
      <c r="B287" s="110" t="s">
        <v>1345</v>
      </c>
      <c r="C287" s="110"/>
      <c r="D287" s="112">
        <v>1.41980852E-2</v>
      </c>
      <c r="E287" s="110"/>
      <c r="F287" s="110"/>
      <c r="G287" s="110"/>
      <c r="H287" s="110">
        <v>288191</v>
      </c>
      <c r="I287" s="110" t="s">
        <v>14</v>
      </c>
    </row>
    <row r="288" spans="1:9" ht="18" customHeight="1">
      <c r="A288" s="115" t="s">
        <v>74</v>
      </c>
      <c r="B288" s="118" t="s">
        <v>1316</v>
      </c>
      <c r="C288" s="117" t="s">
        <v>1302</v>
      </c>
      <c r="D288" s="116">
        <v>0.58116354199999998</v>
      </c>
      <c r="E288" s="115">
        <v>0.73199999999999998</v>
      </c>
      <c r="F288" s="115">
        <v>0.26800000000000002</v>
      </c>
      <c r="G288" s="115">
        <v>3.2000000000000001E-2</v>
      </c>
      <c r="H288" s="115">
        <v>181053</v>
      </c>
      <c r="I288" s="110" t="s">
        <v>14</v>
      </c>
    </row>
    <row r="289" spans="1:9" ht="18" customHeight="1">
      <c r="A289" s="115" t="s">
        <v>74</v>
      </c>
      <c r="B289" s="115" t="s">
        <v>1344</v>
      </c>
      <c r="C289" s="115" t="s">
        <v>1302</v>
      </c>
      <c r="D289" s="116">
        <v>0.41244087600000001</v>
      </c>
      <c r="E289" s="115">
        <v>0.66600000000000004</v>
      </c>
      <c r="F289" s="115">
        <v>0.33400000000000002</v>
      </c>
      <c r="G289" s="115">
        <v>3.4000000000000002E-2</v>
      </c>
      <c r="H289" s="115">
        <v>191649</v>
      </c>
      <c r="I289" s="110" t="s">
        <v>14</v>
      </c>
    </row>
    <row r="290" spans="1:9" ht="18" customHeight="1">
      <c r="A290" s="115" t="s">
        <v>74</v>
      </c>
      <c r="B290" s="115" t="s">
        <v>1343</v>
      </c>
      <c r="C290" s="115" t="s">
        <v>1302</v>
      </c>
      <c r="D290" s="116">
        <v>0.67538645399999997</v>
      </c>
      <c r="E290" s="115">
        <v>0.74</v>
      </c>
      <c r="F290" s="115">
        <v>0.26</v>
      </c>
      <c r="G290" s="115">
        <v>3.2000000000000001E-2</v>
      </c>
      <c r="H290" s="115">
        <v>185249</v>
      </c>
      <c r="I290" s="110" t="s">
        <v>14</v>
      </c>
    </row>
    <row r="291" spans="1:9" ht="18" customHeight="1">
      <c r="A291" s="115" t="s">
        <v>74</v>
      </c>
      <c r="B291" s="118" t="s">
        <v>1316</v>
      </c>
      <c r="C291" s="117" t="s">
        <v>1357</v>
      </c>
      <c r="D291" s="116">
        <v>8.4924548500000002E-2</v>
      </c>
      <c r="E291" s="115">
        <v>0.56100000000000005</v>
      </c>
      <c r="F291" s="115">
        <v>0.439</v>
      </c>
      <c r="G291" s="115">
        <v>5.6000000000000001E-2</v>
      </c>
      <c r="H291" s="115">
        <v>190400</v>
      </c>
      <c r="I291" s="110" t="s">
        <v>14</v>
      </c>
    </row>
    <row r="292" spans="1:9" ht="18" customHeight="1">
      <c r="A292" s="110" t="s">
        <v>74</v>
      </c>
      <c r="B292" s="110" t="s">
        <v>1344</v>
      </c>
      <c r="C292" s="110" t="s">
        <v>1357</v>
      </c>
      <c r="D292" s="111">
        <v>2.2454034499999999E-4</v>
      </c>
      <c r="E292" s="110">
        <v>0.504</v>
      </c>
      <c r="F292" s="110">
        <v>0.496</v>
      </c>
      <c r="G292" s="110">
        <v>6.6000000000000003E-2</v>
      </c>
      <c r="H292" s="110">
        <v>210161</v>
      </c>
      <c r="I292" s="110" t="s">
        <v>14</v>
      </c>
    </row>
    <row r="293" spans="1:9" ht="18" customHeight="1">
      <c r="A293" s="115" t="s">
        <v>74</v>
      </c>
      <c r="B293" s="115" t="s">
        <v>1343</v>
      </c>
      <c r="C293" s="115" t="s">
        <v>1357</v>
      </c>
      <c r="D293" s="112">
        <v>4.8565991400000001E-2</v>
      </c>
      <c r="E293" s="115">
        <v>0.57599999999999996</v>
      </c>
      <c r="F293" s="115">
        <v>0.42399999999999999</v>
      </c>
      <c r="G293" s="115">
        <v>5.8999999999999997E-2</v>
      </c>
      <c r="H293" s="115">
        <v>197754</v>
      </c>
      <c r="I293" s="110" t="s">
        <v>14</v>
      </c>
    </row>
    <row r="294" spans="1:9" ht="18" customHeight="1">
      <c r="A294" s="110" t="s">
        <v>74</v>
      </c>
      <c r="B294" s="110" t="s">
        <v>1316</v>
      </c>
      <c r="C294" s="110" t="s">
        <v>1301</v>
      </c>
      <c r="D294" s="111">
        <v>1.9750994099999999E-4</v>
      </c>
      <c r="E294" s="110">
        <v>0.60199999999999998</v>
      </c>
      <c r="F294" s="110">
        <v>0.39800000000000002</v>
      </c>
      <c r="G294" s="110">
        <v>0.06</v>
      </c>
      <c r="H294" s="110">
        <v>188117</v>
      </c>
      <c r="I294" s="110" t="s">
        <v>14</v>
      </c>
    </row>
    <row r="295" spans="1:9" ht="18" customHeight="1">
      <c r="A295" s="110" t="s">
        <v>74</v>
      </c>
      <c r="B295" s="110" t="s">
        <v>1344</v>
      </c>
      <c r="C295" s="110" t="s">
        <v>1301</v>
      </c>
      <c r="D295" s="111">
        <v>1.9715003099999998E-3</v>
      </c>
      <c r="E295" s="110">
        <v>0.503</v>
      </c>
      <c r="F295" s="110">
        <v>0.497</v>
      </c>
      <c r="G295" s="110">
        <v>5.7000000000000002E-2</v>
      </c>
      <c r="H295" s="110">
        <v>202386</v>
      </c>
      <c r="I295" s="110" t="s">
        <v>14</v>
      </c>
    </row>
    <row r="296" spans="1:9" ht="18" customHeight="1">
      <c r="A296" s="110" t="s">
        <v>74</v>
      </c>
      <c r="B296" s="110" t="s">
        <v>1343</v>
      </c>
      <c r="C296" s="110" t="s">
        <v>1301</v>
      </c>
      <c r="D296" s="111">
        <v>1.5687574800000001E-3</v>
      </c>
      <c r="E296" s="110">
        <v>0.61199999999999999</v>
      </c>
      <c r="F296" s="110">
        <v>0.38800000000000001</v>
      </c>
      <c r="G296" s="110">
        <v>0.06</v>
      </c>
      <c r="H296" s="110">
        <v>193268</v>
      </c>
      <c r="I296" s="110" t="s">
        <v>14</v>
      </c>
    </row>
    <row r="297" spans="1:9" ht="18" customHeight="1">
      <c r="A297" s="110" t="s">
        <v>74</v>
      </c>
      <c r="B297" s="110" t="s">
        <v>1316</v>
      </c>
      <c r="C297" s="110" t="s">
        <v>1356</v>
      </c>
      <c r="D297" s="111">
        <v>1.2607593400000001E-11</v>
      </c>
      <c r="E297" s="114">
        <v>1.377</v>
      </c>
      <c r="F297" s="114">
        <v>-0.377</v>
      </c>
      <c r="G297" s="114">
        <v>0.47199999999999998</v>
      </c>
      <c r="H297" s="110">
        <v>196259</v>
      </c>
      <c r="I297" s="110" t="s">
        <v>14</v>
      </c>
    </row>
    <row r="298" spans="1:9" ht="18" customHeight="1">
      <c r="A298" s="110" t="s">
        <v>74</v>
      </c>
      <c r="B298" s="110" t="s">
        <v>1344</v>
      </c>
      <c r="C298" s="110" t="s">
        <v>1356</v>
      </c>
      <c r="D298" s="111">
        <v>1.6257070800000001E-13</v>
      </c>
      <c r="E298" s="114">
        <v>1.677</v>
      </c>
      <c r="F298" s="114">
        <v>-0.67700000000000005</v>
      </c>
      <c r="G298" s="114">
        <v>3.0179999999999998</v>
      </c>
      <c r="H298" s="110">
        <v>226645</v>
      </c>
      <c r="I298" s="110" t="s">
        <v>14</v>
      </c>
    </row>
    <row r="299" spans="1:9" ht="18" customHeight="1">
      <c r="A299" s="110" t="s">
        <v>74</v>
      </c>
      <c r="B299" s="110" t="s">
        <v>1343</v>
      </c>
      <c r="C299" s="110" t="s">
        <v>1356</v>
      </c>
      <c r="D299" s="111">
        <v>1.1675089899999999E-10</v>
      </c>
      <c r="E299" s="114">
        <v>1.2150000000000001</v>
      </c>
      <c r="F299" s="114">
        <v>-0.215</v>
      </c>
      <c r="G299" s="114">
        <v>0.3</v>
      </c>
      <c r="H299" s="110">
        <v>205580</v>
      </c>
      <c r="I299" s="110" t="s">
        <v>14</v>
      </c>
    </row>
    <row r="300" spans="1:9" ht="18" customHeight="1">
      <c r="A300" s="110" t="s">
        <v>74</v>
      </c>
      <c r="B300" s="110" t="s">
        <v>1316</v>
      </c>
      <c r="C300" s="110" t="s">
        <v>1355</v>
      </c>
      <c r="D300" s="111">
        <v>7.81522648E-4</v>
      </c>
      <c r="E300" s="114">
        <v>-6.7000000000000004E-2</v>
      </c>
      <c r="F300" s="114">
        <v>1.0669999999999999</v>
      </c>
      <c r="G300" s="113">
        <v>0.246</v>
      </c>
      <c r="H300" s="110">
        <v>201535</v>
      </c>
      <c r="I300" s="110" t="s">
        <v>14</v>
      </c>
    </row>
    <row r="301" spans="1:9" ht="18" customHeight="1">
      <c r="A301" s="110" t="s">
        <v>74</v>
      </c>
      <c r="B301" s="110" t="s">
        <v>1316</v>
      </c>
      <c r="C301" s="110" t="s">
        <v>1355</v>
      </c>
      <c r="D301" s="111">
        <v>7.81522648E-4</v>
      </c>
      <c r="E301" s="114">
        <v>-6.7000000000000004E-2</v>
      </c>
      <c r="F301" s="114">
        <v>1.0669999999999999</v>
      </c>
      <c r="G301" s="113">
        <v>0.246</v>
      </c>
      <c r="H301" s="110">
        <v>201535</v>
      </c>
      <c r="I301" s="110" t="s">
        <v>14</v>
      </c>
    </row>
    <row r="302" spans="1:9" ht="18" customHeight="1">
      <c r="A302" s="110" t="s">
        <v>74</v>
      </c>
      <c r="B302" s="110" t="s">
        <v>1344</v>
      </c>
      <c r="C302" s="110" t="s">
        <v>1355</v>
      </c>
      <c r="D302" s="112">
        <v>1.8920714599999999E-2</v>
      </c>
      <c r="E302" s="114">
        <v>-0.54300000000000004</v>
      </c>
      <c r="F302" s="114">
        <v>1.5429999999999999</v>
      </c>
      <c r="G302" s="113">
        <v>0.25700000000000001</v>
      </c>
      <c r="H302" s="110">
        <v>263236</v>
      </c>
      <c r="I302" s="110" t="s">
        <v>14</v>
      </c>
    </row>
    <row r="303" spans="1:9" ht="18" customHeight="1">
      <c r="A303" s="110" t="s">
        <v>74</v>
      </c>
      <c r="B303" s="110" t="s">
        <v>1344</v>
      </c>
      <c r="C303" s="110" t="s">
        <v>1355</v>
      </c>
      <c r="D303" s="112">
        <v>1.8920714599999999E-2</v>
      </c>
      <c r="E303" s="114">
        <v>-0.54300000000000004</v>
      </c>
      <c r="F303" s="114">
        <v>1.5429999999999999</v>
      </c>
      <c r="G303" s="113">
        <v>0.25700000000000001</v>
      </c>
      <c r="H303" s="110">
        <v>263236</v>
      </c>
      <c r="I303" s="110" t="s">
        <v>14</v>
      </c>
    </row>
    <row r="304" spans="1:9" ht="18" customHeight="1">
      <c r="A304" s="110" t="s">
        <v>74</v>
      </c>
      <c r="B304" s="110" t="s">
        <v>1343</v>
      </c>
      <c r="C304" s="110" t="s">
        <v>1355</v>
      </c>
      <c r="D304" s="111">
        <v>1.1864273199999999E-3</v>
      </c>
      <c r="E304" s="114">
        <v>-0.252</v>
      </c>
      <c r="F304" s="114">
        <v>1.252</v>
      </c>
      <c r="G304" s="113">
        <v>0.30399999999999999</v>
      </c>
      <c r="H304" s="110">
        <v>217300</v>
      </c>
      <c r="I304" s="110" t="s">
        <v>14</v>
      </c>
    </row>
    <row r="305" spans="1:9" ht="18" customHeight="1">
      <c r="A305" s="110" t="s">
        <v>74</v>
      </c>
      <c r="B305" s="110" t="s">
        <v>1343</v>
      </c>
      <c r="C305" s="110" t="s">
        <v>1355</v>
      </c>
      <c r="D305" s="111">
        <v>1.1864273199999999E-3</v>
      </c>
      <c r="E305" s="114">
        <v>-0.252</v>
      </c>
      <c r="F305" s="114">
        <v>1.252</v>
      </c>
      <c r="G305" s="113">
        <v>0.30399999999999999</v>
      </c>
      <c r="H305" s="110">
        <v>217300</v>
      </c>
      <c r="I305" s="110" t="s">
        <v>14</v>
      </c>
    </row>
    <row r="306" spans="1:9" ht="18" customHeight="1">
      <c r="A306" s="110" t="s">
        <v>74</v>
      </c>
      <c r="B306" s="110" t="s">
        <v>1316</v>
      </c>
      <c r="C306" s="110" t="s">
        <v>1345</v>
      </c>
      <c r="D306" s="111">
        <v>5.3640653100000004E-7</v>
      </c>
      <c r="E306" s="110">
        <v>0.40500000000000003</v>
      </c>
      <c r="F306" s="110">
        <v>0.59499999999999997</v>
      </c>
      <c r="G306" s="110">
        <v>0.13900000000000001</v>
      </c>
      <c r="H306" s="110">
        <v>202923</v>
      </c>
      <c r="I306" s="110" t="s">
        <v>14</v>
      </c>
    </row>
    <row r="307" spans="1:9" ht="18" customHeight="1">
      <c r="A307" s="110" t="s">
        <v>74</v>
      </c>
      <c r="B307" s="110" t="s">
        <v>1343</v>
      </c>
      <c r="C307" s="110" t="s">
        <v>1345</v>
      </c>
      <c r="D307" s="111">
        <v>2.9762961300000002E-7</v>
      </c>
      <c r="E307" s="110">
        <v>0.433</v>
      </c>
      <c r="F307" s="110">
        <v>0.56699999999999995</v>
      </c>
      <c r="G307" s="110">
        <v>0.17199999999999999</v>
      </c>
      <c r="H307" s="110">
        <v>216637</v>
      </c>
      <c r="I307" s="110" t="s">
        <v>14</v>
      </c>
    </row>
    <row r="308" spans="1:9" ht="18" customHeight="1">
      <c r="A308" s="110" t="s">
        <v>74</v>
      </c>
      <c r="B308" s="110" t="s">
        <v>1316</v>
      </c>
      <c r="C308" s="110" t="s">
        <v>1354</v>
      </c>
      <c r="D308" s="111">
        <v>2.5342521499999999E-9</v>
      </c>
      <c r="E308" s="110">
        <v>0.66400000000000003</v>
      </c>
      <c r="F308" s="110">
        <v>0.33600000000000002</v>
      </c>
      <c r="G308" s="110">
        <v>9.8000000000000004E-2</v>
      </c>
      <c r="H308" s="110">
        <v>201815</v>
      </c>
      <c r="I308" s="110" t="s">
        <v>14</v>
      </c>
    </row>
    <row r="309" spans="1:9" ht="18" customHeight="1">
      <c r="A309" s="110" t="s">
        <v>74</v>
      </c>
      <c r="B309" s="110" t="s">
        <v>1344</v>
      </c>
      <c r="C309" s="110" t="s">
        <v>1354</v>
      </c>
      <c r="D309" s="111">
        <v>2.3701274199999999E-13</v>
      </c>
      <c r="E309" s="110">
        <v>0.78800000000000003</v>
      </c>
      <c r="F309" s="110">
        <v>0.21199999999999999</v>
      </c>
      <c r="G309" s="110">
        <v>0.20699999999999999</v>
      </c>
      <c r="H309" s="110">
        <v>250178</v>
      </c>
      <c r="I309" s="110" t="s">
        <v>14</v>
      </c>
    </row>
    <row r="310" spans="1:9" ht="18" customHeight="1">
      <c r="A310" s="110" t="s">
        <v>74</v>
      </c>
      <c r="B310" s="110" t="s">
        <v>1343</v>
      </c>
      <c r="C310" s="110" t="s">
        <v>1354</v>
      </c>
      <c r="D310" s="111">
        <v>1.7860205899999999E-9</v>
      </c>
      <c r="E310" s="110">
        <v>0.72699999999999998</v>
      </c>
      <c r="F310" s="110">
        <v>0.27300000000000002</v>
      </c>
      <c r="G310" s="110">
        <v>0.115</v>
      </c>
      <c r="H310" s="110">
        <v>215386</v>
      </c>
      <c r="I310" s="110" t="s">
        <v>14</v>
      </c>
    </row>
    <row r="311" spans="1:9" ht="18" customHeight="1">
      <c r="A311" s="115" t="s">
        <v>74</v>
      </c>
      <c r="B311" s="118" t="s">
        <v>1316</v>
      </c>
      <c r="C311" s="117" t="s">
        <v>1358</v>
      </c>
      <c r="D311" s="116">
        <v>0.41516416900000003</v>
      </c>
      <c r="E311" s="115">
        <v>0.32600000000000001</v>
      </c>
      <c r="F311" s="115">
        <v>0.67400000000000004</v>
      </c>
      <c r="G311" s="115">
        <v>9.8000000000000004E-2</v>
      </c>
      <c r="H311" s="115">
        <v>186264</v>
      </c>
      <c r="I311" s="110" t="s">
        <v>14</v>
      </c>
    </row>
    <row r="312" spans="1:9" ht="18" customHeight="1">
      <c r="A312" s="115" t="s">
        <v>74</v>
      </c>
      <c r="B312" s="115" t="s">
        <v>1344</v>
      </c>
      <c r="C312" s="115" t="s">
        <v>1358</v>
      </c>
      <c r="D312" s="116">
        <v>7.9472717200000001E-2</v>
      </c>
      <c r="E312" s="115">
        <v>0.18</v>
      </c>
      <c r="F312" s="115">
        <v>0.82</v>
      </c>
      <c r="G312" s="115">
        <v>0.10299999999999999</v>
      </c>
      <c r="H312" s="115">
        <v>254301</v>
      </c>
      <c r="I312" s="110" t="s">
        <v>14</v>
      </c>
    </row>
    <row r="313" spans="1:9" ht="18" customHeight="1">
      <c r="A313" s="115" t="s">
        <v>74</v>
      </c>
      <c r="B313" s="115" t="s">
        <v>1343</v>
      </c>
      <c r="C313" s="115" t="s">
        <v>1358</v>
      </c>
      <c r="D313" s="116">
        <v>0.33257649700000003</v>
      </c>
      <c r="E313" s="115">
        <v>0.32600000000000001</v>
      </c>
      <c r="F313" s="115">
        <v>0.67400000000000004</v>
      </c>
      <c r="G313" s="115">
        <v>0.106</v>
      </c>
      <c r="H313" s="115">
        <v>202176</v>
      </c>
      <c r="I313" s="110" t="s">
        <v>14</v>
      </c>
    </row>
    <row r="314" spans="1:9" ht="18" customHeight="1">
      <c r="A314" s="110" t="s">
        <v>74</v>
      </c>
      <c r="B314" s="110" t="s">
        <v>1316</v>
      </c>
      <c r="C314" s="110" t="s">
        <v>1353</v>
      </c>
      <c r="D314" s="111">
        <v>2.9342327800000001E-9</v>
      </c>
      <c r="E314" s="110">
        <v>0.53800000000000003</v>
      </c>
      <c r="F314" s="110">
        <v>0.46200000000000002</v>
      </c>
      <c r="G314" s="110">
        <v>0.13300000000000001</v>
      </c>
      <c r="H314" s="110">
        <v>190289</v>
      </c>
      <c r="I314" s="110" t="s">
        <v>14</v>
      </c>
    </row>
    <row r="315" spans="1:9" ht="18" customHeight="1">
      <c r="A315" s="110" t="s">
        <v>74</v>
      </c>
      <c r="B315" s="110" t="s">
        <v>1344</v>
      </c>
      <c r="C315" s="110" t="s">
        <v>1353</v>
      </c>
      <c r="D315" s="111">
        <v>4.3594080899999999E-9</v>
      </c>
      <c r="E315" s="110">
        <v>0.40200000000000002</v>
      </c>
      <c r="F315" s="110">
        <v>0.59799999999999998</v>
      </c>
      <c r="G315" s="110">
        <v>0.14699999999999999</v>
      </c>
      <c r="H315" s="110">
        <v>212637</v>
      </c>
      <c r="I315" s="110" t="s">
        <v>14</v>
      </c>
    </row>
    <row r="316" spans="1:9" ht="18" customHeight="1">
      <c r="A316" s="110" t="s">
        <v>74</v>
      </c>
      <c r="B316" s="110" t="s">
        <v>1343</v>
      </c>
      <c r="C316" s="110" t="s">
        <v>1353</v>
      </c>
      <c r="D316" s="111">
        <v>3.6384699200000001E-8</v>
      </c>
      <c r="E316" s="110">
        <v>0.56899999999999995</v>
      </c>
      <c r="F316" s="110">
        <v>0.43099999999999999</v>
      </c>
      <c r="G316" s="110">
        <v>0.124</v>
      </c>
      <c r="H316" s="110">
        <v>197324</v>
      </c>
      <c r="I316" s="110" t="s">
        <v>14</v>
      </c>
    </row>
    <row r="317" spans="1:9" ht="18" customHeight="1">
      <c r="A317" s="115" t="s">
        <v>74</v>
      </c>
      <c r="B317" s="118" t="s">
        <v>1316</v>
      </c>
      <c r="C317" s="117" t="s">
        <v>1352</v>
      </c>
      <c r="D317" s="116">
        <v>0.54815634899999999</v>
      </c>
      <c r="E317" s="115">
        <v>0.38600000000000001</v>
      </c>
      <c r="F317" s="115">
        <v>0.61399999999999999</v>
      </c>
      <c r="G317" s="115">
        <v>0.109</v>
      </c>
      <c r="H317" s="122">
        <v>103788</v>
      </c>
      <c r="I317" s="110" t="s">
        <v>14</v>
      </c>
    </row>
    <row r="318" spans="1:9" ht="18" customHeight="1">
      <c r="A318" s="115" t="s">
        <v>74</v>
      </c>
      <c r="B318" s="115" t="s">
        <v>1344</v>
      </c>
      <c r="C318" s="115" t="s">
        <v>1352</v>
      </c>
      <c r="D318" s="116">
        <v>0.26517658399999999</v>
      </c>
      <c r="E318" s="115">
        <v>0.28100000000000003</v>
      </c>
      <c r="F318" s="115">
        <v>0.71899999999999997</v>
      </c>
      <c r="G318" s="115">
        <v>0.13600000000000001</v>
      </c>
      <c r="H318" s="122">
        <v>141427</v>
      </c>
      <c r="I318" s="110" t="s">
        <v>14</v>
      </c>
    </row>
    <row r="319" spans="1:9" ht="18" customHeight="1">
      <c r="A319" s="115" t="s">
        <v>74</v>
      </c>
      <c r="B319" s="115" t="s">
        <v>1343</v>
      </c>
      <c r="C319" s="115" t="s">
        <v>1352</v>
      </c>
      <c r="D319" s="116">
        <v>0.62657651299999995</v>
      </c>
      <c r="E319" s="115">
        <v>0.442</v>
      </c>
      <c r="F319" s="115">
        <v>0.55800000000000005</v>
      </c>
      <c r="G319" s="115">
        <v>0.11700000000000001</v>
      </c>
      <c r="H319" s="122">
        <v>112371</v>
      </c>
      <c r="I319" s="110" t="s">
        <v>14</v>
      </c>
    </row>
    <row r="320" spans="1:9" ht="18" customHeight="1">
      <c r="A320" s="115" t="s">
        <v>74</v>
      </c>
      <c r="B320" s="118" t="s">
        <v>1316</v>
      </c>
      <c r="C320" s="117" t="s">
        <v>1351</v>
      </c>
      <c r="D320" s="116">
        <v>0.95712824200000002</v>
      </c>
      <c r="E320" s="115">
        <v>0.67200000000000004</v>
      </c>
      <c r="F320" s="115">
        <v>0.32800000000000001</v>
      </c>
      <c r="G320" s="115">
        <v>3.7999999999999999E-2</v>
      </c>
      <c r="H320" s="115">
        <v>203315</v>
      </c>
      <c r="I320" s="110" t="s">
        <v>14</v>
      </c>
    </row>
    <row r="321" spans="1:9" ht="18" customHeight="1">
      <c r="A321" s="115" t="s">
        <v>74</v>
      </c>
      <c r="B321" s="115" t="s">
        <v>1344</v>
      </c>
      <c r="C321" s="115" t="s">
        <v>1351</v>
      </c>
      <c r="D321" s="116">
        <v>0.38453270299999998</v>
      </c>
      <c r="E321" s="115">
        <v>0.60599999999999998</v>
      </c>
      <c r="F321" s="115">
        <v>0.39400000000000002</v>
      </c>
      <c r="G321" s="115">
        <v>4.1000000000000002E-2</v>
      </c>
      <c r="H321" s="115">
        <v>254940</v>
      </c>
      <c r="I321" s="110" t="s">
        <v>14</v>
      </c>
    </row>
    <row r="322" spans="1:9" ht="18" customHeight="1">
      <c r="A322" s="115" t="s">
        <v>74</v>
      </c>
      <c r="B322" s="115" t="s">
        <v>1343</v>
      </c>
      <c r="C322" s="115" t="s">
        <v>1351</v>
      </c>
      <c r="D322" s="116">
        <v>0.84059154800000002</v>
      </c>
      <c r="E322" s="115">
        <v>0.68200000000000005</v>
      </c>
      <c r="F322" s="115">
        <v>0.318</v>
      </c>
      <c r="G322" s="115">
        <v>3.9E-2</v>
      </c>
      <c r="H322" s="115">
        <v>217212</v>
      </c>
      <c r="I322" s="110" t="s">
        <v>14</v>
      </c>
    </row>
    <row r="323" spans="1:9" ht="18" customHeight="1">
      <c r="A323" s="115" t="s">
        <v>74</v>
      </c>
      <c r="B323" s="118" t="s">
        <v>1316</v>
      </c>
      <c r="C323" s="117" t="s">
        <v>1350</v>
      </c>
      <c r="D323" s="116">
        <v>0.68688715300000003</v>
      </c>
      <c r="E323" s="115">
        <v>0.63900000000000001</v>
      </c>
      <c r="F323" s="115">
        <v>0.36099999999999999</v>
      </c>
      <c r="G323" s="115">
        <v>4.2999999999999997E-2</v>
      </c>
      <c r="H323" s="115">
        <v>164875</v>
      </c>
      <c r="I323" s="110" t="s">
        <v>14</v>
      </c>
    </row>
    <row r="324" spans="1:9" ht="18" customHeight="1">
      <c r="A324" s="110" t="s">
        <v>74</v>
      </c>
      <c r="B324" s="110" t="s">
        <v>1344</v>
      </c>
      <c r="C324" s="110" t="s">
        <v>1350</v>
      </c>
      <c r="D324" s="112">
        <v>2.0821388499999999E-2</v>
      </c>
      <c r="E324" s="110">
        <v>0.58499999999999996</v>
      </c>
      <c r="F324" s="110">
        <v>0.41499999999999998</v>
      </c>
      <c r="G324" s="110">
        <v>4.7E-2</v>
      </c>
      <c r="H324" s="110">
        <v>163780</v>
      </c>
      <c r="I324" s="110" t="s">
        <v>14</v>
      </c>
    </row>
    <row r="325" spans="1:9" ht="18" customHeight="1">
      <c r="A325" s="115" t="s">
        <v>74</v>
      </c>
      <c r="B325" s="115" t="s">
        <v>1343</v>
      </c>
      <c r="C325" s="115" t="s">
        <v>1350</v>
      </c>
      <c r="D325" s="116">
        <v>0.50184054</v>
      </c>
      <c r="E325" s="115">
        <v>0.65100000000000002</v>
      </c>
      <c r="F325" s="115">
        <v>0.34899999999999998</v>
      </c>
      <c r="G325" s="115">
        <v>4.3999999999999997E-2</v>
      </c>
      <c r="H325" s="115">
        <v>165559</v>
      </c>
      <c r="I325" s="110" t="s">
        <v>14</v>
      </c>
    </row>
    <row r="326" spans="1:9" ht="18" customHeight="1">
      <c r="A326" s="115" t="s">
        <v>74</v>
      </c>
      <c r="B326" s="118" t="s">
        <v>1316</v>
      </c>
      <c r="C326" s="117" t="s">
        <v>1349</v>
      </c>
      <c r="D326" s="116">
        <v>0.489559619</v>
      </c>
      <c r="E326" s="115">
        <v>0.60099999999999998</v>
      </c>
      <c r="F326" s="115">
        <v>0.39900000000000002</v>
      </c>
      <c r="G326" s="115">
        <v>4.8000000000000001E-2</v>
      </c>
      <c r="H326" s="115">
        <v>180582</v>
      </c>
      <c r="I326" s="110" t="s">
        <v>14</v>
      </c>
    </row>
    <row r="327" spans="1:9" ht="18" customHeight="1">
      <c r="A327" s="110" t="s">
        <v>74</v>
      </c>
      <c r="B327" s="110" t="s">
        <v>1344</v>
      </c>
      <c r="C327" s="110" t="s">
        <v>1349</v>
      </c>
      <c r="D327" s="112">
        <v>1.03026462E-2</v>
      </c>
      <c r="E327" s="110">
        <v>0.54400000000000004</v>
      </c>
      <c r="F327" s="110">
        <v>0.45600000000000002</v>
      </c>
      <c r="G327" s="110">
        <v>5.1999999999999998E-2</v>
      </c>
      <c r="H327" s="110">
        <v>188123</v>
      </c>
      <c r="I327" s="110" t="s">
        <v>14</v>
      </c>
    </row>
    <row r="328" spans="1:9" ht="18" customHeight="1">
      <c r="A328" s="115" t="s">
        <v>74</v>
      </c>
      <c r="B328" s="115" t="s">
        <v>1343</v>
      </c>
      <c r="C328" s="115" t="s">
        <v>1349</v>
      </c>
      <c r="D328" s="116">
        <v>0.309133451</v>
      </c>
      <c r="E328" s="115">
        <v>0.61499999999999999</v>
      </c>
      <c r="F328" s="115">
        <v>0.38500000000000001</v>
      </c>
      <c r="G328" s="115">
        <v>4.9000000000000002E-2</v>
      </c>
      <c r="H328" s="115">
        <v>183927</v>
      </c>
      <c r="I328" s="110" t="s">
        <v>14</v>
      </c>
    </row>
    <row r="329" spans="1:9" ht="18" customHeight="1">
      <c r="A329" s="115" t="s">
        <v>74</v>
      </c>
      <c r="B329" s="118" t="s">
        <v>1316</v>
      </c>
      <c r="C329" s="117" t="s">
        <v>1347</v>
      </c>
      <c r="D329" s="116">
        <v>0.16568201099999999</v>
      </c>
      <c r="E329" s="115">
        <v>0.40300000000000002</v>
      </c>
      <c r="F329" s="115">
        <v>0.59699999999999998</v>
      </c>
      <c r="G329" s="115">
        <v>8.5999999999999993E-2</v>
      </c>
      <c r="H329" s="115">
        <v>190761</v>
      </c>
      <c r="I329" s="110" t="s">
        <v>14</v>
      </c>
    </row>
    <row r="330" spans="1:9" ht="18" customHeight="1">
      <c r="A330" s="110" t="s">
        <v>74</v>
      </c>
      <c r="B330" s="110" t="s">
        <v>1344</v>
      </c>
      <c r="C330" s="110" t="s">
        <v>1347</v>
      </c>
      <c r="D330" s="112">
        <v>1.71282949E-2</v>
      </c>
      <c r="E330" s="110">
        <v>0.27400000000000002</v>
      </c>
      <c r="F330" s="110">
        <v>0.72599999999999998</v>
      </c>
      <c r="G330" s="110">
        <v>9.0999999999999998E-2</v>
      </c>
      <c r="H330" s="110">
        <v>260835</v>
      </c>
      <c r="I330" s="110" t="s">
        <v>14</v>
      </c>
    </row>
    <row r="331" spans="1:9" ht="18" customHeight="1">
      <c r="A331" s="115" t="s">
        <v>74</v>
      </c>
      <c r="B331" s="115" t="s">
        <v>1343</v>
      </c>
      <c r="C331" s="115" t="s">
        <v>1347</v>
      </c>
      <c r="D331" s="116">
        <v>0.105046045</v>
      </c>
      <c r="E331" s="115">
        <v>0.40799999999999997</v>
      </c>
      <c r="F331" s="115">
        <v>0.59199999999999997</v>
      </c>
      <c r="G331" s="115">
        <v>9.1999999999999998E-2</v>
      </c>
      <c r="H331" s="115">
        <v>207555</v>
      </c>
      <c r="I331" s="110" t="s">
        <v>14</v>
      </c>
    </row>
    <row r="332" spans="1:9" ht="18" customHeight="1">
      <c r="A332" s="110" t="s">
        <v>74</v>
      </c>
      <c r="B332" s="110" t="s">
        <v>1316</v>
      </c>
      <c r="C332" s="110" t="s">
        <v>1348</v>
      </c>
      <c r="D332" s="111">
        <v>1.1503333599999999E-4</v>
      </c>
      <c r="E332" s="110">
        <v>0.46200000000000002</v>
      </c>
      <c r="F332" s="110">
        <v>0.53800000000000003</v>
      </c>
      <c r="G332" s="110">
        <v>9.2999999999999999E-2</v>
      </c>
      <c r="H332" s="110">
        <v>199284</v>
      </c>
      <c r="I332" s="110" t="s">
        <v>14</v>
      </c>
    </row>
    <row r="333" spans="1:9" ht="18" customHeight="1">
      <c r="A333" s="110" t="s">
        <v>74</v>
      </c>
      <c r="B333" s="110" t="s">
        <v>1344</v>
      </c>
      <c r="C333" s="110" t="s">
        <v>1348</v>
      </c>
      <c r="D333" s="111">
        <v>5.1722073600000004E-7</v>
      </c>
      <c r="E333" s="110">
        <v>0.33900000000000002</v>
      </c>
      <c r="F333" s="110">
        <v>0.66100000000000003</v>
      </c>
      <c r="G333" s="110">
        <v>0.129</v>
      </c>
      <c r="H333" s="110">
        <v>251006</v>
      </c>
      <c r="I333" s="110" t="s">
        <v>14</v>
      </c>
    </row>
    <row r="334" spans="1:9" ht="18" customHeight="1">
      <c r="A334" s="110" t="s">
        <v>74</v>
      </c>
      <c r="B334" s="110" t="s">
        <v>1343</v>
      </c>
      <c r="C334" s="110" t="s">
        <v>1348</v>
      </c>
      <c r="D334" s="111">
        <v>3.2917275299999997E-5</v>
      </c>
      <c r="E334" s="110">
        <v>0.47899999999999998</v>
      </c>
      <c r="F334" s="110">
        <v>0.52100000000000002</v>
      </c>
      <c r="G334" s="110">
        <v>0.108</v>
      </c>
      <c r="H334" s="110">
        <v>213293</v>
      </c>
      <c r="I334" s="110" t="s">
        <v>14</v>
      </c>
    </row>
    <row r="335" spans="1:9" ht="18" customHeight="1">
      <c r="A335" s="110" t="s">
        <v>74</v>
      </c>
      <c r="B335" s="110" t="s">
        <v>1316</v>
      </c>
      <c r="C335" s="110" t="s">
        <v>1303</v>
      </c>
      <c r="D335" s="111">
        <v>4.6060976300000002E-8</v>
      </c>
      <c r="E335" s="110">
        <v>0.29699999999999999</v>
      </c>
      <c r="F335" s="110">
        <v>0.70299999999999996</v>
      </c>
      <c r="G335" s="110">
        <v>0.16500000000000001</v>
      </c>
      <c r="H335" s="110">
        <v>181756</v>
      </c>
      <c r="I335" s="110" t="s">
        <v>14</v>
      </c>
    </row>
    <row r="336" spans="1:9" ht="18" customHeight="1">
      <c r="A336" s="110" t="s">
        <v>74</v>
      </c>
      <c r="B336" s="110" t="s">
        <v>1344</v>
      </c>
      <c r="C336" s="110" t="s">
        <v>1303</v>
      </c>
      <c r="D336" s="111">
        <v>1.23412461E-7</v>
      </c>
      <c r="E336" s="110">
        <v>0.187</v>
      </c>
      <c r="F336" s="110">
        <v>0.81299999999999994</v>
      </c>
      <c r="G336" s="110">
        <v>0.159</v>
      </c>
      <c r="H336" s="110">
        <v>187281</v>
      </c>
      <c r="I336" s="110" t="s">
        <v>14</v>
      </c>
    </row>
    <row r="337" spans="1:9" ht="18" customHeight="1">
      <c r="A337" s="110" t="s">
        <v>74</v>
      </c>
      <c r="B337" s="110" t="s">
        <v>1343</v>
      </c>
      <c r="C337" s="110" t="s">
        <v>1303</v>
      </c>
      <c r="D337" s="111">
        <v>2.1039832400000001E-7</v>
      </c>
      <c r="E337" s="110">
        <v>0.38400000000000001</v>
      </c>
      <c r="F337" s="110">
        <v>0.61599999999999999</v>
      </c>
      <c r="G337" s="110">
        <v>0.159</v>
      </c>
      <c r="H337" s="110">
        <v>184577</v>
      </c>
      <c r="I337" s="110" t="s">
        <v>14</v>
      </c>
    </row>
    <row r="338" spans="1:9" ht="18" customHeight="1">
      <c r="A338" s="110" t="s">
        <v>74</v>
      </c>
      <c r="B338" s="110" t="s">
        <v>1316</v>
      </c>
      <c r="C338" s="110"/>
      <c r="D338" s="111">
        <v>6.4347647799999997E-12</v>
      </c>
      <c r="E338" s="110"/>
      <c r="F338" s="110"/>
      <c r="G338" s="110"/>
      <c r="H338" s="110">
        <v>220524</v>
      </c>
      <c r="I338" s="110" t="s">
        <v>14</v>
      </c>
    </row>
    <row r="339" spans="1:9" ht="18" customHeight="1">
      <c r="A339" s="110" t="s">
        <v>74</v>
      </c>
      <c r="B339" s="110" t="s">
        <v>1344</v>
      </c>
      <c r="C339" s="110"/>
      <c r="D339" s="111">
        <v>1.39624697E-13</v>
      </c>
      <c r="E339" s="110"/>
      <c r="F339" s="110"/>
      <c r="G339" s="110"/>
      <c r="H339" s="110">
        <v>347647</v>
      </c>
      <c r="I339" s="110" t="s">
        <v>14</v>
      </c>
    </row>
    <row r="340" spans="1:9" ht="18" customHeight="1">
      <c r="A340" s="110" t="s">
        <v>74</v>
      </c>
      <c r="B340" s="110" t="s">
        <v>1343</v>
      </c>
      <c r="C340" s="110"/>
      <c r="D340" s="111">
        <v>1.1290857600000001E-10</v>
      </c>
      <c r="E340" s="110"/>
      <c r="F340" s="110"/>
      <c r="G340" s="110"/>
      <c r="H340" s="110">
        <v>244450</v>
      </c>
      <c r="I340" s="110" t="s">
        <v>14</v>
      </c>
    </row>
    <row r="341" spans="1:9" ht="18" customHeight="1">
      <c r="A341" s="110" t="s">
        <v>74</v>
      </c>
      <c r="B341" s="110" t="s">
        <v>1347</v>
      </c>
      <c r="C341" s="110"/>
      <c r="D341" s="111">
        <v>4.74168765E-4</v>
      </c>
      <c r="E341" s="110"/>
      <c r="F341" s="110"/>
      <c r="G341" s="110"/>
      <c r="H341" s="110">
        <v>318100</v>
      </c>
      <c r="I341" s="110" t="s">
        <v>14</v>
      </c>
    </row>
    <row r="342" spans="1:9" ht="18" customHeight="1">
      <c r="A342" s="110" t="s">
        <v>74</v>
      </c>
      <c r="B342" s="110" t="s">
        <v>1346</v>
      </c>
      <c r="C342" s="110"/>
      <c r="D342" s="112">
        <v>4.0471733500000003E-2</v>
      </c>
      <c r="E342" s="110"/>
      <c r="F342" s="110"/>
      <c r="G342" s="110"/>
      <c r="H342" s="110">
        <v>310361</v>
      </c>
      <c r="I342" s="110" t="s">
        <v>14</v>
      </c>
    </row>
    <row r="343" spans="1:9" ht="18" customHeight="1">
      <c r="A343" s="110" t="s">
        <v>74</v>
      </c>
      <c r="B343" s="110" t="s">
        <v>1345</v>
      </c>
      <c r="C343" s="110"/>
      <c r="D343" s="111">
        <v>1.27372488E-8</v>
      </c>
      <c r="E343" s="110"/>
      <c r="F343" s="110"/>
      <c r="G343" s="110"/>
      <c r="H343" s="110">
        <v>287895</v>
      </c>
      <c r="I343" s="110" t="s">
        <v>14</v>
      </c>
    </row>
    <row r="344" spans="1:9" ht="18" customHeight="1">
      <c r="A344" s="110" t="s">
        <v>74</v>
      </c>
      <c r="B344" s="110" t="s">
        <v>1345</v>
      </c>
      <c r="C344" s="110"/>
      <c r="D344" s="111">
        <v>1.2950804400000001E-3</v>
      </c>
      <c r="E344" s="110"/>
      <c r="F344" s="110"/>
      <c r="G344" s="110"/>
      <c r="H344" s="110">
        <v>308886</v>
      </c>
      <c r="I344" s="110" t="s">
        <v>14</v>
      </c>
    </row>
    <row r="345" spans="1:9" ht="18" customHeight="1">
      <c r="A345" s="115" t="s">
        <v>73</v>
      </c>
      <c r="B345" s="115" t="s">
        <v>1316</v>
      </c>
      <c r="C345" s="115" t="s">
        <v>1302</v>
      </c>
      <c r="D345" s="116">
        <v>9.7016462900000003E-2</v>
      </c>
      <c r="E345" s="115">
        <v>0.84699999999999998</v>
      </c>
      <c r="F345" s="115">
        <v>0.153</v>
      </c>
      <c r="G345" s="115">
        <v>1.9E-2</v>
      </c>
      <c r="H345" s="115">
        <v>359253</v>
      </c>
      <c r="I345" s="110" t="s">
        <v>1362</v>
      </c>
    </row>
    <row r="346" spans="1:9" ht="18" customHeight="1">
      <c r="A346" s="115" t="s">
        <v>73</v>
      </c>
      <c r="B346" s="115" t="s">
        <v>1344</v>
      </c>
      <c r="C346" s="115" t="s">
        <v>1302</v>
      </c>
      <c r="D346" s="116">
        <v>0.57059629700000003</v>
      </c>
      <c r="E346" s="115">
        <v>0.78600000000000003</v>
      </c>
      <c r="F346" s="115">
        <v>0.214</v>
      </c>
      <c r="G346" s="115">
        <v>2.3E-2</v>
      </c>
      <c r="H346" s="115">
        <v>379548</v>
      </c>
      <c r="I346" s="110" t="s">
        <v>1362</v>
      </c>
    </row>
    <row r="347" spans="1:9" ht="18" customHeight="1">
      <c r="A347" s="115" t="s">
        <v>73</v>
      </c>
      <c r="B347" s="118" t="s">
        <v>1343</v>
      </c>
      <c r="C347" s="117" t="s">
        <v>1302</v>
      </c>
      <c r="D347" s="116">
        <v>9.0210922099999993E-2</v>
      </c>
      <c r="E347" s="115">
        <v>0.84799999999999998</v>
      </c>
      <c r="F347" s="115">
        <v>0.152</v>
      </c>
      <c r="G347" s="115">
        <v>0.02</v>
      </c>
      <c r="H347" s="115">
        <v>365257</v>
      </c>
      <c r="I347" s="110" t="s">
        <v>1362</v>
      </c>
    </row>
    <row r="348" spans="1:9" ht="18" customHeight="1">
      <c r="A348" s="115" t="s">
        <v>73</v>
      </c>
      <c r="B348" s="115" t="s">
        <v>1316</v>
      </c>
      <c r="C348" s="115" t="s">
        <v>1357</v>
      </c>
      <c r="D348" s="116">
        <v>0.59996137999999999</v>
      </c>
      <c r="E348" s="115">
        <v>0.71899999999999997</v>
      </c>
      <c r="F348" s="115">
        <v>0.28100000000000003</v>
      </c>
      <c r="G348" s="115">
        <v>3.3000000000000002E-2</v>
      </c>
      <c r="H348" s="115">
        <v>370731</v>
      </c>
      <c r="I348" s="110" t="s">
        <v>1362</v>
      </c>
    </row>
    <row r="349" spans="1:9" ht="18" customHeight="1">
      <c r="A349" s="110" t="s">
        <v>73</v>
      </c>
      <c r="B349" s="110" t="s">
        <v>1344</v>
      </c>
      <c r="C349" s="110" t="s">
        <v>1357</v>
      </c>
      <c r="D349" s="112">
        <v>1.13681167E-2</v>
      </c>
      <c r="E349" s="110">
        <v>0.66400000000000003</v>
      </c>
      <c r="F349" s="110">
        <v>0.33600000000000002</v>
      </c>
      <c r="G349" s="110">
        <v>3.9E-2</v>
      </c>
      <c r="H349" s="110">
        <v>401913</v>
      </c>
      <c r="I349" s="110" t="s">
        <v>1362</v>
      </c>
    </row>
    <row r="350" spans="1:9" ht="18" customHeight="1">
      <c r="A350" s="115" t="s">
        <v>73</v>
      </c>
      <c r="B350" s="118" t="s">
        <v>1343</v>
      </c>
      <c r="C350" s="117" t="s">
        <v>1357</v>
      </c>
      <c r="D350" s="116">
        <v>0.17823336100000001</v>
      </c>
      <c r="E350" s="115">
        <v>0.72699999999999998</v>
      </c>
      <c r="F350" s="115">
        <v>0.27300000000000002</v>
      </c>
      <c r="G350" s="115">
        <v>3.4000000000000002E-2</v>
      </c>
      <c r="H350" s="115">
        <v>382021</v>
      </c>
      <c r="I350" s="110" t="s">
        <v>1362</v>
      </c>
    </row>
    <row r="351" spans="1:9" ht="18" customHeight="1">
      <c r="A351" s="110" t="s">
        <v>73</v>
      </c>
      <c r="B351" s="110" t="s">
        <v>1316</v>
      </c>
      <c r="C351" s="110" t="s">
        <v>1301</v>
      </c>
      <c r="D351" s="111">
        <v>2.5076326799999999E-6</v>
      </c>
      <c r="E351" s="110">
        <v>0.79500000000000004</v>
      </c>
      <c r="F351" s="110">
        <v>0.20499999999999999</v>
      </c>
      <c r="G351" s="110">
        <v>3.6999999999999998E-2</v>
      </c>
      <c r="H351" s="110">
        <v>376750</v>
      </c>
      <c r="I351" s="110" t="s">
        <v>1362</v>
      </c>
    </row>
    <row r="352" spans="1:9" ht="18" customHeight="1">
      <c r="A352" s="110" t="s">
        <v>73</v>
      </c>
      <c r="B352" s="110" t="s">
        <v>1344</v>
      </c>
      <c r="C352" s="110" t="s">
        <v>1301</v>
      </c>
      <c r="D352" s="111">
        <v>3.1835378299999999E-3</v>
      </c>
      <c r="E352" s="110">
        <v>0.69</v>
      </c>
      <c r="F352" s="110">
        <v>0.31</v>
      </c>
      <c r="G352" s="110">
        <v>3.7999999999999999E-2</v>
      </c>
      <c r="H352" s="110">
        <v>405889</v>
      </c>
      <c r="I352" s="110" t="s">
        <v>1362</v>
      </c>
    </row>
    <row r="353" spans="1:9" ht="18" customHeight="1">
      <c r="A353" s="110" t="s">
        <v>73</v>
      </c>
      <c r="B353" s="110" t="s">
        <v>1343</v>
      </c>
      <c r="C353" s="110" t="s">
        <v>1301</v>
      </c>
      <c r="D353" s="111">
        <v>1.45622746E-5</v>
      </c>
      <c r="E353" s="110">
        <v>0.78800000000000003</v>
      </c>
      <c r="F353" s="110">
        <v>0.21199999999999999</v>
      </c>
      <c r="G353" s="110">
        <v>3.6999999999999998E-2</v>
      </c>
      <c r="H353" s="110">
        <v>384614</v>
      </c>
      <c r="I353" s="110" t="s">
        <v>1362</v>
      </c>
    </row>
    <row r="354" spans="1:9" ht="18" customHeight="1">
      <c r="A354" s="110" t="s">
        <v>73</v>
      </c>
      <c r="B354" s="110" t="s">
        <v>1316</v>
      </c>
      <c r="C354" s="110" t="s">
        <v>1356</v>
      </c>
      <c r="D354" s="111">
        <v>3.9551459500000001E-10</v>
      </c>
      <c r="E354" s="114">
        <v>1.2909999999999999</v>
      </c>
      <c r="F354" s="114">
        <v>-0.29099999999999998</v>
      </c>
      <c r="G354" s="114">
        <v>0.14000000000000001</v>
      </c>
      <c r="H354" s="110">
        <v>383144</v>
      </c>
      <c r="I354" s="110" t="s">
        <v>1362</v>
      </c>
    </row>
    <row r="355" spans="1:9" ht="18" customHeight="1">
      <c r="A355" s="110" t="s">
        <v>73</v>
      </c>
      <c r="B355" s="110" t="s">
        <v>1344</v>
      </c>
      <c r="C355" s="110" t="s">
        <v>1356</v>
      </c>
      <c r="D355" s="111">
        <v>1.6114388E-9</v>
      </c>
      <c r="E355" s="114">
        <v>1.639</v>
      </c>
      <c r="F355" s="114">
        <v>-0.63900000000000001</v>
      </c>
      <c r="G355" s="114">
        <v>0.41</v>
      </c>
      <c r="H355" s="110">
        <v>440947</v>
      </c>
      <c r="I355" s="110" t="s">
        <v>1362</v>
      </c>
    </row>
    <row r="356" spans="1:9" ht="18" customHeight="1">
      <c r="A356" s="110" t="s">
        <v>73</v>
      </c>
      <c r="B356" s="110" t="s">
        <v>1343</v>
      </c>
      <c r="C356" s="110" t="s">
        <v>1356</v>
      </c>
      <c r="D356" s="111">
        <v>1.65332593E-10</v>
      </c>
      <c r="E356" s="114">
        <v>1.216</v>
      </c>
      <c r="F356" s="114">
        <v>-0.216</v>
      </c>
      <c r="G356" s="114">
        <v>0.13500000000000001</v>
      </c>
      <c r="H356" s="110">
        <v>398881</v>
      </c>
      <c r="I356" s="110" t="s">
        <v>1362</v>
      </c>
    </row>
    <row r="357" spans="1:9" ht="18" customHeight="1">
      <c r="A357" s="110" t="s">
        <v>73</v>
      </c>
      <c r="B357" s="110" t="s">
        <v>1316</v>
      </c>
      <c r="C357" s="110" t="s">
        <v>1355</v>
      </c>
      <c r="D357" s="111">
        <v>9.2385633000000005E-3</v>
      </c>
      <c r="E357" s="110">
        <v>0.34100000000000003</v>
      </c>
      <c r="F357" s="110">
        <v>0.65900000000000003</v>
      </c>
      <c r="G357" s="110">
        <v>0.11799999999999999</v>
      </c>
      <c r="H357" s="110">
        <v>375026</v>
      </c>
      <c r="I357" s="110" t="s">
        <v>1362</v>
      </c>
    </row>
    <row r="358" spans="1:9" ht="18" customHeight="1">
      <c r="A358" s="110" t="s">
        <v>73</v>
      </c>
      <c r="B358" s="110" t="s">
        <v>1316</v>
      </c>
      <c r="C358" s="110" t="s">
        <v>1355</v>
      </c>
      <c r="D358" s="111">
        <v>9.2385633000000005E-3</v>
      </c>
      <c r="E358" s="110">
        <v>0.34100000000000003</v>
      </c>
      <c r="F358" s="110">
        <v>0.65900000000000003</v>
      </c>
      <c r="G358" s="110">
        <v>0.11799999999999999</v>
      </c>
      <c r="H358" s="110">
        <v>375026</v>
      </c>
      <c r="I358" s="110" t="s">
        <v>1362</v>
      </c>
    </row>
    <row r="359" spans="1:9" ht="18" customHeight="1">
      <c r="A359" s="110" t="s">
        <v>73</v>
      </c>
      <c r="B359" s="110" t="s">
        <v>1344</v>
      </c>
      <c r="C359" s="110" t="s">
        <v>1355</v>
      </c>
      <c r="D359" s="111">
        <v>9.6965675000000004E-5</v>
      </c>
      <c r="E359" s="114">
        <v>4.7E-2</v>
      </c>
      <c r="F359" s="110">
        <v>0.95299999999999996</v>
      </c>
      <c r="G359" s="113">
        <v>0.20399999999999999</v>
      </c>
      <c r="H359" s="110">
        <v>468386</v>
      </c>
      <c r="I359" s="110" t="s">
        <v>1362</v>
      </c>
    </row>
    <row r="360" spans="1:9" ht="18" customHeight="1">
      <c r="A360" s="110" t="s">
        <v>73</v>
      </c>
      <c r="B360" s="110" t="s">
        <v>1344</v>
      </c>
      <c r="C360" s="110" t="s">
        <v>1355</v>
      </c>
      <c r="D360" s="111">
        <v>9.6965675000000004E-5</v>
      </c>
      <c r="E360" s="114">
        <v>4.7E-2</v>
      </c>
      <c r="F360" s="110">
        <v>0.95299999999999996</v>
      </c>
      <c r="G360" s="113">
        <v>0.20399999999999999</v>
      </c>
      <c r="H360" s="110">
        <v>468386</v>
      </c>
      <c r="I360" s="110" t="s">
        <v>1362</v>
      </c>
    </row>
    <row r="361" spans="1:9" ht="18" customHeight="1">
      <c r="A361" s="110" t="s">
        <v>73</v>
      </c>
      <c r="B361" s="110" t="s">
        <v>1343</v>
      </c>
      <c r="C361" s="110" t="s">
        <v>1355</v>
      </c>
      <c r="D361" s="111">
        <v>2.35122309E-3</v>
      </c>
      <c r="E361" s="110">
        <v>0.27200000000000002</v>
      </c>
      <c r="F361" s="110">
        <v>0.72799999999999998</v>
      </c>
      <c r="G361" s="110">
        <v>0.14699999999999999</v>
      </c>
      <c r="H361" s="110">
        <v>399593</v>
      </c>
      <c r="I361" s="110" t="s">
        <v>1362</v>
      </c>
    </row>
    <row r="362" spans="1:9" ht="18" customHeight="1">
      <c r="A362" s="110" t="s">
        <v>73</v>
      </c>
      <c r="B362" s="110" t="s">
        <v>1343</v>
      </c>
      <c r="C362" s="110" t="s">
        <v>1355</v>
      </c>
      <c r="D362" s="111">
        <v>2.35122309E-3</v>
      </c>
      <c r="E362" s="110">
        <v>0.27200000000000002</v>
      </c>
      <c r="F362" s="110">
        <v>0.72799999999999998</v>
      </c>
      <c r="G362" s="110">
        <v>0.14699999999999999</v>
      </c>
      <c r="H362" s="110">
        <v>399593</v>
      </c>
      <c r="I362" s="110" t="s">
        <v>1362</v>
      </c>
    </row>
    <row r="363" spans="1:9" ht="18" customHeight="1">
      <c r="A363" s="110" t="s">
        <v>73</v>
      </c>
      <c r="B363" s="110" t="s">
        <v>1316</v>
      </c>
      <c r="C363" s="110" t="s">
        <v>1345</v>
      </c>
      <c r="D363" s="111">
        <v>6.3420407499999997E-5</v>
      </c>
      <c r="E363" s="110">
        <v>0.56399999999999995</v>
      </c>
      <c r="F363" s="110">
        <v>0.436</v>
      </c>
      <c r="G363" s="110">
        <v>8.1000000000000003E-2</v>
      </c>
      <c r="H363" s="110">
        <v>390718</v>
      </c>
      <c r="I363" s="110" t="s">
        <v>1362</v>
      </c>
    </row>
    <row r="364" spans="1:9" ht="18" customHeight="1">
      <c r="A364" s="110" t="s">
        <v>73</v>
      </c>
      <c r="B364" s="110" t="s">
        <v>1343</v>
      </c>
      <c r="C364" s="110" t="s">
        <v>1345</v>
      </c>
      <c r="D364" s="111">
        <v>4.9146983999999998E-6</v>
      </c>
      <c r="E364" s="110">
        <v>0.57299999999999995</v>
      </c>
      <c r="F364" s="110">
        <v>0.42699999999999999</v>
      </c>
      <c r="G364" s="110">
        <v>9.2999999999999999E-2</v>
      </c>
      <c r="H364" s="110">
        <v>412455</v>
      </c>
      <c r="I364" s="110" t="s">
        <v>1362</v>
      </c>
    </row>
    <row r="365" spans="1:9" ht="18" customHeight="1">
      <c r="A365" s="110" t="s">
        <v>73</v>
      </c>
      <c r="B365" s="110" t="s">
        <v>1316</v>
      </c>
      <c r="C365" s="110" t="s">
        <v>1354</v>
      </c>
      <c r="D365" s="111">
        <v>8.8891581199999992E-6</v>
      </c>
      <c r="E365" s="110">
        <v>0.746</v>
      </c>
      <c r="F365" s="110">
        <v>0.254</v>
      </c>
      <c r="G365" s="110">
        <v>5.1999999999999998E-2</v>
      </c>
      <c r="H365" s="110">
        <v>384620</v>
      </c>
      <c r="I365" s="110" t="s">
        <v>1362</v>
      </c>
    </row>
    <row r="366" spans="1:9" ht="18" customHeight="1">
      <c r="A366" s="110" t="s">
        <v>73</v>
      </c>
      <c r="B366" s="110" t="s">
        <v>1344</v>
      </c>
      <c r="C366" s="110" t="s">
        <v>1354</v>
      </c>
      <c r="D366" s="111">
        <v>1.8037190199999999E-10</v>
      </c>
      <c r="E366" s="110">
        <v>0.81599999999999995</v>
      </c>
      <c r="F366" s="110">
        <v>0.184</v>
      </c>
      <c r="G366" s="110">
        <v>9.7000000000000003E-2</v>
      </c>
      <c r="H366" s="110">
        <v>464743</v>
      </c>
      <c r="I366" s="110" t="s">
        <v>1362</v>
      </c>
    </row>
    <row r="367" spans="1:9" ht="18" customHeight="1">
      <c r="A367" s="110" t="s">
        <v>73</v>
      </c>
      <c r="B367" s="110" t="s">
        <v>1343</v>
      </c>
      <c r="C367" s="110" t="s">
        <v>1354</v>
      </c>
      <c r="D367" s="111">
        <v>4.4647669199999998E-7</v>
      </c>
      <c r="E367" s="110">
        <v>0.78800000000000003</v>
      </c>
      <c r="F367" s="110">
        <v>0.21199999999999999</v>
      </c>
      <c r="G367" s="110">
        <v>5.8999999999999997E-2</v>
      </c>
      <c r="H367" s="110">
        <v>406084</v>
      </c>
      <c r="I367" s="110" t="s">
        <v>1362</v>
      </c>
    </row>
    <row r="368" spans="1:9" ht="18" customHeight="1">
      <c r="A368" s="115" t="s">
        <v>73</v>
      </c>
      <c r="B368" s="115" t="s">
        <v>1316</v>
      </c>
      <c r="C368" s="115" t="s">
        <v>1361</v>
      </c>
      <c r="D368" s="116">
        <v>0.91043820600000003</v>
      </c>
      <c r="E368" s="115">
        <v>0.57399999999999995</v>
      </c>
      <c r="F368" s="115">
        <v>0.42599999999999999</v>
      </c>
      <c r="G368" s="115">
        <v>5.1999999999999998E-2</v>
      </c>
      <c r="H368" s="115">
        <v>362851</v>
      </c>
      <c r="I368" s="110" t="s">
        <v>1362</v>
      </c>
    </row>
    <row r="369" spans="1:9" ht="18" customHeight="1">
      <c r="A369" s="115" t="s">
        <v>73</v>
      </c>
      <c r="B369" s="115" t="s">
        <v>1344</v>
      </c>
      <c r="C369" s="115" t="s">
        <v>1358</v>
      </c>
      <c r="D369" s="116">
        <v>9.2849312099999998E-2</v>
      </c>
      <c r="E369" s="115">
        <v>0.48599999999999999</v>
      </c>
      <c r="F369" s="115">
        <v>0.51400000000000001</v>
      </c>
      <c r="G369" s="115">
        <v>6.0999999999999999E-2</v>
      </c>
      <c r="H369" s="115">
        <v>463770</v>
      </c>
      <c r="I369" s="110" t="s">
        <v>1362</v>
      </c>
    </row>
    <row r="370" spans="1:9" ht="18" customHeight="1">
      <c r="A370" s="115" t="s">
        <v>73</v>
      </c>
      <c r="B370" s="118" t="s">
        <v>1343</v>
      </c>
      <c r="C370" s="117" t="s">
        <v>1358</v>
      </c>
      <c r="D370" s="116">
        <v>0.66980444900000002</v>
      </c>
      <c r="E370" s="115">
        <v>0.56999999999999995</v>
      </c>
      <c r="F370" s="115">
        <v>0.43</v>
      </c>
      <c r="G370" s="115">
        <v>5.2999999999999999E-2</v>
      </c>
      <c r="H370" s="115">
        <v>386061</v>
      </c>
      <c r="I370" s="110" t="s">
        <v>1362</v>
      </c>
    </row>
    <row r="371" spans="1:9" ht="18" customHeight="1">
      <c r="A371" s="110" t="s">
        <v>73</v>
      </c>
      <c r="B371" s="110" t="s">
        <v>1316</v>
      </c>
      <c r="C371" s="110" t="s">
        <v>1353</v>
      </c>
      <c r="D371" s="111">
        <v>1.9172695400000001E-10</v>
      </c>
      <c r="E371" s="110">
        <v>0.86199999999999999</v>
      </c>
      <c r="F371" s="110">
        <v>0.13800000000000001</v>
      </c>
      <c r="G371" s="110">
        <v>7.6999999999999999E-2</v>
      </c>
      <c r="H371" s="110">
        <v>365244</v>
      </c>
      <c r="I371" s="110" t="s">
        <v>1362</v>
      </c>
    </row>
    <row r="372" spans="1:9" ht="18" customHeight="1">
      <c r="A372" s="110" t="s">
        <v>73</v>
      </c>
      <c r="B372" s="110" t="s">
        <v>1344</v>
      </c>
      <c r="C372" s="110" t="s">
        <v>1353</v>
      </c>
      <c r="D372" s="111">
        <v>2.50531545E-9</v>
      </c>
      <c r="E372" s="110">
        <v>0.73699999999999999</v>
      </c>
      <c r="F372" s="110">
        <v>0.26300000000000001</v>
      </c>
      <c r="G372" s="110">
        <v>7.9000000000000001E-2</v>
      </c>
      <c r="H372" s="110">
        <v>410827</v>
      </c>
      <c r="I372" s="110" t="s">
        <v>1362</v>
      </c>
    </row>
    <row r="373" spans="1:9" ht="18" customHeight="1">
      <c r="A373" s="110" t="s">
        <v>73</v>
      </c>
      <c r="B373" s="110" t="s">
        <v>1343</v>
      </c>
      <c r="C373" s="110" t="s">
        <v>1353</v>
      </c>
      <c r="D373" s="111">
        <v>4.50673769E-10</v>
      </c>
      <c r="E373" s="110">
        <v>0.84399999999999997</v>
      </c>
      <c r="F373" s="110">
        <v>0.156</v>
      </c>
      <c r="G373" s="110">
        <v>7.2999999999999995E-2</v>
      </c>
      <c r="H373" s="110">
        <v>377867</v>
      </c>
      <c r="I373" s="110" t="s">
        <v>1362</v>
      </c>
    </row>
    <row r="374" spans="1:9" ht="18" customHeight="1">
      <c r="A374" s="115" t="s">
        <v>73</v>
      </c>
      <c r="B374" s="115" t="s">
        <v>1316</v>
      </c>
      <c r="C374" s="115" t="s">
        <v>1352</v>
      </c>
      <c r="D374" s="116">
        <v>0.32221222500000002</v>
      </c>
      <c r="E374" s="115">
        <v>0.621</v>
      </c>
      <c r="F374" s="115">
        <v>0.379</v>
      </c>
      <c r="G374" s="115">
        <v>6.5000000000000002E-2</v>
      </c>
      <c r="H374" s="115">
        <v>187776</v>
      </c>
      <c r="I374" s="110" t="s">
        <v>1362</v>
      </c>
    </row>
    <row r="375" spans="1:9" ht="18" customHeight="1">
      <c r="A375" s="115" t="s">
        <v>73</v>
      </c>
      <c r="B375" s="115" t="s">
        <v>1344</v>
      </c>
      <c r="C375" s="115" t="s">
        <v>1352</v>
      </c>
      <c r="D375" s="112">
        <v>2.02594358E-2</v>
      </c>
      <c r="E375" s="115">
        <v>0.57399999999999995</v>
      </c>
      <c r="F375" s="115">
        <v>0.42599999999999999</v>
      </c>
      <c r="G375" s="115">
        <v>8.5999999999999993E-2</v>
      </c>
      <c r="H375" s="115">
        <v>240506</v>
      </c>
      <c r="I375" s="110" t="s">
        <v>1362</v>
      </c>
    </row>
    <row r="376" spans="1:9" ht="18" customHeight="1">
      <c r="A376" s="115" t="s">
        <v>73</v>
      </c>
      <c r="B376" s="118" t="s">
        <v>1343</v>
      </c>
      <c r="C376" s="117" t="s">
        <v>1352</v>
      </c>
      <c r="D376" s="116">
        <v>0.28023600100000001</v>
      </c>
      <c r="E376" s="115">
        <v>0.66100000000000003</v>
      </c>
      <c r="F376" s="115">
        <v>0.33900000000000002</v>
      </c>
      <c r="G376" s="115">
        <v>7.0999999999999994E-2</v>
      </c>
      <c r="H376" s="115">
        <v>199948</v>
      </c>
      <c r="I376" s="110" t="s">
        <v>1362</v>
      </c>
    </row>
    <row r="377" spans="1:9" ht="18" customHeight="1">
      <c r="A377" s="115" t="s">
        <v>73</v>
      </c>
      <c r="B377" s="115" t="s">
        <v>1316</v>
      </c>
      <c r="C377" s="115" t="s">
        <v>1351</v>
      </c>
      <c r="D377" s="116">
        <v>0.67621198299999996</v>
      </c>
      <c r="E377" s="115">
        <v>0.81200000000000006</v>
      </c>
      <c r="F377" s="115">
        <v>0.188</v>
      </c>
      <c r="G377" s="115">
        <v>2.1999999999999999E-2</v>
      </c>
      <c r="H377" s="115">
        <v>404876</v>
      </c>
      <c r="I377" s="110" t="s">
        <v>1362</v>
      </c>
    </row>
    <row r="378" spans="1:9" ht="18" customHeight="1">
      <c r="A378" s="110" t="s">
        <v>73</v>
      </c>
      <c r="B378" s="110" t="s">
        <v>1344</v>
      </c>
      <c r="C378" s="110" t="s">
        <v>1351</v>
      </c>
      <c r="D378" s="119">
        <v>0.69507448900000002</v>
      </c>
      <c r="E378" s="110">
        <v>0.748</v>
      </c>
      <c r="F378" s="110">
        <v>0.252</v>
      </c>
      <c r="G378" s="110">
        <v>2.7E-2</v>
      </c>
      <c r="H378" s="110">
        <v>489433</v>
      </c>
      <c r="I378" s="110" t="s">
        <v>1362</v>
      </c>
    </row>
    <row r="379" spans="1:9" ht="18" customHeight="1">
      <c r="A379" s="115" t="s">
        <v>73</v>
      </c>
      <c r="B379" s="118" t="s">
        <v>1343</v>
      </c>
      <c r="C379" s="117" t="s">
        <v>1351</v>
      </c>
      <c r="D379" s="116">
        <v>0.30255499699999999</v>
      </c>
      <c r="E379" s="115">
        <v>0.81599999999999995</v>
      </c>
      <c r="F379" s="115">
        <v>0.184</v>
      </c>
      <c r="G379" s="115">
        <v>2.3E-2</v>
      </c>
      <c r="H379" s="115">
        <v>426601</v>
      </c>
      <c r="I379" s="110" t="s">
        <v>1362</v>
      </c>
    </row>
    <row r="380" spans="1:9" ht="18" customHeight="1">
      <c r="A380" s="115" t="s">
        <v>73</v>
      </c>
      <c r="B380" s="115" t="s">
        <v>1316</v>
      </c>
      <c r="C380" s="115" t="s">
        <v>1350</v>
      </c>
      <c r="D380" s="116">
        <v>0.86651334899999999</v>
      </c>
      <c r="E380" s="115">
        <v>0.78</v>
      </c>
      <c r="F380" s="115">
        <v>0.22</v>
      </c>
      <c r="G380" s="115">
        <v>2.5000000000000001E-2</v>
      </c>
      <c r="H380" s="115">
        <v>320178</v>
      </c>
      <c r="I380" s="110" t="s">
        <v>1362</v>
      </c>
    </row>
    <row r="381" spans="1:9" ht="18" customHeight="1">
      <c r="A381" s="110" t="s">
        <v>73</v>
      </c>
      <c r="B381" s="110" t="s">
        <v>1344</v>
      </c>
      <c r="C381" s="110" t="s">
        <v>1350</v>
      </c>
      <c r="D381" s="119">
        <v>0.206118103</v>
      </c>
      <c r="E381" s="110">
        <v>0.72199999999999998</v>
      </c>
      <c r="F381" s="110">
        <v>0.27800000000000002</v>
      </c>
      <c r="G381" s="110">
        <v>0.03</v>
      </c>
      <c r="H381" s="110">
        <v>318125</v>
      </c>
      <c r="I381" s="110" t="s">
        <v>1362</v>
      </c>
    </row>
    <row r="382" spans="1:9" ht="18" customHeight="1">
      <c r="A382" s="115" t="s">
        <v>73</v>
      </c>
      <c r="B382" s="118" t="s">
        <v>1343</v>
      </c>
      <c r="C382" s="117" t="s">
        <v>1350</v>
      </c>
      <c r="D382" s="116">
        <v>0.39800571200000001</v>
      </c>
      <c r="E382" s="115">
        <v>0.78500000000000003</v>
      </c>
      <c r="F382" s="115">
        <v>0.215</v>
      </c>
      <c r="G382" s="115">
        <v>2.5999999999999999E-2</v>
      </c>
      <c r="H382" s="115">
        <v>320283</v>
      </c>
      <c r="I382" s="110" t="s">
        <v>1362</v>
      </c>
    </row>
    <row r="383" spans="1:9" ht="18" customHeight="1">
      <c r="A383" s="115" t="s">
        <v>73</v>
      </c>
      <c r="B383" s="115" t="s">
        <v>1316</v>
      </c>
      <c r="C383" s="115" t="s">
        <v>1349</v>
      </c>
      <c r="D383" s="116">
        <v>0.81877034199999998</v>
      </c>
      <c r="E383" s="115">
        <v>0.75800000000000001</v>
      </c>
      <c r="F383" s="115">
        <v>0.24199999999999999</v>
      </c>
      <c r="G383" s="115">
        <v>2.8000000000000001E-2</v>
      </c>
      <c r="H383" s="115">
        <v>358262</v>
      </c>
      <c r="I383" s="110" t="s">
        <v>1362</v>
      </c>
    </row>
    <row r="384" spans="1:9" ht="18" customHeight="1">
      <c r="A384" s="110" t="s">
        <v>73</v>
      </c>
      <c r="B384" s="110" t="s">
        <v>1344</v>
      </c>
      <c r="C384" s="110" t="s">
        <v>1349</v>
      </c>
      <c r="D384" s="119">
        <v>0.11654073199999999</v>
      </c>
      <c r="E384" s="110">
        <v>0.69899999999999995</v>
      </c>
      <c r="F384" s="110">
        <v>0.30099999999999999</v>
      </c>
      <c r="G384" s="110">
        <v>3.2000000000000001E-2</v>
      </c>
      <c r="H384" s="110">
        <v>375869</v>
      </c>
      <c r="I384" s="110" t="s">
        <v>1362</v>
      </c>
    </row>
    <row r="385" spans="1:9" ht="18" customHeight="1">
      <c r="A385" s="115" t="s">
        <v>73</v>
      </c>
      <c r="B385" s="118" t="s">
        <v>1343</v>
      </c>
      <c r="C385" s="117" t="s">
        <v>1349</v>
      </c>
      <c r="D385" s="116">
        <v>0.25129388200000002</v>
      </c>
      <c r="E385" s="115">
        <v>0.76400000000000001</v>
      </c>
      <c r="F385" s="115">
        <v>0.23599999999999999</v>
      </c>
      <c r="G385" s="115">
        <v>2.9000000000000001E-2</v>
      </c>
      <c r="H385" s="115">
        <v>363138</v>
      </c>
      <c r="I385" s="110" t="s">
        <v>1362</v>
      </c>
    </row>
    <row r="386" spans="1:9" ht="18" customHeight="1">
      <c r="A386" s="115" t="s">
        <v>73</v>
      </c>
      <c r="B386" s="115" t="s">
        <v>1316</v>
      </c>
      <c r="C386" s="115" t="s">
        <v>1347</v>
      </c>
      <c r="D386" s="116">
        <v>0.22043965900000001</v>
      </c>
      <c r="E386" s="115">
        <v>0.625</v>
      </c>
      <c r="F386" s="115">
        <v>0.375</v>
      </c>
      <c r="G386" s="115">
        <v>5.0999999999999997E-2</v>
      </c>
      <c r="H386" s="115">
        <v>336086</v>
      </c>
      <c r="I386" s="110" t="s">
        <v>1362</v>
      </c>
    </row>
    <row r="387" spans="1:9" ht="18" customHeight="1">
      <c r="A387" s="110" t="s">
        <v>73</v>
      </c>
      <c r="B387" s="110" t="s">
        <v>1344</v>
      </c>
      <c r="C387" s="110" t="s">
        <v>1347</v>
      </c>
      <c r="D387" s="112">
        <v>1.6128749800000002E-2</v>
      </c>
      <c r="E387" s="110">
        <v>0.54</v>
      </c>
      <c r="F387" s="110">
        <v>0.46</v>
      </c>
      <c r="G387" s="110">
        <v>5.6000000000000001E-2</v>
      </c>
      <c r="H387" s="110">
        <v>433688</v>
      </c>
      <c r="I387" s="110" t="s">
        <v>1362</v>
      </c>
    </row>
    <row r="388" spans="1:9" ht="18" customHeight="1">
      <c r="A388" s="110" t="s">
        <v>73</v>
      </c>
      <c r="B388" s="110" t="s">
        <v>1343</v>
      </c>
      <c r="C388" s="110" t="s">
        <v>1347</v>
      </c>
      <c r="D388" s="112">
        <v>3.3158696600000002E-2</v>
      </c>
      <c r="E388" s="110">
        <v>0.624</v>
      </c>
      <c r="F388" s="110">
        <v>0.376</v>
      </c>
      <c r="G388" s="110">
        <v>5.5E-2</v>
      </c>
      <c r="H388" s="110">
        <v>361030</v>
      </c>
      <c r="I388" s="110" t="s">
        <v>1362</v>
      </c>
    </row>
    <row r="389" spans="1:9" ht="18" customHeight="1">
      <c r="A389" s="110" t="s">
        <v>73</v>
      </c>
      <c r="B389" s="110" t="s">
        <v>1316</v>
      </c>
      <c r="C389" s="110" t="s">
        <v>1348</v>
      </c>
      <c r="D389" s="112">
        <v>1.5248957699999999E-2</v>
      </c>
      <c r="E389" s="110">
        <v>0.64700000000000002</v>
      </c>
      <c r="F389" s="110">
        <v>0.35299999999999998</v>
      </c>
      <c r="G389" s="110">
        <v>5.1999999999999998E-2</v>
      </c>
      <c r="H389" s="110">
        <v>371168</v>
      </c>
      <c r="I389" s="110" t="s">
        <v>1362</v>
      </c>
    </row>
    <row r="390" spans="1:9" ht="18" customHeight="1">
      <c r="A390" s="110" t="s">
        <v>73</v>
      </c>
      <c r="B390" s="110" t="s">
        <v>1344</v>
      </c>
      <c r="C390" s="110" t="s">
        <v>1348</v>
      </c>
      <c r="D390" s="111">
        <v>1.15585613E-5</v>
      </c>
      <c r="E390" s="110">
        <v>0.58599999999999997</v>
      </c>
      <c r="F390" s="110">
        <v>0.41399999999999998</v>
      </c>
      <c r="G390" s="110">
        <v>6.5000000000000002E-2</v>
      </c>
      <c r="H390" s="110">
        <v>453432</v>
      </c>
      <c r="I390" s="110" t="s">
        <v>1362</v>
      </c>
    </row>
    <row r="391" spans="1:9" ht="18" customHeight="1">
      <c r="A391" s="110" t="s">
        <v>73</v>
      </c>
      <c r="B391" s="110" t="s">
        <v>1343</v>
      </c>
      <c r="C391" s="110" t="s">
        <v>1348</v>
      </c>
      <c r="D391" s="111">
        <v>4.4101437899999999E-4</v>
      </c>
      <c r="E391" s="110">
        <v>0.66</v>
      </c>
      <c r="F391" s="110">
        <v>0.34</v>
      </c>
      <c r="G391" s="110">
        <v>5.8999999999999997E-2</v>
      </c>
      <c r="H391" s="110">
        <v>393479</v>
      </c>
      <c r="I391" s="110" t="s">
        <v>1362</v>
      </c>
    </row>
    <row r="392" spans="1:9" ht="18" customHeight="1">
      <c r="A392" s="110" t="s">
        <v>73</v>
      </c>
      <c r="B392" s="110" t="s">
        <v>1316</v>
      </c>
      <c r="C392" s="110" t="s">
        <v>1303</v>
      </c>
      <c r="D392" s="111">
        <v>4.2134101900000002E-10</v>
      </c>
      <c r="E392" s="110">
        <v>0.70699999999999996</v>
      </c>
      <c r="F392" s="110">
        <v>0.29299999999999998</v>
      </c>
      <c r="G392" s="110">
        <v>0.1</v>
      </c>
      <c r="H392" s="110">
        <v>361211</v>
      </c>
      <c r="I392" s="110" t="s">
        <v>1362</v>
      </c>
    </row>
    <row r="393" spans="1:9" ht="18" customHeight="1">
      <c r="A393" s="110" t="s">
        <v>73</v>
      </c>
      <c r="B393" s="110" t="s">
        <v>1344</v>
      </c>
      <c r="C393" s="110" t="s">
        <v>1303</v>
      </c>
      <c r="D393" s="111">
        <v>3.8648621900000001E-8</v>
      </c>
      <c r="E393" s="110">
        <v>0.57499999999999996</v>
      </c>
      <c r="F393" s="110">
        <v>0.42499999999999999</v>
      </c>
      <c r="G393" s="110">
        <v>9.0999999999999998E-2</v>
      </c>
      <c r="H393" s="110">
        <v>373773</v>
      </c>
      <c r="I393" s="110" t="s">
        <v>1362</v>
      </c>
    </row>
    <row r="394" spans="1:9" ht="18" customHeight="1">
      <c r="A394" s="110" t="s">
        <v>73</v>
      </c>
      <c r="B394" s="110" t="s">
        <v>1343</v>
      </c>
      <c r="C394" s="110" t="s">
        <v>1303</v>
      </c>
      <c r="D394" s="111">
        <v>2.69208212E-9</v>
      </c>
      <c r="E394" s="110">
        <v>0.70299999999999996</v>
      </c>
      <c r="F394" s="110">
        <v>0.29699999999999999</v>
      </c>
      <c r="G394" s="110">
        <v>9.5000000000000001E-2</v>
      </c>
      <c r="H394" s="110">
        <v>365061</v>
      </c>
      <c r="I394" s="110" t="s">
        <v>1362</v>
      </c>
    </row>
    <row r="395" spans="1:9" ht="18" customHeight="1">
      <c r="A395" s="110" t="s">
        <v>73</v>
      </c>
      <c r="B395" s="110" t="s">
        <v>1316</v>
      </c>
      <c r="C395" s="110"/>
      <c r="D395" s="111">
        <v>1.4886863399999999E-11</v>
      </c>
      <c r="E395" s="110"/>
      <c r="F395" s="110"/>
      <c r="G395" s="110"/>
      <c r="H395" s="110">
        <v>461619</v>
      </c>
      <c r="I395" s="110" t="s">
        <v>1362</v>
      </c>
    </row>
    <row r="396" spans="1:9" ht="18" customHeight="1">
      <c r="A396" s="110" t="s">
        <v>73</v>
      </c>
      <c r="B396" s="110" t="s">
        <v>1344</v>
      </c>
      <c r="C396" s="110"/>
      <c r="D396" s="111">
        <v>1.8391455700000001E-11</v>
      </c>
      <c r="E396" s="110"/>
      <c r="F396" s="110"/>
      <c r="G396" s="110"/>
      <c r="H396" s="110">
        <v>647246</v>
      </c>
      <c r="I396" s="110" t="s">
        <v>1362</v>
      </c>
    </row>
    <row r="397" spans="1:9" ht="18" customHeight="1">
      <c r="A397" s="110" t="s">
        <v>73</v>
      </c>
      <c r="B397" s="110" t="s">
        <v>1343</v>
      </c>
      <c r="C397" s="110"/>
      <c r="D397" s="111">
        <v>3.7510463500000001E-11</v>
      </c>
      <c r="E397" s="110"/>
      <c r="F397" s="110"/>
      <c r="G397" s="110"/>
      <c r="H397" s="110">
        <v>500892</v>
      </c>
      <c r="I397" s="110" t="s">
        <v>1362</v>
      </c>
    </row>
    <row r="398" spans="1:9" ht="18" customHeight="1">
      <c r="A398" s="110" t="s">
        <v>73</v>
      </c>
      <c r="B398" s="110" t="s">
        <v>1347</v>
      </c>
      <c r="C398" s="110"/>
      <c r="D398" s="111">
        <v>4.7040835399999997E-16</v>
      </c>
      <c r="E398" s="110"/>
      <c r="F398" s="110"/>
      <c r="G398" s="110"/>
      <c r="H398" s="110">
        <v>520090</v>
      </c>
      <c r="I398" s="110" t="s">
        <v>1362</v>
      </c>
    </row>
    <row r="399" spans="1:9" ht="18" customHeight="1">
      <c r="A399" s="110" t="s">
        <v>73</v>
      </c>
      <c r="B399" s="110" t="s">
        <v>1346</v>
      </c>
      <c r="C399" s="110"/>
      <c r="D399" s="111">
        <v>5.9499472500000004E-11</v>
      </c>
      <c r="E399" s="110"/>
      <c r="F399" s="110"/>
      <c r="G399" s="110"/>
      <c r="H399" s="110">
        <v>561309</v>
      </c>
      <c r="I399" s="110" t="s">
        <v>1362</v>
      </c>
    </row>
    <row r="400" spans="1:9" ht="18" customHeight="1">
      <c r="A400" s="110" t="s">
        <v>73</v>
      </c>
      <c r="B400" s="110" t="s">
        <v>1345</v>
      </c>
      <c r="C400" s="110"/>
      <c r="D400" s="111">
        <v>4.4823142800000002E-13</v>
      </c>
      <c r="E400" s="110"/>
      <c r="F400" s="110"/>
      <c r="G400" s="110"/>
      <c r="H400" s="110">
        <v>559991</v>
      </c>
      <c r="I400" s="110" t="s">
        <v>1362</v>
      </c>
    </row>
    <row r="401" spans="1:9" ht="18" customHeight="1">
      <c r="A401" s="110" t="s">
        <v>73</v>
      </c>
      <c r="B401" s="110" t="s">
        <v>1345</v>
      </c>
      <c r="C401" s="110"/>
      <c r="D401" s="111">
        <v>8.5737775300000001E-4</v>
      </c>
      <c r="E401" s="110"/>
      <c r="F401" s="110"/>
      <c r="G401" s="110"/>
      <c r="H401" s="110">
        <v>572525</v>
      </c>
      <c r="I401" s="110" t="s">
        <v>1362</v>
      </c>
    </row>
    <row r="402" spans="1:9" ht="18" customHeight="1">
      <c r="A402" s="115" t="s">
        <v>76</v>
      </c>
      <c r="B402" s="115" t="s">
        <v>1316</v>
      </c>
      <c r="C402" s="115" t="s">
        <v>1302</v>
      </c>
      <c r="D402" s="116">
        <v>0.63174740100000004</v>
      </c>
      <c r="E402" s="115">
        <v>0.84699999999999998</v>
      </c>
      <c r="F402" s="115">
        <v>0.153</v>
      </c>
      <c r="G402" s="115">
        <v>2.1999999999999999E-2</v>
      </c>
      <c r="H402" s="115">
        <v>343022</v>
      </c>
      <c r="I402" s="110" t="s">
        <v>1362</v>
      </c>
    </row>
    <row r="403" spans="1:9" ht="18" customHeight="1">
      <c r="A403" s="115" t="s">
        <v>76</v>
      </c>
      <c r="B403" s="115" t="s">
        <v>1344</v>
      </c>
      <c r="C403" s="115" t="s">
        <v>1302</v>
      </c>
      <c r="D403" s="116">
        <v>0.30491437399999999</v>
      </c>
      <c r="E403" s="115">
        <v>0.78200000000000003</v>
      </c>
      <c r="F403" s="115">
        <v>0.218</v>
      </c>
      <c r="G403" s="115">
        <v>2.5000000000000001E-2</v>
      </c>
      <c r="H403" s="115">
        <v>364170</v>
      </c>
      <c r="I403" s="110" t="s">
        <v>1362</v>
      </c>
    </row>
    <row r="404" spans="1:9" ht="18" customHeight="1">
      <c r="A404" s="115" t="s">
        <v>76</v>
      </c>
      <c r="B404" s="118" t="s">
        <v>1343</v>
      </c>
      <c r="C404" s="117" t="s">
        <v>1302</v>
      </c>
      <c r="D404" s="116">
        <v>0.51033429399999997</v>
      </c>
      <c r="E404" s="115">
        <v>0.84199999999999997</v>
      </c>
      <c r="F404" s="115">
        <v>0.158</v>
      </c>
      <c r="G404" s="115">
        <v>2.3E-2</v>
      </c>
      <c r="H404" s="115">
        <v>349848</v>
      </c>
      <c r="I404" s="110" t="s">
        <v>1362</v>
      </c>
    </row>
    <row r="405" spans="1:9" ht="18" customHeight="1">
      <c r="A405" s="110" t="s">
        <v>76</v>
      </c>
      <c r="B405" s="110" t="s">
        <v>1316</v>
      </c>
      <c r="C405" s="110" t="s">
        <v>1357</v>
      </c>
      <c r="D405" s="112">
        <v>1.43946596E-2</v>
      </c>
      <c r="E405" s="110">
        <v>0.78600000000000003</v>
      </c>
      <c r="F405" s="110">
        <v>0.214</v>
      </c>
      <c r="G405" s="110">
        <v>3.7999999999999999E-2</v>
      </c>
      <c r="H405" s="110">
        <v>355933</v>
      </c>
      <c r="I405" s="110" t="s">
        <v>1362</v>
      </c>
    </row>
    <row r="406" spans="1:9" ht="18" customHeight="1">
      <c r="A406" s="110" t="s">
        <v>76</v>
      </c>
      <c r="B406" s="110" t="s">
        <v>1344</v>
      </c>
      <c r="C406" s="110" t="s">
        <v>1357</v>
      </c>
      <c r="D406" s="111">
        <v>6.7014108000000001E-6</v>
      </c>
      <c r="E406" s="110">
        <v>0.71899999999999997</v>
      </c>
      <c r="F406" s="110">
        <v>0.28100000000000003</v>
      </c>
      <c r="G406" s="110">
        <v>4.8000000000000001E-2</v>
      </c>
      <c r="H406" s="110">
        <v>389643</v>
      </c>
      <c r="I406" s="110" t="s">
        <v>1362</v>
      </c>
    </row>
    <row r="407" spans="1:9" ht="18" customHeight="1">
      <c r="A407" s="110" t="s">
        <v>76</v>
      </c>
      <c r="B407" s="110" t="s">
        <v>1343</v>
      </c>
      <c r="C407" s="110" t="s">
        <v>1357</v>
      </c>
      <c r="D407" s="111">
        <v>2.5113880100000002E-3</v>
      </c>
      <c r="E407" s="110">
        <v>0.78800000000000003</v>
      </c>
      <c r="F407" s="110">
        <v>0.21199999999999999</v>
      </c>
      <c r="G407" s="110">
        <v>3.9E-2</v>
      </c>
      <c r="H407" s="110">
        <v>368193</v>
      </c>
      <c r="I407" s="110" t="s">
        <v>1362</v>
      </c>
    </row>
    <row r="408" spans="1:9" ht="18" customHeight="1">
      <c r="A408" s="110" t="s">
        <v>76</v>
      </c>
      <c r="B408" s="110" t="s">
        <v>1316</v>
      </c>
      <c r="C408" s="110" t="s">
        <v>1301</v>
      </c>
      <c r="D408" s="112">
        <v>3.8182101500000003E-2</v>
      </c>
      <c r="E408" s="110">
        <v>0.74299999999999999</v>
      </c>
      <c r="F408" s="110">
        <v>0.25700000000000001</v>
      </c>
      <c r="G408" s="110">
        <v>4.3999999999999997E-2</v>
      </c>
      <c r="H408" s="110">
        <v>359773</v>
      </c>
      <c r="I408" s="110" t="s">
        <v>1362</v>
      </c>
    </row>
    <row r="409" spans="1:9" ht="18" customHeight="1">
      <c r="A409" s="115" t="s">
        <v>76</v>
      </c>
      <c r="B409" s="115" t="s">
        <v>1344</v>
      </c>
      <c r="C409" s="115" t="s">
        <v>1301</v>
      </c>
      <c r="D409" s="116">
        <v>0.41725970299999998</v>
      </c>
      <c r="E409" s="115">
        <v>0.628</v>
      </c>
      <c r="F409" s="115">
        <v>0.372</v>
      </c>
      <c r="G409" s="115">
        <v>4.1000000000000002E-2</v>
      </c>
      <c r="H409" s="115">
        <v>390053</v>
      </c>
      <c r="I409" s="110" t="s">
        <v>1362</v>
      </c>
    </row>
    <row r="410" spans="1:9" ht="18" customHeight="1">
      <c r="A410" s="115" t="s">
        <v>76</v>
      </c>
      <c r="B410" s="118" t="s">
        <v>1343</v>
      </c>
      <c r="C410" s="117" t="s">
        <v>1301</v>
      </c>
      <c r="D410" s="116">
        <v>0.13309985599999999</v>
      </c>
      <c r="E410" s="115">
        <v>0.72</v>
      </c>
      <c r="F410" s="115">
        <v>0.28000000000000003</v>
      </c>
      <c r="G410" s="115">
        <v>4.2999999999999997E-2</v>
      </c>
      <c r="H410" s="115">
        <v>368579</v>
      </c>
      <c r="I410" s="110" t="s">
        <v>1362</v>
      </c>
    </row>
    <row r="411" spans="1:9" ht="18" customHeight="1">
      <c r="A411" s="110" t="s">
        <v>76</v>
      </c>
      <c r="B411" s="110" t="s">
        <v>1316</v>
      </c>
      <c r="C411" s="110" t="s">
        <v>1356</v>
      </c>
      <c r="D411" s="111">
        <v>9.3020119300000002E-8</v>
      </c>
      <c r="E411" s="114">
        <v>1.0369999999999999</v>
      </c>
      <c r="F411" s="114">
        <v>-3.6999999999999998E-2</v>
      </c>
      <c r="G411" s="114">
        <v>0.13300000000000001</v>
      </c>
      <c r="H411" s="110">
        <v>370694</v>
      </c>
      <c r="I411" s="110" t="s">
        <v>1362</v>
      </c>
    </row>
    <row r="412" spans="1:9" ht="18" customHeight="1">
      <c r="A412" s="110" t="s">
        <v>76</v>
      </c>
      <c r="B412" s="110" t="s">
        <v>1344</v>
      </c>
      <c r="C412" s="110" t="s">
        <v>1356</v>
      </c>
      <c r="D412" s="111">
        <v>4.4158552900000001E-11</v>
      </c>
      <c r="E412" s="114">
        <v>1.298</v>
      </c>
      <c r="F412" s="114">
        <v>-0.29799999999999999</v>
      </c>
      <c r="G412" s="114">
        <v>0.85799999999999998</v>
      </c>
      <c r="H412" s="110">
        <v>432857</v>
      </c>
      <c r="I412" s="110" t="s">
        <v>1362</v>
      </c>
    </row>
    <row r="413" spans="1:9" ht="18" customHeight="1">
      <c r="A413" s="110" t="s">
        <v>76</v>
      </c>
      <c r="B413" s="110" t="s">
        <v>1343</v>
      </c>
      <c r="C413" s="110" t="s">
        <v>1356</v>
      </c>
      <c r="D413" s="111">
        <v>1.7445062999999999E-8</v>
      </c>
      <c r="E413" s="110">
        <v>0.96599999999999997</v>
      </c>
      <c r="F413" s="110">
        <v>3.4000000000000002E-2</v>
      </c>
      <c r="G413" s="110">
        <v>0.13300000000000001</v>
      </c>
      <c r="H413" s="110">
        <v>387727</v>
      </c>
      <c r="I413" s="110" t="s">
        <v>1362</v>
      </c>
    </row>
    <row r="414" spans="1:9" ht="18" customHeight="1">
      <c r="A414" s="110" t="s">
        <v>76</v>
      </c>
      <c r="B414" s="110" t="s">
        <v>1316</v>
      </c>
      <c r="C414" s="110" t="s">
        <v>1355</v>
      </c>
      <c r="D414" s="111">
        <v>6.9617774500000003E-4</v>
      </c>
      <c r="E414" s="110">
        <v>0.56399999999999995</v>
      </c>
      <c r="F414" s="110">
        <v>0.436</v>
      </c>
      <c r="G414" s="110">
        <v>0.11700000000000001</v>
      </c>
      <c r="H414" s="110">
        <v>365679</v>
      </c>
      <c r="I414" s="110" t="s">
        <v>1362</v>
      </c>
    </row>
    <row r="415" spans="1:9" ht="18" customHeight="1">
      <c r="A415" s="110" t="s">
        <v>76</v>
      </c>
      <c r="B415" s="110" t="s">
        <v>1316</v>
      </c>
      <c r="C415" s="110" t="s">
        <v>1355</v>
      </c>
      <c r="D415" s="111">
        <v>6.9617774500000003E-4</v>
      </c>
      <c r="E415" s="110">
        <v>0.56399999999999995</v>
      </c>
      <c r="F415" s="110">
        <v>0.436</v>
      </c>
      <c r="G415" s="110">
        <v>0.11700000000000001</v>
      </c>
      <c r="H415" s="110">
        <v>365679</v>
      </c>
      <c r="I415" s="110" t="s">
        <v>1362</v>
      </c>
    </row>
    <row r="416" spans="1:9" ht="18" customHeight="1">
      <c r="A416" s="110" t="s">
        <v>76</v>
      </c>
      <c r="B416" s="110" t="s">
        <v>1344</v>
      </c>
      <c r="C416" s="110" t="s">
        <v>1355</v>
      </c>
      <c r="D416" s="111">
        <v>2.0863947399999999E-7</v>
      </c>
      <c r="E416" s="110">
        <v>0.23200000000000001</v>
      </c>
      <c r="F416" s="110">
        <v>0.76800000000000002</v>
      </c>
      <c r="G416" s="110">
        <v>0.20200000000000001</v>
      </c>
      <c r="H416" s="110">
        <v>471070</v>
      </c>
      <c r="I416" s="110" t="s">
        <v>1362</v>
      </c>
    </row>
    <row r="417" spans="1:9" ht="18" customHeight="1">
      <c r="A417" s="110" t="s">
        <v>76</v>
      </c>
      <c r="B417" s="110" t="s">
        <v>1344</v>
      </c>
      <c r="C417" s="110" t="s">
        <v>1355</v>
      </c>
      <c r="D417" s="111">
        <v>2.0863947399999999E-7</v>
      </c>
      <c r="E417" s="110">
        <v>0.23200000000000001</v>
      </c>
      <c r="F417" s="110">
        <v>0.76800000000000002</v>
      </c>
      <c r="G417" s="110">
        <v>0.20200000000000001</v>
      </c>
      <c r="H417" s="110">
        <v>471070</v>
      </c>
      <c r="I417" s="110" t="s">
        <v>1362</v>
      </c>
    </row>
    <row r="418" spans="1:9" ht="18" customHeight="1">
      <c r="A418" s="110" t="s">
        <v>76</v>
      </c>
      <c r="B418" s="110" t="s">
        <v>1343</v>
      </c>
      <c r="C418" s="110" t="s">
        <v>1355</v>
      </c>
      <c r="D418" s="111">
        <v>7.87271E-5</v>
      </c>
      <c r="E418" s="110">
        <v>0.54700000000000004</v>
      </c>
      <c r="F418" s="110">
        <v>0.45300000000000001</v>
      </c>
      <c r="G418" s="110">
        <v>0.14499999999999999</v>
      </c>
      <c r="H418" s="110">
        <v>392321</v>
      </c>
      <c r="I418" s="110" t="s">
        <v>1362</v>
      </c>
    </row>
    <row r="419" spans="1:9" ht="18" customHeight="1">
      <c r="A419" s="110" t="s">
        <v>76</v>
      </c>
      <c r="B419" s="110" t="s">
        <v>1343</v>
      </c>
      <c r="C419" s="110" t="s">
        <v>1355</v>
      </c>
      <c r="D419" s="111">
        <v>7.87271E-5</v>
      </c>
      <c r="E419" s="110">
        <v>0.54700000000000004</v>
      </c>
      <c r="F419" s="110">
        <v>0.45300000000000001</v>
      </c>
      <c r="G419" s="110">
        <v>0.14499999999999999</v>
      </c>
      <c r="H419" s="110">
        <v>392321</v>
      </c>
      <c r="I419" s="110" t="s">
        <v>1362</v>
      </c>
    </row>
    <row r="420" spans="1:9" ht="18" customHeight="1">
      <c r="A420" s="110" t="s">
        <v>76</v>
      </c>
      <c r="B420" s="110" t="s">
        <v>1316</v>
      </c>
      <c r="C420" s="110" t="s">
        <v>1345</v>
      </c>
      <c r="D420" s="111">
        <v>3.5793459300000001E-6</v>
      </c>
      <c r="E420" s="110">
        <v>0.75600000000000001</v>
      </c>
      <c r="F420" s="110">
        <v>0.24399999999999999</v>
      </c>
      <c r="G420" s="110">
        <v>8.8999999999999996E-2</v>
      </c>
      <c r="H420" s="110">
        <v>379088</v>
      </c>
      <c r="I420" s="110" t="s">
        <v>1362</v>
      </c>
    </row>
    <row r="421" spans="1:9" ht="18" customHeight="1">
      <c r="A421" s="110" t="s">
        <v>76</v>
      </c>
      <c r="B421" s="110" t="s">
        <v>1343</v>
      </c>
      <c r="C421" s="110" t="s">
        <v>1345</v>
      </c>
      <c r="D421" s="111">
        <v>3.7825604099999999E-7</v>
      </c>
      <c r="E421" s="110">
        <v>0.78200000000000003</v>
      </c>
      <c r="F421" s="110">
        <v>0.218</v>
      </c>
      <c r="G421" s="110">
        <v>9.6000000000000002E-2</v>
      </c>
      <c r="H421" s="110">
        <v>402445</v>
      </c>
      <c r="I421" s="110" t="s">
        <v>1362</v>
      </c>
    </row>
    <row r="422" spans="1:9" ht="18" customHeight="1">
      <c r="A422" s="110" t="s">
        <v>76</v>
      </c>
      <c r="B422" s="110" t="s">
        <v>1316</v>
      </c>
      <c r="C422" s="110" t="s">
        <v>1354</v>
      </c>
      <c r="D422" s="111">
        <v>9.9231220899999994E-7</v>
      </c>
      <c r="E422" s="110">
        <v>0.876</v>
      </c>
      <c r="F422" s="110">
        <v>0.124</v>
      </c>
      <c r="G422" s="110">
        <v>5.7000000000000002E-2</v>
      </c>
      <c r="H422" s="110">
        <v>373619</v>
      </c>
      <c r="I422" s="110" t="s">
        <v>1362</v>
      </c>
    </row>
    <row r="423" spans="1:9" ht="18" customHeight="1">
      <c r="A423" s="110" t="s">
        <v>76</v>
      </c>
      <c r="B423" s="110" t="s">
        <v>1344</v>
      </c>
      <c r="C423" s="110" t="s">
        <v>1354</v>
      </c>
      <c r="D423" s="111">
        <v>1.3646647099999999E-11</v>
      </c>
      <c r="E423" s="114">
        <v>1.0109999999999999</v>
      </c>
      <c r="F423" s="114">
        <v>-1.0999999999999999E-2</v>
      </c>
      <c r="G423" s="114">
        <v>0.11799999999999999</v>
      </c>
      <c r="H423" s="110">
        <v>461447</v>
      </c>
      <c r="I423" s="110" t="s">
        <v>1362</v>
      </c>
    </row>
    <row r="424" spans="1:9" ht="18" customHeight="1">
      <c r="A424" s="110" t="s">
        <v>76</v>
      </c>
      <c r="B424" s="110" t="s">
        <v>1343</v>
      </c>
      <c r="C424" s="110" t="s">
        <v>1354</v>
      </c>
      <c r="D424" s="111">
        <v>1.17317695E-7</v>
      </c>
      <c r="E424" s="110">
        <v>0.90600000000000003</v>
      </c>
      <c r="F424" s="110">
        <v>9.4E-2</v>
      </c>
      <c r="G424" s="110">
        <v>6.0999999999999999E-2</v>
      </c>
      <c r="H424" s="110">
        <v>396960</v>
      </c>
      <c r="I424" s="110" t="s">
        <v>1362</v>
      </c>
    </row>
    <row r="425" spans="1:9" ht="18" customHeight="1">
      <c r="A425" s="110" t="s">
        <v>76</v>
      </c>
      <c r="B425" s="110" t="s">
        <v>1316</v>
      </c>
      <c r="C425" s="110" t="s">
        <v>1346</v>
      </c>
      <c r="D425" s="112">
        <v>2.91224907E-2</v>
      </c>
      <c r="E425" s="110">
        <v>0.68</v>
      </c>
      <c r="F425" s="110">
        <v>0.32</v>
      </c>
      <c r="G425" s="110">
        <v>6.4000000000000001E-2</v>
      </c>
      <c r="H425" s="110">
        <v>349980</v>
      </c>
      <c r="I425" s="110" t="s">
        <v>1362</v>
      </c>
    </row>
    <row r="426" spans="1:9" ht="18" customHeight="1">
      <c r="A426" s="110" t="s">
        <v>76</v>
      </c>
      <c r="B426" s="110" t="s">
        <v>1344</v>
      </c>
      <c r="C426" s="110" t="s">
        <v>1346</v>
      </c>
      <c r="D426" s="111">
        <v>2.4772698000000002E-4</v>
      </c>
      <c r="E426" s="110">
        <v>0.56299999999999994</v>
      </c>
      <c r="F426" s="110">
        <v>0.437</v>
      </c>
      <c r="G426" s="110">
        <v>8.3000000000000004E-2</v>
      </c>
      <c r="H426" s="110">
        <v>464603</v>
      </c>
      <c r="I426" s="110" t="s">
        <v>1362</v>
      </c>
    </row>
    <row r="427" spans="1:9" ht="18" customHeight="1">
      <c r="A427" s="110" t="s">
        <v>76</v>
      </c>
      <c r="B427" s="110" t="s">
        <v>1343</v>
      </c>
      <c r="C427" s="110" t="s">
        <v>1346</v>
      </c>
      <c r="D427" s="111">
        <v>8.2496135600000006E-3</v>
      </c>
      <c r="E427" s="110">
        <v>0.67100000000000004</v>
      </c>
      <c r="F427" s="110">
        <v>0.32900000000000001</v>
      </c>
      <c r="G427" s="110">
        <v>6.5000000000000002E-2</v>
      </c>
      <c r="H427" s="110">
        <v>376089</v>
      </c>
      <c r="I427" s="110" t="s">
        <v>1362</v>
      </c>
    </row>
    <row r="428" spans="1:9" ht="18" customHeight="1">
      <c r="A428" s="110" t="s">
        <v>76</v>
      </c>
      <c r="B428" s="110" t="s">
        <v>1316</v>
      </c>
      <c r="C428" s="110" t="s">
        <v>1353</v>
      </c>
      <c r="D428" s="111">
        <v>2.0223582699999999E-5</v>
      </c>
      <c r="E428" s="110">
        <v>0.71599999999999997</v>
      </c>
      <c r="F428" s="110">
        <v>0.28399999999999997</v>
      </c>
      <c r="G428" s="110">
        <v>8.1000000000000003E-2</v>
      </c>
      <c r="H428" s="110">
        <v>354204</v>
      </c>
      <c r="I428" s="110" t="s">
        <v>1362</v>
      </c>
    </row>
    <row r="429" spans="1:9" ht="18" customHeight="1">
      <c r="A429" s="110" t="s">
        <v>76</v>
      </c>
      <c r="B429" s="110" t="s">
        <v>1344</v>
      </c>
      <c r="C429" s="110" t="s">
        <v>1353</v>
      </c>
      <c r="D429" s="111">
        <v>1.5839966899999999E-5</v>
      </c>
      <c r="E429" s="110">
        <v>0.54600000000000004</v>
      </c>
      <c r="F429" s="110">
        <v>0.45400000000000001</v>
      </c>
      <c r="G429" s="110">
        <v>7.2999999999999995E-2</v>
      </c>
      <c r="H429" s="110">
        <v>403203</v>
      </c>
      <c r="I429" s="110" t="s">
        <v>1362</v>
      </c>
    </row>
    <row r="430" spans="1:9" ht="18" customHeight="1">
      <c r="A430" s="110" t="s">
        <v>76</v>
      </c>
      <c r="B430" s="110" t="s">
        <v>1343</v>
      </c>
      <c r="C430" s="110" t="s">
        <v>1353</v>
      </c>
      <c r="D430" s="111">
        <v>2.7706411599999999E-5</v>
      </c>
      <c r="E430" s="110">
        <v>0.67700000000000005</v>
      </c>
      <c r="F430" s="110">
        <v>0.32300000000000001</v>
      </c>
      <c r="G430" s="110">
        <v>7.5999999999999998E-2</v>
      </c>
      <c r="H430" s="110">
        <v>367789</v>
      </c>
      <c r="I430" s="110" t="s">
        <v>1362</v>
      </c>
    </row>
    <row r="431" spans="1:9" ht="18" customHeight="1">
      <c r="A431" s="115" t="s">
        <v>76</v>
      </c>
      <c r="B431" s="115" t="s">
        <v>1316</v>
      </c>
      <c r="C431" s="115" t="s">
        <v>1352</v>
      </c>
      <c r="D431" s="112">
        <v>4.5009630799999999E-2</v>
      </c>
      <c r="E431" s="115">
        <v>0.63100000000000001</v>
      </c>
      <c r="F431" s="115">
        <v>0.36899999999999999</v>
      </c>
      <c r="G431" s="115">
        <v>0.08</v>
      </c>
      <c r="H431" s="115">
        <v>182945</v>
      </c>
      <c r="I431" s="110" t="s">
        <v>1362</v>
      </c>
    </row>
    <row r="432" spans="1:9" ht="18" customHeight="1">
      <c r="A432" s="110" t="s">
        <v>76</v>
      </c>
      <c r="B432" s="110" t="s">
        <v>1344</v>
      </c>
      <c r="C432" s="110" t="s">
        <v>1352</v>
      </c>
      <c r="D432" s="111">
        <v>2.8703599699999999E-3</v>
      </c>
      <c r="E432" s="110">
        <v>0.56799999999999995</v>
      </c>
      <c r="F432" s="110">
        <v>0.432</v>
      </c>
      <c r="G432" s="110">
        <v>0.107</v>
      </c>
      <c r="H432" s="110">
        <v>243257</v>
      </c>
      <c r="I432" s="110" t="s">
        <v>1362</v>
      </c>
    </row>
    <row r="433" spans="1:9" ht="18" customHeight="1">
      <c r="A433" s="115" t="s">
        <v>76</v>
      </c>
      <c r="B433" s="118" t="s">
        <v>1343</v>
      </c>
      <c r="C433" s="117" t="s">
        <v>1352</v>
      </c>
      <c r="D433" s="112">
        <v>4.7923226200000002E-2</v>
      </c>
      <c r="E433" s="115">
        <v>0.66600000000000004</v>
      </c>
      <c r="F433" s="115">
        <v>0.33400000000000002</v>
      </c>
      <c r="G433" s="115">
        <v>8.2000000000000003E-2</v>
      </c>
      <c r="H433" s="115">
        <v>196564</v>
      </c>
      <c r="I433" s="110" t="s">
        <v>1362</v>
      </c>
    </row>
    <row r="434" spans="1:9" ht="18" customHeight="1">
      <c r="A434" s="115" t="s">
        <v>76</v>
      </c>
      <c r="B434" s="115" t="s">
        <v>1316</v>
      </c>
      <c r="C434" s="115" t="s">
        <v>1351</v>
      </c>
      <c r="D434" s="116">
        <v>0.388412062</v>
      </c>
      <c r="E434" s="115">
        <v>0.82599999999999996</v>
      </c>
      <c r="F434" s="115">
        <v>0.17399999999999999</v>
      </c>
      <c r="G434" s="115">
        <v>2.7E-2</v>
      </c>
      <c r="H434" s="115">
        <v>389215</v>
      </c>
      <c r="I434" s="110" t="s">
        <v>1362</v>
      </c>
    </row>
    <row r="435" spans="1:9" ht="18" customHeight="1">
      <c r="A435" s="115" t="s">
        <v>76</v>
      </c>
      <c r="B435" s="115" t="s">
        <v>1344</v>
      </c>
      <c r="C435" s="115" t="s">
        <v>1351</v>
      </c>
      <c r="D435" s="116">
        <v>6.3021664599999999E-2</v>
      </c>
      <c r="E435" s="115">
        <v>0.754</v>
      </c>
      <c r="F435" s="115">
        <v>0.246</v>
      </c>
      <c r="G435" s="115">
        <v>3.1E-2</v>
      </c>
      <c r="H435" s="115">
        <v>482225</v>
      </c>
      <c r="I435" s="110" t="s">
        <v>1362</v>
      </c>
    </row>
    <row r="436" spans="1:9" ht="18" customHeight="1">
      <c r="A436" s="115" t="s">
        <v>76</v>
      </c>
      <c r="B436" s="118" t="s">
        <v>1343</v>
      </c>
      <c r="C436" s="117" t="s">
        <v>1351</v>
      </c>
      <c r="D436" s="116">
        <v>0.14680185500000001</v>
      </c>
      <c r="E436" s="115">
        <v>0.82599999999999996</v>
      </c>
      <c r="F436" s="115">
        <v>0.17399999999999999</v>
      </c>
      <c r="G436" s="115">
        <v>2.7E-2</v>
      </c>
      <c r="H436" s="115">
        <v>412623</v>
      </c>
      <c r="I436" s="110" t="s">
        <v>1362</v>
      </c>
    </row>
    <row r="437" spans="1:9" ht="18" customHeight="1">
      <c r="A437" s="115" t="s">
        <v>76</v>
      </c>
      <c r="B437" s="115" t="s">
        <v>1316</v>
      </c>
      <c r="C437" s="115" t="s">
        <v>1350</v>
      </c>
      <c r="D437" s="116">
        <v>0.122093011</v>
      </c>
      <c r="E437" s="115">
        <v>0.81799999999999995</v>
      </c>
      <c r="F437" s="115">
        <v>0.182</v>
      </c>
      <c r="G437" s="115">
        <v>2.9000000000000001E-2</v>
      </c>
      <c r="H437" s="115">
        <v>306134</v>
      </c>
      <c r="I437" s="110" t="s">
        <v>1362</v>
      </c>
    </row>
    <row r="438" spans="1:9" ht="18" customHeight="1">
      <c r="A438" s="110" t="s">
        <v>76</v>
      </c>
      <c r="B438" s="110" t="s">
        <v>1344</v>
      </c>
      <c r="C438" s="110" t="s">
        <v>1350</v>
      </c>
      <c r="D438" s="111">
        <v>1.0482613899999999E-3</v>
      </c>
      <c r="E438" s="110">
        <v>0.749</v>
      </c>
      <c r="F438" s="110">
        <v>0.251</v>
      </c>
      <c r="G438" s="110">
        <v>3.4000000000000002E-2</v>
      </c>
      <c r="H438" s="110">
        <v>304112</v>
      </c>
      <c r="I438" s="110" t="s">
        <v>1362</v>
      </c>
    </row>
    <row r="439" spans="1:9" ht="18" customHeight="1">
      <c r="A439" s="110" t="s">
        <v>76</v>
      </c>
      <c r="B439" s="110" t="s">
        <v>1343</v>
      </c>
      <c r="C439" s="110" t="s">
        <v>1350</v>
      </c>
      <c r="D439" s="112">
        <v>2.8839276300000001E-2</v>
      </c>
      <c r="E439" s="110">
        <v>0.82</v>
      </c>
      <c r="F439" s="110">
        <v>0.18</v>
      </c>
      <c r="G439" s="110">
        <v>2.9000000000000001E-2</v>
      </c>
      <c r="H439" s="110">
        <v>306586</v>
      </c>
      <c r="I439" s="110" t="s">
        <v>1362</v>
      </c>
    </row>
    <row r="440" spans="1:9" ht="18" customHeight="1">
      <c r="A440" s="115" t="s">
        <v>76</v>
      </c>
      <c r="B440" s="115" t="s">
        <v>1316</v>
      </c>
      <c r="C440" s="115" t="s">
        <v>1349</v>
      </c>
      <c r="D440" s="116">
        <v>6.0634005599999999E-2</v>
      </c>
      <c r="E440" s="115">
        <v>0.80700000000000005</v>
      </c>
      <c r="F440" s="115">
        <v>0.193</v>
      </c>
      <c r="G440" s="115">
        <v>3.2000000000000001E-2</v>
      </c>
      <c r="H440" s="115">
        <v>342662</v>
      </c>
      <c r="I440" s="110" t="s">
        <v>1362</v>
      </c>
    </row>
    <row r="441" spans="1:9" ht="18" customHeight="1">
      <c r="A441" s="110" t="s">
        <v>76</v>
      </c>
      <c r="B441" s="110" t="s">
        <v>1344</v>
      </c>
      <c r="C441" s="110" t="s">
        <v>1349</v>
      </c>
      <c r="D441" s="111">
        <v>2.8388255899999999E-4</v>
      </c>
      <c r="E441" s="110">
        <v>0.73499999999999999</v>
      </c>
      <c r="F441" s="110">
        <v>0.26500000000000001</v>
      </c>
      <c r="G441" s="110">
        <v>3.7999999999999999E-2</v>
      </c>
      <c r="H441" s="110">
        <v>360360</v>
      </c>
      <c r="I441" s="110" t="s">
        <v>1362</v>
      </c>
    </row>
    <row r="442" spans="1:9" ht="18" customHeight="1">
      <c r="A442" s="110" t="s">
        <v>76</v>
      </c>
      <c r="B442" s="110" t="s">
        <v>1343</v>
      </c>
      <c r="C442" s="110" t="s">
        <v>1349</v>
      </c>
      <c r="D442" s="111">
        <v>9.6538259800000008E-3</v>
      </c>
      <c r="E442" s="110">
        <v>0.81</v>
      </c>
      <c r="F442" s="110">
        <v>0.19</v>
      </c>
      <c r="G442" s="110">
        <v>3.2000000000000001E-2</v>
      </c>
      <c r="H442" s="110">
        <v>348211</v>
      </c>
      <c r="I442" s="110" t="s">
        <v>1362</v>
      </c>
    </row>
    <row r="443" spans="1:9" ht="18" customHeight="1">
      <c r="A443" s="110" t="s">
        <v>76</v>
      </c>
      <c r="B443" s="110" t="s">
        <v>1316</v>
      </c>
      <c r="C443" s="110" t="s">
        <v>1347</v>
      </c>
      <c r="D443" s="112">
        <v>1.70489731E-2</v>
      </c>
      <c r="E443" s="110">
        <v>0.71199999999999997</v>
      </c>
      <c r="F443" s="110">
        <v>0.28799999999999998</v>
      </c>
      <c r="G443" s="110">
        <v>5.8000000000000003E-2</v>
      </c>
      <c r="H443" s="110">
        <v>331566</v>
      </c>
      <c r="I443" s="110" t="s">
        <v>1362</v>
      </c>
    </row>
    <row r="444" spans="1:9" ht="18" customHeight="1">
      <c r="A444" s="110" t="s">
        <v>76</v>
      </c>
      <c r="B444" s="110" t="s">
        <v>1344</v>
      </c>
      <c r="C444" s="110" t="s">
        <v>1347</v>
      </c>
      <c r="D444" s="111">
        <v>8.5202251800000005E-6</v>
      </c>
      <c r="E444" s="110">
        <v>0.57699999999999996</v>
      </c>
      <c r="F444" s="110">
        <v>0.42299999999999999</v>
      </c>
      <c r="G444" s="110">
        <v>7.1999999999999995E-2</v>
      </c>
      <c r="H444" s="110">
        <v>444336</v>
      </c>
      <c r="I444" s="110" t="s">
        <v>1362</v>
      </c>
    </row>
    <row r="445" spans="1:9" ht="18" customHeight="1">
      <c r="A445" s="110" t="s">
        <v>76</v>
      </c>
      <c r="B445" s="110" t="s">
        <v>1343</v>
      </c>
      <c r="C445" s="110" t="s">
        <v>1347</v>
      </c>
      <c r="D445" s="111">
        <v>6.4718960800000001E-4</v>
      </c>
      <c r="E445" s="110">
        <v>0.70799999999999996</v>
      </c>
      <c r="F445" s="110">
        <v>0.29199999999999998</v>
      </c>
      <c r="G445" s="110">
        <v>6.3E-2</v>
      </c>
      <c r="H445" s="110">
        <v>359179</v>
      </c>
      <c r="I445" s="110" t="s">
        <v>1362</v>
      </c>
    </row>
    <row r="446" spans="1:9" ht="18" customHeight="1">
      <c r="A446" s="110" t="s">
        <v>76</v>
      </c>
      <c r="B446" s="110" t="s">
        <v>1316</v>
      </c>
      <c r="C446" s="110" t="s">
        <v>1348</v>
      </c>
      <c r="D446" s="111">
        <v>2.2181091100000001E-4</v>
      </c>
      <c r="E446" s="110">
        <v>0.74199999999999999</v>
      </c>
      <c r="F446" s="110">
        <v>0.25800000000000001</v>
      </c>
      <c r="G446" s="110">
        <v>6.2E-2</v>
      </c>
      <c r="H446" s="110">
        <v>362722</v>
      </c>
      <c r="I446" s="110" t="s">
        <v>1362</v>
      </c>
    </row>
    <row r="447" spans="1:9" ht="18" customHeight="1">
      <c r="A447" s="110" t="s">
        <v>76</v>
      </c>
      <c r="B447" s="110" t="s">
        <v>1344</v>
      </c>
      <c r="C447" s="110" t="s">
        <v>1348</v>
      </c>
      <c r="D447" s="111">
        <v>1.51250201E-8</v>
      </c>
      <c r="E447" s="110">
        <v>0.64800000000000002</v>
      </c>
      <c r="F447" s="110">
        <v>0.35199999999999998</v>
      </c>
      <c r="G447" s="110">
        <v>8.5999999999999993E-2</v>
      </c>
      <c r="H447" s="110">
        <v>454637</v>
      </c>
      <c r="I447" s="110" t="s">
        <v>1362</v>
      </c>
    </row>
    <row r="448" spans="1:9" ht="18" customHeight="1">
      <c r="A448" s="110" t="s">
        <v>76</v>
      </c>
      <c r="B448" s="110" t="s">
        <v>1343</v>
      </c>
      <c r="C448" s="110" t="s">
        <v>1348</v>
      </c>
      <c r="D448" s="111">
        <v>9.1859563300000004E-6</v>
      </c>
      <c r="E448" s="110">
        <v>0.75900000000000001</v>
      </c>
      <c r="F448" s="110">
        <v>0.24099999999999999</v>
      </c>
      <c r="G448" s="110">
        <v>6.7000000000000004E-2</v>
      </c>
      <c r="H448" s="110">
        <v>386894</v>
      </c>
      <c r="I448" s="110" t="s">
        <v>1362</v>
      </c>
    </row>
    <row r="449" spans="1:9" ht="18" customHeight="1">
      <c r="A449" s="110" t="s">
        <v>76</v>
      </c>
      <c r="B449" s="110" t="s">
        <v>1316</v>
      </c>
      <c r="C449" s="110" t="s">
        <v>1303</v>
      </c>
      <c r="D449" s="111">
        <v>1.6830610300000001E-4</v>
      </c>
      <c r="E449" s="110">
        <v>0.55000000000000004</v>
      </c>
      <c r="F449" s="110">
        <v>0.45</v>
      </c>
      <c r="G449" s="110">
        <v>0.11</v>
      </c>
      <c r="H449" s="110">
        <v>345029</v>
      </c>
      <c r="I449" s="110" t="s">
        <v>1362</v>
      </c>
    </row>
    <row r="450" spans="1:9" ht="18" customHeight="1">
      <c r="A450" s="110" t="s">
        <v>76</v>
      </c>
      <c r="B450" s="110" t="s">
        <v>1344</v>
      </c>
      <c r="C450" s="110" t="s">
        <v>1303</v>
      </c>
      <c r="D450" s="111">
        <v>1.2378797700000001E-3</v>
      </c>
      <c r="E450" s="110">
        <v>0.39200000000000002</v>
      </c>
      <c r="F450" s="110">
        <v>0.60799999999999998</v>
      </c>
      <c r="G450" s="110">
        <v>8.3000000000000004E-2</v>
      </c>
      <c r="H450" s="110">
        <v>357693</v>
      </c>
      <c r="I450" s="110" t="s">
        <v>1362</v>
      </c>
    </row>
    <row r="451" spans="1:9" ht="18" customHeight="1">
      <c r="A451" s="110" t="s">
        <v>76</v>
      </c>
      <c r="B451" s="110" t="s">
        <v>1343</v>
      </c>
      <c r="C451" s="110" t="s">
        <v>1303</v>
      </c>
      <c r="D451" s="111">
        <v>5.0944713799999999E-4</v>
      </c>
      <c r="E451" s="110">
        <v>0.52200000000000002</v>
      </c>
      <c r="F451" s="110">
        <v>0.47799999999999998</v>
      </c>
      <c r="G451" s="110">
        <v>9.9000000000000005E-2</v>
      </c>
      <c r="H451" s="110">
        <v>349719</v>
      </c>
      <c r="I451" s="110" t="s">
        <v>1362</v>
      </c>
    </row>
    <row r="452" spans="1:9" ht="18" customHeight="1">
      <c r="A452" s="110" t="s">
        <v>76</v>
      </c>
      <c r="B452" s="110" t="s">
        <v>1316</v>
      </c>
      <c r="C452" s="110"/>
      <c r="D452" s="111">
        <v>1.9261133899999999E-7</v>
      </c>
      <c r="E452" s="110"/>
      <c r="F452" s="110"/>
      <c r="G452" s="110"/>
      <c r="H452" s="110">
        <v>437926</v>
      </c>
      <c r="I452" s="110" t="s">
        <v>1362</v>
      </c>
    </row>
    <row r="453" spans="1:9" ht="18" customHeight="1">
      <c r="A453" s="110" t="s">
        <v>76</v>
      </c>
      <c r="B453" s="110" t="s">
        <v>1344</v>
      </c>
      <c r="C453" s="110"/>
      <c r="D453" s="111">
        <v>8.1189811900000004E-11</v>
      </c>
      <c r="E453" s="110"/>
      <c r="F453" s="110"/>
      <c r="G453" s="110"/>
      <c r="H453" s="110">
        <v>658821</v>
      </c>
      <c r="I453" s="110" t="s">
        <v>1362</v>
      </c>
    </row>
    <row r="454" spans="1:9" ht="18" customHeight="1">
      <c r="A454" s="110" t="s">
        <v>76</v>
      </c>
      <c r="B454" s="110" t="s">
        <v>1343</v>
      </c>
      <c r="C454" s="110"/>
      <c r="D454" s="111">
        <v>4.1285188099999998E-8</v>
      </c>
      <c r="E454" s="110"/>
      <c r="F454" s="110"/>
      <c r="G454" s="110"/>
      <c r="H454" s="110">
        <v>479837</v>
      </c>
      <c r="I454" s="110" t="s">
        <v>1362</v>
      </c>
    </row>
    <row r="455" spans="1:9" ht="18" customHeight="1">
      <c r="A455" s="110" t="s">
        <v>76</v>
      </c>
      <c r="B455" s="110" t="s">
        <v>1347</v>
      </c>
      <c r="C455" s="110"/>
      <c r="D455" s="111">
        <v>6.1518344500000002E-19</v>
      </c>
      <c r="E455" s="110"/>
      <c r="F455" s="110"/>
      <c r="G455" s="110"/>
      <c r="H455" s="110">
        <v>548931</v>
      </c>
      <c r="I455" s="110" t="s">
        <v>1362</v>
      </c>
    </row>
    <row r="456" spans="1:9" ht="18" customHeight="1">
      <c r="A456" s="110" t="s">
        <v>76</v>
      </c>
      <c r="B456" s="110" t="s">
        <v>1346</v>
      </c>
      <c r="C456" s="110"/>
      <c r="D456" s="111">
        <v>4.7112374800000002E-14</v>
      </c>
      <c r="E456" s="110"/>
      <c r="F456" s="110"/>
      <c r="G456" s="110"/>
      <c r="H456" s="110">
        <v>571807</v>
      </c>
      <c r="I456" s="110" t="s">
        <v>1362</v>
      </c>
    </row>
    <row r="457" spans="1:9" ht="18" customHeight="1">
      <c r="A457" s="110" t="s">
        <v>76</v>
      </c>
      <c r="B457" s="110" t="s">
        <v>1345</v>
      </c>
      <c r="C457" s="110"/>
      <c r="D457" s="111">
        <v>1.1974663999999999E-19</v>
      </c>
      <c r="E457" s="110"/>
      <c r="F457" s="110"/>
      <c r="G457" s="110"/>
      <c r="H457" s="110">
        <v>550891</v>
      </c>
      <c r="I457" s="110" t="s">
        <v>1362</v>
      </c>
    </row>
    <row r="458" spans="1:9" ht="18" customHeight="1">
      <c r="A458" s="110" t="s">
        <v>76</v>
      </c>
      <c r="B458" s="110" t="s">
        <v>1345</v>
      </c>
      <c r="C458" s="110"/>
      <c r="D458" s="111">
        <v>2.7295835099999998E-7</v>
      </c>
      <c r="E458" s="110"/>
      <c r="F458" s="110"/>
      <c r="G458" s="110"/>
      <c r="H458" s="110">
        <v>572377</v>
      </c>
      <c r="I458" s="110" t="s">
        <v>1362</v>
      </c>
    </row>
    <row r="459" spans="1:9" ht="18" customHeight="1">
      <c r="A459" s="115" t="s">
        <v>1364</v>
      </c>
      <c r="B459" s="115" t="s">
        <v>1316</v>
      </c>
      <c r="C459" s="115" t="s">
        <v>1302</v>
      </c>
      <c r="D459" s="116">
        <v>0.36999518199999998</v>
      </c>
      <c r="E459" s="115">
        <v>0.91600000000000004</v>
      </c>
      <c r="F459" s="115">
        <v>8.4000000000000005E-2</v>
      </c>
      <c r="G459" s="115">
        <v>4.5999999999999999E-2</v>
      </c>
      <c r="H459" s="115">
        <v>151984</v>
      </c>
      <c r="I459" s="110" t="s">
        <v>1362</v>
      </c>
    </row>
    <row r="460" spans="1:9" ht="18" customHeight="1">
      <c r="A460" s="110" t="s">
        <v>1363</v>
      </c>
      <c r="B460" s="110" t="s">
        <v>1344</v>
      </c>
      <c r="C460" s="110" t="s">
        <v>1302</v>
      </c>
      <c r="D460" s="112">
        <v>4.8189667999999998E-2</v>
      </c>
      <c r="E460" s="110">
        <v>0.9</v>
      </c>
      <c r="F460" s="110">
        <v>0.1</v>
      </c>
      <c r="G460" s="110">
        <v>5.6000000000000001E-2</v>
      </c>
      <c r="H460" s="110">
        <v>159382</v>
      </c>
      <c r="I460" s="110" t="s">
        <v>1362</v>
      </c>
    </row>
    <row r="461" spans="1:9" ht="18" customHeight="1">
      <c r="A461" s="115" t="s">
        <v>1363</v>
      </c>
      <c r="B461" s="115" t="s">
        <v>1343</v>
      </c>
      <c r="C461" s="115" t="s">
        <v>1302</v>
      </c>
      <c r="D461" s="116">
        <v>0.21703156000000001</v>
      </c>
      <c r="E461" s="115">
        <v>0.91800000000000004</v>
      </c>
      <c r="F461" s="115">
        <v>8.2000000000000003E-2</v>
      </c>
      <c r="G461" s="115">
        <v>4.8000000000000001E-2</v>
      </c>
      <c r="H461" s="115">
        <v>154773</v>
      </c>
      <c r="I461" s="110" t="s">
        <v>1362</v>
      </c>
    </row>
    <row r="462" spans="1:9" ht="18" customHeight="1">
      <c r="A462" s="115" t="s">
        <v>1363</v>
      </c>
      <c r="B462" s="115" t="s">
        <v>1316</v>
      </c>
      <c r="C462" s="115" t="s">
        <v>1357</v>
      </c>
      <c r="D462" s="116">
        <v>0.23909665599999999</v>
      </c>
      <c r="E462" s="115">
        <v>0.90900000000000003</v>
      </c>
      <c r="F462" s="115">
        <v>9.0999999999999998E-2</v>
      </c>
      <c r="G462" s="115">
        <v>7.6999999999999999E-2</v>
      </c>
      <c r="H462" s="115">
        <v>158360</v>
      </c>
      <c r="I462" s="110" t="s">
        <v>1362</v>
      </c>
    </row>
    <row r="463" spans="1:9" ht="18" customHeight="1">
      <c r="A463" s="110" t="s">
        <v>1363</v>
      </c>
      <c r="B463" s="110" t="s">
        <v>1344</v>
      </c>
      <c r="C463" s="110" t="s">
        <v>1357</v>
      </c>
      <c r="D463" s="112">
        <v>2.1821512599999999E-2</v>
      </c>
      <c r="E463" s="110">
        <v>0.92200000000000004</v>
      </c>
      <c r="F463" s="110">
        <v>7.8E-2</v>
      </c>
      <c r="G463" s="110">
        <v>9.9000000000000005E-2</v>
      </c>
      <c r="H463" s="110">
        <v>171214</v>
      </c>
      <c r="I463" s="110" t="s">
        <v>1362</v>
      </c>
    </row>
    <row r="464" spans="1:9" ht="18" customHeight="1">
      <c r="A464" s="115" t="s">
        <v>1363</v>
      </c>
      <c r="B464" s="115" t="s">
        <v>1343</v>
      </c>
      <c r="C464" s="115" t="s">
        <v>1357</v>
      </c>
      <c r="D464" s="116">
        <v>0.11637177899999999</v>
      </c>
      <c r="E464" s="115">
        <v>0.93899999999999995</v>
      </c>
      <c r="F464" s="115">
        <v>6.0999999999999999E-2</v>
      </c>
      <c r="G464" s="115">
        <v>8.3000000000000004E-2</v>
      </c>
      <c r="H464" s="115">
        <v>163150</v>
      </c>
      <c r="I464" s="110" t="s">
        <v>1362</v>
      </c>
    </row>
    <row r="465" spans="1:9" ht="18" customHeight="1">
      <c r="A465" s="115" t="s">
        <v>1363</v>
      </c>
      <c r="B465" s="115" t="s">
        <v>1316</v>
      </c>
      <c r="C465" s="115" t="s">
        <v>1301</v>
      </c>
      <c r="D465" s="116">
        <v>0.39009423700000001</v>
      </c>
      <c r="E465" s="115">
        <v>0.82399999999999995</v>
      </c>
      <c r="F465" s="115">
        <v>0.17599999999999999</v>
      </c>
      <c r="G465" s="115">
        <v>9.2999999999999999E-2</v>
      </c>
      <c r="H465" s="115">
        <v>157816</v>
      </c>
      <c r="I465" s="110" t="s">
        <v>1362</v>
      </c>
    </row>
    <row r="466" spans="1:9" ht="18" customHeight="1">
      <c r="A466" s="115" t="s">
        <v>1363</v>
      </c>
      <c r="B466" s="115" t="s">
        <v>1344</v>
      </c>
      <c r="C466" s="115" t="s">
        <v>1301</v>
      </c>
      <c r="D466" s="116">
        <v>0.15040466299999999</v>
      </c>
      <c r="E466" s="115">
        <v>0.72799999999999998</v>
      </c>
      <c r="F466" s="115">
        <v>0.27200000000000002</v>
      </c>
      <c r="G466" s="115">
        <v>9.7000000000000003E-2</v>
      </c>
      <c r="H466" s="115">
        <v>168832</v>
      </c>
      <c r="I466" s="110" t="s">
        <v>1362</v>
      </c>
    </row>
    <row r="467" spans="1:9" ht="18" customHeight="1">
      <c r="A467" s="115" t="s">
        <v>1363</v>
      </c>
      <c r="B467" s="115" t="s">
        <v>1343</v>
      </c>
      <c r="C467" s="115" t="s">
        <v>1301</v>
      </c>
      <c r="D467" s="116">
        <v>0.32072278100000001</v>
      </c>
      <c r="E467" s="115">
        <v>0.80100000000000005</v>
      </c>
      <c r="F467" s="115">
        <v>0.19900000000000001</v>
      </c>
      <c r="G467" s="115">
        <v>9.4E-2</v>
      </c>
      <c r="H467" s="115">
        <v>161490</v>
      </c>
      <c r="I467" s="110" t="s">
        <v>1362</v>
      </c>
    </row>
    <row r="468" spans="1:9" ht="18" customHeight="1">
      <c r="A468" s="115" t="s">
        <v>1363</v>
      </c>
      <c r="B468" s="115" t="s">
        <v>1316</v>
      </c>
      <c r="C468" s="115" t="s">
        <v>1356</v>
      </c>
      <c r="D468" s="116">
        <v>0.16341850799999999</v>
      </c>
      <c r="E468" s="115">
        <v>0.95599999999999996</v>
      </c>
      <c r="F468" s="115">
        <v>4.3999999999999997E-2</v>
      </c>
      <c r="G468" s="115">
        <v>0.317</v>
      </c>
      <c r="H468" s="115">
        <v>163051</v>
      </c>
      <c r="I468" s="110" t="s">
        <v>1362</v>
      </c>
    </row>
    <row r="469" spans="1:9" ht="18" customHeight="1">
      <c r="A469" s="110" t="s">
        <v>1363</v>
      </c>
      <c r="B469" s="110" t="s">
        <v>1344</v>
      </c>
      <c r="C469" s="110" t="s">
        <v>1356</v>
      </c>
      <c r="D469" s="112">
        <v>4.0795914199999998E-2</v>
      </c>
      <c r="E469" s="110">
        <v>0.61599999999999999</v>
      </c>
      <c r="F469" s="110">
        <v>0.38400000000000001</v>
      </c>
      <c r="G469" s="110">
        <v>0.32</v>
      </c>
      <c r="H469" s="110">
        <v>186641</v>
      </c>
      <c r="I469" s="110" t="s">
        <v>1362</v>
      </c>
    </row>
    <row r="470" spans="1:9" ht="18" customHeight="1">
      <c r="A470" s="115" t="s">
        <v>1363</v>
      </c>
      <c r="B470" s="115" t="s">
        <v>1343</v>
      </c>
      <c r="C470" s="115" t="s">
        <v>1356</v>
      </c>
      <c r="D470" s="116">
        <v>0.15640309099999999</v>
      </c>
      <c r="E470" s="115">
        <v>0.74399999999999999</v>
      </c>
      <c r="F470" s="115">
        <v>0.25600000000000001</v>
      </c>
      <c r="G470" s="115">
        <v>0.23300000000000001</v>
      </c>
      <c r="H470" s="115">
        <v>170046</v>
      </c>
      <c r="I470" s="110" t="s">
        <v>1362</v>
      </c>
    </row>
    <row r="471" spans="1:9" ht="18" customHeight="1">
      <c r="A471" s="115" t="s">
        <v>1363</v>
      </c>
      <c r="B471" s="115" t="s">
        <v>1316</v>
      </c>
      <c r="C471" s="115" t="s">
        <v>1355</v>
      </c>
      <c r="D471" s="116">
        <v>0.23705752799999999</v>
      </c>
      <c r="E471" s="115">
        <v>0.96599999999999997</v>
      </c>
      <c r="F471" s="115">
        <v>3.4000000000000002E-2</v>
      </c>
      <c r="G471" s="115">
        <v>0.255</v>
      </c>
      <c r="H471" s="115">
        <v>159103</v>
      </c>
      <c r="I471" s="110" t="s">
        <v>1362</v>
      </c>
    </row>
    <row r="472" spans="1:9" ht="18" customHeight="1">
      <c r="A472" s="115" t="s">
        <v>1363</v>
      </c>
      <c r="B472" s="115" t="s">
        <v>1316</v>
      </c>
      <c r="C472" s="115" t="s">
        <v>1355</v>
      </c>
      <c r="D472" s="116">
        <v>0.23705752799999999</v>
      </c>
      <c r="E472" s="115">
        <v>0.96599999999999997</v>
      </c>
      <c r="F472" s="115">
        <v>3.4000000000000002E-2</v>
      </c>
      <c r="G472" s="115">
        <v>0.255</v>
      </c>
      <c r="H472" s="115">
        <v>159103</v>
      </c>
      <c r="I472" s="110" t="s">
        <v>1362</v>
      </c>
    </row>
    <row r="473" spans="1:9" ht="18" customHeight="1">
      <c r="A473" s="110" t="s">
        <v>1363</v>
      </c>
      <c r="B473" s="110" t="s">
        <v>1344</v>
      </c>
      <c r="C473" s="110" t="s">
        <v>1355</v>
      </c>
      <c r="D473" s="112">
        <v>1.6334731700000001E-2</v>
      </c>
      <c r="E473" s="110">
        <v>0.874</v>
      </c>
      <c r="F473" s="110">
        <v>0.126</v>
      </c>
      <c r="G473" s="110">
        <v>28.41</v>
      </c>
      <c r="H473" s="110">
        <v>201040</v>
      </c>
      <c r="I473" s="110" t="s">
        <v>1362</v>
      </c>
    </row>
    <row r="474" spans="1:9" ht="18" customHeight="1">
      <c r="A474" s="110" t="s">
        <v>1363</v>
      </c>
      <c r="B474" s="110" t="s">
        <v>1344</v>
      </c>
      <c r="C474" s="110" t="s">
        <v>1355</v>
      </c>
      <c r="D474" s="112">
        <v>1.6334731700000001E-2</v>
      </c>
      <c r="E474" s="110">
        <v>0.874</v>
      </c>
      <c r="F474" s="110">
        <v>0.126</v>
      </c>
      <c r="G474" s="110">
        <v>28.41</v>
      </c>
      <c r="H474" s="110">
        <v>201040</v>
      </c>
      <c r="I474" s="110" t="s">
        <v>1362</v>
      </c>
    </row>
    <row r="475" spans="1:9" ht="18" customHeight="1">
      <c r="A475" s="110" t="s">
        <v>1363</v>
      </c>
      <c r="B475" s="110" t="s">
        <v>1343</v>
      </c>
      <c r="C475" s="110" t="s">
        <v>1355</v>
      </c>
      <c r="D475" s="119">
        <v>0.184412728</v>
      </c>
      <c r="E475" s="114">
        <v>1.1679999999999999</v>
      </c>
      <c r="F475" s="114">
        <v>-0.16800000000000001</v>
      </c>
      <c r="G475" s="114">
        <v>0.318</v>
      </c>
      <c r="H475" s="110">
        <v>170033</v>
      </c>
      <c r="I475" s="110" t="s">
        <v>1362</v>
      </c>
    </row>
    <row r="476" spans="1:9" ht="18" customHeight="1">
      <c r="A476" s="110" t="s">
        <v>1363</v>
      </c>
      <c r="B476" s="110" t="s">
        <v>1343</v>
      </c>
      <c r="C476" s="110" t="s">
        <v>1355</v>
      </c>
      <c r="D476" s="119">
        <v>0.184412728</v>
      </c>
      <c r="E476" s="114">
        <v>1.1679999999999999</v>
      </c>
      <c r="F476" s="114">
        <v>-0.16800000000000001</v>
      </c>
      <c r="G476" s="114">
        <v>0.318</v>
      </c>
      <c r="H476" s="110">
        <v>170033</v>
      </c>
      <c r="I476" s="110" t="s">
        <v>1362</v>
      </c>
    </row>
    <row r="477" spans="1:9" ht="18" customHeight="1">
      <c r="A477" s="115" t="s">
        <v>1363</v>
      </c>
      <c r="B477" s="115" t="s">
        <v>1316</v>
      </c>
      <c r="C477" s="115" t="s">
        <v>1345</v>
      </c>
      <c r="D477" s="116">
        <v>0.15011282000000001</v>
      </c>
      <c r="E477" s="115">
        <v>0.95599999999999996</v>
      </c>
      <c r="F477" s="115">
        <v>4.3999999999999997E-2</v>
      </c>
      <c r="G477" s="115">
        <v>0.16900000000000001</v>
      </c>
      <c r="H477" s="115">
        <v>166090</v>
      </c>
      <c r="I477" s="110" t="s">
        <v>1362</v>
      </c>
    </row>
    <row r="478" spans="1:9" ht="18" customHeight="1">
      <c r="A478" s="110" t="s">
        <v>1363</v>
      </c>
      <c r="B478" s="110" t="s">
        <v>1343</v>
      </c>
      <c r="C478" s="110" t="s">
        <v>1345</v>
      </c>
      <c r="D478" s="119">
        <v>7.5870379599999996E-2</v>
      </c>
      <c r="E478" s="114">
        <v>1.0660000000000001</v>
      </c>
      <c r="F478" s="114">
        <v>-6.6000000000000003E-2</v>
      </c>
      <c r="G478" s="114">
        <v>0.21</v>
      </c>
      <c r="H478" s="110">
        <v>175525</v>
      </c>
      <c r="I478" s="110" t="s">
        <v>1362</v>
      </c>
    </row>
    <row r="479" spans="1:9" ht="18" customHeight="1">
      <c r="A479" s="110" t="s">
        <v>1363</v>
      </c>
      <c r="B479" s="110" t="s">
        <v>1316</v>
      </c>
      <c r="C479" s="110" t="s">
        <v>1354</v>
      </c>
      <c r="D479" s="119">
        <v>0.13867965700000001</v>
      </c>
      <c r="E479" s="114">
        <v>1.0209999999999999</v>
      </c>
      <c r="F479" s="114">
        <v>-2.1000000000000001E-2</v>
      </c>
      <c r="G479" s="114">
        <v>0.13100000000000001</v>
      </c>
      <c r="H479" s="110">
        <v>163168</v>
      </c>
      <c r="I479" s="110" t="s">
        <v>1362</v>
      </c>
    </row>
    <row r="480" spans="1:9" ht="18" customHeight="1">
      <c r="A480" s="110" t="s">
        <v>1363</v>
      </c>
      <c r="B480" s="110" t="s">
        <v>1344</v>
      </c>
      <c r="C480" s="110" t="s">
        <v>1354</v>
      </c>
      <c r="D480" s="112">
        <v>1.3110998400000001E-2</v>
      </c>
      <c r="E480" s="114">
        <v>1.135</v>
      </c>
      <c r="F480" s="114">
        <v>-0.13500000000000001</v>
      </c>
      <c r="G480" s="114">
        <v>0.21</v>
      </c>
      <c r="H480" s="110">
        <v>198329</v>
      </c>
      <c r="I480" s="110" t="s">
        <v>1362</v>
      </c>
    </row>
    <row r="481" spans="1:9" ht="18" customHeight="1">
      <c r="A481" s="110" t="s">
        <v>1363</v>
      </c>
      <c r="B481" s="110" t="s">
        <v>1343</v>
      </c>
      <c r="C481" s="110" t="s">
        <v>1354</v>
      </c>
      <c r="D481" s="119">
        <v>0.110405841</v>
      </c>
      <c r="E481" s="114">
        <v>1.123</v>
      </c>
      <c r="F481" s="114">
        <v>-0.123</v>
      </c>
      <c r="G481" s="114">
        <v>0.14499999999999999</v>
      </c>
      <c r="H481" s="110">
        <v>172888</v>
      </c>
      <c r="I481" s="110" t="s">
        <v>1362</v>
      </c>
    </row>
    <row r="482" spans="1:9" ht="18" customHeight="1">
      <c r="A482" s="115" t="s">
        <v>1363</v>
      </c>
      <c r="B482" s="115" t="s">
        <v>1316</v>
      </c>
      <c r="C482" s="115" t="s">
        <v>1358</v>
      </c>
      <c r="D482" s="116">
        <v>0.42816526700000002</v>
      </c>
      <c r="E482" s="115">
        <v>0.91100000000000003</v>
      </c>
      <c r="F482" s="115">
        <v>8.8999999999999996E-2</v>
      </c>
      <c r="G482" s="115">
        <v>0.13300000000000001</v>
      </c>
      <c r="H482" s="115">
        <v>152873</v>
      </c>
      <c r="I482" s="110" t="s">
        <v>1362</v>
      </c>
    </row>
    <row r="483" spans="1:9" ht="18" customHeight="1">
      <c r="A483" s="110" t="s">
        <v>1363</v>
      </c>
      <c r="B483" s="110" t="s">
        <v>1344</v>
      </c>
      <c r="C483" s="110" t="s">
        <v>1346</v>
      </c>
      <c r="D483" s="112">
        <v>1.98172138E-2</v>
      </c>
      <c r="E483" s="110">
        <v>0.84799999999999998</v>
      </c>
      <c r="F483" s="110">
        <v>0.152</v>
      </c>
      <c r="G483" s="110">
        <v>0.22500000000000001</v>
      </c>
      <c r="H483" s="110">
        <v>198241</v>
      </c>
      <c r="I483" s="110" t="s">
        <v>1362</v>
      </c>
    </row>
    <row r="484" spans="1:9" ht="18" customHeight="1">
      <c r="A484" s="115" t="s">
        <v>1363</v>
      </c>
      <c r="B484" s="115" t="s">
        <v>1343</v>
      </c>
      <c r="C484" s="115" t="s">
        <v>1358</v>
      </c>
      <c r="D484" s="116">
        <v>0.10238285499999999</v>
      </c>
      <c r="E484" s="115">
        <v>0.89900000000000002</v>
      </c>
      <c r="F484" s="115">
        <v>0.10100000000000001</v>
      </c>
      <c r="G484" s="115">
        <v>0.158</v>
      </c>
      <c r="H484" s="115">
        <v>163606</v>
      </c>
      <c r="I484" s="110" t="s">
        <v>1362</v>
      </c>
    </row>
    <row r="485" spans="1:9" ht="18" customHeight="1">
      <c r="A485" s="115" t="s">
        <v>1363</v>
      </c>
      <c r="B485" s="115" t="s">
        <v>1316</v>
      </c>
      <c r="C485" s="115" t="s">
        <v>1353</v>
      </c>
      <c r="D485" s="116">
        <v>0.33827787300000001</v>
      </c>
      <c r="E485" s="115">
        <v>0.71499999999999997</v>
      </c>
      <c r="F485" s="115">
        <v>0.28499999999999998</v>
      </c>
      <c r="G485" s="115">
        <v>0.18</v>
      </c>
      <c r="H485" s="115">
        <v>157156</v>
      </c>
      <c r="I485" s="110" t="s">
        <v>1362</v>
      </c>
    </row>
    <row r="486" spans="1:9" ht="18" customHeight="1">
      <c r="A486" s="115" t="s">
        <v>1363</v>
      </c>
      <c r="B486" s="115" t="s">
        <v>1344</v>
      </c>
      <c r="C486" s="115" t="s">
        <v>1353</v>
      </c>
      <c r="D486" s="116">
        <v>0.21156608099999999</v>
      </c>
      <c r="E486" s="115">
        <v>0.53700000000000003</v>
      </c>
      <c r="F486" s="115">
        <v>0.46300000000000002</v>
      </c>
      <c r="G486" s="115">
        <v>0.152</v>
      </c>
      <c r="H486" s="115">
        <v>176453</v>
      </c>
      <c r="I486" s="110" t="s">
        <v>1362</v>
      </c>
    </row>
    <row r="487" spans="1:9" ht="18" customHeight="1">
      <c r="A487" s="115" t="s">
        <v>1363</v>
      </c>
      <c r="B487" s="115" t="s">
        <v>1343</v>
      </c>
      <c r="C487" s="115" t="s">
        <v>1353</v>
      </c>
      <c r="D487" s="116">
        <v>0.36334750300000002</v>
      </c>
      <c r="E487" s="115">
        <v>0.64300000000000002</v>
      </c>
      <c r="F487" s="115">
        <v>0.35699999999999998</v>
      </c>
      <c r="G487" s="115">
        <v>0.16500000000000001</v>
      </c>
      <c r="H487" s="115">
        <v>162872</v>
      </c>
      <c r="I487" s="110" t="s">
        <v>1362</v>
      </c>
    </row>
    <row r="488" spans="1:9" ht="18" customHeight="1">
      <c r="A488" s="115" t="s">
        <v>1363</v>
      </c>
      <c r="B488" s="115" t="s">
        <v>1316</v>
      </c>
      <c r="C488" s="115" t="s">
        <v>1352</v>
      </c>
      <c r="D488" s="116">
        <v>0.74077282300000002</v>
      </c>
      <c r="E488" s="115">
        <v>0.92300000000000004</v>
      </c>
      <c r="F488" s="115">
        <v>7.6999999999999999E-2</v>
      </c>
      <c r="G488" s="115">
        <v>0.14299999999999999</v>
      </c>
      <c r="H488" s="122">
        <v>86440</v>
      </c>
      <c r="I488" s="110" t="s">
        <v>1362</v>
      </c>
    </row>
    <row r="489" spans="1:9" ht="18" customHeight="1">
      <c r="A489" s="110" t="s">
        <v>1363</v>
      </c>
      <c r="B489" s="110" t="s">
        <v>1344</v>
      </c>
      <c r="C489" s="110" t="s">
        <v>1352</v>
      </c>
      <c r="D489" s="119">
        <v>0.78112319200000002</v>
      </c>
      <c r="E489" s="114">
        <v>1.0960000000000001</v>
      </c>
      <c r="F489" s="114">
        <v>-9.6000000000000002E-2</v>
      </c>
      <c r="G489" s="114">
        <v>0.216</v>
      </c>
      <c r="H489" s="122">
        <v>110937</v>
      </c>
      <c r="I489" s="110" t="s">
        <v>1362</v>
      </c>
    </row>
    <row r="490" spans="1:9" ht="18" customHeight="1">
      <c r="A490" s="115" t="s">
        <v>1363</v>
      </c>
      <c r="B490" s="115" t="s">
        <v>1343</v>
      </c>
      <c r="C490" s="115" t="s">
        <v>1352</v>
      </c>
      <c r="D490" s="116">
        <v>0.53097835000000004</v>
      </c>
      <c r="E490" s="115">
        <v>0.96899999999999997</v>
      </c>
      <c r="F490" s="115">
        <v>3.1E-2</v>
      </c>
      <c r="G490" s="115">
        <v>0.17899999999999999</v>
      </c>
      <c r="H490" s="122">
        <v>92175</v>
      </c>
      <c r="I490" s="110" t="s">
        <v>1362</v>
      </c>
    </row>
    <row r="491" spans="1:9" ht="18" customHeight="1">
      <c r="A491" s="115" t="s">
        <v>1363</v>
      </c>
      <c r="B491" s="115" t="s">
        <v>1316</v>
      </c>
      <c r="C491" s="115" t="s">
        <v>1351</v>
      </c>
      <c r="D491" s="116">
        <v>0.32040669799999999</v>
      </c>
      <c r="E491" s="115">
        <v>0.91400000000000003</v>
      </c>
      <c r="F491" s="115">
        <v>8.5999999999999993E-2</v>
      </c>
      <c r="G491" s="115">
        <v>5.5E-2</v>
      </c>
      <c r="H491" s="115">
        <v>170163</v>
      </c>
      <c r="I491" s="110" t="s">
        <v>1362</v>
      </c>
    </row>
    <row r="492" spans="1:9" ht="18" customHeight="1">
      <c r="A492" s="110" t="s">
        <v>1363</v>
      </c>
      <c r="B492" s="110" t="s">
        <v>1344</v>
      </c>
      <c r="C492" s="110" t="s">
        <v>1351</v>
      </c>
      <c r="D492" s="112">
        <v>3.6028274700000001E-2</v>
      </c>
      <c r="E492" s="110">
        <v>0.89900000000000002</v>
      </c>
      <c r="F492" s="110">
        <v>0.10100000000000001</v>
      </c>
      <c r="G492" s="110">
        <v>6.9000000000000006E-2</v>
      </c>
      <c r="H492" s="110">
        <v>205366</v>
      </c>
      <c r="I492" s="110" t="s">
        <v>1362</v>
      </c>
    </row>
    <row r="493" spans="1:9" ht="18" customHeight="1">
      <c r="A493" s="115" t="s">
        <v>1363</v>
      </c>
      <c r="B493" s="115" t="s">
        <v>1343</v>
      </c>
      <c r="C493" s="115" t="s">
        <v>1351</v>
      </c>
      <c r="D493" s="116">
        <v>0.16330233599999999</v>
      </c>
      <c r="E493" s="115">
        <v>0.92700000000000005</v>
      </c>
      <c r="F493" s="115">
        <v>7.2999999999999995E-2</v>
      </c>
      <c r="G493" s="115">
        <v>5.8999999999999997E-2</v>
      </c>
      <c r="H493" s="115">
        <v>179657</v>
      </c>
      <c r="I493" s="110" t="s">
        <v>1362</v>
      </c>
    </row>
    <row r="494" spans="1:9" ht="18" customHeight="1">
      <c r="A494" s="115" t="s">
        <v>1363</v>
      </c>
      <c r="B494" s="115" t="s">
        <v>1316</v>
      </c>
      <c r="C494" s="115" t="s">
        <v>1350</v>
      </c>
      <c r="D494" s="116">
        <v>0.269150797</v>
      </c>
      <c r="E494" s="115">
        <v>0.91600000000000004</v>
      </c>
      <c r="F494" s="115">
        <v>8.4000000000000005E-2</v>
      </c>
      <c r="G494" s="115">
        <v>6.0999999999999999E-2</v>
      </c>
      <c r="H494" s="122">
        <v>139997</v>
      </c>
      <c r="I494" s="110" t="s">
        <v>1362</v>
      </c>
    </row>
    <row r="495" spans="1:9" ht="18" customHeight="1">
      <c r="A495" s="110" t="s">
        <v>1363</v>
      </c>
      <c r="B495" s="110" t="s">
        <v>1344</v>
      </c>
      <c r="C495" s="110" t="s">
        <v>1350</v>
      </c>
      <c r="D495" s="112">
        <v>2.74728552E-2</v>
      </c>
      <c r="E495" s="110">
        <v>0.91800000000000004</v>
      </c>
      <c r="F495" s="110">
        <v>8.2000000000000003E-2</v>
      </c>
      <c r="G495" s="110">
        <v>7.6999999999999999E-2</v>
      </c>
      <c r="H495" s="122">
        <v>139319</v>
      </c>
      <c r="I495" s="110" t="s">
        <v>1362</v>
      </c>
    </row>
    <row r="496" spans="1:9" ht="18" customHeight="1">
      <c r="A496" s="115" t="s">
        <v>1363</v>
      </c>
      <c r="B496" s="115" t="s">
        <v>1343</v>
      </c>
      <c r="C496" s="115" t="s">
        <v>1350</v>
      </c>
      <c r="D496" s="116">
        <v>0.13353868699999999</v>
      </c>
      <c r="E496" s="115">
        <v>0.93600000000000005</v>
      </c>
      <c r="F496" s="115">
        <v>6.4000000000000001E-2</v>
      </c>
      <c r="G496" s="115">
        <v>6.4000000000000001E-2</v>
      </c>
      <c r="H496" s="122">
        <v>140241</v>
      </c>
      <c r="I496" s="110" t="s">
        <v>1362</v>
      </c>
    </row>
    <row r="497" spans="1:9" ht="18" customHeight="1">
      <c r="A497" s="115" t="s">
        <v>1363</v>
      </c>
      <c r="B497" s="115" t="s">
        <v>1316</v>
      </c>
      <c r="C497" s="115" t="s">
        <v>1349</v>
      </c>
      <c r="D497" s="116">
        <v>0.26459064599999998</v>
      </c>
      <c r="E497" s="115">
        <v>0.91200000000000003</v>
      </c>
      <c r="F497" s="115">
        <v>8.7999999999999995E-2</v>
      </c>
      <c r="G497" s="115">
        <v>6.9000000000000006E-2</v>
      </c>
      <c r="H497" s="115">
        <v>153014</v>
      </c>
      <c r="I497" s="110" t="s">
        <v>1362</v>
      </c>
    </row>
    <row r="498" spans="1:9" ht="18" customHeight="1">
      <c r="A498" s="110" t="s">
        <v>1363</v>
      </c>
      <c r="B498" s="110" t="s">
        <v>1344</v>
      </c>
      <c r="C498" s="110" t="s">
        <v>1349</v>
      </c>
      <c r="D498" s="112">
        <v>2.87903776E-2</v>
      </c>
      <c r="E498" s="110">
        <v>0.91300000000000003</v>
      </c>
      <c r="F498" s="110">
        <v>8.6999999999999994E-2</v>
      </c>
      <c r="G498" s="110">
        <v>8.6999999999999994E-2</v>
      </c>
      <c r="H498" s="110">
        <v>159657</v>
      </c>
      <c r="I498" s="110" t="s">
        <v>1362</v>
      </c>
    </row>
    <row r="499" spans="1:9" ht="18" customHeight="1">
      <c r="A499" s="115" t="s">
        <v>1363</v>
      </c>
      <c r="B499" s="115" t="s">
        <v>1343</v>
      </c>
      <c r="C499" s="115" t="s">
        <v>1349</v>
      </c>
      <c r="D499" s="116">
        <v>0.13397619899999999</v>
      </c>
      <c r="E499" s="115">
        <v>0.93500000000000005</v>
      </c>
      <c r="F499" s="115">
        <v>6.5000000000000002E-2</v>
      </c>
      <c r="G499" s="115">
        <v>7.2999999999999995E-2</v>
      </c>
      <c r="H499" s="115">
        <v>155454</v>
      </c>
      <c r="I499" s="110" t="s">
        <v>1362</v>
      </c>
    </row>
    <row r="500" spans="1:9" ht="18" customHeight="1">
      <c r="A500" s="110" t="s">
        <v>1363</v>
      </c>
      <c r="B500" s="110" t="s">
        <v>1316</v>
      </c>
      <c r="C500" s="110" t="s">
        <v>1347</v>
      </c>
      <c r="D500" s="119">
        <v>0.401093227</v>
      </c>
      <c r="E500" s="110">
        <v>0.80800000000000005</v>
      </c>
      <c r="F500" s="110">
        <v>0.192</v>
      </c>
      <c r="G500" s="110">
        <v>0.13100000000000001</v>
      </c>
      <c r="H500" s="122">
        <v>145605</v>
      </c>
      <c r="I500" s="110" t="s">
        <v>1362</v>
      </c>
    </row>
    <row r="501" spans="1:9" ht="18" customHeight="1">
      <c r="A501" s="115" t="s">
        <v>1363</v>
      </c>
      <c r="B501" s="115" t="s">
        <v>1344</v>
      </c>
      <c r="C501" s="115" t="s">
        <v>1347</v>
      </c>
      <c r="D501" s="112">
        <v>4.9745180799999997E-2</v>
      </c>
      <c r="E501" s="115">
        <v>0.75800000000000001</v>
      </c>
      <c r="F501" s="115">
        <v>0.24199999999999999</v>
      </c>
      <c r="G501" s="115">
        <v>0.18099999999999999</v>
      </c>
      <c r="H501" s="115">
        <v>190074</v>
      </c>
      <c r="I501" s="110" t="s">
        <v>1362</v>
      </c>
    </row>
    <row r="502" spans="1:9" ht="18" customHeight="1">
      <c r="A502" s="115" t="s">
        <v>1363</v>
      </c>
      <c r="B502" s="115" t="s">
        <v>1343</v>
      </c>
      <c r="C502" s="115" t="s">
        <v>1347</v>
      </c>
      <c r="D502" s="116">
        <v>0.233344892</v>
      </c>
      <c r="E502" s="115">
        <v>0.80400000000000005</v>
      </c>
      <c r="F502" s="115">
        <v>0.19600000000000001</v>
      </c>
      <c r="G502" s="115">
        <v>0.14000000000000001</v>
      </c>
      <c r="H502" s="115">
        <v>156528</v>
      </c>
      <c r="I502" s="110" t="s">
        <v>1362</v>
      </c>
    </row>
    <row r="503" spans="1:9" ht="18" customHeight="1">
      <c r="A503" s="115" t="s">
        <v>1363</v>
      </c>
      <c r="B503" s="115" t="s">
        <v>1316</v>
      </c>
      <c r="C503" s="115" t="s">
        <v>1348</v>
      </c>
      <c r="D503" s="116">
        <v>0.20901522</v>
      </c>
      <c r="E503" s="115">
        <v>0.94</v>
      </c>
      <c r="F503" s="115">
        <v>0.06</v>
      </c>
      <c r="G503" s="115">
        <v>0.11700000000000001</v>
      </c>
      <c r="H503" s="115">
        <v>160019</v>
      </c>
      <c r="I503" s="110" t="s">
        <v>1362</v>
      </c>
    </row>
    <row r="504" spans="1:9" ht="18" customHeight="1">
      <c r="A504" s="110" t="s">
        <v>1363</v>
      </c>
      <c r="B504" s="110" t="s">
        <v>1344</v>
      </c>
      <c r="C504" s="110" t="s">
        <v>1348</v>
      </c>
      <c r="D504" s="112">
        <v>1.89200081E-2</v>
      </c>
      <c r="E504" s="110">
        <v>0.97499999999999998</v>
      </c>
      <c r="F504" s="110">
        <v>2.5000000000000001E-2</v>
      </c>
      <c r="G504" s="110">
        <v>0.161</v>
      </c>
      <c r="H504" s="110">
        <v>195802</v>
      </c>
      <c r="I504" s="110" t="s">
        <v>1362</v>
      </c>
    </row>
    <row r="505" spans="1:9" ht="18" customHeight="1">
      <c r="A505" s="110" t="s">
        <v>1363</v>
      </c>
      <c r="B505" s="110" t="s">
        <v>1343</v>
      </c>
      <c r="C505" s="110" t="s">
        <v>1348</v>
      </c>
      <c r="D505" s="119">
        <v>8.1105579100000005E-2</v>
      </c>
      <c r="E505" s="114">
        <v>1.0069999999999999</v>
      </c>
      <c r="F505" s="114">
        <v>-7.0000000000000001E-3</v>
      </c>
      <c r="G505" s="114">
        <v>0.13500000000000001</v>
      </c>
      <c r="H505" s="110">
        <v>169923</v>
      </c>
      <c r="I505" s="110" t="s">
        <v>1362</v>
      </c>
    </row>
    <row r="506" spans="1:9" ht="18" customHeight="1">
      <c r="A506" s="115" t="s">
        <v>1363</v>
      </c>
      <c r="B506" s="115" t="s">
        <v>1316</v>
      </c>
      <c r="C506" s="115" t="s">
        <v>1303</v>
      </c>
      <c r="D506" s="116">
        <v>0.31075061599999998</v>
      </c>
      <c r="E506" s="115">
        <v>0.67300000000000004</v>
      </c>
      <c r="F506" s="115">
        <v>0.32700000000000001</v>
      </c>
      <c r="G506" s="115">
        <v>0.216</v>
      </c>
      <c r="H506" s="115">
        <v>152524</v>
      </c>
      <c r="I506" s="110" t="s">
        <v>1362</v>
      </c>
    </row>
    <row r="507" spans="1:9" ht="18" customHeight="1">
      <c r="A507" s="115" t="s">
        <v>1363</v>
      </c>
      <c r="B507" s="115" t="s">
        <v>1344</v>
      </c>
      <c r="C507" s="115" t="s">
        <v>1303</v>
      </c>
      <c r="D507" s="116">
        <v>0.20521790400000001</v>
      </c>
      <c r="E507" s="115">
        <v>0.47899999999999998</v>
      </c>
      <c r="F507" s="115">
        <v>0.52100000000000002</v>
      </c>
      <c r="G507" s="115">
        <v>0.17899999999999999</v>
      </c>
      <c r="H507" s="115">
        <v>156762</v>
      </c>
      <c r="I507" s="110" t="s">
        <v>1362</v>
      </c>
    </row>
    <row r="508" spans="1:9" ht="18" customHeight="1">
      <c r="A508" s="115" t="s">
        <v>1363</v>
      </c>
      <c r="B508" s="115" t="s">
        <v>1343</v>
      </c>
      <c r="C508" s="115" t="s">
        <v>1303</v>
      </c>
      <c r="D508" s="116">
        <v>0.32105795399999998</v>
      </c>
      <c r="E508" s="115">
        <v>0.60799999999999998</v>
      </c>
      <c r="F508" s="115">
        <v>0.39200000000000002</v>
      </c>
      <c r="G508" s="115">
        <v>0.19700000000000001</v>
      </c>
      <c r="H508" s="115">
        <v>154450</v>
      </c>
      <c r="I508" s="110" t="s">
        <v>1362</v>
      </c>
    </row>
    <row r="509" spans="1:9" ht="18" customHeight="1">
      <c r="A509" s="115" t="s">
        <v>1363</v>
      </c>
      <c r="B509" s="115" t="s">
        <v>1316</v>
      </c>
      <c r="C509" s="115"/>
      <c r="D509" s="116">
        <v>0.22521591499999999</v>
      </c>
      <c r="E509" s="115"/>
      <c r="F509" s="115"/>
      <c r="G509" s="115"/>
      <c r="H509" s="115">
        <v>182256</v>
      </c>
      <c r="I509" s="110" t="s">
        <v>1362</v>
      </c>
    </row>
    <row r="510" spans="1:9" ht="18" customHeight="1" thickBot="1">
      <c r="A510" s="110" t="s">
        <v>1363</v>
      </c>
      <c r="B510" s="110" t="s">
        <v>1344</v>
      </c>
      <c r="C510" s="110"/>
      <c r="D510" s="112">
        <v>2.6163557099999998E-2</v>
      </c>
      <c r="E510" s="110"/>
      <c r="F510" s="110"/>
      <c r="G510" s="110"/>
      <c r="H510" s="110">
        <v>267028</v>
      </c>
      <c r="I510" s="110" t="s">
        <v>1362</v>
      </c>
    </row>
    <row r="511" spans="1:9" ht="18" customHeight="1" thickBot="1">
      <c r="A511" s="115" t="s">
        <v>1363</v>
      </c>
      <c r="B511" s="121" t="s">
        <v>1343</v>
      </c>
      <c r="C511" s="115"/>
      <c r="D511" s="116">
        <v>0.13801195699999999</v>
      </c>
      <c r="E511" s="115"/>
      <c r="F511" s="115"/>
      <c r="G511" s="115"/>
      <c r="H511" s="115">
        <v>198574</v>
      </c>
      <c r="I511" s="110" t="s">
        <v>1362</v>
      </c>
    </row>
    <row r="512" spans="1:9" ht="18" customHeight="1">
      <c r="A512" s="110" t="s">
        <v>1363</v>
      </c>
      <c r="B512" s="110" t="s">
        <v>1347</v>
      </c>
      <c r="C512" s="110"/>
      <c r="D512" s="111">
        <v>3.9110118499999997E-5</v>
      </c>
      <c r="E512" s="110"/>
      <c r="F512" s="110"/>
      <c r="G512" s="110"/>
      <c r="H512" s="110">
        <v>227601</v>
      </c>
      <c r="I512" s="110" t="s">
        <v>1362</v>
      </c>
    </row>
    <row r="513" spans="1:9" ht="18" customHeight="1">
      <c r="A513" s="110" t="s">
        <v>1363</v>
      </c>
      <c r="B513" s="110" t="s">
        <v>1346</v>
      </c>
      <c r="C513" s="110"/>
      <c r="D513" s="111">
        <v>1.9424871499999998E-6</v>
      </c>
      <c r="E513" s="110"/>
      <c r="F513" s="110"/>
      <c r="G513" s="110"/>
      <c r="H513" s="110">
        <v>237666</v>
      </c>
      <c r="I513" s="110" t="s">
        <v>1362</v>
      </c>
    </row>
    <row r="514" spans="1:9" ht="18" customHeight="1">
      <c r="A514" s="110" t="s">
        <v>1363</v>
      </c>
      <c r="B514" s="110" t="s">
        <v>1345</v>
      </c>
      <c r="C514" s="110"/>
      <c r="D514" s="111">
        <v>9.7381936200000004E-7</v>
      </c>
      <c r="E514" s="110"/>
      <c r="F514" s="110"/>
      <c r="G514" s="110"/>
      <c r="H514" s="110">
        <v>227873</v>
      </c>
      <c r="I514" s="110" t="s">
        <v>1362</v>
      </c>
    </row>
    <row r="515" spans="1:9" ht="18" customHeight="1">
      <c r="A515" s="110" t="s">
        <v>1363</v>
      </c>
      <c r="B515" s="110" t="s">
        <v>1345</v>
      </c>
      <c r="C515" s="110"/>
      <c r="D515" s="111">
        <v>2.2941600500000002E-3</v>
      </c>
      <c r="E515" s="110"/>
      <c r="F515" s="110"/>
      <c r="G515" s="110"/>
      <c r="H515" s="110">
        <v>235112</v>
      </c>
      <c r="I515" s="110" t="s">
        <v>1362</v>
      </c>
    </row>
    <row r="516" spans="1:9" ht="18" customHeight="1">
      <c r="A516" s="110" t="s">
        <v>36</v>
      </c>
      <c r="B516" s="110" t="s">
        <v>1316</v>
      </c>
      <c r="C516" s="110" t="s">
        <v>1302</v>
      </c>
      <c r="D516" s="111">
        <v>1.9367851100000001E-3</v>
      </c>
      <c r="E516" s="110">
        <v>0.80100000000000005</v>
      </c>
      <c r="F516" s="110">
        <v>0.19900000000000001</v>
      </c>
      <c r="G516" s="110">
        <v>2.1000000000000001E-2</v>
      </c>
      <c r="H516" s="110">
        <v>314199</v>
      </c>
      <c r="I516" s="110" t="s">
        <v>65</v>
      </c>
    </row>
    <row r="517" spans="1:9" ht="18" customHeight="1">
      <c r="A517" s="115" t="s">
        <v>36</v>
      </c>
      <c r="B517" s="115" t="s">
        <v>1344</v>
      </c>
      <c r="C517" s="115" t="s">
        <v>1302</v>
      </c>
      <c r="D517" s="116">
        <v>0.17217168699999999</v>
      </c>
      <c r="E517" s="115">
        <v>0.746</v>
      </c>
      <c r="F517" s="115">
        <v>0.254</v>
      </c>
      <c r="G517" s="115">
        <v>2.5000000000000001E-2</v>
      </c>
      <c r="H517" s="115">
        <v>333403</v>
      </c>
      <c r="I517" s="110" t="s">
        <v>65</v>
      </c>
    </row>
    <row r="518" spans="1:9" ht="18" customHeight="1">
      <c r="A518" s="110" t="s">
        <v>36</v>
      </c>
      <c r="B518" s="110" t="s">
        <v>1343</v>
      </c>
      <c r="C518" s="110" t="s">
        <v>1302</v>
      </c>
      <c r="D518" s="112">
        <v>1.62996914E-2</v>
      </c>
      <c r="E518" s="110">
        <v>0.79500000000000004</v>
      </c>
      <c r="F518" s="110">
        <v>0.20499999999999999</v>
      </c>
      <c r="G518" s="110">
        <v>2.1000000000000001E-2</v>
      </c>
      <c r="H518" s="110">
        <v>320583</v>
      </c>
      <c r="I518" s="110" t="s">
        <v>65</v>
      </c>
    </row>
    <row r="519" spans="1:9" ht="18" customHeight="1">
      <c r="A519" s="110" t="s">
        <v>36</v>
      </c>
      <c r="B519" s="110" t="s">
        <v>1316</v>
      </c>
      <c r="C519" s="110" t="s">
        <v>1357</v>
      </c>
      <c r="D519" s="111">
        <v>8.8706496099999997E-3</v>
      </c>
      <c r="E519" s="110">
        <v>0.64900000000000002</v>
      </c>
      <c r="F519" s="110">
        <v>0.35099999999999998</v>
      </c>
      <c r="G519" s="110">
        <v>3.5999999999999997E-2</v>
      </c>
      <c r="H519" s="110">
        <v>327988</v>
      </c>
      <c r="I519" s="110" t="s">
        <v>65</v>
      </c>
    </row>
    <row r="520" spans="1:9" ht="18" customHeight="1">
      <c r="A520" s="110" t="s">
        <v>36</v>
      </c>
      <c r="B520" s="110" t="s">
        <v>1344</v>
      </c>
      <c r="C520" s="110" t="s">
        <v>1357</v>
      </c>
      <c r="D520" s="111">
        <v>1.7250040799999999E-4</v>
      </c>
      <c r="E520" s="110">
        <v>0.60399999999999998</v>
      </c>
      <c r="F520" s="110">
        <v>0.39600000000000002</v>
      </c>
      <c r="G520" s="110">
        <v>4.2999999999999997E-2</v>
      </c>
      <c r="H520" s="110">
        <v>359868</v>
      </c>
      <c r="I520" s="110" t="s">
        <v>65</v>
      </c>
    </row>
    <row r="521" spans="1:9" ht="18" customHeight="1">
      <c r="A521" s="110" t="s">
        <v>36</v>
      </c>
      <c r="B521" s="110" t="s">
        <v>1343</v>
      </c>
      <c r="C521" s="110" t="s">
        <v>1357</v>
      </c>
      <c r="D521" s="112">
        <v>1.23395962E-2</v>
      </c>
      <c r="E521" s="110">
        <v>0.64900000000000002</v>
      </c>
      <c r="F521" s="110">
        <v>0.35099999999999998</v>
      </c>
      <c r="G521" s="110">
        <v>3.5999999999999997E-2</v>
      </c>
      <c r="H521" s="110">
        <v>339678</v>
      </c>
      <c r="I521" s="110" t="s">
        <v>65</v>
      </c>
    </row>
    <row r="522" spans="1:9" ht="18" customHeight="1">
      <c r="A522" s="110" t="s">
        <v>36</v>
      </c>
      <c r="B522" s="110" t="s">
        <v>1316</v>
      </c>
      <c r="C522" s="110" t="s">
        <v>1301</v>
      </c>
      <c r="D522" s="111">
        <v>3.9678680899999997E-11</v>
      </c>
      <c r="E522" s="110">
        <v>0.73399999999999999</v>
      </c>
      <c r="F522" s="110">
        <v>0.26600000000000001</v>
      </c>
      <c r="G522" s="110">
        <v>4.2000000000000003E-2</v>
      </c>
      <c r="H522" s="110">
        <v>328826</v>
      </c>
      <c r="I522" s="110" t="s">
        <v>65</v>
      </c>
    </row>
    <row r="523" spans="1:9" ht="18" customHeight="1">
      <c r="A523" s="110" t="s">
        <v>36</v>
      </c>
      <c r="B523" s="110" t="s">
        <v>1344</v>
      </c>
      <c r="C523" s="110" t="s">
        <v>1301</v>
      </c>
      <c r="D523" s="111">
        <v>3.26173263E-6</v>
      </c>
      <c r="E523" s="110">
        <v>0.65200000000000002</v>
      </c>
      <c r="F523" s="110">
        <v>0.34799999999999998</v>
      </c>
      <c r="G523" s="110">
        <v>4.2999999999999997E-2</v>
      </c>
      <c r="H523" s="110">
        <v>355912</v>
      </c>
      <c r="I523" s="110" t="s">
        <v>65</v>
      </c>
    </row>
    <row r="524" spans="1:9" ht="18" customHeight="1">
      <c r="A524" s="110" t="s">
        <v>36</v>
      </c>
      <c r="B524" s="110" t="s">
        <v>1343</v>
      </c>
      <c r="C524" s="110" t="s">
        <v>1301</v>
      </c>
      <c r="D524" s="111">
        <v>1.45712116E-9</v>
      </c>
      <c r="E524" s="110">
        <v>0.71799999999999997</v>
      </c>
      <c r="F524" s="110">
        <v>0.28199999999999997</v>
      </c>
      <c r="G524" s="110">
        <v>4.2000000000000003E-2</v>
      </c>
      <c r="H524" s="110">
        <v>337183</v>
      </c>
      <c r="I524" s="110" t="s">
        <v>65</v>
      </c>
    </row>
    <row r="525" spans="1:9" ht="18" customHeight="1">
      <c r="A525" s="110" t="s">
        <v>36</v>
      </c>
      <c r="B525" s="110" t="s">
        <v>1316</v>
      </c>
      <c r="C525" s="110" t="s">
        <v>1356</v>
      </c>
      <c r="D525" s="111">
        <v>1.9817114900000001E-17</v>
      </c>
      <c r="E525" s="114">
        <v>1.4119999999999999</v>
      </c>
      <c r="F525" s="114">
        <v>-0.41199999999999998</v>
      </c>
      <c r="G525" s="114">
        <v>0.217</v>
      </c>
      <c r="H525" s="110">
        <v>341907</v>
      </c>
      <c r="I525" s="110" t="s">
        <v>65</v>
      </c>
    </row>
    <row r="526" spans="1:9" ht="18" customHeight="1">
      <c r="A526" s="110" t="s">
        <v>36</v>
      </c>
      <c r="B526" s="110" t="s">
        <v>1344</v>
      </c>
      <c r="C526" s="110" t="s">
        <v>1356</v>
      </c>
      <c r="D526" s="111">
        <v>8.49994338E-12</v>
      </c>
      <c r="E526" s="114">
        <v>2.081</v>
      </c>
      <c r="F526" s="114">
        <v>-1.081</v>
      </c>
      <c r="G526" s="114">
        <v>0.68700000000000006</v>
      </c>
      <c r="H526" s="110">
        <v>398128</v>
      </c>
      <c r="I526" s="110" t="s">
        <v>65</v>
      </c>
    </row>
    <row r="527" spans="1:9" ht="18" customHeight="1">
      <c r="A527" s="110" t="s">
        <v>36</v>
      </c>
      <c r="B527" s="110" t="s">
        <v>1343</v>
      </c>
      <c r="C527" s="110" t="s">
        <v>1356</v>
      </c>
      <c r="D527" s="111">
        <v>3.6211887899999999E-16</v>
      </c>
      <c r="E527" s="114">
        <v>1.4890000000000001</v>
      </c>
      <c r="F527" s="114">
        <v>-0.48899999999999999</v>
      </c>
      <c r="G527" s="114">
        <v>0.222</v>
      </c>
      <c r="H527" s="110">
        <v>357517</v>
      </c>
      <c r="I527" s="110" t="s">
        <v>65</v>
      </c>
    </row>
    <row r="528" spans="1:9" ht="18" customHeight="1">
      <c r="A528" s="110" t="s">
        <v>36</v>
      </c>
      <c r="B528" s="110" t="s">
        <v>1316</v>
      </c>
      <c r="C528" s="110" t="s">
        <v>1355</v>
      </c>
      <c r="D528" s="111">
        <v>1.92550768E-3</v>
      </c>
      <c r="E528" s="114">
        <v>-1.9E-2</v>
      </c>
      <c r="F528" s="114">
        <v>1.0189999999999999</v>
      </c>
      <c r="G528" s="113">
        <v>0.16</v>
      </c>
      <c r="H528" s="110">
        <v>342127</v>
      </c>
      <c r="I528" s="110" t="s">
        <v>65</v>
      </c>
    </row>
    <row r="529" spans="1:9" ht="18" customHeight="1">
      <c r="A529" s="110" t="s">
        <v>36</v>
      </c>
      <c r="B529" s="110" t="s">
        <v>1316</v>
      </c>
      <c r="C529" s="110" t="s">
        <v>1355</v>
      </c>
      <c r="D529" s="111">
        <v>1.92550768E-3</v>
      </c>
      <c r="E529" s="114">
        <v>-1.9E-2</v>
      </c>
      <c r="F529" s="114">
        <v>1.0189999999999999</v>
      </c>
      <c r="G529" s="113">
        <v>0.16</v>
      </c>
      <c r="H529" s="110">
        <v>342127</v>
      </c>
      <c r="I529" s="110" t="s">
        <v>65</v>
      </c>
    </row>
    <row r="530" spans="1:9" ht="18" customHeight="1">
      <c r="A530" s="110" t="s">
        <v>36</v>
      </c>
      <c r="B530" s="110" t="s">
        <v>1344</v>
      </c>
      <c r="C530" s="110" t="s">
        <v>1355</v>
      </c>
      <c r="D530" s="111">
        <v>5.2462173700000003E-3</v>
      </c>
      <c r="E530" s="114">
        <v>-0.222</v>
      </c>
      <c r="F530" s="114">
        <v>1.222</v>
      </c>
      <c r="G530" s="113">
        <v>0.16</v>
      </c>
      <c r="H530" s="110">
        <v>439697</v>
      </c>
      <c r="I530" s="110" t="s">
        <v>65</v>
      </c>
    </row>
    <row r="531" spans="1:9" ht="18" customHeight="1">
      <c r="A531" s="110" t="s">
        <v>36</v>
      </c>
      <c r="B531" s="110" t="s">
        <v>1344</v>
      </c>
      <c r="C531" s="110" t="s">
        <v>1355</v>
      </c>
      <c r="D531" s="111">
        <v>5.2462173700000003E-3</v>
      </c>
      <c r="E531" s="114">
        <v>-0.222</v>
      </c>
      <c r="F531" s="114">
        <v>1.222</v>
      </c>
      <c r="G531" s="113">
        <v>0.16</v>
      </c>
      <c r="H531" s="110">
        <v>439697</v>
      </c>
      <c r="I531" s="110" t="s">
        <v>65</v>
      </c>
    </row>
    <row r="532" spans="1:9" ht="18" customHeight="1">
      <c r="A532" s="110" t="s">
        <v>36</v>
      </c>
      <c r="B532" s="110" t="s">
        <v>1343</v>
      </c>
      <c r="C532" s="110" t="s">
        <v>1355</v>
      </c>
      <c r="D532" s="111">
        <v>2.1643379600000002E-3</v>
      </c>
      <c r="E532" s="114">
        <v>-9.0999999999999998E-2</v>
      </c>
      <c r="F532" s="114">
        <v>1.091</v>
      </c>
      <c r="G532" s="113">
        <v>0.16700000000000001</v>
      </c>
      <c r="H532" s="110">
        <v>366984</v>
      </c>
      <c r="I532" s="110" t="s">
        <v>65</v>
      </c>
    </row>
    <row r="533" spans="1:9" ht="18" customHeight="1">
      <c r="A533" s="110" t="s">
        <v>36</v>
      </c>
      <c r="B533" s="110" t="s">
        <v>1343</v>
      </c>
      <c r="C533" s="110" t="s">
        <v>1355</v>
      </c>
      <c r="D533" s="111">
        <v>2.1643379600000002E-3</v>
      </c>
      <c r="E533" s="114">
        <v>-9.0999999999999998E-2</v>
      </c>
      <c r="F533" s="114">
        <v>1.091</v>
      </c>
      <c r="G533" s="113">
        <v>0.16700000000000001</v>
      </c>
      <c r="H533" s="110">
        <v>366984</v>
      </c>
      <c r="I533" s="110" t="s">
        <v>65</v>
      </c>
    </row>
    <row r="534" spans="1:9" ht="18" customHeight="1">
      <c r="A534" s="110" t="s">
        <v>36</v>
      </c>
      <c r="B534" s="110" t="s">
        <v>1316</v>
      </c>
      <c r="C534" s="110" t="s">
        <v>1345</v>
      </c>
      <c r="D534" s="111">
        <v>8.6378333100000006E-9</v>
      </c>
      <c r="E534" s="110">
        <v>0.39400000000000002</v>
      </c>
      <c r="F534" s="110">
        <v>0.60599999999999998</v>
      </c>
      <c r="G534" s="110">
        <v>9.5000000000000001E-2</v>
      </c>
      <c r="H534" s="110">
        <v>351300</v>
      </c>
      <c r="I534" s="110" t="s">
        <v>65</v>
      </c>
    </row>
    <row r="535" spans="1:9" ht="18" customHeight="1">
      <c r="A535" s="110" t="s">
        <v>36</v>
      </c>
      <c r="B535" s="110" t="s">
        <v>1343</v>
      </c>
      <c r="C535" s="110" t="s">
        <v>1345</v>
      </c>
      <c r="D535" s="111">
        <v>2.5182453600000001E-9</v>
      </c>
      <c r="E535" s="110">
        <v>0.39100000000000001</v>
      </c>
      <c r="F535" s="110">
        <v>0.60899999999999999</v>
      </c>
      <c r="G535" s="110">
        <v>0.105</v>
      </c>
      <c r="H535" s="110">
        <v>372860</v>
      </c>
      <c r="I535" s="110" t="s">
        <v>65</v>
      </c>
    </row>
    <row r="536" spans="1:9" ht="18" customHeight="1">
      <c r="A536" s="110" t="s">
        <v>36</v>
      </c>
      <c r="B536" s="110" t="s">
        <v>1316</v>
      </c>
      <c r="C536" s="110" t="s">
        <v>1354</v>
      </c>
      <c r="D536" s="111">
        <v>4.0490669199999999E-11</v>
      </c>
      <c r="E536" s="110">
        <v>0.63300000000000001</v>
      </c>
      <c r="F536" s="110">
        <v>0.36699999999999999</v>
      </c>
      <c r="G536" s="110">
        <v>6.6000000000000003E-2</v>
      </c>
      <c r="H536" s="110">
        <v>346836</v>
      </c>
      <c r="I536" s="110" t="s">
        <v>65</v>
      </c>
    </row>
    <row r="537" spans="1:9" ht="18" customHeight="1">
      <c r="A537" s="110" t="s">
        <v>36</v>
      </c>
      <c r="B537" s="110" t="s">
        <v>1344</v>
      </c>
      <c r="C537" s="110" t="s">
        <v>1354</v>
      </c>
      <c r="D537" s="111">
        <v>1.1382278899999999E-14</v>
      </c>
      <c r="E537" s="110">
        <v>0.73199999999999998</v>
      </c>
      <c r="F537" s="110">
        <v>0.26800000000000002</v>
      </c>
      <c r="G537" s="110">
        <v>0.14899999999999999</v>
      </c>
      <c r="H537" s="110">
        <v>427523</v>
      </c>
      <c r="I537" s="110" t="s">
        <v>65</v>
      </c>
    </row>
    <row r="538" spans="1:9" ht="18" customHeight="1">
      <c r="A538" s="110" t="s">
        <v>36</v>
      </c>
      <c r="B538" s="110" t="s">
        <v>1343</v>
      </c>
      <c r="C538" s="110" t="s">
        <v>1354</v>
      </c>
      <c r="D538" s="111">
        <v>1.7524204299999998E-11</v>
      </c>
      <c r="E538" s="110">
        <v>0.64600000000000002</v>
      </c>
      <c r="F538" s="110">
        <v>0.35399999999999998</v>
      </c>
      <c r="G538" s="110">
        <v>6.9000000000000006E-2</v>
      </c>
      <c r="H538" s="110">
        <v>368235</v>
      </c>
      <c r="I538" s="110" t="s">
        <v>65</v>
      </c>
    </row>
    <row r="539" spans="1:9" ht="18" customHeight="1">
      <c r="A539" s="110" t="s">
        <v>36</v>
      </c>
      <c r="B539" s="110" t="s">
        <v>1316</v>
      </c>
      <c r="C539" s="110" t="s">
        <v>1346</v>
      </c>
      <c r="D539" s="111">
        <v>6.0262422600000001E-3</v>
      </c>
      <c r="E539" s="110">
        <v>0.47299999999999998</v>
      </c>
      <c r="F539" s="110">
        <v>0.52700000000000002</v>
      </c>
      <c r="G539" s="110">
        <v>7.0000000000000007E-2</v>
      </c>
      <c r="H539" s="110">
        <v>320951</v>
      </c>
      <c r="I539" s="110" t="s">
        <v>65</v>
      </c>
    </row>
    <row r="540" spans="1:9" ht="18" customHeight="1">
      <c r="A540" s="110" t="s">
        <v>36</v>
      </c>
      <c r="B540" s="110" t="s">
        <v>1344</v>
      </c>
      <c r="C540" s="110" t="s">
        <v>1346</v>
      </c>
      <c r="D540" s="111">
        <v>5.9851935600000003E-4</v>
      </c>
      <c r="E540" s="110">
        <v>0.38900000000000001</v>
      </c>
      <c r="F540" s="110">
        <v>0.61099999999999999</v>
      </c>
      <c r="G540" s="110">
        <v>8.5999999999999993E-2</v>
      </c>
      <c r="H540" s="110">
        <v>426323</v>
      </c>
      <c r="I540" s="110" t="s">
        <v>65</v>
      </c>
    </row>
    <row r="541" spans="1:9" ht="18" customHeight="1">
      <c r="A541" s="110" t="s">
        <v>36</v>
      </c>
      <c r="B541" s="110" t="s">
        <v>1343</v>
      </c>
      <c r="C541" s="110" t="s">
        <v>1346</v>
      </c>
      <c r="D541" s="111">
        <v>6.2549726700000001E-3</v>
      </c>
      <c r="E541" s="110">
        <v>0.46700000000000003</v>
      </c>
      <c r="F541" s="110">
        <v>0.53300000000000003</v>
      </c>
      <c r="G541" s="110">
        <v>6.9000000000000006E-2</v>
      </c>
      <c r="H541" s="110">
        <v>345364</v>
      </c>
      <c r="I541" s="110" t="s">
        <v>65</v>
      </c>
    </row>
    <row r="542" spans="1:9" ht="18" customHeight="1">
      <c r="A542" s="110" t="s">
        <v>36</v>
      </c>
      <c r="B542" s="110" t="s">
        <v>1316</v>
      </c>
      <c r="C542" s="110" t="s">
        <v>1353</v>
      </c>
      <c r="D542" s="111">
        <v>1.9332535199999999E-16</v>
      </c>
      <c r="E542" s="110">
        <v>0.69099999999999995</v>
      </c>
      <c r="F542" s="110">
        <v>0.309</v>
      </c>
      <c r="G542" s="110">
        <v>9.7000000000000003E-2</v>
      </c>
      <c r="H542" s="110">
        <v>328624</v>
      </c>
      <c r="I542" s="110" t="s">
        <v>65</v>
      </c>
    </row>
    <row r="543" spans="1:9" ht="18" customHeight="1">
      <c r="A543" s="110" t="s">
        <v>36</v>
      </c>
      <c r="B543" s="110" t="s">
        <v>1344</v>
      </c>
      <c r="C543" s="110" t="s">
        <v>1353</v>
      </c>
      <c r="D543" s="111">
        <v>2.64607716E-13</v>
      </c>
      <c r="E543" s="110">
        <v>0.67100000000000004</v>
      </c>
      <c r="F543" s="110">
        <v>0.32900000000000001</v>
      </c>
      <c r="G543" s="110">
        <v>0.107</v>
      </c>
      <c r="H543" s="110">
        <v>372822</v>
      </c>
      <c r="I543" s="110" t="s">
        <v>65</v>
      </c>
    </row>
    <row r="544" spans="1:9" ht="18" customHeight="1">
      <c r="A544" s="110" t="s">
        <v>36</v>
      </c>
      <c r="B544" s="110" t="s">
        <v>1343</v>
      </c>
      <c r="C544" s="110" t="s">
        <v>1353</v>
      </c>
      <c r="D544" s="111">
        <v>1.04561263E-15</v>
      </c>
      <c r="E544" s="110">
        <v>0.69599999999999995</v>
      </c>
      <c r="F544" s="110">
        <v>0.30399999999999999</v>
      </c>
      <c r="G544" s="110">
        <v>9.9000000000000005E-2</v>
      </c>
      <c r="H544" s="110">
        <v>341083</v>
      </c>
      <c r="I544" s="110" t="s">
        <v>65</v>
      </c>
    </row>
    <row r="545" spans="1:9" ht="18" customHeight="1">
      <c r="A545" s="115" t="s">
        <v>36</v>
      </c>
      <c r="B545" s="115" t="s">
        <v>1316</v>
      </c>
      <c r="C545" s="115" t="s">
        <v>1352</v>
      </c>
      <c r="D545" s="116">
        <v>0.48811679099999999</v>
      </c>
      <c r="E545" s="115">
        <v>0.52600000000000002</v>
      </c>
      <c r="F545" s="115">
        <v>0.47399999999999998</v>
      </c>
      <c r="G545" s="115">
        <v>7.3999999999999996E-2</v>
      </c>
      <c r="H545" s="115">
        <v>168777</v>
      </c>
      <c r="I545" s="110" t="s">
        <v>65</v>
      </c>
    </row>
    <row r="546" spans="1:9" ht="18" customHeight="1">
      <c r="A546" s="115" t="s">
        <v>36</v>
      </c>
      <c r="B546" s="115" t="s">
        <v>1344</v>
      </c>
      <c r="C546" s="115" t="s">
        <v>1352</v>
      </c>
      <c r="D546" s="116">
        <v>0.136076593</v>
      </c>
      <c r="E546" s="115">
        <v>0.48899999999999999</v>
      </c>
      <c r="F546" s="115">
        <v>0.51100000000000001</v>
      </c>
      <c r="G546" s="115">
        <v>0.09</v>
      </c>
      <c r="H546" s="115">
        <v>224725</v>
      </c>
      <c r="I546" s="110" t="s">
        <v>65</v>
      </c>
    </row>
    <row r="547" spans="1:9" ht="18" customHeight="1">
      <c r="A547" s="115" t="s">
        <v>36</v>
      </c>
      <c r="B547" s="118" t="s">
        <v>1343</v>
      </c>
      <c r="C547" s="117" t="s">
        <v>1352</v>
      </c>
      <c r="D547" s="116">
        <v>0.47241069800000002</v>
      </c>
      <c r="E547" s="115">
        <v>0.54900000000000004</v>
      </c>
      <c r="F547" s="115">
        <v>0.45100000000000001</v>
      </c>
      <c r="G547" s="115">
        <v>7.6999999999999999E-2</v>
      </c>
      <c r="H547" s="115">
        <v>181862</v>
      </c>
      <c r="I547" s="110" t="s">
        <v>65</v>
      </c>
    </row>
    <row r="548" spans="1:9" ht="18" customHeight="1">
      <c r="A548" s="115" t="s">
        <v>36</v>
      </c>
      <c r="B548" s="115" t="s">
        <v>1316</v>
      </c>
      <c r="C548" s="115" t="s">
        <v>1351</v>
      </c>
      <c r="D548" s="116">
        <v>7.82786075E-2</v>
      </c>
      <c r="E548" s="115">
        <v>0.753</v>
      </c>
      <c r="F548" s="115">
        <v>0.247</v>
      </c>
      <c r="G548" s="115">
        <v>2.5000000000000001E-2</v>
      </c>
      <c r="H548" s="115">
        <v>356179</v>
      </c>
      <c r="I548" s="110" t="s">
        <v>65</v>
      </c>
    </row>
    <row r="549" spans="1:9" ht="18" customHeight="1">
      <c r="A549" s="115" t="s">
        <v>36</v>
      </c>
      <c r="B549" s="115" t="s">
        <v>1344</v>
      </c>
      <c r="C549" s="115" t="s">
        <v>1351</v>
      </c>
      <c r="D549" s="116">
        <v>0.34561898499999999</v>
      </c>
      <c r="E549" s="115">
        <v>0.69599999999999995</v>
      </c>
      <c r="F549" s="115">
        <v>0.30399999999999999</v>
      </c>
      <c r="G549" s="115">
        <v>2.8000000000000001E-2</v>
      </c>
      <c r="H549" s="115">
        <v>441787</v>
      </c>
      <c r="I549" s="110" t="s">
        <v>65</v>
      </c>
    </row>
    <row r="550" spans="1:9" ht="18" customHeight="1">
      <c r="A550" s="115" t="s">
        <v>36</v>
      </c>
      <c r="B550" s="118" t="s">
        <v>1343</v>
      </c>
      <c r="C550" s="117" t="s">
        <v>1351</v>
      </c>
      <c r="D550" s="116">
        <v>0.214902599</v>
      </c>
      <c r="E550" s="115">
        <v>0.75</v>
      </c>
      <c r="F550" s="115">
        <v>0.25</v>
      </c>
      <c r="G550" s="115">
        <v>2.4E-2</v>
      </c>
      <c r="H550" s="115">
        <v>378246</v>
      </c>
      <c r="I550" s="110" t="s">
        <v>65</v>
      </c>
    </row>
    <row r="551" spans="1:9" ht="18" customHeight="1">
      <c r="A551" s="115" t="s">
        <v>36</v>
      </c>
      <c r="B551" s="115" t="s">
        <v>1316</v>
      </c>
      <c r="C551" s="115" t="s">
        <v>1350</v>
      </c>
      <c r="D551" s="116">
        <v>8.3294438499999998E-2</v>
      </c>
      <c r="E551" s="115">
        <v>0.72199999999999998</v>
      </c>
      <c r="F551" s="115">
        <v>0.27800000000000002</v>
      </c>
      <c r="G551" s="115">
        <v>2.7E-2</v>
      </c>
      <c r="H551" s="115">
        <v>281649</v>
      </c>
      <c r="I551" s="110" t="s">
        <v>65</v>
      </c>
    </row>
    <row r="552" spans="1:9" ht="18" customHeight="1">
      <c r="A552" s="110" t="s">
        <v>36</v>
      </c>
      <c r="B552" s="110" t="s">
        <v>1344</v>
      </c>
      <c r="C552" s="110" t="s">
        <v>1350</v>
      </c>
      <c r="D552" s="112">
        <v>2.98323066E-2</v>
      </c>
      <c r="E552" s="110">
        <v>0.67200000000000004</v>
      </c>
      <c r="F552" s="110">
        <v>0.32800000000000001</v>
      </c>
      <c r="G552" s="110">
        <v>3.2000000000000001E-2</v>
      </c>
      <c r="H552" s="110">
        <v>279783</v>
      </c>
      <c r="I552" s="110" t="s">
        <v>65</v>
      </c>
    </row>
    <row r="553" spans="1:9" ht="18" customHeight="1">
      <c r="A553" s="115" t="s">
        <v>36</v>
      </c>
      <c r="B553" s="118" t="s">
        <v>1343</v>
      </c>
      <c r="C553" s="117" t="s">
        <v>1350</v>
      </c>
      <c r="D553" s="116">
        <v>0.145025389</v>
      </c>
      <c r="E553" s="115">
        <v>0.72</v>
      </c>
      <c r="F553" s="115">
        <v>0.28000000000000003</v>
      </c>
      <c r="G553" s="115">
        <v>2.7E-2</v>
      </c>
      <c r="H553" s="115">
        <v>282225</v>
      </c>
      <c r="I553" s="110" t="s">
        <v>65</v>
      </c>
    </row>
    <row r="554" spans="1:9" ht="18" customHeight="1">
      <c r="A554" s="115" t="s">
        <v>36</v>
      </c>
      <c r="B554" s="115" t="s">
        <v>1316</v>
      </c>
      <c r="C554" s="115" t="s">
        <v>1349</v>
      </c>
      <c r="D554" s="116">
        <v>0.102306703</v>
      </c>
      <c r="E554" s="115">
        <v>0.68799999999999994</v>
      </c>
      <c r="F554" s="115">
        <v>0.312</v>
      </c>
      <c r="G554" s="115">
        <v>0.03</v>
      </c>
      <c r="H554" s="115">
        <v>313923</v>
      </c>
      <c r="I554" s="110" t="s">
        <v>65</v>
      </c>
    </row>
    <row r="555" spans="1:9" ht="18" customHeight="1">
      <c r="A555" s="110" t="s">
        <v>36</v>
      </c>
      <c r="B555" s="110" t="s">
        <v>1344</v>
      </c>
      <c r="C555" s="110" t="s">
        <v>1349</v>
      </c>
      <c r="D555" s="112">
        <v>2.1951355700000001E-2</v>
      </c>
      <c r="E555" s="110">
        <v>0.63800000000000001</v>
      </c>
      <c r="F555" s="110">
        <v>0.36199999999999999</v>
      </c>
      <c r="G555" s="110">
        <v>3.5000000000000003E-2</v>
      </c>
      <c r="H555" s="110">
        <v>329520</v>
      </c>
      <c r="I555" s="110" t="s">
        <v>65</v>
      </c>
    </row>
    <row r="556" spans="1:9" ht="18" customHeight="1">
      <c r="A556" s="115" t="s">
        <v>36</v>
      </c>
      <c r="B556" s="118" t="s">
        <v>1343</v>
      </c>
      <c r="C556" s="117" t="s">
        <v>1349</v>
      </c>
      <c r="D556" s="116">
        <v>0.13398062199999999</v>
      </c>
      <c r="E556" s="115">
        <v>0.68799999999999994</v>
      </c>
      <c r="F556" s="115">
        <v>0.312</v>
      </c>
      <c r="G556" s="115">
        <v>0.03</v>
      </c>
      <c r="H556" s="115">
        <v>319143</v>
      </c>
      <c r="I556" s="110" t="s">
        <v>65</v>
      </c>
    </row>
    <row r="557" spans="1:9" ht="18" customHeight="1">
      <c r="A557" s="115" t="s">
        <v>36</v>
      </c>
      <c r="B557" s="115" t="s">
        <v>1316</v>
      </c>
      <c r="C557" s="115" t="s">
        <v>1347</v>
      </c>
      <c r="D557" s="116">
        <v>0.14513137400000001</v>
      </c>
      <c r="E557" s="115">
        <v>0.49399999999999999</v>
      </c>
      <c r="F557" s="115">
        <v>0.50600000000000001</v>
      </c>
      <c r="G557" s="115">
        <v>5.7000000000000002E-2</v>
      </c>
      <c r="H557" s="115">
        <v>313214</v>
      </c>
      <c r="I557" s="110" t="s">
        <v>65</v>
      </c>
    </row>
    <row r="558" spans="1:9" ht="18" customHeight="1">
      <c r="A558" s="110" t="s">
        <v>36</v>
      </c>
      <c r="B558" s="110" t="s">
        <v>1344</v>
      </c>
      <c r="C558" s="110" t="s">
        <v>1347</v>
      </c>
      <c r="D558" s="112">
        <v>3.6769273999999998E-2</v>
      </c>
      <c r="E558" s="110">
        <v>0.39900000000000002</v>
      </c>
      <c r="F558" s="110">
        <v>0.60099999999999998</v>
      </c>
      <c r="G558" s="110">
        <v>6.0999999999999999E-2</v>
      </c>
      <c r="H558" s="110">
        <v>419639</v>
      </c>
      <c r="I558" s="110" t="s">
        <v>65</v>
      </c>
    </row>
    <row r="559" spans="1:9" ht="18" customHeight="1">
      <c r="A559" s="115" t="s">
        <v>36</v>
      </c>
      <c r="B559" s="118" t="s">
        <v>1343</v>
      </c>
      <c r="C559" s="117" t="s">
        <v>1347</v>
      </c>
      <c r="D559" s="116">
        <v>8.3883178599999997E-2</v>
      </c>
      <c r="E559" s="115">
        <v>0.495</v>
      </c>
      <c r="F559" s="115">
        <v>0.505</v>
      </c>
      <c r="G559" s="115">
        <v>5.8999999999999997E-2</v>
      </c>
      <c r="H559" s="115">
        <v>339213</v>
      </c>
      <c r="I559" s="110" t="s">
        <v>65</v>
      </c>
    </row>
    <row r="560" spans="1:9" ht="18" customHeight="1">
      <c r="A560" s="110" t="s">
        <v>36</v>
      </c>
      <c r="B560" s="110" t="s">
        <v>1316</v>
      </c>
      <c r="C560" s="110" t="s">
        <v>1348</v>
      </c>
      <c r="D560" s="111">
        <v>7.8803204799999995E-5</v>
      </c>
      <c r="E560" s="110">
        <v>0.49099999999999999</v>
      </c>
      <c r="F560" s="110">
        <v>0.50900000000000001</v>
      </c>
      <c r="G560" s="110">
        <v>6.3E-2</v>
      </c>
      <c r="H560" s="110">
        <v>339227</v>
      </c>
      <c r="I560" s="110" t="s">
        <v>65</v>
      </c>
    </row>
    <row r="561" spans="1:9" ht="18" customHeight="1">
      <c r="A561" s="110" t="s">
        <v>36</v>
      </c>
      <c r="B561" s="110" t="s">
        <v>1344</v>
      </c>
      <c r="C561" s="110" t="s">
        <v>1348</v>
      </c>
      <c r="D561" s="111">
        <v>4.3632547299999998E-7</v>
      </c>
      <c r="E561" s="110">
        <v>0.42</v>
      </c>
      <c r="F561" s="110">
        <v>0.57999999999999996</v>
      </c>
      <c r="G561" s="110">
        <v>8.4000000000000005E-2</v>
      </c>
      <c r="H561" s="110">
        <v>424167</v>
      </c>
      <c r="I561" s="110" t="s">
        <v>65</v>
      </c>
    </row>
    <row r="562" spans="1:9" ht="18" customHeight="1">
      <c r="A562" s="110" t="s">
        <v>36</v>
      </c>
      <c r="B562" s="110" t="s">
        <v>1343</v>
      </c>
      <c r="C562" s="110" t="s">
        <v>1348</v>
      </c>
      <c r="D562" s="111">
        <v>1.25349687E-5</v>
      </c>
      <c r="E562" s="110">
        <v>0.48699999999999999</v>
      </c>
      <c r="F562" s="110">
        <v>0.51300000000000001</v>
      </c>
      <c r="G562" s="110">
        <v>6.5000000000000002E-2</v>
      </c>
      <c r="H562" s="110">
        <v>361595</v>
      </c>
      <c r="I562" s="110" t="s">
        <v>65</v>
      </c>
    </row>
    <row r="563" spans="1:9" ht="18" customHeight="1">
      <c r="A563" s="110" t="s">
        <v>36</v>
      </c>
      <c r="B563" s="110" t="s">
        <v>1316</v>
      </c>
      <c r="C563" s="110" t="s">
        <v>1303</v>
      </c>
      <c r="D563" s="111">
        <v>1.9296832899999999E-16</v>
      </c>
      <c r="E563" s="110">
        <v>0.59899999999999998</v>
      </c>
      <c r="F563" s="110">
        <v>0.40100000000000002</v>
      </c>
      <c r="G563" s="110">
        <v>0.13200000000000001</v>
      </c>
      <c r="H563" s="110">
        <v>315695</v>
      </c>
      <c r="I563" s="110" t="s">
        <v>65</v>
      </c>
    </row>
    <row r="564" spans="1:9" ht="18" customHeight="1">
      <c r="A564" s="110" t="s">
        <v>36</v>
      </c>
      <c r="B564" s="110" t="s">
        <v>1344</v>
      </c>
      <c r="C564" s="110" t="s">
        <v>1303</v>
      </c>
      <c r="D564" s="111">
        <v>4.4642998500000002E-13</v>
      </c>
      <c r="E564" s="110">
        <v>0.58799999999999997</v>
      </c>
      <c r="F564" s="110">
        <v>0.41199999999999998</v>
      </c>
      <c r="G564" s="110">
        <v>0.13</v>
      </c>
      <c r="H564" s="110">
        <v>326877</v>
      </c>
      <c r="I564" s="110" t="s">
        <v>65</v>
      </c>
    </row>
    <row r="565" spans="1:9" ht="18" customHeight="1">
      <c r="A565" s="110" t="s">
        <v>36</v>
      </c>
      <c r="B565" s="110" t="s">
        <v>1343</v>
      </c>
      <c r="C565" s="110" t="s">
        <v>1303</v>
      </c>
      <c r="D565" s="111">
        <v>1.4969285399999999E-15</v>
      </c>
      <c r="E565" s="110">
        <v>0.59499999999999997</v>
      </c>
      <c r="F565" s="110">
        <v>0.40500000000000003</v>
      </c>
      <c r="G565" s="110">
        <v>0.128</v>
      </c>
      <c r="H565" s="110">
        <v>320155</v>
      </c>
      <c r="I565" s="110" t="s">
        <v>65</v>
      </c>
    </row>
    <row r="566" spans="1:9" ht="18" customHeight="1">
      <c r="A566" s="110" t="s">
        <v>36</v>
      </c>
      <c r="B566" s="110" t="s">
        <v>1316</v>
      </c>
      <c r="C566" s="110"/>
      <c r="D566" s="111">
        <v>5.2152900900000003E-19</v>
      </c>
      <c r="E566" s="110"/>
      <c r="F566" s="110"/>
      <c r="G566" s="110"/>
      <c r="H566" s="110">
        <v>397603</v>
      </c>
      <c r="I566" s="110" t="s">
        <v>65</v>
      </c>
    </row>
    <row r="567" spans="1:9" ht="18" customHeight="1">
      <c r="A567" s="110" t="s">
        <v>36</v>
      </c>
      <c r="B567" s="110" t="s">
        <v>1344</v>
      </c>
      <c r="C567" s="110"/>
      <c r="D567" s="111">
        <v>1.6446355000000001E-15</v>
      </c>
      <c r="E567" s="110"/>
      <c r="F567" s="110"/>
      <c r="G567" s="110"/>
      <c r="H567" s="110">
        <v>599225</v>
      </c>
      <c r="I567" s="110" t="s">
        <v>65</v>
      </c>
    </row>
    <row r="568" spans="1:9" ht="18" customHeight="1">
      <c r="A568" s="110" t="s">
        <v>36</v>
      </c>
      <c r="B568" s="110" t="s">
        <v>1343</v>
      </c>
      <c r="C568" s="110"/>
      <c r="D568" s="111">
        <v>2.29332357E-18</v>
      </c>
      <c r="E568" s="110"/>
      <c r="F568" s="110"/>
      <c r="G568" s="110"/>
      <c r="H568" s="110">
        <v>437063</v>
      </c>
      <c r="I568" s="110" t="s">
        <v>65</v>
      </c>
    </row>
    <row r="569" spans="1:9" ht="18" customHeight="1">
      <c r="A569" s="110" t="s">
        <v>36</v>
      </c>
      <c r="B569" s="110" t="s">
        <v>1347</v>
      </c>
      <c r="C569" s="110"/>
      <c r="D569" s="111">
        <v>3.1705261199999999E-9</v>
      </c>
      <c r="E569" s="110"/>
      <c r="F569" s="110"/>
      <c r="G569" s="110"/>
      <c r="H569" s="110">
        <v>516289</v>
      </c>
      <c r="I569" s="110" t="s">
        <v>65</v>
      </c>
    </row>
    <row r="570" spans="1:9" ht="18" customHeight="1">
      <c r="A570" s="110" t="s">
        <v>36</v>
      </c>
      <c r="B570" s="110" t="s">
        <v>1346</v>
      </c>
      <c r="C570" s="110"/>
      <c r="D570" s="111">
        <v>2.0401751100000001E-8</v>
      </c>
      <c r="E570" s="110"/>
      <c r="F570" s="110"/>
      <c r="G570" s="110"/>
      <c r="H570" s="110">
        <v>521591</v>
      </c>
      <c r="I570" s="110" t="s">
        <v>65</v>
      </c>
    </row>
    <row r="571" spans="1:9" ht="18" customHeight="1">
      <c r="A571" s="110" t="s">
        <v>36</v>
      </c>
      <c r="B571" s="110" t="s">
        <v>1345</v>
      </c>
      <c r="C571" s="110"/>
      <c r="D571" s="111">
        <v>2.8963854599999998E-12</v>
      </c>
      <c r="E571" s="110"/>
      <c r="F571" s="110"/>
      <c r="G571" s="110"/>
      <c r="H571" s="110">
        <v>508431</v>
      </c>
      <c r="I571" s="110" t="s">
        <v>65</v>
      </c>
    </row>
    <row r="572" spans="1:9" ht="18" customHeight="1">
      <c r="A572" s="110" t="s">
        <v>36</v>
      </c>
      <c r="B572" s="110" t="s">
        <v>1345</v>
      </c>
      <c r="C572" s="110"/>
      <c r="D572" s="111">
        <v>3.2155038700000002E-3</v>
      </c>
      <c r="E572" s="110"/>
      <c r="F572" s="110"/>
      <c r="G572" s="110"/>
      <c r="H572" s="110">
        <v>533098</v>
      </c>
      <c r="I572" s="110" t="s">
        <v>65</v>
      </c>
    </row>
    <row r="573" spans="1:9" ht="18" customHeight="1">
      <c r="A573" s="115" t="s">
        <v>1305</v>
      </c>
      <c r="B573" s="115" t="s">
        <v>1316</v>
      </c>
      <c r="C573" s="115" t="s">
        <v>1302</v>
      </c>
      <c r="D573" s="116">
        <v>0.245854766</v>
      </c>
      <c r="E573" s="115">
        <v>0.82699999999999996</v>
      </c>
      <c r="F573" s="115">
        <v>0.17299999999999999</v>
      </c>
      <c r="G573" s="115">
        <v>3.7999999999999999E-2</v>
      </c>
      <c r="H573" s="110">
        <v>172157</v>
      </c>
      <c r="I573" s="110" t="s">
        <v>65</v>
      </c>
    </row>
    <row r="574" spans="1:9" ht="18" customHeight="1">
      <c r="A574" s="115" t="s">
        <v>1305</v>
      </c>
      <c r="B574" s="115" t="s">
        <v>1344</v>
      </c>
      <c r="C574" s="115" t="s">
        <v>1302</v>
      </c>
      <c r="D574" s="116">
        <v>0.138350958</v>
      </c>
      <c r="E574" s="115">
        <v>0.78300000000000003</v>
      </c>
      <c r="F574" s="115">
        <v>0.217</v>
      </c>
      <c r="G574" s="115">
        <v>4.3999999999999997E-2</v>
      </c>
      <c r="H574" s="110">
        <v>180510</v>
      </c>
      <c r="I574" s="110" t="s">
        <v>65</v>
      </c>
    </row>
    <row r="575" spans="1:9" ht="18" customHeight="1">
      <c r="A575" s="115" t="s">
        <v>1305</v>
      </c>
      <c r="B575" s="118" t="s">
        <v>1343</v>
      </c>
      <c r="C575" s="117" t="s">
        <v>1302</v>
      </c>
      <c r="D575" s="116">
        <v>0.25827997400000002</v>
      </c>
      <c r="E575" s="115">
        <v>0.82699999999999996</v>
      </c>
      <c r="F575" s="115">
        <v>0.17299999999999999</v>
      </c>
      <c r="G575" s="115">
        <v>3.6999999999999998E-2</v>
      </c>
      <c r="H575" s="110">
        <v>175054</v>
      </c>
      <c r="I575" s="110" t="s">
        <v>65</v>
      </c>
    </row>
    <row r="576" spans="1:9" ht="18" customHeight="1">
      <c r="A576" s="115" t="s">
        <v>1305</v>
      </c>
      <c r="B576" s="115" t="s">
        <v>1316</v>
      </c>
      <c r="C576" s="115" t="s">
        <v>1357</v>
      </c>
      <c r="D576" s="116">
        <v>0.14568331600000001</v>
      </c>
      <c r="E576" s="115">
        <v>0.73399999999999999</v>
      </c>
      <c r="F576" s="115">
        <v>0.26600000000000001</v>
      </c>
      <c r="G576" s="115">
        <v>6.2E-2</v>
      </c>
      <c r="H576" s="110">
        <v>178589</v>
      </c>
      <c r="I576" s="110" t="s">
        <v>65</v>
      </c>
    </row>
    <row r="577" spans="1:9" ht="18" customHeight="1">
      <c r="A577" s="110" t="s">
        <v>1305</v>
      </c>
      <c r="B577" s="110" t="s">
        <v>1344</v>
      </c>
      <c r="C577" s="110" t="s">
        <v>1357</v>
      </c>
      <c r="D577" s="111">
        <v>9.1997975800000003E-3</v>
      </c>
      <c r="E577" s="110">
        <v>0.71</v>
      </c>
      <c r="F577" s="110">
        <v>0.28999999999999998</v>
      </c>
      <c r="G577" s="110">
        <v>7.6999999999999999E-2</v>
      </c>
      <c r="H577" s="110">
        <v>192547</v>
      </c>
      <c r="I577" s="110" t="s">
        <v>65</v>
      </c>
    </row>
    <row r="578" spans="1:9" ht="18" customHeight="1">
      <c r="A578" s="115" t="s">
        <v>1305</v>
      </c>
      <c r="B578" s="118" t="s">
        <v>1343</v>
      </c>
      <c r="C578" s="117" t="s">
        <v>1357</v>
      </c>
      <c r="D578" s="116">
        <v>6.7462530899999998E-2</v>
      </c>
      <c r="E578" s="115">
        <v>0.74199999999999999</v>
      </c>
      <c r="F578" s="115">
        <v>0.25800000000000001</v>
      </c>
      <c r="G578" s="115">
        <v>6.3E-2</v>
      </c>
      <c r="H578" s="110">
        <v>183716</v>
      </c>
      <c r="I578" s="110" t="s">
        <v>65</v>
      </c>
    </row>
    <row r="579" spans="1:9" ht="18" customHeight="1">
      <c r="A579" s="110" t="s">
        <v>1305</v>
      </c>
      <c r="B579" s="110" t="s">
        <v>1316</v>
      </c>
      <c r="C579" s="110" t="s">
        <v>1301</v>
      </c>
      <c r="D579" s="112">
        <v>1.3312582E-2</v>
      </c>
      <c r="E579" s="110">
        <v>0.75</v>
      </c>
      <c r="F579" s="110">
        <v>0.25</v>
      </c>
      <c r="G579" s="110">
        <v>7.9000000000000001E-2</v>
      </c>
      <c r="H579" s="110">
        <v>178992</v>
      </c>
      <c r="I579" s="110" t="s">
        <v>65</v>
      </c>
    </row>
    <row r="580" spans="1:9" ht="18" customHeight="1">
      <c r="A580" s="115" t="s">
        <v>1305</v>
      </c>
      <c r="B580" s="115" t="s">
        <v>1344</v>
      </c>
      <c r="C580" s="115" t="s">
        <v>1301</v>
      </c>
      <c r="D580" s="116">
        <v>0.104984101</v>
      </c>
      <c r="E580" s="115">
        <v>0.623</v>
      </c>
      <c r="F580" s="115">
        <v>0.377</v>
      </c>
      <c r="G580" s="115">
        <v>7.3999999999999996E-2</v>
      </c>
      <c r="H580" s="110">
        <v>191678</v>
      </c>
      <c r="I580" s="110" t="s">
        <v>65</v>
      </c>
    </row>
    <row r="581" spans="1:9" ht="18" customHeight="1">
      <c r="A581" s="110" t="s">
        <v>1305</v>
      </c>
      <c r="B581" s="110" t="s">
        <v>1343</v>
      </c>
      <c r="C581" s="110" t="s">
        <v>1301</v>
      </c>
      <c r="D581" s="112">
        <v>3.84334863E-2</v>
      </c>
      <c r="E581" s="110">
        <v>0.72699999999999998</v>
      </c>
      <c r="F581" s="110">
        <v>0.27300000000000002</v>
      </c>
      <c r="G581" s="110">
        <v>7.2999999999999995E-2</v>
      </c>
      <c r="H581" s="110">
        <v>182892</v>
      </c>
      <c r="I581" s="110" t="s">
        <v>65</v>
      </c>
    </row>
    <row r="582" spans="1:9" ht="18" customHeight="1">
      <c r="A582" s="110" t="s">
        <v>1305</v>
      </c>
      <c r="B582" s="110" t="s">
        <v>1316</v>
      </c>
      <c r="C582" s="110" t="s">
        <v>1356</v>
      </c>
      <c r="D582" s="111">
        <v>5.3407563000000004E-4</v>
      </c>
      <c r="E582" s="110">
        <v>0.79500000000000004</v>
      </c>
      <c r="F582" s="110">
        <v>0.20499999999999999</v>
      </c>
      <c r="G582" s="110">
        <v>0.34799999999999998</v>
      </c>
      <c r="H582" s="110">
        <v>183056</v>
      </c>
      <c r="I582" s="110" t="s">
        <v>65</v>
      </c>
    </row>
    <row r="583" spans="1:9" ht="18" customHeight="1">
      <c r="A583" s="110" t="s">
        <v>1305</v>
      </c>
      <c r="B583" s="110" t="s">
        <v>1344</v>
      </c>
      <c r="C583" s="110" t="s">
        <v>1356</v>
      </c>
      <c r="D583" s="111">
        <v>3.62938635E-4</v>
      </c>
      <c r="E583" s="110">
        <v>0.60199999999999998</v>
      </c>
      <c r="F583" s="110">
        <v>0.39800000000000002</v>
      </c>
      <c r="G583" s="110">
        <v>0.34599999999999997</v>
      </c>
      <c r="H583" s="110">
        <v>209203</v>
      </c>
      <c r="I583" s="110" t="s">
        <v>65</v>
      </c>
    </row>
    <row r="584" spans="1:9" ht="18" customHeight="1">
      <c r="A584" s="110" t="s">
        <v>1305</v>
      </c>
      <c r="B584" s="110" t="s">
        <v>1343</v>
      </c>
      <c r="C584" s="110" t="s">
        <v>1356</v>
      </c>
      <c r="D584" s="111">
        <v>7.99969646E-4</v>
      </c>
      <c r="E584" s="110">
        <v>0.64200000000000002</v>
      </c>
      <c r="F584" s="110">
        <v>0.35799999999999998</v>
      </c>
      <c r="G584" s="110">
        <v>0.26400000000000001</v>
      </c>
      <c r="H584" s="110">
        <v>190696</v>
      </c>
      <c r="I584" s="110" t="s">
        <v>65</v>
      </c>
    </row>
    <row r="585" spans="1:9" ht="18" customHeight="1">
      <c r="A585" s="115" t="s">
        <v>1305</v>
      </c>
      <c r="B585" s="115" t="s">
        <v>1316</v>
      </c>
      <c r="C585" s="115" t="s">
        <v>1355</v>
      </c>
      <c r="D585" s="116">
        <v>0.12628398900000001</v>
      </c>
      <c r="E585" s="115">
        <v>0.379</v>
      </c>
      <c r="F585" s="115">
        <v>0.621</v>
      </c>
      <c r="G585" s="115">
        <v>0.216</v>
      </c>
      <c r="H585" s="110">
        <v>176223</v>
      </c>
      <c r="I585" s="110" t="s">
        <v>65</v>
      </c>
    </row>
    <row r="586" spans="1:9" ht="18" customHeight="1">
      <c r="A586" s="110" t="s">
        <v>1305</v>
      </c>
      <c r="B586" s="110" t="s">
        <v>1344</v>
      </c>
      <c r="C586" s="110" t="s">
        <v>1355</v>
      </c>
      <c r="D586" s="112">
        <v>4.1032359800000001E-2</v>
      </c>
      <c r="E586" s="114">
        <v>2.3E-2</v>
      </c>
      <c r="F586" s="110">
        <v>0.97699999999999998</v>
      </c>
      <c r="G586" s="113">
        <v>0.28799999999999998</v>
      </c>
      <c r="H586" s="110">
        <v>219675</v>
      </c>
      <c r="I586" s="110" t="s">
        <v>65</v>
      </c>
    </row>
    <row r="587" spans="1:9" ht="18" customHeight="1">
      <c r="A587" s="115" t="s">
        <v>1305</v>
      </c>
      <c r="B587" s="118" t="s">
        <v>1343</v>
      </c>
      <c r="C587" s="117" t="s">
        <v>1355</v>
      </c>
      <c r="D587" s="116">
        <v>7.7432699100000002E-2</v>
      </c>
      <c r="E587" s="115">
        <v>0.313</v>
      </c>
      <c r="F587" s="115">
        <v>0.68700000000000006</v>
      </c>
      <c r="G587" s="115">
        <v>0.26200000000000001</v>
      </c>
      <c r="H587" s="110">
        <v>187597</v>
      </c>
      <c r="I587" s="110" t="s">
        <v>65</v>
      </c>
    </row>
    <row r="588" spans="1:9" ht="18" customHeight="1">
      <c r="A588" s="110" t="s">
        <v>1305</v>
      </c>
      <c r="B588" s="110" t="s">
        <v>1316</v>
      </c>
      <c r="C588" s="110" t="s">
        <v>1345</v>
      </c>
      <c r="D588" s="111">
        <v>9.0481370599999993E-3</v>
      </c>
      <c r="E588" s="110">
        <v>0.65300000000000002</v>
      </c>
      <c r="F588" s="110">
        <v>0.34699999999999998</v>
      </c>
      <c r="G588" s="110">
        <v>0.14099999999999999</v>
      </c>
      <c r="H588" s="110">
        <v>185685</v>
      </c>
      <c r="I588" s="110" t="s">
        <v>65</v>
      </c>
    </row>
    <row r="589" spans="1:9" ht="18" customHeight="1">
      <c r="A589" s="110" t="s">
        <v>1305</v>
      </c>
      <c r="B589" s="110" t="s">
        <v>1343</v>
      </c>
      <c r="C589" s="110" t="s">
        <v>1345</v>
      </c>
      <c r="D589" s="111">
        <v>2.0599320600000002E-3</v>
      </c>
      <c r="E589" s="110">
        <v>0.65</v>
      </c>
      <c r="F589" s="110">
        <v>0.35</v>
      </c>
      <c r="G589" s="110">
        <v>0.16900000000000001</v>
      </c>
      <c r="H589" s="110">
        <v>195809</v>
      </c>
      <c r="I589" s="110" t="s">
        <v>65</v>
      </c>
    </row>
    <row r="590" spans="1:9" ht="18" customHeight="1">
      <c r="A590" s="110" t="s">
        <v>1305</v>
      </c>
      <c r="B590" s="110" t="s">
        <v>1316</v>
      </c>
      <c r="C590" s="110" t="s">
        <v>1354</v>
      </c>
      <c r="D590" s="111">
        <v>4.6062463699999999E-3</v>
      </c>
      <c r="E590" s="110">
        <v>0.74399999999999999</v>
      </c>
      <c r="F590" s="110">
        <v>0.25600000000000001</v>
      </c>
      <c r="G590" s="110">
        <v>0.106</v>
      </c>
      <c r="H590" s="110">
        <v>181959</v>
      </c>
      <c r="I590" s="110" t="s">
        <v>65</v>
      </c>
    </row>
    <row r="591" spans="1:9" ht="18" customHeight="1">
      <c r="A591" s="110" t="s">
        <v>1305</v>
      </c>
      <c r="B591" s="110" t="s">
        <v>1344</v>
      </c>
      <c r="C591" s="110" t="s">
        <v>1354</v>
      </c>
      <c r="D591" s="111">
        <v>1.15719072E-4</v>
      </c>
      <c r="E591" s="110">
        <v>0.88</v>
      </c>
      <c r="F591" s="110">
        <v>0.12</v>
      </c>
      <c r="G591" s="110">
        <v>0.28399999999999997</v>
      </c>
      <c r="H591" s="110">
        <v>219243</v>
      </c>
      <c r="I591" s="110" t="s">
        <v>65</v>
      </c>
    </row>
    <row r="592" spans="1:9" ht="18" customHeight="1">
      <c r="A592" s="110" t="s">
        <v>1305</v>
      </c>
      <c r="B592" s="110" t="s">
        <v>1343</v>
      </c>
      <c r="C592" s="110" t="s">
        <v>1354</v>
      </c>
      <c r="D592" s="111">
        <v>1.36118023E-3</v>
      </c>
      <c r="E592" s="110">
        <v>0.8</v>
      </c>
      <c r="F592" s="110">
        <v>0.2</v>
      </c>
      <c r="G592" s="110">
        <v>0.13</v>
      </c>
      <c r="H592" s="110">
        <v>192276</v>
      </c>
      <c r="I592" s="110" t="s">
        <v>65</v>
      </c>
    </row>
    <row r="593" spans="1:9" ht="18" customHeight="1">
      <c r="A593" s="115" t="s">
        <v>1305</v>
      </c>
      <c r="B593" s="115" t="s">
        <v>1316</v>
      </c>
      <c r="C593" s="115" t="s">
        <v>1358</v>
      </c>
      <c r="D593" s="116">
        <v>6.0147866600000002E-2</v>
      </c>
      <c r="E593" s="115">
        <v>0.61599999999999999</v>
      </c>
      <c r="F593" s="115">
        <v>0.38400000000000001</v>
      </c>
      <c r="G593" s="115">
        <v>0.12</v>
      </c>
      <c r="H593" s="110">
        <v>172691</v>
      </c>
      <c r="I593" s="110" t="s">
        <v>65</v>
      </c>
    </row>
    <row r="594" spans="1:9" ht="18" customHeight="1">
      <c r="A594" s="110" t="s">
        <v>1305</v>
      </c>
      <c r="B594" s="110" t="s">
        <v>1344</v>
      </c>
      <c r="C594" s="110" t="s">
        <v>1346</v>
      </c>
      <c r="D594" s="111">
        <v>4.8929405199999998E-3</v>
      </c>
      <c r="E594" s="110">
        <v>0.45</v>
      </c>
      <c r="F594" s="110">
        <v>0.55000000000000004</v>
      </c>
      <c r="G594" s="110">
        <v>0.183</v>
      </c>
      <c r="H594" s="110">
        <v>219739</v>
      </c>
      <c r="I594" s="110" t="s">
        <v>65</v>
      </c>
    </row>
    <row r="595" spans="1:9" ht="18" customHeight="1">
      <c r="A595" s="110" t="s">
        <v>1305</v>
      </c>
      <c r="B595" s="110" t="s">
        <v>1343</v>
      </c>
      <c r="C595" s="110" t="s">
        <v>1346</v>
      </c>
      <c r="D595" s="112">
        <v>1.7645304699999999E-2</v>
      </c>
      <c r="E595" s="110">
        <v>0.58299999999999996</v>
      </c>
      <c r="F595" s="110">
        <v>0.41699999999999998</v>
      </c>
      <c r="G595" s="110">
        <v>0.13500000000000001</v>
      </c>
      <c r="H595" s="110">
        <v>183702</v>
      </c>
      <c r="I595" s="110" t="s">
        <v>65</v>
      </c>
    </row>
    <row r="596" spans="1:9" ht="18" customHeight="1">
      <c r="A596" s="110" t="s">
        <v>1305</v>
      </c>
      <c r="B596" s="110" t="s">
        <v>1316</v>
      </c>
      <c r="C596" s="110" t="s">
        <v>1353</v>
      </c>
      <c r="D596" s="112">
        <v>2.6548442700000001E-2</v>
      </c>
      <c r="E596" s="110">
        <v>0.46899999999999997</v>
      </c>
      <c r="F596" s="110">
        <v>0.53100000000000003</v>
      </c>
      <c r="G596" s="110">
        <v>0.17199999999999999</v>
      </c>
      <c r="H596" s="110">
        <v>175382</v>
      </c>
      <c r="I596" s="110" t="s">
        <v>65</v>
      </c>
    </row>
    <row r="597" spans="1:9" ht="18" customHeight="1">
      <c r="A597" s="110" t="s">
        <v>1305</v>
      </c>
      <c r="B597" s="110" t="s">
        <v>1344</v>
      </c>
      <c r="C597" s="110" t="s">
        <v>1353</v>
      </c>
      <c r="D597" s="119">
        <v>6.9772497200000005E-2</v>
      </c>
      <c r="E597" s="110">
        <v>0.39400000000000002</v>
      </c>
      <c r="F597" s="110">
        <v>0.60599999999999998</v>
      </c>
      <c r="G597" s="110">
        <v>0.125</v>
      </c>
      <c r="H597" s="110">
        <v>196769</v>
      </c>
      <c r="I597" s="110" t="s">
        <v>65</v>
      </c>
    </row>
    <row r="598" spans="1:9" ht="18" customHeight="1">
      <c r="A598" s="115" t="s">
        <v>1305</v>
      </c>
      <c r="B598" s="115" t="s">
        <v>1343</v>
      </c>
      <c r="C598" s="115" t="s">
        <v>1353</v>
      </c>
      <c r="D598" s="116">
        <v>6.5201874899999998E-2</v>
      </c>
      <c r="E598" s="115">
        <v>0.46800000000000003</v>
      </c>
      <c r="F598" s="115">
        <v>0.53200000000000003</v>
      </c>
      <c r="G598" s="115">
        <v>0.14499999999999999</v>
      </c>
      <c r="H598" s="110">
        <v>181444</v>
      </c>
      <c r="I598" s="110" t="s">
        <v>65</v>
      </c>
    </row>
    <row r="599" spans="1:9" ht="18" customHeight="1">
      <c r="A599" s="115" t="s">
        <v>1305</v>
      </c>
      <c r="B599" s="115" t="s">
        <v>1316</v>
      </c>
      <c r="C599" s="115" t="s">
        <v>1352</v>
      </c>
      <c r="D599" s="116">
        <v>0.85359760699999998</v>
      </c>
      <c r="E599" s="115">
        <v>0.63</v>
      </c>
      <c r="F599" s="115">
        <v>0.37</v>
      </c>
      <c r="G599" s="115">
        <v>0.10100000000000001</v>
      </c>
      <c r="H599" s="110">
        <v>95563</v>
      </c>
      <c r="I599" s="110" t="s">
        <v>65</v>
      </c>
    </row>
    <row r="600" spans="1:9" ht="18" customHeight="1">
      <c r="A600" s="115" t="s">
        <v>1305</v>
      </c>
      <c r="B600" s="115" t="s">
        <v>1344</v>
      </c>
      <c r="C600" s="115" t="s">
        <v>1352</v>
      </c>
      <c r="D600" s="116">
        <v>0.26033039800000002</v>
      </c>
      <c r="E600" s="115">
        <v>0.629</v>
      </c>
      <c r="F600" s="115">
        <v>0.371</v>
      </c>
      <c r="G600" s="115">
        <v>0.16400000000000001</v>
      </c>
      <c r="H600" s="110">
        <v>120314</v>
      </c>
      <c r="I600" s="110" t="s">
        <v>65</v>
      </c>
    </row>
    <row r="601" spans="1:9" ht="18" customHeight="1">
      <c r="A601" s="115" t="s">
        <v>1305</v>
      </c>
      <c r="B601" s="118" t="s">
        <v>1343</v>
      </c>
      <c r="C601" s="117" t="s">
        <v>1352</v>
      </c>
      <c r="D601" s="116">
        <v>0.74965154000000001</v>
      </c>
      <c r="E601" s="115">
        <v>0.66800000000000004</v>
      </c>
      <c r="F601" s="115">
        <v>0.33200000000000002</v>
      </c>
      <c r="G601" s="115">
        <v>0.107</v>
      </c>
      <c r="H601" s="110">
        <v>101421</v>
      </c>
      <c r="I601" s="110" t="s">
        <v>65</v>
      </c>
    </row>
    <row r="602" spans="1:9" ht="18" customHeight="1">
      <c r="A602" s="115" t="s">
        <v>1305</v>
      </c>
      <c r="B602" s="115" t="s">
        <v>1316</v>
      </c>
      <c r="C602" s="115" t="s">
        <v>1351</v>
      </c>
      <c r="D602" s="116">
        <v>0.37882525</v>
      </c>
      <c r="E602" s="115">
        <v>0.78800000000000003</v>
      </c>
      <c r="F602" s="115">
        <v>0.21199999999999999</v>
      </c>
      <c r="G602" s="115">
        <v>4.5999999999999999E-2</v>
      </c>
      <c r="H602" s="110">
        <v>192951</v>
      </c>
      <c r="I602" s="110" t="s">
        <v>65</v>
      </c>
    </row>
    <row r="603" spans="1:9" ht="18" customHeight="1">
      <c r="A603" s="115" t="s">
        <v>1305</v>
      </c>
      <c r="B603" s="115" t="s">
        <v>1344</v>
      </c>
      <c r="C603" s="115" t="s">
        <v>1351</v>
      </c>
      <c r="D603" s="116">
        <v>0.14575165400000001</v>
      </c>
      <c r="E603" s="115">
        <v>0.74199999999999999</v>
      </c>
      <c r="F603" s="115">
        <v>0.25800000000000001</v>
      </c>
      <c r="G603" s="115">
        <v>5.2999999999999999E-2</v>
      </c>
      <c r="H603" s="115">
        <v>230826</v>
      </c>
      <c r="I603" s="110" t="s">
        <v>65</v>
      </c>
    </row>
    <row r="604" spans="1:9" ht="18" customHeight="1">
      <c r="A604" s="115" t="s">
        <v>1305</v>
      </c>
      <c r="B604" s="118" t="s">
        <v>1343</v>
      </c>
      <c r="C604" s="117" t="s">
        <v>1351</v>
      </c>
      <c r="D604" s="116">
        <v>0.24977259800000001</v>
      </c>
      <c r="E604" s="115">
        <v>0.79400000000000004</v>
      </c>
      <c r="F604" s="115">
        <v>0.20599999999999999</v>
      </c>
      <c r="G604" s="115">
        <v>4.5999999999999999E-2</v>
      </c>
      <c r="H604" s="115">
        <v>202922</v>
      </c>
      <c r="I604" s="110" t="s">
        <v>65</v>
      </c>
    </row>
    <row r="605" spans="1:9" ht="18" customHeight="1">
      <c r="A605" s="115" t="s">
        <v>1305</v>
      </c>
      <c r="B605" s="115" t="s">
        <v>1316</v>
      </c>
      <c r="C605" s="115" t="s">
        <v>1350</v>
      </c>
      <c r="D605" s="116">
        <v>0.24761478200000001</v>
      </c>
      <c r="E605" s="115">
        <v>0.77700000000000002</v>
      </c>
      <c r="F605" s="115">
        <v>0.223</v>
      </c>
      <c r="G605" s="115">
        <v>4.9000000000000002E-2</v>
      </c>
      <c r="H605" s="110">
        <v>157963</v>
      </c>
      <c r="I605" s="110" t="s">
        <v>65</v>
      </c>
    </row>
    <row r="606" spans="1:9" ht="18" customHeight="1">
      <c r="A606" s="110" t="s">
        <v>1305</v>
      </c>
      <c r="B606" s="110" t="s">
        <v>1344</v>
      </c>
      <c r="C606" s="110" t="s">
        <v>1350</v>
      </c>
      <c r="D606" s="112">
        <v>3.5266697E-2</v>
      </c>
      <c r="E606" s="110">
        <v>0.74399999999999999</v>
      </c>
      <c r="F606" s="110">
        <v>0.25600000000000001</v>
      </c>
      <c r="G606" s="110">
        <v>5.8000000000000003E-2</v>
      </c>
      <c r="H606" s="110">
        <v>157291</v>
      </c>
      <c r="I606" s="110" t="s">
        <v>65</v>
      </c>
    </row>
    <row r="607" spans="1:9" ht="18" customHeight="1">
      <c r="A607" s="115" t="s">
        <v>1305</v>
      </c>
      <c r="B607" s="118" t="s">
        <v>1343</v>
      </c>
      <c r="C607" s="117" t="s">
        <v>1350</v>
      </c>
      <c r="D607" s="116">
        <v>0.136818156</v>
      </c>
      <c r="E607" s="115">
        <v>0.78300000000000003</v>
      </c>
      <c r="F607" s="115">
        <v>0.217</v>
      </c>
      <c r="G607" s="115">
        <v>4.9000000000000002E-2</v>
      </c>
      <c r="H607" s="110">
        <v>158180</v>
      </c>
      <c r="I607" s="110" t="s">
        <v>65</v>
      </c>
    </row>
    <row r="608" spans="1:9" ht="18" customHeight="1">
      <c r="A608" s="115" t="s">
        <v>1305</v>
      </c>
      <c r="B608" s="115" t="s">
        <v>1316</v>
      </c>
      <c r="C608" s="115" t="s">
        <v>1349</v>
      </c>
      <c r="D608" s="116">
        <v>0.28232716699999999</v>
      </c>
      <c r="E608" s="115">
        <v>0.74199999999999999</v>
      </c>
      <c r="F608" s="115">
        <v>0.25800000000000001</v>
      </c>
      <c r="G608" s="115">
        <v>5.5E-2</v>
      </c>
      <c r="H608" s="110">
        <v>173298</v>
      </c>
      <c r="I608" s="110" t="s">
        <v>65</v>
      </c>
    </row>
    <row r="609" spans="1:9" ht="18" customHeight="1">
      <c r="A609" s="110" t="s">
        <v>1305</v>
      </c>
      <c r="B609" s="110" t="s">
        <v>1344</v>
      </c>
      <c r="C609" s="110" t="s">
        <v>1349</v>
      </c>
      <c r="D609" s="112">
        <v>3.8875791200000002E-2</v>
      </c>
      <c r="E609" s="110">
        <v>0.70799999999999996</v>
      </c>
      <c r="F609" s="110">
        <v>0.29199999999999998</v>
      </c>
      <c r="G609" s="110">
        <v>6.5000000000000002E-2</v>
      </c>
      <c r="H609" s="110">
        <v>181099</v>
      </c>
      <c r="I609" s="110" t="s">
        <v>65</v>
      </c>
    </row>
    <row r="610" spans="1:9" ht="18" customHeight="1">
      <c r="A610" s="115" t="s">
        <v>1305</v>
      </c>
      <c r="B610" s="118" t="s">
        <v>1343</v>
      </c>
      <c r="C610" s="117" t="s">
        <v>1349</v>
      </c>
      <c r="D610" s="116">
        <v>0.139790159</v>
      </c>
      <c r="E610" s="115">
        <v>0.752</v>
      </c>
      <c r="F610" s="115">
        <v>0.248</v>
      </c>
      <c r="G610" s="115">
        <v>5.6000000000000001E-2</v>
      </c>
      <c r="H610" s="110">
        <v>175778</v>
      </c>
      <c r="I610" s="110" t="s">
        <v>65</v>
      </c>
    </row>
    <row r="611" spans="1:9" ht="18" customHeight="1">
      <c r="A611" s="115" t="s">
        <v>1305</v>
      </c>
      <c r="B611" s="115" t="s">
        <v>1316</v>
      </c>
      <c r="C611" s="115" t="s">
        <v>1347</v>
      </c>
      <c r="D611" s="116">
        <v>8.6705845899999995E-2</v>
      </c>
      <c r="E611" s="115">
        <v>0.64400000000000002</v>
      </c>
      <c r="F611" s="115">
        <v>0.35599999999999998</v>
      </c>
      <c r="G611" s="115">
        <v>0.115</v>
      </c>
      <c r="H611" s="110">
        <v>160030</v>
      </c>
      <c r="I611" s="110" t="s">
        <v>65</v>
      </c>
    </row>
    <row r="612" spans="1:9" ht="18" customHeight="1">
      <c r="A612" s="110" t="s">
        <v>1305</v>
      </c>
      <c r="B612" s="110" t="s">
        <v>1344</v>
      </c>
      <c r="C612" s="110" t="s">
        <v>1347</v>
      </c>
      <c r="D612" s="112">
        <v>1.5436713899999999E-2</v>
      </c>
      <c r="E612" s="110">
        <v>0.54400000000000004</v>
      </c>
      <c r="F612" s="110">
        <v>0.45600000000000002</v>
      </c>
      <c r="G612" s="110">
        <v>0.13600000000000001</v>
      </c>
      <c r="H612" s="110">
        <v>206341</v>
      </c>
      <c r="I612" s="110" t="s">
        <v>65</v>
      </c>
    </row>
    <row r="613" spans="1:9" ht="18" customHeight="1">
      <c r="A613" s="110" t="s">
        <v>1305</v>
      </c>
      <c r="B613" s="110" t="s">
        <v>1343</v>
      </c>
      <c r="C613" s="110" t="s">
        <v>1347</v>
      </c>
      <c r="D613" s="112">
        <v>2.8049125800000001E-2</v>
      </c>
      <c r="E613" s="110">
        <v>0.61599999999999999</v>
      </c>
      <c r="F613" s="110">
        <v>0.38400000000000001</v>
      </c>
      <c r="G613" s="110">
        <v>0.125</v>
      </c>
      <c r="H613" s="110">
        <v>171637</v>
      </c>
      <c r="I613" s="110" t="s">
        <v>65</v>
      </c>
    </row>
    <row r="614" spans="1:9" ht="18" customHeight="1">
      <c r="A614" s="115" t="s">
        <v>1305</v>
      </c>
      <c r="B614" s="115" t="s">
        <v>1316</v>
      </c>
      <c r="C614" s="115" t="s">
        <v>1348</v>
      </c>
      <c r="D614" s="116">
        <v>8.24041051E-2</v>
      </c>
      <c r="E614" s="115">
        <v>0.66700000000000004</v>
      </c>
      <c r="F614" s="115">
        <v>0.33300000000000002</v>
      </c>
      <c r="G614" s="115">
        <v>9.9000000000000005E-2</v>
      </c>
      <c r="H614" s="110">
        <v>177259</v>
      </c>
      <c r="I614" s="110" t="s">
        <v>65</v>
      </c>
    </row>
    <row r="615" spans="1:9" ht="18" customHeight="1">
      <c r="A615" s="110" t="s">
        <v>1305</v>
      </c>
      <c r="B615" s="110" t="s">
        <v>1344</v>
      </c>
      <c r="C615" s="110" t="s">
        <v>1348</v>
      </c>
      <c r="D615" s="111">
        <v>3.2019576500000001E-3</v>
      </c>
      <c r="E615" s="110">
        <v>0.61</v>
      </c>
      <c r="F615" s="110">
        <v>0.39</v>
      </c>
      <c r="G615" s="110">
        <v>0.14899999999999999</v>
      </c>
      <c r="H615" s="110">
        <v>215449</v>
      </c>
      <c r="I615" s="110" t="s">
        <v>65</v>
      </c>
    </row>
    <row r="616" spans="1:9" ht="18" customHeight="1">
      <c r="A616" s="110" t="s">
        <v>1305</v>
      </c>
      <c r="B616" s="110" t="s">
        <v>1343</v>
      </c>
      <c r="C616" s="110" t="s">
        <v>1348</v>
      </c>
      <c r="D616" s="112">
        <v>2.7567982099999999E-2</v>
      </c>
      <c r="E616" s="110">
        <v>0.67</v>
      </c>
      <c r="F616" s="110">
        <v>0.33</v>
      </c>
      <c r="G616" s="110">
        <v>0.108</v>
      </c>
      <c r="H616" s="110">
        <v>187895</v>
      </c>
      <c r="I616" s="110" t="s">
        <v>65</v>
      </c>
    </row>
    <row r="617" spans="1:9" ht="18" customHeight="1">
      <c r="A617" s="110" t="s">
        <v>1305</v>
      </c>
      <c r="B617" s="110" t="s">
        <v>1316</v>
      </c>
      <c r="C617" s="110" t="s">
        <v>1303</v>
      </c>
      <c r="D617" s="111">
        <v>4.4936756699999999E-3</v>
      </c>
      <c r="E617" s="110">
        <v>0.5</v>
      </c>
      <c r="F617" s="110">
        <v>0.5</v>
      </c>
      <c r="G617" s="110">
        <v>0.21099999999999999</v>
      </c>
      <c r="H617" s="110">
        <v>173067</v>
      </c>
      <c r="I617" s="110" t="s">
        <v>65</v>
      </c>
    </row>
    <row r="618" spans="1:9" ht="18" customHeight="1">
      <c r="A618" s="110" t="s">
        <v>1305</v>
      </c>
      <c r="B618" s="110" t="s">
        <v>1344</v>
      </c>
      <c r="C618" s="110" t="s">
        <v>1303</v>
      </c>
      <c r="D618" s="112">
        <v>2.2064111500000001E-2</v>
      </c>
      <c r="E618" s="110">
        <v>0.39600000000000002</v>
      </c>
      <c r="F618" s="110">
        <v>0.60399999999999998</v>
      </c>
      <c r="G618" s="110">
        <v>0.14599999999999999</v>
      </c>
      <c r="H618" s="110">
        <v>178190</v>
      </c>
      <c r="I618" s="110" t="s">
        <v>65</v>
      </c>
    </row>
    <row r="619" spans="1:9" ht="18" customHeight="1">
      <c r="A619" s="110" t="s">
        <v>1305</v>
      </c>
      <c r="B619" s="110" t="s">
        <v>1343</v>
      </c>
      <c r="C619" s="110" t="s">
        <v>1303</v>
      </c>
      <c r="D619" s="112">
        <v>1.2847498299999999E-2</v>
      </c>
      <c r="E619" s="110">
        <v>0.496</v>
      </c>
      <c r="F619" s="110">
        <v>0.504</v>
      </c>
      <c r="G619" s="110">
        <v>0.16700000000000001</v>
      </c>
      <c r="H619" s="110">
        <v>174965</v>
      </c>
      <c r="I619" s="110" t="s">
        <v>65</v>
      </c>
    </row>
    <row r="620" spans="1:9" ht="18" customHeight="1">
      <c r="A620" s="110" t="s">
        <v>1305</v>
      </c>
      <c r="B620" s="110" t="s">
        <v>1316</v>
      </c>
      <c r="C620" s="110"/>
      <c r="D620" s="111">
        <v>4.3772801700000001E-4</v>
      </c>
      <c r="E620" s="110"/>
      <c r="F620" s="110"/>
      <c r="G620" s="110"/>
      <c r="H620" s="110">
        <v>209384</v>
      </c>
      <c r="I620" s="110" t="s">
        <v>65</v>
      </c>
    </row>
    <row r="621" spans="1:9" ht="18" customHeight="1">
      <c r="A621" s="110" t="s">
        <v>1305</v>
      </c>
      <c r="B621" s="110" t="s">
        <v>1344</v>
      </c>
      <c r="C621" s="110"/>
      <c r="D621" s="111">
        <v>1.8362108999999999E-4</v>
      </c>
      <c r="E621" s="110"/>
      <c r="F621" s="110"/>
      <c r="G621" s="110"/>
      <c r="H621" s="110">
        <v>301851</v>
      </c>
      <c r="I621" s="110" t="s">
        <v>65</v>
      </c>
    </row>
    <row r="622" spans="1:9" ht="18" customHeight="1">
      <c r="A622" s="110" t="s">
        <v>1305</v>
      </c>
      <c r="B622" s="110" t="s">
        <v>1343</v>
      </c>
      <c r="C622" s="110"/>
      <c r="D622" s="111">
        <v>3.49462634E-4</v>
      </c>
      <c r="E622" s="110"/>
      <c r="F622" s="110"/>
      <c r="G622" s="110"/>
      <c r="H622" s="110">
        <v>227247</v>
      </c>
      <c r="I622" s="110" t="s">
        <v>65</v>
      </c>
    </row>
    <row r="623" spans="1:9" ht="18" customHeight="1">
      <c r="A623" s="110" t="s">
        <v>1305</v>
      </c>
      <c r="B623" s="110" t="s">
        <v>1347</v>
      </c>
      <c r="C623" s="110"/>
      <c r="D623" s="111">
        <v>4.4048053199999997E-5</v>
      </c>
      <c r="E623" s="110"/>
      <c r="F623" s="110"/>
      <c r="G623" s="110"/>
      <c r="H623" s="110">
        <v>250295</v>
      </c>
      <c r="I623" s="110" t="s">
        <v>65</v>
      </c>
    </row>
    <row r="624" spans="1:9" ht="18" customHeight="1">
      <c r="A624" s="110" t="s">
        <v>1305</v>
      </c>
      <c r="B624" s="110" t="s">
        <v>1346</v>
      </c>
      <c r="C624" s="110"/>
      <c r="D624" s="111">
        <v>6.0768328699999997E-5</v>
      </c>
      <c r="E624" s="110"/>
      <c r="F624" s="110"/>
      <c r="G624" s="110"/>
      <c r="H624" s="110">
        <v>263400</v>
      </c>
      <c r="I624" s="110" t="s">
        <v>65</v>
      </c>
    </row>
    <row r="625" spans="1:9" ht="18" customHeight="1">
      <c r="A625" s="110" t="s">
        <v>1305</v>
      </c>
      <c r="B625" s="110" t="s">
        <v>1345</v>
      </c>
      <c r="C625" s="110"/>
      <c r="D625" s="111">
        <v>2.10582265E-6</v>
      </c>
      <c r="E625" s="110"/>
      <c r="F625" s="110"/>
      <c r="G625" s="110"/>
      <c r="H625" s="110">
        <v>256328</v>
      </c>
      <c r="I625" s="110" t="s">
        <v>65</v>
      </c>
    </row>
    <row r="626" spans="1:9" ht="18" customHeight="1">
      <c r="A626" s="115" t="s">
        <v>1305</v>
      </c>
      <c r="B626" s="120" t="s">
        <v>1345</v>
      </c>
      <c r="C626" s="115"/>
      <c r="D626" s="116">
        <v>6.0156499500000002E-2</v>
      </c>
      <c r="E626" s="110"/>
      <c r="F626" s="110"/>
      <c r="G626" s="110"/>
      <c r="H626" s="115">
        <v>257200</v>
      </c>
      <c r="I626" s="110" t="s">
        <v>65</v>
      </c>
    </row>
    <row r="627" spans="1:9" ht="18" customHeight="1">
      <c r="A627" s="115" t="s">
        <v>932</v>
      </c>
      <c r="B627" s="115" t="s">
        <v>1316</v>
      </c>
      <c r="C627" s="115" t="s">
        <v>1302</v>
      </c>
      <c r="D627" s="116">
        <v>0.28479959399999999</v>
      </c>
      <c r="E627" s="115">
        <v>0.81699999999999995</v>
      </c>
      <c r="F627" s="115">
        <v>0.183</v>
      </c>
      <c r="G627" s="115">
        <v>0.03</v>
      </c>
      <c r="H627" s="115">
        <v>314649</v>
      </c>
      <c r="I627" s="110" t="s">
        <v>65</v>
      </c>
    </row>
    <row r="628" spans="1:9" ht="18" customHeight="1">
      <c r="A628" s="115" t="s">
        <v>932</v>
      </c>
      <c r="B628" s="115" t="s">
        <v>1344</v>
      </c>
      <c r="C628" s="115" t="s">
        <v>1302</v>
      </c>
      <c r="D628" s="116">
        <v>0.46995735</v>
      </c>
      <c r="E628" s="115">
        <v>0.76</v>
      </c>
      <c r="F628" s="115">
        <v>0.24</v>
      </c>
      <c r="G628" s="115">
        <v>3.1E-2</v>
      </c>
      <c r="H628" s="115">
        <v>334402</v>
      </c>
      <c r="I628" s="110" t="s">
        <v>65</v>
      </c>
    </row>
    <row r="629" spans="1:9" ht="18" customHeight="1">
      <c r="A629" s="115" t="s">
        <v>932</v>
      </c>
      <c r="B629" s="118" t="s">
        <v>1343</v>
      </c>
      <c r="C629" s="117" t="s">
        <v>1302</v>
      </c>
      <c r="D629" s="116">
        <v>0.54619911700000001</v>
      </c>
      <c r="E629" s="115">
        <v>0.82</v>
      </c>
      <c r="F629" s="115">
        <v>0.18</v>
      </c>
      <c r="G629" s="115">
        <v>3.1E-2</v>
      </c>
      <c r="H629" s="115">
        <v>321509</v>
      </c>
      <c r="I629" s="110" t="s">
        <v>65</v>
      </c>
    </row>
    <row r="630" spans="1:9" ht="18" customHeight="1">
      <c r="A630" s="115" t="s">
        <v>932</v>
      </c>
      <c r="B630" s="115" t="s">
        <v>1316</v>
      </c>
      <c r="C630" s="115" t="s">
        <v>1357</v>
      </c>
      <c r="D630" s="116">
        <v>0.87155111299999999</v>
      </c>
      <c r="E630" s="115">
        <v>0.65600000000000003</v>
      </c>
      <c r="F630" s="115">
        <v>0.34399999999999997</v>
      </c>
      <c r="G630" s="115">
        <v>5.1999999999999998E-2</v>
      </c>
      <c r="H630" s="115">
        <v>329903</v>
      </c>
      <c r="I630" s="110" t="s">
        <v>65</v>
      </c>
    </row>
    <row r="631" spans="1:9" ht="18" customHeight="1">
      <c r="A631" s="115" t="s">
        <v>932</v>
      </c>
      <c r="B631" s="115" t="s">
        <v>1344</v>
      </c>
      <c r="C631" s="115" t="s">
        <v>1357</v>
      </c>
      <c r="D631" s="116">
        <v>0.29253004599999999</v>
      </c>
      <c r="E631" s="115">
        <v>0.58799999999999997</v>
      </c>
      <c r="F631" s="115">
        <v>0.41199999999999998</v>
      </c>
      <c r="G631" s="115">
        <v>5.1999999999999998E-2</v>
      </c>
      <c r="H631" s="115">
        <v>364092</v>
      </c>
      <c r="I631" s="110" t="s">
        <v>65</v>
      </c>
    </row>
    <row r="632" spans="1:9" ht="18" customHeight="1">
      <c r="A632" s="115" t="s">
        <v>932</v>
      </c>
      <c r="B632" s="118" t="s">
        <v>1343</v>
      </c>
      <c r="C632" s="117" t="s">
        <v>1357</v>
      </c>
      <c r="D632" s="116">
        <v>0.89373588699999995</v>
      </c>
      <c r="E632" s="115">
        <v>0.66600000000000004</v>
      </c>
      <c r="F632" s="115">
        <v>0.33400000000000002</v>
      </c>
      <c r="G632" s="115">
        <v>5.2999999999999999E-2</v>
      </c>
      <c r="H632" s="115">
        <v>342154</v>
      </c>
      <c r="I632" s="110" t="s">
        <v>65</v>
      </c>
    </row>
    <row r="633" spans="1:9" ht="18" customHeight="1">
      <c r="A633" s="110" t="s">
        <v>932</v>
      </c>
      <c r="B633" s="110" t="s">
        <v>1316</v>
      </c>
      <c r="C633" s="110" t="s">
        <v>1301</v>
      </c>
      <c r="D633" s="111">
        <v>8.3044620900000002E-4</v>
      </c>
      <c r="E633" s="110">
        <v>0.748</v>
      </c>
      <c r="F633" s="110">
        <v>0.252</v>
      </c>
      <c r="G633" s="110">
        <v>0.06</v>
      </c>
      <c r="H633" s="110">
        <v>329297</v>
      </c>
      <c r="I633" s="110" t="s">
        <v>65</v>
      </c>
    </row>
    <row r="634" spans="1:9" ht="18" customHeight="1">
      <c r="A634" s="110" t="s">
        <v>932</v>
      </c>
      <c r="B634" s="110" t="s">
        <v>1344</v>
      </c>
      <c r="C634" s="110" t="s">
        <v>1301</v>
      </c>
      <c r="D634" s="111">
        <v>3.0344359499999999E-3</v>
      </c>
      <c r="E634" s="110">
        <v>0.65100000000000002</v>
      </c>
      <c r="F634" s="110">
        <v>0.34899999999999998</v>
      </c>
      <c r="G634" s="110">
        <v>5.6000000000000001E-2</v>
      </c>
      <c r="H634" s="110">
        <v>357087</v>
      </c>
      <c r="I634" s="110" t="s">
        <v>65</v>
      </c>
    </row>
    <row r="635" spans="1:9" ht="18" customHeight="1">
      <c r="A635" s="110" t="s">
        <v>932</v>
      </c>
      <c r="B635" s="110" t="s">
        <v>1343</v>
      </c>
      <c r="C635" s="110" t="s">
        <v>1301</v>
      </c>
      <c r="D635" s="111">
        <v>6.5689285800000002E-3</v>
      </c>
      <c r="E635" s="110">
        <v>0.746</v>
      </c>
      <c r="F635" s="110">
        <v>0.254</v>
      </c>
      <c r="G635" s="110">
        <v>5.8999999999999997E-2</v>
      </c>
      <c r="H635" s="110">
        <v>338254</v>
      </c>
      <c r="I635" s="110" t="s">
        <v>65</v>
      </c>
    </row>
    <row r="636" spans="1:9" ht="18" customHeight="1">
      <c r="A636" s="110" t="s">
        <v>932</v>
      </c>
      <c r="B636" s="110" t="s">
        <v>1316</v>
      </c>
      <c r="C636" s="110" t="s">
        <v>1356</v>
      </c>
      <c r="D636" s="111">
        <v>8.1623207500000001E-7</v>
      </c>
      <c r="E636" s="114">
        <v>1.097</v>
      </c>
      <c r="F636" s="114">
        <v>-9.7000000000000003E-2</v>
      </c>
      <c r="G636" s="114">
        <v>0.153</v>
      </c>
      <c r="H636" s="110">
        <v>344130</v>
      </c>
      <c r="I636" s="110" t="s">
        <v>65</v>
      </c>
    </row>
    <row r="637" spans="1:9" ht="18" customHeight="1">
      <c r="A637" s="110" t="s">
        <v>932</v>
      </c>
      <c r="B637" s="110" t="s">
        <v>1344</v>
      </c>
      <c r="C637" s="110" t="s">
        <v>1356</v>
      </c>
      <c r="D637" s="111">
        <v>3.0601067100000001E-9</v>
      </c>
      <c r="E637" s="114">
        <v>1.2070000000000001</v>
      </c>
      <c r="F637" s="114">
        <v>-0.20699999999999999</v>
      </c>
      <c r="G637" s="114">
        <v>0.35699999999999998</v>
      </c>
      <c r="H637" s="110">
        <v>404307</v>
      </c>
      <c r="I637" s="110" t="s">
        <v>65</v>
      </c>
    </row>
    <row r="638" spans="1:9" ht="18" customHeight="1">
      <c r="A638" s="110" t="s">
        <v>932</v>
      </c>
      <c r="B638" s="110" t="s">
        <v>1343</v>
      </c>
      <c r="C638" s="110" t="s">
        <v>1356</v>
      </c>
      <c r="D638" s="111">
        <v>4.8074067900000002E-6</v>
      </c>
      <c r="E638" s="114">
        <v>1.0649999999999999</v>
      </c>
      <c r="F638" s="114">
        <v>-6.5000000000000002E-2</v>
      </c>
      <c r="G638" s="114">
        <v>0.13800000000000001</v>
      </c>
      <c r="H638" s="110">
        <v>361010</v>
      </c>
      <c r="I638" s="110" t="s">
        <v>65</v>
      </c>
    </row>
    <row r="639" spans="1:9" ht="18" customHeight="1">
      <c r="A639" s="115" t="s">
        <v>932</v>
      </c>
      <c r="B639" s="115" t="s">
        <v>1316</v>
      </c>
      <c r="C639" s="115" t="s">
        <v>1355</v>
      </c>
      <c r="D639" s="116">
        <v>0.21479327500000001</v>
      </c>
      <c r="E639" s="115">
        <v>0.16500000000000001</v>
      </c>
      <c r="F639" s="115">
        <v>0.83499999999999996</v>
      </c>
      <c r="G639" s="115">
        <v>0.157</v>
      </c>
      <c r="H639" s="115">
        <v>346460</v>
      </c>
      <c r="I639" s="110" t="s">
        <v>65</v>
      </c>
    </row>
    <row r="640" spans="1:9" ht="18" customHeight="1">
      <c r="A640" s="110" t="s">
        <v>932</v>
      </c>
      <c r="B640" s="110" t="s">
        <v>1344</v>
      </c>
      <c r="C640" s="110" t="s">
        <v>1355</v>
      </c>
      <c r="D640" s="119">
        <v>0.163317305</v>
      </c>
      <c r="E640" s="114">
        <v>-1.9E-2</v>
      </c>
      <c r="F640" s="114">
        <v>1.0189999999999999</v>
      </c>
      <c r="G640" s="113">
        <v>0.155</v>
      </c>
      <c r="H640" s="110">
        <v>459513</v>
      </c>
      <c r="I640" s="110" t="s">
        <v>65</v>
      </c>
    </row>
    <row r="641" spans="1:9" ht="18" customHeight="1">
      <c r="A641" s="110" t="s">
        <v>932</v>
      </c>
      <c r="B641" s="110" t="s">
        <v>1344</v>
      </c>
      <c r="C641" s="110" t="s">
        <v>1355</v>
      </c>
      <c r="D641" s="119">
        <v>0.163317305</v>
      </c>
      <c r="E641" s="114">
        <v>-1.9E-2</v>
      </c>
      <c r="F641" s="114">
        <v>1.0189999999999999</v>
      </c>
      <c r="G641" s="113">
        <v>0.155</v>
      </c>
      <c r="H641" s="110">
        <v>459513</v>
      </c>
      <c r="I641" s="110" t="s">
        <v>65</v>
      </c>
    </row>
    <row r="642" spans="1:9" ht="18" customHeight="1">
      <c r="A642" s="115" t="s">
        <v>932</v>
      </c>
      <c r="B642" s="118" t="s">
        <v>1343</v>
      </c>
      <c r="C642" s="117" t="s">
        <v>1355</v>
      </c>
      <c r="D642" s="116">
        <v>0.190551684</v>
      </c>
      <c r="E642" s="115">
        <v>0.14399999999999999</v>
      </c>
      <c r="F642" s="115">
        <v>0.85599999999999998</v>
      </c>
      <c r="G642" s="115">
        <v>0.17599999999999999</v>
      </c>
      <c r="H642" s="115">
        <v>373735</v>
      </c>
      <c r="I642" s="110" t="s">
        <v>65</v>
      </c>
    </row>
    <row r="643" spans="1:9" ht="18" customHeight="1">
      <c r="A643" s="110" t="s">
        <v>932</v>
      </c>
      <c r="B643" s="110" t="s">
        <v>1316</v>
      </c>
      <c r="C643" s="110" t="s">
        <v>1345</v>
      </c>
      <c r="D643" s="112">
        <v>4.1370455600000001E-2</v>
      </c>
      <c r="E643" s="110">
        <v>0.41599999999999998</v>
      </c>
      <c r="F643" s="110">
        <v>0.58399999999999996</v>
      </c>
      <c r="G643" s="110">
        <v>0.11600000000000001</v>
      </c>
      <c r="H643" s="110">
        <v>353821</v>
      </c>
      <c r="I643" s="110" t="s">
        <v>65</v>
      </c>
    </row>
    <row r="644" spans="1:9" ht="18" customHeight="1">
      <c r="A644" s="110" t="s">
        <v>932</v>
      </c>
      <c r="B644" s="110" t="s">
        <v>1343</v>
      </c>
      <c r="C644" s="110" t="s">
        <v>1345</v>
      </c>
      <c r="D644" s="112">
        <v>3.3415686200000003E-2</v>
      </c>
      <c r="E644" s="110">
        <v>0.436</v>
      </c>
      <c r="F644" s="110">
        <v>0.56399999999999995</v>
      </c>
      <c r="G644" s="110">
        <v>0.128</v>
      </c>
      <c r="H644" s="110">
        <v>377507</v>
      </c>
      <c r="I644" s="110" t="s">
        <v>65</v>
      </c>
    </row>
    <row r="645" spans="1:9" ht="18" customHeight="1">
      <c r="A645" s="110" t="s">
        <v>932</v>
      </c>
      <c r="B645" s="110" t="s">
        <v>1316</v>
      </c>
      <c r="C645" s="110" t="s">
        <v>1354</v>
      </c>
      <c r="D645" s="111">
        <v>5.8128041499999998E-3</v>
      </c>
      <c r="E645" s="110">
        <v>0.63</v>
      </c>
      <c r="F645" s="110">
        <v>0.37</v>
      </c>
      <c r="G645" s="110">
        <v>8.5000000000000006E-2</v>
      </c>
      <c r="H645" s="110">
        <v>350544</v>
      </c>
      <c r="I645" s="110" t="s">
        <v>65</v>
      </c>
    </row>
    <row r="646" spans="1:9" ht="18" customHeight="1">
      <c r="A646" s="110" t="s">
        <v>932</v>
      </c>
      <c r="B646" s="110" t="s">
        <v>1344</v>
      </c>
      <c r="C646" s="110" t="s">
        <v>1354</v>
      </c>
      <c r="D646" s="111">
        <v>7.3020812500000003E-6</v>
      </c>
      <c r="E646" s="110">
        <v>0.54800000000000004</v>
      </c>
      <c r="F646" s="110">
        <v>0.45200000000000001</v>
      </c>
      <c r="G646" s="110">
        <v>0.114</v>
      </c>
      <c r="H646" s="110">
        <v>440778</v>
      </c>
      <c r="I646" s="110" t="s">
        <v>65</v>
      </c>
    </row>
    <row r="647" spans="1:9" ht="18" customHeight="1">
      <c r="A647" s="110" t="s">
        <v>932</v>
      </c>
      <c r="B647" s="110" t="s">
        <v>1343</v>
      </c>
      <c r="C647" s="110" t="s">
        <v>1354</v>
      </c>
      <c r="D647" s="111">
        <v>3.4332780000000001E-3</v>
      </c>
      <c r="E647" s="110">
        <v>0.66400000000000003</v>
      </c>
      <c r="F647" s="110">
        <v>0.33600000000000002</v>
      </c>
      <c r="G647" s="110">
        <v>9.1999999999999998E-2</v>
      </c>
      <c r="H647" s="110">
        <v>374348</v>
      </c>
      <c r="I647" s="110" t="s">
        <v>65</v>
      </c>
    </row>
    <row r="648" spans="1:9" ht="18" customHeight="1">
      <c r="A648" s="115" t="s">
        <v>932</v>
      </c>
      <c r="B648" s="115" t="s">
        <v>1316</v>
      </c>
      <c r="C648" s="115" t="s">
        <v>1358</v>
      </c>
      <c r="D648" s="116">
        <v>0.68756178400000001</v>
      </c>
      <c r="E648" s="115">
        <v>0.45900000000000002</v>
      </c>
      <c r="F648" s="115">
        <v>0.54100000000000004</v>
      </c>
      <c r="G648" s="115">
        <v>8.5999999999999993E-2</v>
      </c>
      <c r="H648" s="115">
        <v>323470</v>
      </c>
      <c r="I648" s="110" t="s">
        <v>65</v>
      </c>
    </row>
    <row r="649" spans="1:9" ht="18" customHeight="1">
      <c r="A649" s="115" t="s">
        <v>932</v>
      </c>
      <c r="B649" s="115" t="s">
        <v>1344</v>
      </c>
      <c r="C649" s="115" t="s">
        <v>1358</v>
      </c>
      <c r="D649" s="116">
        <v>0.46558575400000002</v>
      </c>
      <c r="E649" s="115">
        <v>0.38100000000000001</v>
      </c>
      <c r="F649" s="115">
        <v>0.61899999999999999</v>
      </c>
      <c r="G649" s="115">
        <v>8.3000000000000004E-2</v>
      </c>
      <c r="H649" s="115">
        <v>447233</v>
      </c>
      <c r="I649" s="110" t="s">
        <v>65</v>
      </c>
    </row>
    <row r="650" spans="1:9" ht="18" customHeight="1">
      <c r="A650" s="115" t="s">
        <v>932</v>
      </c>
      <c r="B650" s="118" t="s">
        <v>1343</v>
      </c>
      <c r="C650" s="117" t="s">
        <v>1361</v>
      </c>
      <c r="D650" s="116">
        <v>0.719905621</v>
      </c>
      <c r="E650" s="115">
        <v>0.46500000000000002</v>
      </c>
      <c r="F650" s="115">
        <v>0.53500000000000003</v>
      </c>
      <c r="G650" s="115">
        <v>8.5999999999999993E-2</v>
      </c>
      <c r="H650" s="115">
        <v>350936</v>
      </c>
      <c r="I650" s="110" t="s">
        <v>65</v>
      </c>
    </row>
    <row r="651" spans="1:9" ht="18" customHeight="1">
      <c r="A651" s="110" t="s">
        <v>932</v>
      </c>
      <c r="B651" s="110" t="s">
        <v>1316</v>
      </c>
      <c r="C651" s="110" t="s">
        <v>1353</v>
      </c>
      <c r="D651" s="111">
        <v>6.8288349499999997E-6</v>
      </c>
      <c r="E651" s="110">
        <v>0.75800000000000001</v>
      </c>
      <c r="F651" s="110">
        <v>0.24199999999999999</v>
      </c>
      <c r="G651" s="110">
        <v>0.106</v>
      </c>
      <c r="H651" s="110">
        <v>330521</v>
      </c>
      <c r="I651" s="110" t="s">
        <v>65</v>
      </c>
    </row>
    <row r="652" spans="1:9" ht="18" customHeight="1">
      <c r="A652" s="110" t="s">
        <v>932</v>
      </c>
      <c r="B652" s="110" t="s">
        <v>1344</v>
      </c>
      <c r="C652" s="110" t="s">
        <v>1353</v>
      </c>
      <c r="D652" s="111">
        <v>3.7100065899999998E-7</v>
      </c>
      <c r="E652" s="110">
        <v>0.64200000000000002</v>
      </c>
      <c r="F652" s="110">
        <v>0.35799999999999998</v>
      </c>
      <c r="G652" s="110">
        <v>0.106</v>
      </c>
      <c r="H652" s="110">
        <v>376824</v>
      </c>
      <c r="I652" s="110" t="s">
        <v>65</v>
      </c>
    </row>
    <row r="653" spans="1:9" ht="18" customHeight="1">
      <c r="A653" s="110" t="s">
        <v>932</v>
      </c>
      <c r="B653" s="110" t="s">
        <v>1343</v>
      </c>
      <c r="C653" s="110" t="s">
        <v>1353</v>
      </c>
      <c r="D653" s="111">
        <v>5.3032869700000002E-5</v>
      </c>
      <c r="E653" s="110">
        <v>0.76700000000000002</v>
      </c>
      <c r="F653" s="110">
        <v>0.23300000000000001</v>
      </c>
      <c r="G653" s="110">
        <v>0.10199999999999999</v>
      </c>
      <c r="H653" s="110">
        <v>343805</v>
      </c>
      <c r="I653" s="110" t="s">
        <v>65</v>
      </c>
    </row>
    <row r="654" spans="1:9" ht="18" customHeight="1">
      <c r="A654" s="115" t="s">
        <v>932</v>
      </c>
      <c r="B654" s="115" t="s">
        <v>1316</v>
      </c>
      <c r="C654" s="115" t="s">
        <v>1352</v>
      </c>
      <c r="D654" s="116">
        <v>0.87208888299999998</v>
      </c>
      <c r="E654" s="115">
        <v>0.51300000000000001</v>
      </c>
      <c r="F654" s="115">
        <v>0.48699999999999999</v>
      </c>
      <c r="G654" s="115">
        <v>8.7999999999999995E-2</v>
      </c>
      <c r="H654" s="115">
        <v>171590</v>
      </c>
      <c r="I654" s="110" t="s">
        <v>65</v>
      </c>
    </row>
    <row r="655" spans="1:9" ht="18" customHeight="1">
      <c r="A655" s="115" t="s">
        <v>932</v>
      </c>
      <c r="B655" s="115" t="s">
        <v>1344</v>
      </c>
      <c r="C655" s="115" t="s">
        <v>1352</v>
      </c>
      <c r="D655" s="116">
        <v>0.75175551200000001</v>
      </c>
      <c r="E655" s="115">
        <v>0.48299999999999998</v>
      </c>
      <c r="F655" s="115">
        <v>0.51700000000000002</v>
      </c>
      <c r="G655" s="115">
        <v>9.2999999999999999E-2</v>
      </c>
      <c r="H655" s="115">
        <v>238895</v>
      </c>
      <c r="I655" s="110" t="s">
        <v>65</v>
      </c>
    </row>
    <row r="656" spans="1:9" ht="18" customHeight="1">
      <c r="A656" s="115" t="s">
        <v>932</v>
      </c>
      <c r="B656" s="118" t="s">
        <v>1343</v>
      </c>
      <c r="C656" s="117" t="s">
        <v>1352</v>
      </c>
      <c r="D656" s="116">
        <v>0.85888414599999996</v>
      </c>
      <c r="E656" s="115">
        <v>0.54300000000000004</v>
      </c>
      <c r="F656" s="115">
        <v>0.45700000000000002</v>
      </c>
      <c r="G656" s="115">
        <v>9.5000000000000001E-2</v>
      </c>
      <c r="H656" s="115">
        <v>186049</v>
      </c>
      <c r="I656" s="110" t="s">
        <v>65</v>
      </c>
    </row>
    <row r="657" spans="1:9" ht="18" customHeight="1">
      <c r="A657" s="115" t="s">
        <v>932</v>
      </c>
      <c r="B657" s="115" t="s">
        <v>1316</v>
      </c>
      <c r="C657" s="115" t="s">
        <v>1351</v>
      </c>
      <c r="D657" s="116">
        <v>0.81847572999999996</v>
      </c>
      <c r="E657" s="115">
        <v>0.76900000000000002</v>
      </c>
      <c r="F657" s="115">
        <v>0.23100000000000001</v>
      </c>
      <c r="G657" s="115">
        <v>3.5000000000000003E-2</v>
      </c>
      <c r="H657" s="115">
        <v>358666</v>
      </c>
      <c r="I657" s="110" t="s">
        <v>65</v>
      </c>
    </row>
    <row r="658" spans="1:9" ht="18" customHeight="1">
      <c r="A658" s="115" t="s">
        <v>932</v>
      </c>
      <c r="B658" s="115" t="s">
        <v>1344</v>
      </c>
      <c r="C658" s="115" t="s">
        <v>1351</v>
      </c>
      <c r="D658" s="116">
        <v>0.86392070799999998</v>
      </c>
      <c r="E658" s="115">
        <v>0.70799999999999996</v>
      </c>
      <c r="F658" s="115">
        <v>0.29199999999999998</v>
      </c>
      <c r="G658" s="115">
        <v>3.5999999999999997E-2</v>
      </c>
      <c r="H658" s="115">
        <v>454543</v>
      </c>
      <c r="I658" s="110" t="s">
        <v>65</v>
      </c>
    </row>
    <row r="659" spans="1:9" ht="18" customHeight="1">
      <c r="A659" s="115" t="s">
        <v>932</v>
      </c>
      <c r="B659" s="118" t="s">
        <v>1343</v>
      </c>
      <c r="C659" s="117" t="s">
        <v>1351</v>
      </c>
      <c r="D659" s="116">
        <v>0.91279450600000001</v>
      </c>
      <c r="E659" s="115">
        <v>0.77500000000000002</v>
      </c>
      <c r="F659" s="115">
        <v>0.22500000000000001</v>
      </c>
      <c r="G659" s="115">
        <v>3.5999999999999997E-2</v>
      </c>
      <c r="H659" s="115">
        <v>382734</v>
      </c>
      <c r="I659" s="110" t="s">
        <v>65</v>
      </c>
    </row>
    <row r="660" spans="1:9" ht="18" customHeight="1">
      <c r="A660" s="115" t="s">
        <v>932</v>
      </c>
      <c r="B660" s="115" t="s">
        <v>1316</v>
      </c>
      <c r="C660" s="115" t="s">
        <v>1350</v>
      </c>
      <c r="D660" s="116">
        <v>0.89186320900000005</v>
      </c>
      <c r="E660" s="115">
        <v>0.73499999999999999</v>
      </c>
      <c r="F660" s="115">
        <v>0.26500000000000001</v>
      </c>
      <c r="G660" s="115">
        <v>0.04</v>
      </c>
      <c r="H660" s="115">
        <v>281981</v>
      </c>
      <c r="I660" s="110" t="s">
        <v>65</v>
      </c>
    </row>
    <row r="661" spans="1:9" ht="18" customHeight="1">
      <c r="A661" s="115" t="s">
        <v>932</v>
      </c>
      <c r="B661" s="115" t="s">
        <v>1344</v>
      </c>
      <c r="C661" s="115" t="s">
        <v>1350</v>
      </c>
      <c r="D661" s="116">
        <v>0.65287033999999999</v>
      </c>
      <c r="E661" s="115">
        <v>0.67300000000000004</v>
      </c>
      <c r="F661" s="115">
        <v>0.32700000000000001</v>
      </c>
      <c r="G661" s="115">
        <v>0.04</v>
      </c>
      <c r="H661" s="115">
        <v>279991</v>
      </c>
      <c r="I661" s="110" t="s">
        <v>65</v>
      </c>
    </row>
    <row r="662" spans="1:9" ht="18" customHeight="1">
      <c r="A662" s="115" t="s">
        <v>932</v>
      </c>
      <c r="B662" s="118" t="s">
        <v>1343</v>
      </c>
      <c r="C662" s="117" t="s">
        <v>1350</v>
      </c>
      <c r="D662" s="116">
        <v>0.94180395299999997</v>
      </c>
      <c r="E662" s="115">
        <v>0.74299999999999999</v>
      </c>
      <c r="F662" s="115">
        <v>0.25700000000000001</v>
      </c>
      <c r="G662" s="115">
        <v>4.1000000000000002E-2</v>
      </c>
      <c r="H662" s="115">
        <v>282657</v>
      </c>
      <c r="I662" s="110" t="s">
        <v>65</v>
      </c>
    </row>
    <row r="663" spans="1:9" ht="18" customHeight="1">
      <c r="A663" s="115" t="s">
        <v>932</v>
      </c>
      <c r="B663" s="115" t="s">
        <v>1316</v>
      </c>
      <c r="C663" s="115" t="s">
        <v>1349</v>
      </c>
      <c r="D663" s="116">
        <v>0.87977548699999997</v>
      </c>
      <c r="E663" s="115">
        <v>0.70499999999999996</v>
      </c>
      <c r="F663" s="115">
        <v>0.29499999999999998</v>
      </c>
      <c r="G663" s="115">
        <v>4.4999999999999998E-2</v>
      </c>
      <c r="H663" s="115">
        <v>314293</v>
      </c>
      <c r="I663" s="110" t="s">
        <v>65</v>
      </c>
    </row>
    <row r="664" spans="1:9" ht="18" customHeight="1">
      <c r="A664" s="115" t="s">
        <v>932</v>
      </c>
      <c r="B664" s="115" t="s">
        <v>1344</v>
      </c>
      <c r="C664" s="115" t="s">
        <v>1349</v>
      </c>
      <c r="D664" s="116">
        <v>0.58901657900000004</v>
      </c>
      <c r="E664" s="115">
        <v>0.64</v>
      </c>
      <c r="F664" s="115">
        <v>0.36</v>
      </c>
      <c r="G664" s="115">
        <v>4.4999999999999998E-2</v>
      </c>
      <c r="H664" s="115">
        <v>329738</v>
      </c>
      <c r="I664" s="110" t="s">
        <v>65</v>
      </c>
    </row>
    <row r="665" spans="1:9" ht="18" customHeight="1">
      <c r="A665" s="115" t="s">
        <v>932</v>
      </c>
      <c r="B665" s="118" t="s">
        <v>1343</v>
      </c>
      <c r="C665" s="117" t="s">
        <v>1349</v>
      </c>
      <c r="D665" s="116">
        <v>0.90491763300000005</v>
      </c>
      <c r="E665" s="115">
        <v>0.71499999999999997</v>
      </c>
      <c r="F665" s="115">
        <v>0.28499999999999998</v>
      </c>
      <c r="G665" s="115">
        <v>4.5999999999999999E-2</v>
      </c>
      <c r="H665" s="115">
        <v>319648</v>
      </c>
      <c r="I665" s="110" t="s">
        <v>65</v>
      </c>
    </row>
    <row r="666" spans="1:9" ht="18" customHeight="1">
      <c r="A666" s="115" t="s">
        <v>932</v>
      </c>
      <c r="B666" s="115" t="s">
        <v>1316</v>
      </c>
      <c r="C666" s="115" t="s">
        <v>1347</v>
      </c>
      <c r="D666" s="116">
        <v>0.75745817400000004</v>
      </c>
      <c r="E666" s="115">
        <v>0.53700000000000003</v>
      </c>
      <c r="F666" s="115">
        <v>0.46300000000000002</v>
      </c>
      <c r="G666" s="115">
        <v>7.9000000000000001E-2</v>
      </c>
      <c r="H666" s="115">
        <v>318033</v>
      </c>
      <c r="I666" s="110" t="s">
        <v>65</v>
      </c>
    </row>
    <row r="667" spans="1:9" ht="18" customHeight="1">
      <c r="A667" s="115" t="s">
        <v>932</v>
      </c>
      <c r="B667" s="115" t="s">
        <v>1344</v>
      </c>
      <c r="C667" s="115" t="s">
        <v>1347</v>
      </c>
      <c r="D667" s="116">
        <v>0.39900604200000001</v>
      </c>
      <c r="E667" s="115">
        <v>0.44</v>
      </c>
      <c r="F667" s="115">
        <v>0.56000000000000005</v>
      </c>
      <c r="G667" s="115">
        <v>7.4999999999999997E-2</v>
      </c>
      <c r="H667" s="115">
        <v>440741</v>
      </c>
      <c r="I667" s="110" t="s">
        <v>65</v>
      </c>
    </row>
    <row r="668" spans="1:9" ht="18" customHeight="1">
      <c r="A668" s="115" t="s">
        <v>932</v>
      </c>
      <c r="B668" s="118" t="s">
        <v>1343</v>
      </c>
      <c r="C668" s="117" t="s">
        <v>1347</v>
      </c>
      <c r="D668" s="116">
        <v>0.61143482800000004</v>
      </c>
      <c r="E668" s="115">
        <v>0.54500000000000004</v>
      </c>
      <c r="F668" s="115">
        <v>0.45500000000000002</v>
      </c>
      <c r="G668" s="115">
        <v>8.4000000000000005E-2</v>
      </c>
      <c r="H668" s="115">
        <v>346624</v>
      </c>
      <c r="I668" s="110" t="s">
        <v>65</v>
      </c>
    </row>
    <row r="669" spans="1:9" ht="18" customHeight="1">
      <c r="A669" s="115" t="s">
        <v>932</v>
      </c>
      <c r="B669" s="115" t="s">
        <v>1316</v>
      </c>
      <c r="C669" s="115" t="s">
        <v>1348</v>
      </c>
      <c r="D669" s="116">
        <v>0.354892451</v>
      </c>
      <c r="E669" s="115">
        <v>0.52200000000000002</v>
      </c>
      <c r="F669" s="115">
        <v>0.47799999999999998</v>
      </c>
      <c r="G669" s="115">
        <v>8.1000000000000003E-2</v>
      </c>
      <c r="H669" s="115">
        <v>342962</v>
      </c>
      <c r="I669" s="110" t="s">
        <v>65</v>
      </c>
    </row>
    <row r="670" spans="1:9" ht="18" customHeight="1">
      <c r="A670" s="115" t="s">
        <v>932</v>
      </c>
      <c r="B670" s="115" t="s">
        <v>1344</v>
      </c>
      <c r="C670" s="115" t="s">
        <v>1348</v>
      </c>
      <c r="D670" s="116">
        <v>5.0880323999999998E-2</v>
      </c>
      <c r="E670" s="115">
        <v>0.41499999999999998</v>
      </c>
      <c r="F670" s="115">
        <v>0.58499999999999996</v>
      </c>
      <c r="G670" s="115">
        <v>8.3000000000000004E-2</v>
      </c>
      <c r="H670" s="115">
        <v>438559</v>
      </c>
      <c r="I670" s="110" t="s">
        <v>65</v>
      </c>
    </row>
    <row r="671" spans="1:9" ht="18" customHeight="1">
      <c r="A671" s="115" t="s">
        <v>932</v>
      </c>
      <c r="B671" s="118" t="s">
        <v>1343</v>
      </c>
      <c r="C671" s="117" t="s">
        <v>1348</v>
      </c>
      <c r="D671" s="116">
        <v>0.218585323</v>
      </c>
      <c r="E671" s="115">
        <v>0.54</v>
      </c>
      <c r="F671" s="115">
        <v>0.46</v>
      </c>
      <c r="G671" s="115">
        <v>8.6999999999999994E-2</v>
      </c>
      <c r="H671" s="115">
        <v>367548</v>
      </c>
      <c r="I671" s="110" t="s">
        <v>65</v>
      </c>
    </row>
    <row r="672" spans="1:9" ht="18" customHeight="1">
      <c r="A672" s="110" t="s">
        <v>932</v>
      </c>
      <c r="B672" s="110" t="s">
        <v>1316</v>
      </c>
      <c r="C672" s="110" t="s">
        <v>1303</v>
      </c>
      <c r="D672" s="111">
        <v>1.3106302200000001E-5</v>
      </c>
      <c r="E672" s="110">
        <v>0.61099999999999999</v>
      </c>
      <c r="F672" s="110">
        <v>0.38900000000000001</v>
      </c>
      <c r="G672" s="110">
        <v>0.156</v>
      </c>
      <c r="H672" s="110">
        <v>316187</v>
      </c>
      <c r="I672" s="110" t="s">
        <v>65</v>
      </c>
    </row>
    <row r="673" spans="1:9" ht="18" customHeight="1">
      <c r="A673" s="110" t="s">
        <v>932</v>
      </c>
      <c r="B673" s="110" t="s">
        <v>1344</v>
      </c>
      <c r="C673" s="110" t="s">
        <v>1303</v>
      </c>
      <c r="D673" s="111">
        <v>4.1729657000000002E-6</v>
      </c>
      <c r="E673" s="110">
        <v>0.47299999999999998</v>
      </c>
      <c r="F673" s="110">
        <v>0.52700000000000002</v>
      </c>
      <c r="G673" s="110">
        <v>0.13400000000000001</v>
      </c>
      <c r="H673" s="110">
        <v>327231</v>
      </c>
      <c r="I673" s="110" t="s">
        <v>65</v>
      </c>
    </row>
    <row r="674" spans="1:9" ht="18" customHeight="1">
      <c r="A674" s="110" t="s">
        <v>932</v>
      </c>
      <c r="B674" s="110" t="s">
        <v>1343</v>
      </c>
      <c r="C674" s="110" t="s">
        <v>1303</v>
      </c>
      <c r="D674" s="111">
        <v>9.1769076099999994E-5</v>
      </c>
      <c r="E674" s="110">
        <v>0.64200000000000002</v>
      </c>
      <c r="F674" s="110">
        <v>0.35799999999999998</v>
      </c>
      <c r="G674" s="110">
        <v>0.14499999999999999</v>
      </c>
      <c r="H674" s="110">
        <v>320752</v>
      </c>
      <c r="I674" s="110" t="s">
        <v>65</v>
      </c>
    </row>
    <row r="675" spans="1:9" ht="18" customHeight="1">
      <c r="A675" s="110" t="s">
        <v>932</v>
      </c>
      <c r="B675" s="110" t="s">
        <v>1316</v>
      </c>
      <c r="C675" s="110"/>
      <c r="D675" s="111">
        <v>1.179689E-6</v>
      </c>
      <c r="E675" s="110"/>
      <c r="F675" s="110"/>
      <c r="G675" s="110"/>
      <c r="H675" s="110">
        <v>395100</v>
      </c>
      <c r="I675" s="110" t="s">
        <v>65</v>
      </c>
    </row>
    <row r="676" spans="1:9" ht="18" customHeight="1">
      <c r="A676" s="110" t="s">
        <v>932</v>
      </c>
      <c r="B676" s="110" t="s">
        <v>1344</v>
      </c>
      <c r="C676" s="110"/>
      <c r="D676" s="111">
        <v>2.77091076E-9</v>
      </c>
      <c r="E676" s="110"/>
      <c r="F676" s="110"/>
      <c r="G676" s="110"/>
      <c r="H676" s="110">
        <v>628956</v>
      </c>
      <c r="I676" s="110" t="s">
        <v>65</v>
      </c>
    </row>
    <row r="677" spans="1:9" ht="18" customHeight="1">
      <c r="A677" s="110" t="s">
        <v>932</v>
      </c>
      <c r="B677" s="110" t="s">
        <v>1343</v>
      </c>
      <c r="C677" s="110"/>
      <c r="D677" s="111">
        <v>9.7745833199999992E-6</v>
      </c>
      <c r="E677" s="110"/>
      <c r="F677" s="110"/>
      <c r="G677" s="110"/>
      <c r="H677" s="110">
        <v>436525</v>
      </c>
      <c r="I677" s="110" t="s">
        <v>65</v>
      </c>
    </row>
    <row r="678" spans="1:9" ht="18" customHeight="1">
      <c r="A678" s="110" t="s">
        <v>932</v>
      </c>
      <c r="B678" s="110" t="s">
        <v>1347</v>
      </c>
      <c r="C678" s="110"/>
      <c r="D678" s="111">
        <v>8.2996844200000002E-6</v>
      </c>
      <c r="E678" s="110"/>
      <c r="F678" s="110"/>
      <c r="G678" s="110"/>
      <c r="H678" s="110">
        <v>544842</v>
      </c>
      <c r="I678" s="110" t="s">
        <v>65</v>
      </c>
    </row>
    <row r="679" spans="1:9" ht="18" customHeight="1">
      <c r="A679" s="110" t="s">
        <v>932</v>
      </c>
      <c r="B679" s="110" t="s">
        <v>1346</v>
      </c>
      <c r="C679" s="110"/>
      <c r="D679" s="111">
        <v>1.16994499E-3</v>
      </c>
      <c r="E679" s="110"/>
      <c r="F679" s="110"/>
      <c r="G679" s="110"/>
      <c r="H679" s="110">
        <v>555631</v>
      </c>
      <c r="I679" s="110" t="s">
        <v>65</v>
      </c>
    </row>
    <row r="680" spans="1:9" ht="18" customHeight="1">
      <c r="A680" s="110" t="s">
        <v>932</v>
      </c>
      <c r="B680" s="110" t="s">
        <v>1345</v>
      </c>
      <c r="C680" s="110"/>
      <c r="D680" s="111">
        <v>7.0039181599999996E-4</v>
      </c>
      <c r="E680" s="110"/>
      <c r="F680" s="110"/>
      <c r="G680" s="110"/>
      <c r="H680" s="110">
        <v>515628</v>
      </c>
      <c r="I680" s="110" t="s">
        <v>65</v>
      </c>
    </row>
    <row r="681" spans="1:9" ht="18" customHeight="1">
      <c r="A681" s="115" t="s">
        <v>932</v>
      </c>
      <c r="B681" s="120" t="s">
        <v>1345</v>
      </c>
      <c r="C681" s="115"/>
      <c r="D681" s="116">
        <v>0.220094014</v>
      </c>
      <c r="E681" s="115"/>
      <c r="F681" s="115"/>
      <c r="G681" s="115"/>
      <c r="H681" s="115">
        <v>549738</v>
      </c>
      <c r="I681" s="110" t="s">
        <v>65</v>
      </c>
    </row>
    <row r="682" spans="1:9" ht="18" customHeight="1">
      <c r="A682" s="110" t="s">
        <v>1360</v>
      </c>
      <c r="B682" s="110" t="s">
        <v>1316</v>
      </c>
      <c r="C682" s="110" t="s">
        <v>1302</v>
      </c>
      <c r="D682" s="111">
        <v>3.4477230600000001E-5</v>
      </c>
      <c r="E682" s="110">
        <v>0.69299999999999995</v>
      </c>
      <c r="F682" s="110">
        <v>0.307</v>
      </c>
      <c r="G682" s="110">
        <v>3.2000000000000001E-2</v>
      </c>
      <c r="H682" s="110">
        <v>379805</v>
      </c>
      <c r="I682" s="110" t="s">
        <v>65</v>
      </c>
    </row>
    <row r="683" spans="1:9" ht="18" customHeight="1">
      <c r="A683" s="110" t="s">
        <v>1360</v>
      </c>
      <c r="B683" s="110" t="s">
        <v>1344</v>
      </c>
      <c r="C683" s="110" t="s">
        <v>1302</v>
      </c>
      <c r="D683" s="112">
        <v>1.02562408E-2</v>
      </c>
      <c r="E683" s="110">
        <v>0.65300000000000002</v>
      </c>
      <c r="F683" s="110">
        <v>0.34699999999999998</v>
      </c>
      <c r="G683" s="110">
        <v>3.2000000000000001E-2</v>
      </c>
      <c r="H683" s="110">
        <v>404579</v>
      </c>
      <c r="I683" s="110" t="s">
        <v>65</v>
      </c>
    </row>
    <row r="684" spans="1:9" ht="18" customHeight="1">
      <c r="A684" s="110" t="s">
        <v>1360</v>
      </c>
      <c r="B684" s="110" t="s">
        <v>1343</v>
      </c>
      <c r="C684" s="110" t="s">
        <v>1302</v>
      </c>
      <c r="D684" s="111">
        <v>5.6650116299999996E-4</v>
      </c>
      <c r="E684" s="110">
        <v>0.69799999999999995</v>
      </c>
      <c r="F684" s="110">
        <v>0.30199999999999999</v>
      </c>
      <c r="G684" s="110">
        <v>3.2000000000000001E-2</v>
      </c>
      <c r="H684" s="110">
        <v>385567</v>
      </c>
      <c r="I684" s="110" t="s">
        <v>65</v>
      </c>
    </row>
    <row r="685" spans="1:9" ht="18" customHeight="1">
      <c r="A685" s="115" t="s">
        <v>1360</v>
      </c>
      <c r="B685" s="115" t="s">
        <v>1316</v>
      </c>
      <c r="C685" s="115" t="s">
        <v>1357</v>
      </c>
      <c r="D685" s="116">
        <v>0.184721625</v>
      </c>
      <c r="E685" s="115">
        <v>0.40300000000000002</v>
      </c>
      <c r="F685" s="115">
        <v>0.59699999999999998</v>
      </c>
      <c r="G685" s="115">
        <v>5.2999999999999999E-2</v>
      </c>
      <c r="H685" s="115">
        <v>387865</v>
      </c>
      <c r="I685" s="110" t="s">
        <v>65</v>
      </c>
    </row>
    <row r="686" spans="1:9" ht="18" customHeight="1">
      <c r="A686" s="115" t="s">
        <v>1360</v>
      </c>
      <c r="B686" s="118" t="s">
        <v>1344</v>
      </c>
      <c r="C686" s="117" t="s">
        <v>1357</v>
      </c>
      <c r="D686" s="116">
        <v>0.277646116</v>
      </c>
      <c r="E686" s="115">
        <v>0.36799999999999999</v>
      </c>
      <c r="F686" s="115">
        <v>0.63200000000000001</v>
      </c>
      <c r="G686" s="115">
        <v>5.1999999999999998E-2</v>
      </c>
      <c r="H686" s="115">
        <v>425857</v>
      </c>
      <c r="I686" s="110" t="s">
        <v>65</v>
      </c>
    </row>
    <row r="687" spans="1:9" ht="18" customHeight="1">
      <c r="A687" s="115" t="s">
        <v>1360</v>
      </c>
      <c r="B687" s="115" t="s">
        <v>1343</v>
      </c>
      <c r="C687" s="115" t="s">
        <v>1357</v>
      </c>
      <c r="D687" s="116">
        <v>0.266073542</v>
      </c>
      <c r="E687" s="115">
        <v>0.41799999999999998</v>
      </c>
      <c r="F687" s="115">
        <v>0.58199999999999996</v>
      </c>
      <c r="G687" s="115">
        <v>5.5E-2</v>
      </c>
      <c r="H687" s="115">
        <v>400550</v>
      </c>
      <c r="I687" s="110" t="s">
        <v>65</v>
      </c>
    </row>
    <row r="688" spans="1:9" ht="18" customHeight="1">
      <c r="A688" s="110" t="s">
        <v>1360</v>
      </c>
      <c r="B688" s="110" t="s">
        <v>1316</v>
      </c>
      <c r="C688" s="110" t="s">
        <v>1301</v>
      </c>
      <c r="D688" s="111">
        <v>2.9470008500000001E-17</v>
      </c>
      <c r="E688" s="110">
        <v>0.67900000000000005</v>
      </c>
      <c r="F688" s="110">
        <v>0.32100000000000001</v>
      </c>
      <c r="G688" s="110">
        <v>6.2E-2</v>
      </c>
      <c r="H688" s="110">
        <v>399336</v>
      </c>
      <c r="I688" s="110" t="s">
        <v>65</v>
      </c>
    </row>
    <row r="689" spans="1:9" ht="18" customHeight="1">
      <c r="A689" s="110" t="s">
        <v>1360</v>
      </c>
      <c r="B689" s="110" t="s">
        <v>1344</v>
      </c>
      <c r="C689" s="110" t="s">
        <v>1301</v>
      </c>
      <c r="D689" s="111">
        <v>6.6935335800000003E-14</v>
      </c>
      <c r="E689" s="110">
        <v>0.63</v>
      </c>
      <c r="F689" s="110">
        <v>0.37</v>
      </c>
      <c r="G689" s="110">
        <v>6.3E-2</v>
      </c>
      <c r="H689" s="110">
        <v>434504</v>
      </c>
      <c r="I689" s="110" t="s">
        <v>65</v>
      </c>
    </row>
    <row r="690" spans="1:9" ht="18" customHeight="1">
      <c r="A690" s="110" t="s">
        <v>1360</v>
      </c>
      <c r="B690" s="110" t="s">
        <v>1343</v>
      </c>
      <c r="C690" s="110" t="s">
        <v>1301</v>
      </c>
      <c r="D690" s="111">
        <v>5.7502929200000001E-15</v>
      </c>
      <c r="E690" s="110">
        <v>0.68899999999999995</v>
      </c>
      <c r="F690" s="110">
        <v>0.311</v>
      </c>
      <c r="G690" s="110">
        <v>5.8999999999999997E-2</v>
      </c>
      <c r="H690" s="110">
        <v>406861</v>
      </c>
      <c r="I690" s="110" t="s">
        <v>65</v>
      </c>
    </row>
    <row r="691" spans="1:9" ht="18" customHeight="1">
      <c r="A691" s="110" t="s">
        <v>1360</v>
      </c>
      <c r="B691" s="110" t="s">
        <v>1316</v>
      </c>
      <c r="C691" s="110" t="s">
        <v>1356</v>
      </c>
      <c r="D691" s="111">
        <v>2.0082430099999999E-18</v>
      </c>
      <c r="E691" s="114">
        <v>1.895</v>
      </c>
      <c r="F691" s="114">
        <v>-0.89500000000000002</v>
      </c>
      <c r="G691" s="114">
        <v>0.33500000000000002</v>
      </c>
      <c r="H691" s="110">
        <v>399179</v>
      </c>
      <c r="I691" s="110" t="s">
        <v>65</v>
      </c>
    </row>
    <row r="692" spans="1:9" ht="18" customHeight="1">
      <c r="A692" s="110" t="s">
        <v>1360</v>
      </c>
      <c r="B692" s="110" t="s">
        <v>1344</v>
      </c>
      <c r="C692" s="110" t="s">
        <v>1356</v>
      </c>
      <c r="D692" s="111">
        <v>2.83396146E-11</v>
      </c>
      <c r="E692" s="114">
        <v>3.3620000000000001</v>
      </c>
      <c r="F692" s="114">
        <v>-2.3620000000000001</v>
      </c>
      <c r="G692" s="114">
        <v>1.171</v>
      </c>
      <c r="H692" s="110">
        <v>472409</v>
      </c>
      <c r="I692" s="110" t="s">
        <v>65</v>
      </c>
    </row>
    <row r="693" spans="1:9" ht="18" customHeight="1">
      <c r="A693" s="110" t="s">
        <v>1360</v>
      </c>
      <c r="B693" s="110" t="s">
        <v>1343</v>
      </c>
      <c r="C693" s="110" t="s">
        <v>1356</v>
      </c>
      <c r="D693" s="111">
        <v>1.8674591699999999E-16</v>
      </c>
      <c r="E693" s="114">
        <v>1.831</v>
      </c>
      <c r="F693" s="114">
        <v>-0.83099999999999996</v>
      </c>
      <c r="G693" s="114">
        <v>0.316</v>
      </c>
      <c r="H693" s="110">
        <v>417055</v>
      </c>
      <c r="I693" s="110" t="s">
        <v>65</v>
      </c>
    </row>
    <row r="694" spans="1:9" ht="18" customHeight="1">
      <c r="A694" s="110" t="s">
        <v>1360</v>
      </c>
      <c r="B694" s="110" t="s">
        <v>1316</v>
      </c>
      <c r="C694" s="110" t="s">
        <v>1355</v>
      </c>
      <c r="D694" s="112">
        <v>2.5444794400000002E-2</v>
      </c>
      <c r="E694" s="114">
        <v>-0.55800000000000005</v>
      </c>
      <c r="F694" s="114">
        <v>1.5580000000000001</v>
      </c>
      <c r="G694" s="113">
        <v>0.219</v>
      </c>
      <c r="H694" s="110">
        <v>387890</v>
      </c>
      <c r="I694" s="110" t="s">
        <v>65</v>
      </c>
    </row>
    <row r="695" spans="1:9" ht="18" customHeight="1">
      <c r="A695" s="110" t="s">
        <v>1360</v>
      </c>
      <c r="B695" s="110" t="s">
        <v>1316</v>
      </c>
      <c r="C695" s="110" t="s">
        <v>1355</v>
      </c>
      <c r="D695" s="112">
        <v>2.5444794400000002E-2</v>
      </c>
      <c r="E695" s="114">
        <v>-0.55800000000000005</v>
      </c>
      <c r="F695" s="114">
        <v>1.5580000000000001</v>
      </c>
      <c r="G695" s="113">
        <v>0.219</v>
      </c>
      <c r="H695" s="110">
        <v>387890</v>
      </c>
      <c r="I695" s="110" t="s">
        <v>65</v>
      </c>
    </row>
    <row r="696" spans="1:9" ht="18" customHeight="1">
      <c r="A696" s="110" t="s">
        <v>1360</v>
      </c>
      <c r="B696" s="110" t="s">
        <v>1344</v>
      </c>
      <c r="C696" s="110" t="s">
        <v>1355</v>
      </c>
      <c r="D696" s="119">
        <v>0.31040087500000002</v>
      </c>
      <c r="E696" s="114">
        <v>-0.66500000000000004</v>
      </c>
      <c r="F696" s="114">
        <v>1.665</v>
      </c>
      <c r="G696" s="113">
        <v>0.22600000000000001</v>
      </c>
      <c r="H696" s="110">
        <v>515061</v>
      </c>
      <c r="I696" s="110" t="s">
        <v>65</v>
      </c>
    </row>
    <row r="697" spans="1:9" ht="18" customHeight="1">
      <c r="A697" s="110" t="s">
        <v>1360</v>
      </c>
      <c r="B697" s="110" t="s">
        <v>1344</v>
      </c>
      <c r="C697" s="110" t="s">
        <v>1355</v>
      </c>
      <c r="D697" s="119">
        <v>0.31040087500000002</v>
      </c>
      <c r="E697" s="114">
        <v>-0.66500000000000004</v>
      </c>
      <c r="F697" s="114">
        <v>1.665</v>
      </c>
      <c r="G697" s="113">
        <v>0.22600000000000001</v>
      </c>
      <c r="H697" s="110">
        <v>515061</v>
      </c>
      <c r="I697" s="110" t="s">
        <v>65</v>
      </c>
    </row>
    <row r="698" spans="1:9" ht="18" customHeight="1">
      <c r="A698" s="110" t="s">
        <v>1360</v>
      </c>
      <c r="B698" s="110" t="s">
        <v>1343</v>
      </c>
      <c r="C698" s="110" t="s">
        <v>1355</v>
      </c>
      <c r="D698" s="119">
        <v>6.0798177699999997E-2</v>
      </c>
      <c r="E698" s="114">
        <v>-0.67300000000000004</v>
      </c>
      <c r="F698" s="114">
        <v>1.673</v>
      </c>
      <c r="G698" s="113">
        <v>0.24</v>
      </c>
      <c r="H698" s="110">
        <v>417065</v>
      </c>
      <c r="I698" s="110" t="s">
        <v>65</v>
      </c>
    </row>
    <row r="699" spans="1:9" ht="18" customHeight="1">
      <c r="A699" s="110" t="s">
        <v>1360</v>
      </c>
      <c r="B699" s="110" t="s">
        <v>1343</v>
      </c>
      <c r="C699" s="110" t="s">
        <v>1355</v>
      </c>
      <c r="D699" s="119">
        <v>6.0798177699999997E-2</v>
      </c>
      <c r="E699" s="114">
        <v>-0.67300000000000004</v>
      </c>
      <c r="F699" s="114">
        <v>1.673</v>
      </c>
      <c r="G699" s="113">
        <v>0.24</v>
      </c>
      <c r="H699" s="110">
        <v>417065</v>
      </c>
      <c r="I699" s="110" t="s">
        <v>65</v>
      </c>
    </row>
    <row r="700" spans="1:9" ht="18" customHeight="1">
      <c r="A700" s="110" t="s">
        <v>1360</v>
      </c>
      <c r="B700" s="110" t="s">
        <v>1316</v>
      </c>
      <c r="C700" s="110" t="s">
        <v>1345</v>
      </c>
      <c r="D700" s="111">
        <v>1.8139415000000001E-8</v>
      </c>
      <c r="E700" s="114">
        <v>-6.8000000000000005E-2</v>
      </c>
      <c r="F700" s="114">
        <v>1.0680000000000001</v>
      </c>
      <c r="G700" s="113">
        <v>0.153</v>
      </c>
      <c r="H700" s="110">
        <v>406502</v>
      </c>
      <c r="I700" s="110" t="s">
        <v>65</v>
      </c>
    </row>
    <row r="701" spans="1:9" ht="18" customHeight="1">
      <c r="A701" s="110" t="s">
        <v>1360</v>
      </c>
      <c r="B701" s="110" t="s">
        <v>1343</v>
      </c>
      <c r="C701" s="110" t="s">
        <v>1345</v>
      </c>
      <c r="D701" s="111">
        <v>1.5934576099999999E-8</v>
      </c>
      <c r="E701" s="114">
        <v>-7.4999999999999997E-2</v>
      </c>
      <c r="F701" s="114">
        <v>1.075</v>
      </c>
      <c r="G701" s="113">
        <v>0.189</v>
      </c>
      <c r="H701" s="110">
        <v>431712</v>
      </c>
      <c r="I701" s="110" t="s">
        <v>65</v>
      </c>
    </row>
    <row r="702" spans="1:9" ht="18" customHeight="1">
      <c r="A702" s="110" t="s">
        <v>1360</v>
      </c>
      <c r="B702" s="110" t="s">
        <v>1316</v>
      </c>
      <c r="C702" s="110" t="s">
        <v>1354</v>
      </c>
      <c r="D702" s="111">
        <v>1.7525748100000001E-10</v>
      </c>
      <c r="E702" s="110">
        <v>0.33300000000000002</v>
      </c>
      <c r="F702" s="110">
        <v>0.66700000000000004</v>
      </c>
      <c r="G702" s="110">
        <v>9.1999999999999998E-2</v>
      </c>
      <c r="H702" s="110">
        <v>399894</v>
      </c>
      <c r="I702" s="110" t="s">
        <v>65</v>
      </c>
    </row>
    <row r="703" spans="1:9" ht="18" customHeight="1">
      <c r="A703" s="110" t="s">
        <v>1360</v>
      </c>
      <c r="B703" s="110" t="s">
        <v>1344</v>
      </c>
      <c r="C703" s="110" t="s">
        <v>1354</v>
      </c>
      <c r="D703" s="111">
        <v>2.2308096400000001E-11</v>
      </c>
      <c r="E703" s="110">
        <v>0.22600000000000001</v>
      </c>
      <c r="F703" s="110">
        <v>0.77400000000000002</v>
      </c>
      <c r="G703" s="110">
        <v>0.123</v>
      </c>
      <c r="H703" s="110">
        <v>504522</v>
      </c>
      <c r="I703" s="110" t="s">
        <v>65</v>
      </c>
    </row>
    <row r="704" spans="1:9" ht="18" customHeight="1">
      <c r="A704" s="110" t="s">
        <v>1360</v>
      </c>
      <c r="B704" s="110" t="s">
        <v>1343</v>
      </c>
      <c r="C704" s="110" t="s">
        <v>1354</v>
      </c>
      <c r="D704" s="111">
        <v>1.9758831800000001E-10</v>
      </c>
      <c r="E704" s="110">
        <v>0.36</v>
      </c>
      <c r="F704" s="110">
        <v>0.64</v>
      </c>
      <c r="G704" s="110">
        <v>0.1</v>
      </c>
      <c r="H704" s="110">
        <v>425168</v>
      </c>
      <c r="I704" s="110" t="s">
        <v>65</v>
      </c>
    </row>
    <row r="705" spans="1:9" ht="18" customHeight="1">
      <c r="A705" s="110" t="s">
        <v>1360</v>
      </c>
      <c r="B705" s="110" t="s">
        <v>1316</v>
      </c>
      <c r="C705" s="110" t="s">
        <v>1346</v>
      </c>
      <c r="D705" s="119">
        <v>0.393339147</v>
      </c>
      <c r="E705" s="110">
        <v>0.11600000000000001</v>
      </c>
      <c r="F705" s="110">
        <v>0.88400000000000001</v>
      </c>
      <c r="G705" s="113">
        <v>9.7000000000000003E-2</v>
      </c>
      <c r="H705" s="110">
        <v>386712</v>
      </c>
      <c r="I705" s="110" t="s">
        <v>65</v>
      </c>
    </row>
    <row r="706" spans="1:9" ht="18" customHeight="1">
      <c r="A706" s="115" t="s">
        <v>1360</v>
      </c>
      <c r="B706" s="118" t="s">
        <v>1344</v>
      </c>
      <c r="C706" s="117" t="s">
        <v>1358</v>
      </c>
      <c r="D706" s="116">
        <v>0.61089323100000004</v>
      </c>
      <c r="E706" s="115">
        <v>0.11799999999999999</v>
      </c>
      <c r="F706" s="115">
        <v>0.88200000000000001</v>
      </c>
      <c r="G706" s="115">
        <v>0.09</v>
      </c>
      <c r="H706" s="115">
        <v>527792</v>
      </c>
      <c r="I706" s="110" t="s">
        <v>65</v>
      </c>
    </row>
    <row r="707" spans="1:9" ht="18" customHeight="1">
      <c r="A707" s="115" t="s">
        <v>1360</v>
      </c>
      <c r="B707" s="115" t="s">
        <v>1343</v>
      </c>
      <c r="C707" s="115" t="s">
        <v>1358</v>
      </c>
      <c r="D707" s="116">
        <v>0.42069087999999999</v>
      </c>
      <c r="E707" s="115">
        <v>0.13100000000000001</v>
      </c>
      <c r="F707" s="115">
        <v>0.86899999999999999</v>
      </c>
      <c r="G707" s="115">
        <v>9.9000000000000005E-2</v>
      </c>
      <c r="H707" s="115">
        <v>414489</v>
      </c>
      <c r="I707" s="110" t="s">
        <v>65</v>
      </c>
    </row>
    <row r="708" spans="1:9" ht="18" customHeight="1">
      <c r="A708" s="110" t="s">
        <v>1360</v>
      </c>
      <c r="B708" s="110" t="s">
        <v>1316</v>
      </c>
      <c r="C708" s="110" t="s">
        <v>1353</v>
      </c>
      <c r="D708" s="111">
        <v>1.4982600100000001E-22</v>
      </c>
      <c r="E708" s="110">
        <v>0.85599999999999998</v>
      </c>
      <c r="F708" s="110">
        <v>0.14399999999999999</v>
      </c>
      <c r="G708" s="110">
        <v>0.14399999999999999</v>
      </c>
      <c r="H708" s="110">
        <v>378417</v>
      </c>
      <c r="I708" s="110" t="s">
        <v>65</v>
      </c>
    </row>
    <row r="709" spans="1:9" ht="18" customHeight="1">
      <c r="A709" s="110" t="s">
        <v>1360</v>
      </c>
      <c r="B709" s="110" t="s">
        <v>1344</v>
      </c>
      <c r="C709" s="110" t="s">
        <v>1353</v>
      </c>
      <c r="D709" s="111">
        <v>1.64246942E-20</v>
      </c>
      <c r="E709" s="110">
        <v>0.90300000000000002</v>
      </c>
      <c r="F709" s="110">
        <v>9.7000000000000003E-2</v>
      </c>
      <c r="G709" s="110">
        <v>0.20899999999999999</v>
      </c>
      <c r="H709" s="110">
        <v>436021</v>
      </c>
      <c r="I709" s="110" t="s">
        <v>65</v>
      </c>
    </row>
    <row r="710" spans="1:9" ht="18" customHeight="1">
      <c r="A710" s="110" t="s">
        <v>1360</v>
      </c>
      <c r="B710" s="110" t="s">
        <v>1343</v>
      </c>
      <c r="C710" s="110" t="s">
        <v>1353</v>
      </c>
      <c r="D710" s="111">
        <v>2.8342234599999999E-20</v>
      </c>
      <c r="E710" s="110">
        <v>0.85499999999999998</v>
      </c>
      <c r="F710" s="110">
        <v>0.14499999999999999</v>
      </c>
      <c r="G710" s="110">
        <v>0.121</v>
      </c>
      <c r="H710" s="110">
        <v>392756</v>
      </c>
      <c r="I710" s="110" t="s">
        <v>65</v>
      </c>
    </row>
    <row r="711" spans="1:9" ht="18" customHeight="1">
      <c r="A711" s="115" t="s">
        <v>1360</v>
      </c>
      <c r="B711" s="115" t="s">
        <v>1316</v>
      </c>
      <c r="C711" s="115" t="s">
        <v>1352</v>
      </c>
      <c r="D711" s="116">
        <v>0.86540104699999998</v>
      </c>
      <c r="E711" s="115">
        <v>0.25800000000000001</v>
      </c>
      <c r="F711" s="115">
        <v>0.74199999999999999</v>
      </c>
      <c r="G711" s="115">
        <v>0.1</v>
      </c>
      <c r="H711" s="115">
        <v>198446</v>
      </c>
      <c r="I711" s="110" t="s">
        <v>65</v>
      </c>
    </row>
    <row r="712" spans="1:9" ht="18" customHeight="1">
      <c r="A712" s="115" t="s">
        <v>1360</v>
      </c>
      <c r="B712" s="118" t="s">
        <v>1344</v>
      </c>
      <c r="C712" s="117" t="s">
        <v>1352</v>
      </c>
      <c r="D712" s="116">
        <v>0.88381798199999995</v>
      </c>
      <c r="E712" s="115">
        <v>0.252</v>
      </c>
      <c r="F712" s="115">
        <v>0.748</v>
      </c>
      <c r="G712" s="115">
        <v>0.10100000000000001</v>
      </c>
      <c r="H712" s="115">
        <v>274394</v>
      </c>
      <c r="I712" s="110" t="s">
        <v>65</v>
      </c>
    </row>
    <row r="713" spans="1:9" ht="18" customHeight="1">
      <c r="A713" s="115" t="s">
        <v>1360</v>
      </c>
      <c r="B713" s="115" t="s">
        <v>1343</v>
      </c>
      <c r="C713" s="115" t="s">
        <v>1352</v>
      </c>
      <c r="D713" s="116">
        <v>0.86733153600000001</v>
      </c>
      <c r="E713" s="115">
        <v>0.28100000000000003</v>
      </c>
      <c r="F713" s="115">
        <v>0.71899999999999997</v>
      </c>
      <c r="G713" s="115">
        <v>0.109</v>
      </c>
      <c r="H713" s="115">
        <v>213355</v>
      </c>
      <c r="I713" s="110" t="s">
        <v>65</v>
      </c>
    </row>
    <row r="714" spans="1:9" ht="18" customHeight="1">
      <c r="A714" s="115" t="s">
        <v>1360</v>
      </c>
      <c r="B714" s="115" t="s">
        <v>1316</v>
      </c>
      <c r="C714" s="115" t="s">
        <v>1351</v>
      </c>
      <c r="D714" s="116">
        <v>6.1041794900000002E-2</v>
      </c>
      <c r="E714" s="115">
        <v>0.60499999999999998</v>
      </c>
      <c r="F714" s="115">
        <v>0.39500000000000002</v>
      </c>
      <c r="G714" s="115">
        <v>3.5999999999999997E-2</v>
      </c>
      <c r="H714" s="115">
        <v>428299</v>
      </c>
      <c r="I714" s="110" t="s">
        <v>65</v>
      </c>
    </row>
    <row r="715" spans="1:9" ht="18" customHeight="1">
      <c r="A715" s="115" t="s">
        <v>1360</v>
      </c>
      <c r="B715" s="118" t="s">
        <v>1344</v>
      </c>
      <c r="C715" s="117" t="s">
        <v>1351</v>
      </c>
      <c r="D715" s="116">
        <v>0.60870773199999995</v>
      </c>
      <c r="E715" s="115">
        <v>0.56999999999999995</v>
      </c>
      <c r="F715" s="115">
        <v>0.43</v>
      </c>
      <c r="G715" s="115">
        <v>3.5999999999999997E-2</v>
      </c>
      <c r="H715" s="115">
        <v>540525</v>
      </c>
      <c r="I715" s="110" t="s">
        <v>65</v>
      </c>
    </row>
    <row r="716" spans="1:9" ht="18" customHeight="1">
      <c r="A716" s="115" t="s">
        <v>1360</v>
      </c>
      <c r="B716" s="115" t="s">
        <v>1343</v>
      </c>
      <c r="C716" s="115" t="s">
        <v>1351</v>
      </c>
      <c r="D716" s="116">
        <v>0.159277049</v>
      </c>
      <c r="E716" s="115">
        <v>0.61499999999999999</v>
      </c>
      <c r="F716" s="115">
        <v>0.38500000000000001</v>
      </c>
      <c r="G716" s="115">
        <v>3.6999999999999998E-2</v>
      </c>
      <c r="H716" s="115">
        <v>452789</v>
      </c>
      <c r="I716" s="110" t="s">
        <v>65</v>
      </c>
    </row>
    <row r="717" spans="1:9" ht="18" customHeight="1">
      <c r="A717" s="115" t="s">
        <v>1360</v>
      </c>
      <c r="B717" s="115" t="s">
        <v>1316</v>
      </c>
      <c r="C717" s="115" t="s">
        <v>1350</v>
      </c>
      <c r="D717" s="116">
        <v>0.20354624399999999</v>
      </c>
      <c r="E717" s="115">
        <v>0.53900000000000003</v>
      </c>
      <c r="F717" s="115">
        <v>0.46100000000000002</v>
      </c>
      <c r="G717" s="115">
        <v>4.1000000000000002E-2</v>
      </c>
      <c r="H717" s="115">
        <v>335923</v>
      </c>
      <c r="I717" s="110" t="s">
        <v>65</v>
      </c>
    </row>
    <row r="718" spans="1:9" ht="18" customHeight="1">
      <c r="A718" s="115" t="s">
        <v>1360</v>
      </c>
      <c r="B718" s="118" t="s">
        <v>1344</v>
      </c>
      <c r="C718" s="117" t="s">
        <v>1350</v>
      </c>
      <c r="D718" s="116">
        <v>0.66438151899999998</v>
      </c>
      <c r="E718" s="115">
        <v>0.505</v>
      </c>
      <c r="F718" s="115">
        <v>0.495</v>
      </c>
      <c r="G718" s="115">
        <v>0.04</v>
      </c>
      <c r="H718" s="115">
        <v>333899</v>
      </c>
      <c r="I718" s="110" t="s">
        <v>65</v>
      </c>
    </row>
    <row r="719" spans="1:9" ht="18" customHeight="1">
      <c r="A719" s="115" t="s">
        <v>1360</v>
      </c>
      <c r="B719" s="115" t="s">
        <v>1343</v>
      </c>
      <c r="C719" s="115" t="s">
        <v>1350</v>
      </c>
      <c r="D719" s="116">
        <v>0.37314520499999998</v>
      </c>
      <c r="E719" s="115">
        <v>0.55100000000000005</v>
      </c>
      <c r="F719" s="115">
        <v>0.44900000000000001</v>
      </c>
      <c r="G719" s="115">
        <v>4.2000000000000003E-2</v>
      </c>
      <c r="H719" s="115">
        <v>335317</v>
      </c>
      <c r="I719" s="110" t="s">
        <v>65</v>
      </c>
    </row>
    <row r="720" spans="1:9" ht="18" customHeight="1">
      <c r="A720" s="115" t="s">
        <v>1360</v>
      </c>
      <c r="B720" s="115" t="s">
        <v>1316</v>
      </c>
      <c r="C720" s="115" t="s">
        <v>1349</v>
      </c>
      <c r="D720" s="116">
        <v>0.20304778900000001</v>
      </c>
      <c r="E720" s="115">
        <v>0.49</v>
      </c>
      <c r="F720" s="115">
        <v>0.51</v>
      </c>
      <c r="G720" s="115">
        <v>4.5999999999999999E-2</v>
      </c>
      <c r="H720" s="115">
        <v>376230</v>
      </c>
      <c r="I720" s="110" t="s">
        <v>65</v>
      </c>
    </row>
    <row r="721" spans="1:9" ht="18" customHeight="1">
      <c r="A721" s="115" t="s">
        <v>1360</v>
      </c>
      <c r="B721" s="118" t="s">
        <v>1344</v>
      </c>
      <c r="C721" s="117" t="s">
        <v>1349</v>
      </c>
      <c r="D721" s="116">
        <v>0.50840777000000004</v>
      </c>
      <c r="E721" s="115">
        <v>0.45700000000000002</v>
      </c>
      <c r="F721" s="115">
        <v>0.54300000000000004</v>
      </c>
      <c r="G721" s="115">
        <v>4.3999999999999997E-2</v>
      </c>
      <c r="H721" s="115">
        <v>398094</v>
      </c>
      <c r="I721" s="110" t="s">
        <v>65</v>
      </c>
    </row>
    <row r="722" spans="1:9" ht="18" customHeight="1">
      <c r="A722" s="115" t="s">
        <v>1360</v>
      </c>
      <c r="B722" s="115" t="s">
        <v>1343</v>
      </c>
      <c r="C722" s="115" t="s">
        <v>1349</v>
      </c>
      <c r="D722" s="116">
        <v>0.28228450300000002</v>
      </c>
      <c r="E722" s="115">
        <v>0.503</v>
      </c>
      <c r="F722" s="115">
        <v>0.497</v>
      </c>
      <c r="G722" s="115">
        <v>4.7E-2</v>
      </c>
      <c r="H722" s="115">
        <v>380755</v>
      </c>
      <c r="I722" s="110" t="s">
        <v>65</v>
      </c>
    </row>
    <row r="723" spans="1:9" ht="18" customHeight="1">
      <c r="A723" s="115" t="s">
        <v>1360</v>
      </c>
      <c r="B723" s="115" t="s">
        <v>1316</v>
      </c>
      <c r="C723" s="115" t="s">
        <v>1347</v>
      </c>
      <c r="D723" s="116">
        <v>0.48953288900000003</v>
      </c>
      <c r="E723" s="115">
        <v>0.17699999999999999</v>
      </c>
      <c r="F723" s="115">
        <v>0.82299999999999995</v>
      </c>
      <c r="G723" s="115">
        <v>8.5000000000000006E-2</v>
      </c>
      <c r="H723" s="115">
        <v>345611</v>
      </c>
      <c r="I723" s="110" t="s">
        <v>65</v>
      </c>
    </row>
    <row r="724" spans="1:9" ht="18" customHeight="1">
      <c r="A724" s="115" t="s">
        <v>1360</v>
      </c>
      <c r="B724" s="118" t="s">
        <v>1344</v>
      </c>
      <c r="C724" s="117" t="s">
        <v>1347</v>
      </c>
      <c r="D724" s="116">
        <v>0.66027883200000004</v>
      </c>
      <c r="E724" s="115">
        <v>0.16300000000000001</v>
      </c>
      <c r="F724" s="115">
        <v>0.83699999999999997</v>
      </c>
      <c r="G724" s="115">
        <v>7.5999999999999998E-2</v>
      </c>
      <c r="H724" s="115">
        <v>479328</v>
      </c>
      <c r="I724" s="110" t="s">
        <v>65</v>
      </c>
    </row>
    <row r="725" spans="1:9" ht="18" customHeight="1">
      <c r="A725" s="115" t="s">
        <v>1360</v>
      </c>
      <c r="B725" s="115" t="s">
        <v>1343</v>
      </c>
      <c r="C725" s="115" t="s">
        <v>1347</v>
      </c>
      <c r="D725" s="116">
        <v>0.46092145000000001</v>
      </c>
      <c r="E725" s="115">
        <v>0.17699999999999999</v>
      </c>
      <c r="F725" s="115">
        <v>0.82299999999999995</v>
      </c>
      <c r="G725" s="115">
        <v>8.8999999999999996E-2</v>
      </c>
      <c r="H725" s="115">
        <v>375884</v>
      </c>
      <c r="I725" s="110" t="s">
        <v>65</v>
      </c>
    </row>
    <row r="726" spans="1:9" ht="18" customHeight="1">
      <c r="A726" s="110" t="s">
        <v>1360</v>
      </c>
      <c r="B726" s="110" t="s">
        <v>1316</v>
      </c>
      <c r="C726" s="110" t="s">
        <v>1348</v>
      </c>
      <c r="D726" s="111">
        <v>9.0186383700000001E-3</v>
      </c>
      <c r="E726" s="110">
        <v>0.17199999999999999</v>
      </c>
      <c r="F726" s="110">
        <v>0.82799999999999996</v>
      </c>
      <c r="G726" s="110">
        <v>8.6999999999999994E-2</v>
      </c>
      <c r="H726" s="110">
        <v>383145</v>
      </c>
      <c r="I726" s="110" t="s">
        <v>65</v>
      </c>
    </row>
    <row r="727" spans="1:9" ht="18" customHeight="1">
      <c r="A727" s="110" t="s">
        <v>1360</v>
      </c>
      <c r="B727" s="110" t="s">
        <v>1344</v>
      </c>
      <c r="C727" s="110" t="s">
        <v>1348</v>
      </c>
      <c r="D727" s="112">
        <v>1.2465288E-2</v>
      </c>
      <c r="E727" s="110">
        <v>0.112</v>
      </c>
      <c r="F727" s="110">
        <v>0.88800000000000001</v>
      </c>
      <c r="G727" s="113">
        <v>8.7999999999999995E-2</v>
      </c>
      <c r="H727" s="110">
        <v>491561</v>
      </c>
      <c r="I727" s="110" t="s">
        <v>65</v>
      </c>
    </row>
    <row r="728" spans="1:9" ht="18" customHeight="1">
      <c r="A728" s="110" t="s">
        <v>1360</v>
      </c>
      <c r="B728" s="110" t="s">
        <v>1343</v>
      </c>
      <c r="C728" s="110" t="s">
        <v>1348</v>
      </c>
      <c r="D728" s="111">
        <v>6.4697833500000001E-3</v>
      </c>
      <c r="E728" s="110">
        <v>0.16300000000000001</v>
      </c>
      <c r="F728" s="110">
        <v>0.83699999999999997</v>
      </c>
      <c r="G728" s="110">
        <v>9.6000000000000002E-2</v>
      </c>
      <c r="H728" s="110">
        <v>409709</v>
      </c>
      <c r="I728" s="110" t="s">
        <v>65</v>
      </c>
    </row>
    <row r="729" spans="1:9" ht="18" customHeight="1">
      <c r="A729" s="110" t="s">
        <v>1360</v>
      </c>
      <c r="B729" s="110" t="s">
        <v>1316</v>
      </c>
      <c r="C729" s="110" t="s">
        <v>1303</v>
      </c>
      <c r="D729" s="111">
        <v>1.1949930700000001E-21</v>
      </c>
      <c r="E729" s="110">
        <v>0.59199999999999997</v>
      </c>
      <c r="F729" s="110">
        <v>0.40799999999999997</v>
      </c>
      <c r="G729" s="110">
        <v>0.20399999999999999</v>
      </c>
      <c r="H729" s="110">
        <v>380034</v>
      </c>
      <c r="I729" s="110" t="s">
        <v>65</v>
      </c>
    </row>
    <row r="730" spans="1:9" ht="18" customHeight="1">
      <c r="A730" s="110" t="s">
        <v>1360</v>
      </c>
      <c r="B730" s="110" t="s">
        <v>1344</v>
      </c>
      <c r="C730" s="110" t="s">
        <v>1303</v>
      </c>
      <c r="D730" s="111">
        <v>4.8527591700000001E-20</v>
      </c>
      <c r="E730" s="110">
        <v>0.68</v>
      </c>
      <c r="F730" s="110">
        <v>0.32</v>
      </c>
      <c r="G730" s="110">
        <v>0.34899999999999998</v>
      </c>
      <c r="H730" s="110">
        <v>395133</v>
      </c>
      <c r="I730" s="110" t="s">
        <v>65</v>
      </c>
    </row>
    <row r="731" spans="1:9" ht="18" customHeight="1">
      <c r="A731" s="110" t="s">
        <v>1360</v>
      </c>
      <c r="B731" s="110" t="s">
        <v>1343</v>
      </c>
      <c r="C731" s="110" t="s">
        <v>1303</v>
      </c>
      <c r="D731" s="111">
        <v>1.11979968E-19</v>
      </c>
      <c r="E731" s="110">
        <v>0.69299999999999995</v>
      </c>
      <c r="F731" s="110">
        <v>0.307</v>
      </c>
      <c r="G731" s="110">
        <v>0.17599999999999999</v>
      </c>
      <c r="H731" s="110">
        <v>383314</v>
      </c>
      <c r="I731" s="110" t="s">
        <v>65</v>
      </c>
    </row>
    <row r="732" spans="1:9" ht="18" customHeight="1">
      <c r="A732" s="110" t="s">
        <v>1360</v>
      </c>
      <c r="B732" s="110" t="s">
        <v>1316</v>
      </c>
      <c r="C732" s="110"/>
      <c r="D732" s="111">
        <v>1.1746265700000001E-22</v>
      </c>
      <c r="E732" s="110"/>
      <c r="F732" s="110"/>
      <c r="G732" s="110"/>
      <c r="H732" s="110">
        <v>491546</v>
      </c>
      <c r="I732" s="110" t="s">
        <v>65</v>
      </c>
    </row>
    <row r="733" spans="1:9" ht="18" customHeight="1">
      <c r="A733" s="110" t="s">
        <v>1360</v>
      </c>
      <c r="B733" s="110" t="s">
        <v>1344</v>
      </c>
      <c r="C733" s="110"/>
      <c r="D733" s="111">
        <v>1.2618117500000001E-20</v>
      </c>
      <c r="E733" s="110"/>
      <c r="F733" s="110"/>
      <c r="G733" s="110"/>
      <c r="H733" s="110">
        <v>760915</v>
      </c>
      <c r="I733" s="110" t="s">
        <v>65</v>
      </c>
    </row>
    <row r="734" spans="1:9" ht="18" customHeight="1">
      <c r="A734" s="110" t="s">
        <v>1360</v>
      </c>
      <c r="B734" s="110" t="s">
        <v>1343</v>
      </c>
      <c r="C734" s="110"/>
      <c r="D734" s="111">
        <v>2.1024560499999999E-20</v>
      </c>
      <c r="E734" s="110"/>
      <c r="F734" s="110"/>
      <c r="G734" s="110"/>
      <c r="H734" s="110">
        <v>531735</v>
      </c>
      <c r="I734" s="110" t="s">
        <v>65</v>
      </c>
    </row>
    <row r="735" spans="1:9" ht="18" customHeight="1">
      <c r="A735" s="115" t="s">
        <v>1360</v>
      </c>
      <c r="B735" s="120" t="s">
        <v>1347</v>
      </c>
      <c r="C735" s="115"/>
      <c r="D735" s="116">
        <v>0.25189160199999999</v>
      </c>
      <c r="E735" s="110"/>
      <c r="F735" s="110"/>
      <c r="G735" s="110"/>
      <c r="H735" s="110">
        <v>595167</v>
      </c>
      <c r="I735" s="110" t="s">
        <v>65</v>
      </c>
    </row>
    <row r="736" spans="1:9" ht="18" customHeight="1">
      <c r="A736" s="115" t="s">
        <v>1360</v>
      </c>
      <c r="B736" s="120" t="s">
        <v>1358</v>
      </c>
      <c r="C736" s="115"/>
      <c r="D736" s="116">
        <v>0.350961886</v>
      </c>
      <c r="E736" s="110"/>
      <c r="F736" s="110"/>
      <c r="G736" s="110"/>
      <c r="H736" s="110">
        <v>663597</v>
      </c>
      <c r="I736" s="110" t="s">
        <v>65</v>
      </c>
    </row>
    <row r="737" spans="1:9" ht="18" customHeight="1">
      <c r="A737" s="110" t="s">
        <v>1360</v>
      </c>
      <c r="B737" s="110" t="s">
        <v>1345</v>
      </c>
      <c r="C737" s="110"/>
      <c r="D737" s="111">
        <v>3.5036162000000002E-8</v>
      </c>
      <c r="E737" s="110"/>
      <c r="F737" s="110"/>
      <c r="G737" s="110"/>
      <c r="H737" s="110">
        <v>600792</v>
      </c>
      <c r="I737" s="110" t="s">
        <v>65</v>
      </c>
    </row>
    <row r="738" spans="1:9" ht="18" customHeight="1">
      <c r="A738" s="110" t="s">
        <v>1360</v>
      </c>
      <c r="B738" s="110" t="s">
        <v>1345</v>
      </c>
      <c r="C738" s="110"/>
      <c r="D738" s="111">
        <v>6.6717781700000001E-4</v>
      </c>
      <c r="E738" s="110"/>
      <c r="F738" s="110"/>
      <c r="G738" s="110"/>
      <c r="H738" s="110">
        <v>622697</v>
      </c>
      <c r="I738" s="110" t="s">
        <v>65</v>
      </c>
    </row>
    <row r="739" spans="1:9" ht="18" customHeight="1">
      <c r="A739" s="110" t="s">
        <v>1359</v>
      </c>
      <c r="B739" s="110" t="s">
        <v>1316</v>
      </c>
      <c r="C739" s="110" t="s">
        <v>1302</v>
      </c>
      <c r="D739" s="112">
        <v>3.7717209199999997E-2</v>
      </c>
      <c r="E739" s="110">
        <v>0.57199999999999995</v>
      </c>
      <c r="F739" s="110">
        <v>0.42799999999999999</v>
      </c>
      <c r="G739" s="110">
        <v>3.1E-2</v>
      </c>
      <c r="H739" s="110">
        <v>378903</v>
      </c>
      <c r="I739" s="110" t="s">
        <v>65</v>
      </c>
    </row>
    <row r="740" spans="1:9" ht="18" customHeight="1">
      <c r="A740" s="115" t="s">
        <v>1359</v>
      </c>
      <c r="B740" s="118" t="s">
        <v>1344</v>
      </c>
      <c r="C740" s="117" t="s">
        <v>1302</v>
      </c>
      <c r="D740" s="116">
        <v>0.27491596200000001</v>
      </c>
      <c r="E740" s="115">
        <v>0.53900000000000003</v>
      </c>
      <c r="F740" s="115">
        <v>0.46100000000000002</v>
      </c>
      <c r="G740" s="115">
        <v>3.1E-2</v>
      </c>
      <c r="H740" s="115">
        <v>403955</v>
      </c>
      <c r="I740" s="110" t="s">
        <v>65</v>
      </c>
    </row>
    <row r="741" spans="1:9" ht="18" customHeight="1">
      <c r="A741" s="110" t="s">
        <v>1359</v>
      </c>
      <c r="B741" s="110" t="s">
        <v>1343</v>
      </c>
      <c r="C741" s="110" t="s">
        <v>1302</v>
      </c>
      <c r="D741" s="112">
        <v>3.8719121500000002E-2</v>
      </c>
      <c r="E741" s="110">
        <v>0.57499999999999996</v>
      </c>
      <c r="F741" s="110">
        <v>0.42499999999999999</v>
      </c>
      <c r="G741" s="110">
        <v>3.1E-2</v>
      </c>
      <c r="H741" s="110">
        <v>384653</v>
      </c>
      <c r="I741" s="110" t="s">
        <v>65</v>
      </c>
    </row>
    <row r="742" spans="1:9" ht="18" customHeight="1">
      <c r="A742" s="110" t="s">
        <v>1359</v>
      </c>
      <c r="B742" s="110" t="s">
        <v>1316</v>
      </c>
      <c r="C742" s="110" t="s">
        <v>1357</v>
      </c>
      <c r="D742" s="111">
        <v>2.7100672300000001E-5</v>
      </c>
      <c r="E742" s="110">
        <v>0.29899999999999999</v>
      </c>
      <c r="F742" s="110">
        <v>0.70099999999999996</v>
      </c>
      <c r="G742" s="110">
        <v>5.6000000000000001E-2</v>
      </c>
      <c r="H742" s="110">
        <v>386891</v>
      </c>
      <c r="I742" s="110" t="s">
        <v>65</v>
      </c>
    </row>
    <row r="743" spans="1:9" ht="18" customHeight="1">
      <c r="A743" s="110" t="s">
        <v>1359</v>
      </c>
      <c r="B743" s="110" t="s">
        <v>1344</v>
      </c>
      <c r="C743" s="110" t="s">
        <v>1357</v>
      </c>
      <c r="D743" s="111">
        <v>1.8584417400000001E-6</v>
      </c>
      <c r="E743" s="110">
        <v>0.252</v>
      </c>
      <c r="F743" s="110">
        <v>0.748</v>
      </c>
      <c r="G743" s="110">
        <v>5.8999999999999997E-2</v>
      </c>
      <c r="H743" s="110">
        <v>424976</v>
      </c>
      <c r="I743" s="110" t="s">
        <v>65</v>
      </c>
    </row>
    <row r="744" spans="1:9" ht="18" customHeight="1">
      <c r="A744" s="110" t="s">
        <v>1359</v>
      </c>
      <c r="B744" s="110" t="s">
        <v>1343</v>
      </c>
      <c r="C744" s="110" t="s">
        <v>1357</v>
      </c>
      <c r="D744" s="111">
        <v>1.3475617899999999E-5</v>
      </c>
      <c r="E744" s="110">
        <v>0.29799999999999999</v>
      </c>
      <c r="F744" s="110">
        <v>0.70199999999999996</v>
      </c>
      <c r="G744" s="110">
        <v>5.7000000000000002E-2</v>
      </c>
      <c r="H744" s="110">
        <v>399695</v>
      </c>
      <c r="I744" s="110" t="s">
        <v>65</v>
      </c>
    </row>
    <row r="745" spans="1:9" ht="18" customHeight="1">
      <c r="A745" s="110" t="s">
        <v>1359</v>
      </c>
      <c r="B745" s="110" t="s">
        <v>1316</v>
      </c>
      <c r="C745" s="110" t="s">
        <v>1301</v>
      </c>
      <c r="D745" s="111">
        <v>6.1078758399999997E-19</v>
      </c>
      <c r="E745" s="110">
        <v>0.41599999999999998</v>
      </c>
      <c r="F745" s="110">
        <v>0.58399999999999996</v>
      </c>
      <c r="G745" s="110">
        <v>6.5000000000000002E-2</v>
      </c>
      <c r="H745" s="110">
        <v>398319</v>
      </c>
      <c r="I745" s="110" t="s">
        <v>65</v>
      </c>
    </row>
    <row r="746" spans="1:9" ht="18" customHeight="1">
      <c r="A746" s="110" t="s">
        <v>1359</v>
      </c>
      <c r="B746" s="110" t="s">
        <v>1344</v>
      </c>
      <c r="C746" s="110" t="s">
        <v>1301</v>
      </c>
      <c r="D746" s="111">
        <v>2.4209041700000002E-16</v>
      </c>
      <c r="E746" s="110">
        <v>0.41799999999999998</v>
      </c>
      <c r="F746" s="110">
        <v>0.58199999999999996</v>
      </c>
      <c r="G746" s="110">
        <v>6.5000000000000002E-2</v>
      </c>
      <c r="H746" s="110">
        <v>433666</v>
      </c>
      <c r="I746" s="110" t="s">
        <v>65</v>
      </c>
    </row>
    <row r="747" spans="1:9" ht="18" customHeight="1">
      <c r="A747" s="110" t="s">
        <v>1359</v>
      </c>
      <c r="B747" s="110" t="s">
        <v>1343</v>
      </c>
      <c r="C747" s="110" t="s">
        <v>1301</v>
      </c>
      <c r="D747" s="111">
        <v>6.4717831E-18</v>
      </c>
      <c r="E747" s="110">
        <v>0.436</v>
      </c>
      <c r="F747" s="110">
        <v>0.56399999999999995</v>
      </c>
      <c r="G747" s="110">
        <v>6.4000000000000001E-2</v>
      </c>
      <c r="H747" s="110">
        <v>405950</v>
      </c>
      <c r="I747" s="110" t="s">
        <v>65</v>
      </c>
    </row>
    <row r="748" spans="1:9" ht="18" customHeight="1">
      <c r="A748" s="110" t="s">
        <v>1359</v>
      </c>
      <c r="B748" s="110" t="s">
        <v>1316</v>
      </c>
      <c r="C748" s="110" t="s">
        <v>1356</v>
      </c>
      <c r="D748" s="111">
        <v>2.3302713699999999E-30</v>
      </c>
      <c r="E748" s="114">
        <v>3.2749999999999999</v>
      </c>
      <c r="F748" s="114">
        <v>-2.2749999999999999</v>
      </c>
      <c r="G748" s="114">
        <v>0.93400000000000005</v>
      </c>
      <c r="H748" s="110">
        <v>398043</v>
      </c>
      <c r="I748" s="110" t="s">
        <v>65</v>
      </c>
    </row>
    <row r="749" spans="1:9" ht="18" customHeight="1">
      <c r="A749" s="110" t="s">
        <v>1359</v>
      </c>
      <c r="B749" s="110" t="s">
        <v>1344</v>
      </c>
      <c r="C749" s="110" t="s">
        <v>1356</v>
      </c>
      <c r="D749" s="111">
        <v>4.9413184899999999E-14</v>
      </c>
      <c r="E749" s="114">
        <v>8.6989999999999998</v>
      </c>
      <c r="F749" s="114">
        <v>-7.6989999999999998</v>
      </c>
      <c r="G749" s="114">
        <v>6.2549999999999999</v>
      </c>
      <c r="H749" s="110">
        <v>471256</v>
      </c>
      <c r="I749" s="110" t="s">
        <v>65</v>
      </c>
    </row>
    <row r="750" spans="1:9" ht="18" customHeight="1">
      <c r="A750" s="110" t="s">
        <v>1359</v>
      </c>
      <c r="B750" s="110" t="s">
        <v>1343</v>
      </c>
      <c r="C750" s="110" t="s">
        <v>1356</v>
      </c>
      <c r="D750" s="111">
        <v>1.5350730099999999E-29</v>
      </c>
      <c r="E750" s="114">
        <v>2.528</v>
      </c>
      <c r="F750" s="114">
        <v>-1.528</v>
      </c>
      <c r="G750" s="114">
        <v>0.83099999999999996</v>
      </c>
      <c r="H750" s="110">
        <v>415802</v>
      </c>
      <c r="I750" s="110" t="s">
        <v>65</v>
      </c>
    </row>
    <row r="751" spans="1:9" ht="18" customHeight="1">
      <c r="A751" s="110" t="s">
        <v>1359</v>
      </c>
      <c r="B751" s="110" t="s">
        <v>1316</v>
      </c>
      <c r="C751" s="110" t="s">
        <v>1355</v>
      </c>
      <c r="D751" s="111">
        <v>5.3149486300000001E-7</v>
      </c>
      <c r="E751" s="114">
        <v>-1.171</v>
      </c>
      <c r="F751" s="114">
        <v>2.1709999999999998</v>
      </c>
      <c r="G751" s="113">
        <v>0.35799999999999998</v>
      </c>
      <c r="H751" s="110">
        <v>386760</v>
      </c>
      <c r="I751" s="110" t="s">
        <v>65</v>
      </c>
    </row>
    <row r="752" spans="1:9" ht="18" customHeight="1">
      <c r="A752" s="110" t="s">
        <v>1359</v>
      </c>
      <c r="B752" s="110" t="s">
        <v>1316</v>
      </c>
      <c r="C752" s="110" t="s">
        <v>1355</v>
      </c>
      <c r="D752" s="111">
        <v>5.3149486300000001E-7</v>
      </c>
      <c r="E752" s="114">
        <v>-1.171</v>
      </c>
      <c r="F752" s="114">
        <v>2.1709999999999998</v>
      </c>
      <c r="G752" s="113">
        <v>0.35799999999999998</v>
      </c>
      <c r="H752" s="110">
        <v>386760</v>
      </c>
      <c r="I752" s="110" t="s">
        <v>65</v>
      </c>
    </row>
    <row r="753" spans="1:9" ht="18" customHeight="1">
      <c r="A753" s="110" t="s">
        <v>1359</v>
      </c>
      <c r="B753" s="110" t="s">
        <v>1344</v>
      </c>
      <c r="C753" s="110" t="s">
        <v>1355</v>
      </c>
      <c r="D753" s="111">
        <v>7.0459034000000002E-3</v>
      </c>
      <c r="E753" s="114">
        <v>-1.327</v>
      </c>
      <c r="F753" s="114">
        <v>2.327</v>
      </c>
      <c r="G753" s="113">
        <v>0.35099999999999998</v>
      </c>
      <c r="H753" s="110">
        <v>513791</v>
      </c>
      <c r="I753" s="110" t="s">
        <v>65</v>
      </c>
    </row>
    <row r="754" spans="1:9" ht="18" customHeight="1">
      <c r="A754" s="110" t="s">
        <v>1359</v>
      </c>
      <c r="B754" s="110" t="s">
        <v>1344</v>
      </c>
      <c r="C754" s="110" t="s">
        <v>1355</v>
      </c>
      <c r="D754" s="111">
        <v>7.0459034000000002E-3</v>
      </c>
      <c r="E754" s="114">
        <v>-1.327</v>
      </c>
      <c r="F754" s="114">
        <v>2.327</v>
      </c>
      <c r="G754" s="113">
        <v>0.35099999999999998</v>
      </c>
      <c r="H754" s="110">
        <v>513791</v>
      </c>
      <c r="I754" s="110" t="s">
        <v>65</v>
      </c>
    </row>
    <row r="755" spans="1:9" ht="18" customHeight="1">
      <c r="A755" s="110" t="s">
        <v>1359</v>
      </c>
      <c r="B755" s="110" t="s">
        <v>1343</v>
      </c>
      <c r="C755" s="110" t="s">
        <v>1355</v>
      </c>
      <c r="D755" s="111">
        <v>1.09122314E-5</v>
      </c>
      <c r="E755" s="114">
        <v>-1.286</v>
      </c>
      <c r="F755" s="114">
        <v>2.286</v>
      </c>
      <c r="G755" s="113">
        <v>0.34599999999999997</v>
      </c>
      <c r="H755" s="110">
        <v>415850</v>
      </c>
      <c r="I755" s="110" t="s">
        <v>65</v>
      </c>
    </row>
    <row r="756" spans="1:9" ht="18" customHeight="1">
      <c r="A756" s="110" t="s">
        <v>1359</v>
      </c>
      <c r="B756" s="110" t="s">
        <v>1343</v>
      </c>
      <c r="C756" s="110" t="s">
        <v>1355</v>
      </c>
      <c r="D756" s="111">
        <v>1.09122314E-5</v>
      </c>
      <c r="E756" s="114">
        <v>-1.286</v>
      </c>
      <c r="F756" s="114">
        <v>2.286</v>
      </c>
      <c r="G756" s="113">
        <v>0.34599999999999997</v>
      </c>
      <c r="H756" s="110">
        <v>415850</v>
      </c>
      <c r="I756" s="110" t="s">
        <v>65</v>
      </c>
    </row>
    <row r="757" spans="1:9" ht="18" customHeight="1">
      <c r="A757" s="110" t="s">
        <v>1359</v>
      </c>
      <c r="B757" s="110" t="s">
        <v>1316</v>
      </c>
      <c r="C757" s="110" t="s">
        <v>1345</v>
      </c>
      <c r="D757" s="111">
        <v>1.9246878099999999E-20</v>
      </c>
      <c r="E757" s="114">
        <v>-0.32</v>
      </c>
      <c r="F757" s="114">
        <v>1.32</v>
      </c>
      <c r="G757" s="113">
        <v>0.24099999999999999</v>
      </c>
      <c r="H757" s="110">
        <v>405388</v>
      </c>
      <c r="I757" s="110" t="s">
        <v>65</v>
      </c>
    </row>
    <row r="758" spans="1:9" ht="18" customHeight="1">
      <c r="A758" s="110" t="s">
        <v>1359</v>
      </c>
      <c r="B758" s="110" t="s">
        <v>1343</v>
      </c>
      <c r="C758" s="110" t="s">
        <v>1345</v>
      </c>
      <c r="D758" s="111">
        <v>8.2833020400000004E-20</v>
      </c>
      <c r="E758" s="114">
        <v>-0.50900000000000001</v>
      </c>
      <c r="F758" s="114">
        <v>1.5089999999999999</v>
      </c>
      <c r="G758" s="113">
        <v>0.32500000000000001</v>
      </c>
      <c r="H758" s="110">
        <v>430560</v>
      </c>
      <c r="I758" s="110" t="s">
        <v>65</v>
      </c>
    </row>
    <row r="759" spans="1:9" ht="18" customHeight="1">
      <c r="A759" s="110" t="s">
        <v>1359</v>
      </c>
      <c r="B759" s="110" t="s">
        <v>1316</v>
      </c>
      <c r="C759" s="110" t="s">
        <v>1354</v>
      </c>
      <c r="D759" s="111">
        <v>3.0289272199999997E-26</v>
      </c>
      <c r="E759" s="110">
        <v>0.33700000000000002</v>
      </c>
      <c r="F759" s="110">
        <v>0.66300000000000003</v>
      </c>
      <c r="G759" s="110">
        <v>0.11799999999999999</v>
      </c>
      <c r="H759" s="110">
        <v>398648</v>
      </c>
      <c r="I759" s="110" t="s">
        <v>65</v>
      </c>
    </row>
    <row r="760" spans="1:9" ht="18" customHeight="1">
      <c r="A760" s="110" t="s">
        <v>1359</v>
      </c>
      <c r="B760" s="110" t="s">
        <v>1344</v>
      </c>
      <c r="C760" s="110" t="s">
        <v>1354</v>
      </c>
      <c r="D760" s="111">
        <v>1.1965632899999999E-27</v>
      </c>
      <c r="E760" s="114">
        <v>-3.6999999999999998E-2</v>
      </c>
      <c r="F760" s="114">
        <v>1.0369999999999999</v>
      </c>
      <c r="G760" s="113">
        <v>0.39</v>
      </c>
      <c r="H760" s="110">
        <v>502945</v>
      </c>
      <c r="I760" s="110" t="s">
        <v>65</v>
      </c>
    </row>
    <row r="761" spans="1:9" ht="18" customHeight="1">
      <c r="A761" s="110" t="s">
        <v>1359</v>
      </c>
      <c r="B761" s="110" t="s">
        <v>1343</v>
      </c>
      <c r="C761" s="110" t="s">
        <v>1354</v>
      </c>
      <c r="D761" s="111">
        <v>9.1683539999999996E-27</v>
      </c>
      <c r="E761" s="110">
        <v>0.34300000000000003</v>
      </c>
      <c r="F761" s="110">
        <v>0.65700000000000003</v>
      </c>
      <c r="G761" s="110">
        <v>0.13400000000000001</v>
      </c>
      <c r="H761" s="110">
        <v>423799</v>
      </c>
      <c r="I761" s="110" t="s">
        <v>65</v>
      </c>
    </row>
    <row r="762" spans="1:9" ht="18" customHeight="1">
      <c r="A762" s="110" t="s">
        <v>1359</v>
      </c>
      <c r="B762" s="110" t="s">
        <v>1316</v>
      </c>
      <c r="C762" s="110" t="s">
        <v>1346</v>
      </c>
      <c r="D762" s="112">
        <v>3.9851398599999997E-2</v>
      </c>
      <c r="E762" s="114">
        <v>-7.6999999999999999E-2</v>
      </c>
      <c r="F762" s="114">
        <v>1.077</v>
      </c>
      <c r="G762" s="113">
        <v>0.113</v>
      </c>
      <c r="H762" s="110">
        <v>385255</v>
      </c>
      <c r="I762" s="110" t="s">
        <v>65</v>
      </c>
    </row>
    <row r="763" spans="1:9" ht="18" customHeight="1">
      <c r="A763" s="110" t="s">
        <v>1359</v>
      </c>
      <c r="B763" s="110" t="s">
        <v>1344</v>
      </c>
      <c r="C763" s="110" t="s">
        <v>1346</v>
      </c>
      <c r="D763" s="119">
        <v>8.1329622300000001E-2</v>
      </c>
      <c r="E763" s="114">
        <v>-0.152</v>
      </c>
      <c r="F763" s="114">
        <v>1.1519999999999999</v>
      </c>
      <c r="G763" s="113">
        <v>0.10199999999999999</v>
      </c>
      <c r="H763" s="110">
        <v>526342</v>
      </c>
      <c r="I763" s="110" t="s">
        <v>65</v>
      </c>
    </row>
    <row r="764" spans="1:9" ht="18" customHeight="1">
      <c r="A764" s="110" t="s">
        <v>1359</v>
      </c>
      <c r="B764" s="110" t="s">
        <v>1343</v>
      </c>
      <c r="C764" s="110" t="s">
        <v>1346</v>
      </c>
      <c r="D764" s="112">
        <v>4.1876213199999998E-2</v>
      </c>
      <c r="E764" s="114">
        <v>-9.5000000000000001E-2</v>
      </c>
      <c r="F764" s="114">
        <v>1.095</v>
      </c>
      <c r="G764" s="113">
        <v>0.11700000000000001</v>
      </c>
      <c r="H764" s="110">
        <v>413007</v>
      </c>
      <c r="I764" s="110" t="s">
        <v>65</v>
      </c>
    </row>
    <row r="765" spans="1:9" ht="18" customHeight="1">
      <c r="A765" s="110" t="s">
        <v>1359</v>
      </c>
      <c r="B765" s="110" t="s">
        <v>1316</v>
      </c>
      <c r="C765" s="110" t="s">
        <v>1353</v>
      </c>
      <c r="D765" s="111">
        <v>1.6220404E-31</v>
      </c>
      <c r="E765" s="110">
        <v>0.377</v>
      </c>
      <c r="F765" s="110">
        <v>0.623</v>
      </c>
      <c r="G765" s="110">
        <v>0.155</v>
      </c>
      <c r="H765" s="110">
        <v>377502</v>
      </c>
      <c r="I765" s="110" t="s">
        <v>65</v>
      </c>
    </row>
    <row r="766" spans="1:9" ht="18" customHeight="1">
      <c r="A766" s="110" t="s">
        <v>1359</v>
      </c>
      <c r="B766" s="110" t="s">
        <v>1344</v>
      </c>
      <c r="C766" s="110" t="s">
        <v>1353</v>
      </c>
      <c r="D766" s="111">
        <v>2.74985744E-30</v>
      </c>
      <c r="E766" s="110">
        <v>0.504</v>
      </c>
      <c r="F766" s="110">
        <v>0.496</v>
      </c>
      <c r="G766" s="110">
        <v>0.38200000000000001</v>
      </c>
      <c r="H766" s="110">
        <v>434753</v>
      </c>
      <c r="I766" s="110" t="s">
        <v>65</v>
      </c>
    </row>
    <row r="767" spans="1:9" ht="18" customHeight="1">
      <c r="A767" s="110" t="s">
        <v>1359</v>
      </c>
      <c r="B767" s="110" t="s">
        <v>1343</v>
      </c>
      <c r="C767" s="110" t="s">
        <v>1353</v>
      </c>
      <c r="D767" s="111">
        <v>1.4017476199999999E-30</v>
      </c>
      <c r="E767" s="110">
        <v>0.46600000000000003</v>
      </c>
      <c r="F767" s="110">
        <v>0.53400000000000003</v>
      </c>
      <c r="G767" s="110">
        <v>0.16600000000000001</v>
      </c>
      <c r="H767" s="110">
        <v>391604</v>
      </c>
      <c r="I767" s="110" t="s">
        <v>65</v>
      </c>
    </row>
    <row r="768" spans="1:9" ht="18" customHeight="1">
      <c r="A768" s="110" t="s">
        <v>1359</v>
      </c>
      <c r="B768" s="110" t="s">
        <v>1316</v>
      </c>
      <c r="C768" s="110" t="s">
        <v>1352</v>
      </c>
      <c r="D768" s="119">
        <v>0.14478529000000001</v>
      </c>
      <c r="E768" s="114">
        <v>-3.0000000000000001E-3</v>
      </c>
      <c r="F768" s="114">
        <v>1.0029999999999999</v>
      </c>
      <c r="G768" s="113">
        <v>0.128</v>
      </c>
      <c r="H768" s="110">
        <v>197931</v>
      </c>
      <c r="I768" s="110" t="s">
        <v>65</v>
      </c>
    </row>
    <row r="769" spans="1:9" ht="18" customHeight="1">
      <c r="A769" s="110" t="s">
        <v>1359</v>
      </c>
      <c r="B769" s="110" t="s">
        <v>1344</v>
      </c>
      <c r="C769" s="110" t="s">
        <v>1352</v>
      </c>
      <c r="D769" s="119">
        <v>0.156874919</v>
      </c>
      <c r="E769" s="114">
        <v>-8.6999999999999994E-2</v>
      </c>
      <c r="F769" s="114">
        <v>1.087</v>
      </c>
      <c r="G769" s="113">
        <v>0.14000000000000001</v>
      </c>
      <c r="H769" s="110">
        <v>273637</v>
      </c>
      <c r="I769" s="110" t="s">
        <v>65</v>
      </c>
    </row>
    <row r="770" spans="1:9" ht="18" customHeight="1">
      <c r="A770" s="110" t="s">
        <v>1359</v>
      </c>
      <c r="B770" s="110" t="s">
        <v>1343</v>
      </c>
      <c r="C770" s="110" t="s">
        <v>1352</v>
      </c>
      <c r="D770" s="119">
        <v>0.14145627999999999</v>
      </c>
      <c r="E770" s="114">
        <v>-6.0000000000000001E-3</v>
      </c>
      <c r="F770" s="114">
        <v>1.006</v>
      </c>
      <c r="G770" s="113">
        <v>0.14199999999999999</v>
      </c>
      <c r="H770" s="110">
        <v>212909</v>
      </c>
      <c r="I770" s="110" t="s">
        <v>65</v>
      </c>
    </row>
    <row r="771" spans="1:9" ht="18" customHeight="1">
      <c r="A771" s="110" t="s">
        <v>1359</v>
      </c>
      <c r="B771" s="110" t="s">
        <v>1316</v>
      </c>
      <c r="C771" s="110" t="s">
        <v>1351</v>
      </c>
      <c r="D771" s="119">
        <v>0.30583370799999998</v>
      </c>
      <c r="E771" s="110">
        <v>0.48799999999999999</v>
      </c>
      <c r="F771" s="110">
        <v>0.51200000000000001</v>
      </c>
      <c r="G771" s="110">
        <v>3.7999999999999999E-2</v>
      </c>
      <c r="H771" s="110">
        <v>426939</v>
      </c>
      <c r="I771" s="110" t="s">
        <v>65</v>
      </c>
    </row>
    <row r="772" spans="1:9" ht="18" customHeight="1">
      <c r="A772" s="115" t="s">
        <v>1359</v>
      </c>
      <c r="B772" s="118" t="s">
        <v>1344</v>
      </c>
      <c r="C772" s="117" t="s">
        <v>1351</v>
      </c>
      <c r="D772" s="116">
        <v>0.45869576499999998</v>
      </c>
      <c r="E772" s="115">
        <v>0.45500000000000002</v>
      </c>
      <c r="F772" s="115">
        <v>0.54500000000000004</v>
      </c>
      <c r="G772" s="115">
        <v>3.6999999999999998E-2</v>
      </c>
      <c r="H772" s="115">
        <v>539554</v>
      </c>
      <c r="I772" s="110" t="s">
        <v>65</v>
      </c>
    </row>
    <row r="773" spans="1:9" ht="18" customHeight="1">
      <c r="A773" s="115" t="s">
        <v>1359</v>
      </c>
      <c r="B773" s="115" t="s">
        <v>1343</v>
      </c>
      <c r="C773" s="115" t="s">
        <v>1351</v>
      </c>
      <c r="D773" s="116">
        <v>0.17006041099999999</v>
      </c>
      <c r="E773" s="115">
        <v>0.48899999999999999</v>
      </c>
      <c r="F773" s="115">
        <v>0.51100000000000001</v>
      </c>
      <c r="G773" s="115">
        <v>3.7999999999999999E-2</v>
      </c>
      <c r="H773" s="115">
        <v>451446</v>
      </c>
      <c r="I773" s="110" t="s">
        <v>65</v>
      </c>
    </row>
    <row r="774" spans="1:9" ht="18" customHeight="1">
      <c r="A774" s="115" t="s">
        <v>1359</v>
      </c>
      <c r="B774" s="115" t="s">
        <v>1316</v>
      </c>
      <c r="C774" s="115" t="s">
        <v>1350</v>
      </c>
      <c r="D774" s="116">
        <v>7.4726571300000003E-2</v>
      </c>
      <c r="E774" s="115">
        <v>0.42899999999999999</v>
      </c>
      <c r="F774" s="115">
        <v>0.57099999999999995</v>
      </c>
      <c r="G774" s="115">
        <v>4.1000000000000002E-2</v>
      </c>
      <c r="H774" s="115">
        <v>335289</v>
      </c>
      <c r="I774" s="110" t="s">
        <v>65</v>
      </c>
    </row>
    <row r="775" spans="1:9" ht="18" customHeight="1">
      <c r="A775" s="110" t="s">
        <v>1359</v>
      </c>
      <c r="B775" s="110" t="s">
        <v>1344</v>
      </c>
      <c r="C775" s="110" t="s">
        <v>1350</v>
      </c>
      <c r="D775" s="112">
        <v>2.34245761E-2</v>
      </c>
      <c r="E775" s="110">
        <v>0.39300000000000002</v>
      </c>
      <c r="F775" s="110">
        <v>0.60699999999999998</v>
      </c>
      <c r="G775" s="110">
        <v>4.1000000000000002E-2</v>
      </c>
      <c r="H775" s="110">
        <v>333315</v>
      </c>
      <c r="I775" s="110" t="s">
        <v>65</v>
      </c>
    </row>
    <row r="776" spans="1:9" ht="18" customHeight="1">
      <c r="A776" s="110" t="s">
        <v>1359</v>
      </c>
      <c r="B776" s="110" t="s">
        <v>1343</v>
      </c>
      <c r="C776" s="110" t="s">
        <v>1350</v>
      </c>
      <c r="D776" s="112">
        <v>3.6510113599999998E-2</v>
      </c>
      <c r="E776" s="110">
        <v>0.42899999999999999</v>
      </c>
      <c r="F776" s="110">
        <v>0.57099999999999995</v>
      </c>
      <c r="G776" s="110">
        <v>4.2000000000000003E-2</v>
      </c>
      <c r="H776" s="110">
        <v>334597</v>
      </c>
      <c r="I776" s="110" t="s">
        <v>65</v>
      </c>
    </row>
    <row r="777" spans="1:9" ht="18" customHeight="1">
      <c r="A777" s="110" t="s">
        <v>1359</v>
      </c>
      <c r="B777" s="110" t="s">
        <v>1316</v>
      </c>
      <c r="C777" s="110" t="s">
        <v>1349</v>
      </c>
      <c r="D777" s="112">
        <v>1.3785505999999999E-2</v>
      </c>
      <c r="E777" s="110">
        <v>0.376</v>
      </c>
      <c r="F777" s="110">
        <v>0.624</v>
      </c>
      <c r="G777" s="110">
        <v>4.4999999999999998E-2</v>
      </c>
      <c r="H777" s="110">
        <v>375325</v>
      </c>
      <c r="I777" s="110" t="s">
        <v>65</v>
      </c>
    </row>
    <row r="778" spans="1:9" ht="18" customHeight="1">
      <c r="A778" s="110" t="s">
        <v>1359</v>
      </c>
      <c r="B778" s="110" t="s">
        <v>1344</v>
      </c>
      <c r="C778" s="110" t="s">
        <v>1349</v>
      </c>
      <c r="D778" s="111">
        <v>3.0411037000000001E-3</v>
      </c>
      <c r="E778" s="110">
        <v>0.34100000000000003</v>
      </c>
      <c r="F778" s="110">
        <v>0.65900000000000003</v>
      </c>
      <c r="G778" s="110">
        <v>4.4999999999999998E-2</v>
      </c>
      <c r="H778" s="110">
        <v>397408</v>
      </c>
      <c r="I778" s="110" t="s">
        <v>65</v>
      </c>
    </row>
    <row r="779" spans="1:9" ht="18" customHeight="1">
      <c r="A779" s="110" t="s">
        <v>1359</v>
      </c>
      <c r="B779" s="110" t="s">
        <v>1343</v>
      </c>
      <c r="C779" s="110" t="s">
        <v>1349</v>
      </c>
      <c r="D779" s="111">
        <v>6.0508874400000004E-3</v>
      </c>
      <c r="E779" s="110">
        <v>0.374</v>
      </c>
      <c r="F779" s="110">
        <v>0.626</v>
      </c>
      <c r="G779" s="110">
        <v>4.5999999999999999E-2</v>
      </c>
      <c r="H779" s="110">
        <v>379864</v>
      </c>
      <c r="I779" s="110" t="s">
        <v>65</v>
      </c>
    </row>
    <row r="780" spans="1:9" ht="18" customHeight="1">
      <c r="A780" s="110" t="s">
        <v>1359</v>
      </c>
      <c r="B780" s="110" t="s">
        <v>1316</v>
      </c>
      <c r="C780" s="110" t="s">
        <v>1347</v>
      </c>
      <c r="D780" s="112">
        <v>3.7098378899999999E-2</v>
      </c>
      <c r="E780" s="114">
        <v>-6.6000000000000003E-2</v>
      </c>
      <c r="F780" s="114">
        <v>1.0660000000000001</v>
      </c>
      <c r="G780" s="113">
        <v>9.5000000000000001E-2</v>
      </c>
      <c r="H780" s="110">
        <v>344643</v>
      </c>
      <c r="I780" s="110" t="s">
        <v>65</v>
      </c>
    </row>
    <row r="781" spans="1:9" ht="18" customHeight="1">
      <c r="A781" s="110" t="s">
        <v>1359</v>
      </c>
      <c r="B781" s="110" t="s">
        <v>1344</v>
      </c>
      <c r="C781" s="110" t="s">
        <v>1347</v>
      </c>
      <c r="D781" s="119">
        <v>5.7690171200000001E-2</v>
      </c>
      <c r="E781" s="114">
        <v>-9.4E-2</v>
      </c>
      <c r="F781" s="114">
        <v>1.0940000000000001</v>
      </c>
      <c r="G781" s="113">
        <v>8.7999999999999995E-2</v>
      </c>
      <c r="H781" s="110">
        <v>478327</v>
      </c>
      <c r="I781" s="110" t="s">
        <v>65</v>
      </c>
    </row>
    <row r="782" spans="1:9" ht="18" customHeight="1">
      <c r="A782" s="110" t="s">
        <v>1359</v>
      </c>
      <c r="B782" s="110" t="s">
        <v>1343</v>
      </c>
      <c r="C782" s="110" t="s">
        <v>1347</v>
      </c>
      <c r="D782" s="112">
        <v>4.1945000500000003E-2</v>
      </c>
      <c r="E782" s="114">
        <v>-9.0999999999999998E-2</v>
      </c>
      <c r="F782" s="114">
        <v>1.091</v>
      </c>
      <c r="G782" s="113">
        <v>9.8000000000000004E-2</v>
      </c>
      <c r="H782" s="110">
        <v>374892</v>
      </c>
      <c r="I782" s="110" t="s">
        <v>65</v>
      </c>
    </row>
    <row r="783" spans="1:9" ht="18" customHeight="1">
      <c r="A783" s="110" t="s">
        <v>1359</v>
      </c>
      <c r="B783" s="110" t="s">
        <v>1316</v>
      </c>
      <c r="C783" s="110" t="s">
        <v>1348</v>
      </c>
      <c r="D783" s="111">
        <v>3.0568602099999999E-13</v>
      </c>
      <c r="E783" s="114">
        <v>0.09</v>
      </c>
      <c r="F783" s="110">
        <v>0.91</v>
      </c>
      <c r="G783" s="113">
        <v>0.109</v>
      </c>
      <c r="H783" s="110">
        <v>382208</v>
      </c>
      <c r="I783" s="110" t="s">
        <v>65</v>
      </c>
    </row>
    <row r="784" spans="1:9" ht="18" customHeight="1">
      <c r="A784" s="110" t="s">
        <v>1359</v>
      </c>
      <c r="B784" s="110" t="s">
        <v>1344</v>
      </c>
      <c r="C784" s="110" t="s">
        <v>1348</v>
      </c>
      <c r="D784" s="111">
        <v>7.7983236199999999E-13</v>
      </c>
      <c r="E784" s="114">
        <v>-7.2999999999999995E-2</v>
      </c>
      <c r="F784" s="114">
        <v>1.073</v>
      </c>
      <c r="G784" s="113">
        <v>0.159</v>
      </c>
      <c r="H784" s="110">
        <v>490416</v>
      </c>
      <c r="I784" s="110" t="s">
        <v>65</v>
      </c>
    </row>
    <row r="785" spans="1:9" ht="18" customHeight="1">
      <c r="A785" s="110" t="s">
        <v>1359</v>
      </c>
      <c r="B785" s="110" t="s">
        <v>1343</v>
      </c>
      <c r="C785" s="110" t="s">
        <v>1348</v>
      </c>
      <c r="D785" s="111">
        <v>1.97802687E-13</v>
      </c>
      <c r="E785" s="114">
        <v>4.9000000000000002E-2</v>
      </c>
      <c r="F785" s="110">
        <v>0.95099999999999996</v>
      </c>
      <c r="G785" s="113">
        <v>0.11700000000000001</v>
      </c>
      <c r="H785" s="110">
        <v>408446</v>
      </c>
      <c r="I785" s="110" t="s">
        <v>65</v>
      </c>
    </row>
    <row r="786" spans="1:9" ht="18" customHeight="1">
      <c r="A786" s="110" t="s">
        <v>1359</v>
      </c>
      <c r="B786" s="110" t="s">
        <v>1316</v>
      </c>
      <c r="C786" s="110" t="s">
        <v>1303</v>
      </c>
      <c r="D786" s="111">
        <v>5.1452140999999995E-29</v>
      </c>
      <c r="E786" s="114">
        <v>-5.0999999999999997E-2</v>
      </c>
      <c r="F786" s="114">
        <v>1.0509999999999999</v>
      </c>
      <c r="G786" s="113">
        <v>0.249</v>
      </c>
      <c r="H786" s="110">
        <v>378996</v>
      </c>
      <c r="I786" s="110" t="s">
        <v>65</v>
      </c>
    </row>
    <row r="787" spans="1:9" ht="18" customHeight="1">
      <c r="A787" s="110" t="s">
        <v>1359</v>
      </c>
      <c r="B787" s="110" t="s">
        <v>1344</v>
      </c>
      <c r="C787" s="110" t="s">
        <v>1303</v>
      </c>
      <c r="D787" s="111">
        <v>1.25874367E-28</v>
      </c>
      <c r="E787" s="114">
        <v>-0.70099999999999996</v>
      </c>
      <c r="F787" s="114">
        <v>1.7010000000000001</v>
      </c>
      <c r="G787" s="113">
        <v>1.8819999999999999</v>
      </c>
      <c r="H787" s="110">
        <v>393980</v>
      </c>
      <c r="I787" s="110" t="s">
        <v>65</v>
      </c>
    </row>
    <row r="788" spans="1:9" ht="18" customHeight="1">
      <c r="A788" s="110" t="s">
        <v>1359</v>
      </c>
      <c r="B788" s="110" t="s">
        <v>1343</v>
      </c>
      <c r="C788" s="110" t="s">
        <v>1303</v>
      </c>
      <c r="D788" s="111">
        <v>5.6406182699999995E-29</v>
      </c>
      <c r="E788" s="114">
        <v>0.104</v>
      </c>
      <c r="F788" s="110">
        <v>0.89600000000000002</v>
      </c>
      <c r="G788" s="113">
        <v>0.26800000000000002</v>
      </c>
      <c r="H788" s="110">
        <v>382209</v>
      </c>
      <c r="I788" s="110" t="s">
        <v>65</v>
      </c>
    </row>
    <row r="789" spans="1:9" ht="18" customHeight="1">
      <c r="A789" s="110" t="s">
        <v>1359</v>
      </c>
      <c r="B789" s="110" t="s">
        <v>1316</v>
      </c>
      <c r="C789" s="110"/>
      <c r="D789" s="111">
        <v>7.0615881999999998E-37</v>
      </c>
      <c r="E789" s="110"/>
      <c r="F789" s="110"/>
      <c r="G789" s="110"/>
      <c r="H789" s="110">
        <v>489751</v>
      </c>
      <c r="I789" s="110" t="s">
        <v>65</v>
      </c>
    </row>
    <row r="790" spans="1:9" ht="18" customHeight="1">
      <c r="A790" s="110" t="s">
        <v>1359</v>
      </c>
      <c r="B790" s="110" t="s">
        <v>1344</v>
      </c>
      <c r="C790" s="110"/>
      <c r="D790" s="111">
        <v>2.72739501E-32</v>
      </c>
      <c r="E790" s="110"/>
      <c r="F790" s="110"/>
      <c r="G790" s="110"/>
      <c r="H790" s="110">
        <v>758365</v>
      </c>
      <c r="I790" s="110" t="s">
        <v>65</v>
      </c>
    </row>
    <row r="791" spans="1:9" ht="18" customHeight="1">
      <c r="A791" s="110" t="s">
        <v>1359</v>
      </c>
      <c r="B791" s="110" t="s">
        <v>1343</v>
      </c>
      <c r="C791" s="110"/>
      <c r="D791" s="111">
        <v>5.9325274599999997E-35</v>
      </c>
      <c r="E791" s="110"/>
      <c r="F791" s="110"/>
      <c r="G791" s="110"/>
      <c r="H791" s="110">
        <v>529737</v>
      </c>
      <c r="I791" s="110" t="s">
        <v>65</v>
      </c>
    </row>
    <row r="792" spans="1:9" ht="18" customHeight="1">
      <c r="A792" s="115" t="s">
        <v>1359</v>
      </c>
      <c r="B792" s="120" t="s">
        <v>1347</v>
      </c>
      <c r="C792" s="115"/>
      <c r="D792" s="112">
        <v>4.62623744E-2</v>
      </c>
      <c r="E792" s="110"/>
      <c r="F792" s="110"/>
      <c r="G792" s="110"/>
      <c r="H792" s="110">
        <v>594794</v>
      </c>
      <c r="I792" s="110" t="s">
        <v>65</v>
      </c>
    </row>
    <row r="793" spans="1:9" ht="18" customHeight="1">
      <c r="A793" s="115" t="s">
        <v>1359</v>
      </c>
      <c r="B793" s="120" t="s">
        <v>1358</v>
      </c>
      <c r="C793" s="115"/>
      <c r="D793" s="112">
        <v>4.7705532500000002E-2</v>
      </c>
      <c r="E793" s="110"/>
      <c r="F793" s="110"/>
      <c r="G793" s="110"/>
      <c r="H793" s="110">
        <v>662305</v>
      </c>
      <c r="I793" s="110" t="s">
        <v>65</v>
      </c>
    </row>
    <row r="794" spans="1:9" ht="18" customHeight="1">
      <c r="A794" s="110" t="s">
        <v>1359</v>
      </c>
      <c r="B794" s="110" t="s">
        <v>1345</v>
      </c>
      <c r="C794" s="110"/>
      <c r="D794" s="111">
        <v>5.9327965399999996E-21</v>
      </c>
      <c r="E794" s="110"/>
      <c r="F794" s="110"/>
      <c r="G794" s="110"/>
      <c r="H794" s="110">
        <v>599838</v>
      </c>
      <c r="I794" s="110" t="s">
        <v>65</v>
      </c>
    </row>
    <row r="795" spans="1:9" ht="18" customHeight="1">
      <c r="A795" s="110" t="s">
        <v>1359</v>
      </c>
      <c r="B795" s="110" t="s">
        <v>1345</v>
      </c>
      <c r="C795" s="110"/>
      <c r="D795" s="111">
        <v>4.05482902E-13</v>
      </c>
      <c r="E795" s="110"/>
      <c r="F795" s="110"/>
      <c r="G795" s="110"/>
      <c r="H795" s="110">
        <v>621606</v>
      </c>
      <c r="I795" s="110" t="s">
        <v>65</v>
      </c>
    </row>
    <row r="796" spans="1:9" ht="18" customHeight="1">
      <c r="A796" s="110" t="s">
        <v>77</v>
      </c>
      <c r="B796" s="110" t="s">
        <v>1316</v>
      </c>
      <c r="C796" s="110" t="s">
        <v>1302</v>
      </c>
      <c r="D796" s="112">
        <v>2.61782456E-2</v>
      </c>
      <c r="E796" s="110">
        <v>0.79300000000000004</v>
      </c>
      <c r="F796" s="110">
        <v>0.20699999999999999</v>
      </c>
      <c r="G796" s="110">
        <v>2.1000000000000001E-2</v>
      </c>
      <c r="H796" s="110">
        <v>347481</v>
      </c>
      <c r="I796" s="110" t="s">
        <v>65</v>
      </c>
    </row>
    <row r="797" spans="1:9" ht="18" customHeight="1">
      <c r="A797" s="115" t="s">
        <v>77</v>
      </c>
      <c r="B797" s="115" t="s">
        <v>1344</v>
      </c>
      <c r="C797" s="115" t="s">
        <v>1302</v>
      </c>
      <c r="D797" s="116">
        <v>0.84758474100000003</v>
      </c>
      <c r="E797" s="115">
        <v>0.73799999999999999</v>
      </c>
      <c r="F797" s="115">
        <v>0.26200000000000001</v>
      </c>
      <c r="G797" s="115">
        <v>2.4E-2</v>
      </c>
      <c r="H797" s="115">
        <v>369554</v>
      </c>
      <c r="I797" s="110" t="s">
        <v>65</v>
      </c>
    </row>
    <row r="798" spans="1:9" ht="18" customHeight="1">
      <c r="A798" s="115" t="s">
        <v>77</v>
      </c>
      <c r="B798" s="118" t="s">
        <v>1343</v>
      </c>
      <c r="C798" s="117" t="s">
        <v>1302</v>
      </c>
      <c r="D798" s="116">
        <v>9.9934681900000003E-2</v>
      </c>
      <c r="E798" s="115">
        <v>0.79700000000000004</v>
      </c>
      <c r="F798" s="115">
        <v>0.20300000000000001</v>
      </c>
      <c r="G798" s="115">
        <v>2.1000000000000001E-2</v>
      </c>
      <c r="H798" s="115">
        <v>354397</v>
      </c>
      <c r="I798" s="110" t="s">
        <v>65</v>
      </c>
    </row>
    <row r="799" spans="1:9" ht="18" customHeight="1">
      <c r="A799" s="115" t="s">
        <v>77</v>
      </c>
      <c r="B799" s="115" t="s">
        <v>1316</v>
      </c>
      <c r="C799" s="115" t="s">
        <v>1357</v>
      </c>
      <c r="D799" s="116">
        <v>0.18159515200000001</v>
      </c>
      <c r="E799" s="115">
        <v>0.63</v>
      </c>
      <c r="F799" s="115">
        <v>0.37</v>
      </c>
      <c r="G799" s="115">
        <v>3.6999999999999998E-2</v>
      </c>
      <c r="H799" s="115">
        <v>360949</v>
      </c>
      <c r="I799" s="110" t="s">
        <v>65</v>
      </c>
    </row>
    <row r="800" spans="1:9" ht="18" customHeight="1">
      <c r="A800" s="110" t="s">
        <v>77</v>
      </c>
      <c r="B800" s="110" t="s">
        <v>1344</v>
      </c>
      <c r="C800" s="110" t="s">
        <v>1357</v>
      </c>
      <c r="D800" s="112">
        <v>1.8579520200000001E-2</v>
      </c>
      <c r="E800" s="110">
        <v>0.58499999999999996</v>
      </c>
      <c r="F800" s="110">
        <v>0.41499999999999998</v>
      </c>
      <c r="G800" s="110">
        <v>4.1000000000000002E-2</v>
      </c>
      <c r="H800" s="110">
        <v>396463</v>
      </c>
      <c r="I800" s="110" t="s">
        <v>65</v>
      </c>
    </row>
    <row r="801" spans="1:9" ht="18" customHeight="1">
      <c r="A801" s="110" t="s">
        <v>77</v>
      </c>
      <c r="B801" s="110" t="s">
        <v>1343</v>
      </c>
      <c r="C801" s="110" t="s">
        <v>1357</v>
      </c>
      <c r="D801" s="119">
        <v>9.9889141099999995E-2</v>
      </c>
      <c r="E801" s="110">
        <v>0.63700000000000001</v>
      </c>
      <c r="F801" s="110">
        <v>0.36299999999999999</v>
      </c>
      <c r="G801" s="110">
        <v>3.7999999999999999E-2</v>
      </c>
      <c r="H801" s="110">
        <v>373392</v>
      </c>
      <c r="I801" s="110" t="s">
        <v>65</v>
      </c>
    </row>
    <row r="802" spans="1:9" ht="18" customHeight="1">
      <c r="A802" s="110" t="s">
        <v>77</v>
      </c>
      <c r="B802" s="110" t="s">
        <v>1316</v>
      </c>
      <c r="C802" s="110" t="s">
        <v>1301</v>
      </c>
      <c r="D802" s="111">
        <v>5.1774458400000002E-10</v>
      </c>
      <c r="E802" s="110">
        <v>0.72299999999999998</v>
      </c>
      <c r="F802" s="110">
        <v>0.27700000000000002</v>
      </c>
      <c r="G802" s="110">
        <v>4.3999999999999997E-2</v>
      </c>
      <c r="H802" s="110">
        <v>364490</v>
      </c>
      <c r="I802" s="110" t="s">
        <v>65</v>
      </c>
    </row>
    <row r="803" spans="1:9" ht="18" customHeight="1">
      <c r="A803" s="110" t="s">
        <v>77</v>
      </c>
      <c r="B803" s="110" t="s">
        <v>1344</v>
      </c>
      <c r="C803" s="110" t="s">
        <v>1301</v>
      </c>
      <c r="D803" s="111">
        <v>6.2378014999999997E-6</v>
      </c>
      <c r="E803" s="110">
        <v>0.64700000000000002</v>
      </c>
      <c r="F803" s="110">
        <v>0.35299999999999998</v>
      </c>
      <c r="G803" s="110">
        <v>4.3999999999999997E-2</v>
      </c>
      <c r="H803" s="110">
        <v>395878</v>
      </c>
      <c r="I803" s="110" t="s">
        <v>65</v>
      </c>
    </row>
    <row r="804" spans="1:9" ht="18" customHeight="1">
      <c r="A804" s="110" t="s">
        <v>77</v>
      </c>
      <c r="B804" s="110" t="s">
        <v>1343</v>
      </c>
      <c r="C804" s="110" t="s">
        <v>1301</v>
      </c>
      <c r="D804" s="111">
        <v>3.8614146200000001E-8</v>
      </c>
      <c r="E804" s="110">
        <v>0.71799999999999997</v>
      </c>
      <c r="F804" s="110">
        <v>0.28199999999999997</v>
      </c>
      <c r="G804" s="110">
        <v>4.2000000000000003E-2</v>
      </c>
      <c r="H804" s="110">
        <v>373384</v>
      </c>
      <c r="I804" s="110" t="s">
        <v>65</v>
      </c>
    </row>
    <row r="805" spans="1:9" ht="18" customHeight="1">
      <c r="A805" s="110" t="s">
        <v>77</v>
      </c>
      <c r="B805" s="110" t="s">
        <v>1316</v>
      </c>
      <c r="C805" s="110" t="s">
        <v>1356</v>
      </c>
      <c r="D805" s="111">
        <v>3.2822466299999999E-15</v>
      </c>
      <c r="E805" s="114">
        <v>1.5329999999999999</v>
      </c>
      <c r="F805" s="114">
        <v>-0.53300000000000003</v>
      </c>
      <c r="G805" s="114">
        <v>0.22700000000000001</v>
      </c>
      <c r="H805" s="110">
        <v>375908</v>
      </c>
      <c r="I805" s="110" t="s">
        <v>65</v>
      </c>
    </row>
    <row r="806" spans="1:9" ht="18" customHeight="1">
      <c r="A806" s="110" t="s">
        <v>77</v>
      </c>
      <c r="B806" s="110" t="s">
        <v>1344</v>
      </c>
      <c r="C806" s="110" t="s">
        <v>1356</v>
      </c>
      <c r="D806" s="111">
        <v>2.01159927E-10</v>
      </c>
      <c r="E806" s="114">
        <v>2.1110000000000002</v>
      </c>
      <c r="F806" s="114">
        <v>-1.111</v>
      </c>
      <c r="G806" s="114">
        <v>0.55000000000000004</v>
      </c>
      <c r="H806" s="110">
        <v>439605</v>
      </c>
      <c r="I806" s="110" t="s">
        <v>65</v>
      </c>
    </row>
    <row r="807" spans="1:9" ht="18" customHeight="1">
      <c r="A807" s="110" t="s">
        <v>77</v>
      </c>
      <c r="B807" s="110" t="s">
        <v>1343</v>
      </c>
      <c r="C807" s="110" t="s">
        <v>1356</v>
      </c>
      <c r="D807" s="111">
        <v>6.8127299699999998E-15</v>
      </c>
      <c r="E807" s="114">
        <v>1.4330000000000001</v>
      </c>
      <c r="F807" s="114">
        <v>-0.433</v>
      </c>
      <c r="G807" s="114">
        <v>0.23</v>
      </c>
      <c r="H807" s="110">
        <v>393136</v>
      </c>
      <c r="I807" s="110" t="s">
        <v>65</v>
      </c>
    </row>
    <row r="808" spans="1:9" ht="18" customHeight="1">
      <c r="A808" s="110" t="s">
        <v>77</v>
      </c>
      <c r="B808" s="110" t="s">
        <v>1316</v>
      </c>
      <c r="C808" s="110" t="s">
        <v>1355</v>
      </c>
      <c r="D808" s="111">
        <v>2.1205531100000001E-4</v>
      </c>
      <c r="E808" s="114">
        <v>7.2999999999999995E-2</v>
      </c>
      <c r="F808" s="110">
        <v>0.92700000000000005</v>
      </c>
      <c r="G808" s="113">
        <v>0.16500000000000001</v>
      </c>
      <c r="H808" s="110">
        <v>370413</v>
      </c>
      <c r="I808" s="110" t="s">
        <v>65</v>
      </c>
    </row>
    <row r="809" spans="1:9" ht="18" customHeight="1">
      <c r="A809" s="110" t="s">
        <v>77</v>
      </c>
      <c r="B809" s="110" t="s">
        <v>1344</v>
      </c>
      <c r="C809" s="110" t="s">
        <v>1355</v>
      </c>
      <c r="D809" s="111">
        <v>1.98149055E-4</v>
      </c>
      <c r="E809" s="114">
        <v>-0.26200000000000001</v>
      </c>
      <c r="F809" s="114">
        <v>1.262</v>
      </c>
      <c r="G809" s="113">
        <v>0.32700000000000001</v>
      </c>
      <c r="H809" s="110">
        <v>478341</v>
      </c>
      <c r="I809" s="110" t="s">
        <v>65</v>
      </c>
    </row>
    <row r="810" spans="1:9" ht="18" customHeight="1">
      <c r="A810" s="110" t="s">
        <v>77</v>
      </c>
      <c r="B810" s="110" t="s">
        <v>1343</v>
      </c>
      <c r="C810" s="110" t="s">
        <v>1355</v>
      </c>
      <c r="D810" s="111">
        <v>1.8914327699999999E-4</v>
      </c>
      <c r="E810" s="114">
        <v>-3.2000000000000001E-2</v>
      </c>
      <c r="F810" s="114">
        <v>1.032</v>
      </c>
      <c r="G810" s="113">
        <v>0.19500000000000001</v>
      </c>
      <c r="H810" s="110">
        <v>397153</v>
      </c>
      <c r="I810" s="110" t="s">
        <v>65</v>
      </c>
    </row>
    <row r="811" spans="1:9" ht="18" customHeight="1">
      <c r="A811" s="110" t="s">
        <v>77</v>
      </c>
      <c r="B811" s="110" t="s">
        <v>1316</v>
      </c>
      <c r="C811" s="110" t="s">
        <v>1345</v>
      </c>
      <c r="D811" s="111">
        <v>2.5303565700000002E-9</v>
      </c>
      <c r="E811" s="110">
        <v>0.376</v>
      </c>
      <c r="F811" s="110">
        <v>0.624</v>
      </c>
      <c r="G811" s="110">
        <v>0.108</v>
      </c>
      <c r="H811" s="110">
        <v>384651</v>
      </c>
      <c r="I811" s="110" t="s">
        <v>65</v>
      </c>
    </row>
    <row r="812" spans="1:9" ht="18" customHeight="1">
      <c r="A812" s="110" t="s">
        <v>77</v>
      </c>
      <c r="B812" s="110" t="s">
        <v>1343</v>
      </c>
      <c r="C812" s="110" t="s">
        <v>1345</v>
      </c>
      <c r="D812" s="111">
        <v>4.6563220600000002E-10</v>
      </c>
      <c r="E812" s="110">
        <v>0.37</v>
      </c>
      <c r="F812" s="110">
        <v>0.63</v>
      </c>
      <c r="G812" s="110">
        <v>0.13400000000000001</v>
      </c>
      <c r="H812" s="110">
        <v>408540</v>
      </c>
      <c r="I812" s="110" t="s">
        <v>65</v>
      </c>
    </row>
    <row r="813" spans="1:9" ht="18" customHeight="1">
      <c r="A813" s="110" t="s">
        <v>77</v>
      </c>
      <c r="B813" s="110" t="s">
        <v>1316</v>
      </c>
      <c r="C813" s="110" t="s">
        <v>1354</v>
      </c>
      <c r="D813" s="111">
        <v>1.9665135500000001E-11</v>
      </c>
      <c r="E813" s="110">
        <v>0.66500000000000004</v>
      </c>
      <c r="F813" s="110">
        <v>0.33500000000000002</v>
      </c>
      <c r="G813" s="110">
        <v>6.9000000000000006E-2</v>
      </c>
      <c r="H813" s="110">
        <v>379094</v>
      </c>
      <c r="I813" s="110" t="s">
        <v>65</v>
      </c>
    </row>
    <row r="814" spans="1:9" ht="18" customHeight="1">
      <c r="A814" s="110" t="s">
        <v>77</v>
      </c>
      <c r="B814" s="110" t="s">
        <v>1344</v>
      </c>
      <c r="C814" s="110" t="s">
        <v>1354</v>
      </c>
      <c r="D814" s="111">
        <v>6.4448812500000002E-14</v>
      </c>
      <c r="E814" s="110">
        <v>0.73199999999999998</v>
      </c>
      <c r="F814" s="110">
        <v>0.26800000000000002</v>
      </c>
      <c r="G814" s="110">
        <v>0.11899999999999999</v>
      </c>
      <c r="H814" s="110">
        <v>469723</v>
      </c>
      <c r="I814" s="110" t="s">
        <v>65</v>
      </c>
    </row>
    <row r="815" spans="1:9" ht="18" customHeight="1">
      <c r="A815" s="110" t="s">
        <v>77</v>
      </c>
      <c r="B815" s="110" t="s">
        <v>1343</v>
      </c>
      <c r="C815" s="110" t="s">
        <v>1354</v>
      </c>
      <c r="D815" s="111">
        <v>2.5409801399999999E-12</v>
      </c>
      <c r="E815" s="110">
        <v>0.70099999999999996</v>
      </c>
      <c r="F815" s="110">
        <v>0.29899999999999999</v>
      </c>
      <c r="G815" s="110">
        <v>7.8E-2</v>
      </c>
      <c r="H815" s="110">
        <v>402854</v>
      </c>
      <c r="I815" s="110" t="s">
        <v>65</v>
      </c>
    </row>
    <row r="816" spans="1:9" ht="18" customHeight="1">
      <c r="A816" s="115" t="s">
        <v>77</v>
      </c>
      <c r="B816" s="115" t="s">
        <v>1316</v>
      </c>
      <c r="C816" s="115" t="s">
        <v>1358</v>
      </c>
      <c r="D816" s="116">
        <v>0.47596435399999998</v>
      </c>
      <c r="E816" s="115">
        <v>0.433</v>
      </c>
      <c r="F816" s="115">
        <v>0.56699999999999995</v>
      </c>
      <c r="G816" s="115">
        <v>6.3E-2</v>
      </c>
      <c r="H816" s="115">
        <v>354275</v>
      </c>
      <c r="I816" s="110" t="s">
        <v>65</v>
      </c>
    </row>
    <row r="817" spans="1:9" ht="18" customHeight="1">
      <c r="A817" s="115" t="s">
        <v>77</v>
      </c>
      <c r="B817" s="115" t="s">
        <v>1344</v>
      </c>
      <c r="C817" s="115" t="s">
        <v>1358</v>
      </c>
      <c r="D817" s="116">
        <v>0.177498668</v>
      </c>
      <c r="E817" s="115">
        <v>0.374</v>
      </c>
      <c r="F817" s="115">
        <v>0.626</v>
      </c>
      <c r="G817" s="115">
        <v>7.0999999999999994E-2</v>
      </c>
      <c r="H817" s="115">
        <v>471857</v>
      </c>
      <c r="I817" s="110" t="s">
        <v>65</v>
      </c>
    </row>
    <row r="818" spans="1:9" ht="18" customHeight="1">
      <c r="A818" s="115" t="s">
        <v>77</v>
      </c>
      <c r="B818" s="118" t="s">
        <v>1343</v>
      </c>
      <c r="C818" s="117" t="s">
        <v>1358</v>
      </c>
      <c r="D818" s="116">
        <v>0.36219436900000002</v>
      </c>
      <c r="E818" s="115">
        <v>0.432</v>
      </c>
      <c r="F818" s="115">
        <v>0.56799999999999995</v>
      </c>
      <c r="G818" s="115">
        <v>6.5000000000000002E-2</v>
      </c>
      <c r="H818" s="115">
        <v>380938</v>
      </c>
      <c r="I818" s="110" t="s">
        <v>65</v>
      </c>
    </row>
    <row r="819" spans="1:9" ht="18" customHeight="1">
      <c r="A819" s="110" t="s">
        <v>77</v>
      </c>
      <c r="B819" s="110" t="s">
        <v>1316</v>
      </c>
      <c r="C819" s="110" t="s">
        <v>1353</v>
      </c>
      <c r="D819" s="111">
        <v>2.49321405E-17</v>
      </c>
      <c r="E819" s="110">
        <v>0.80700000000000005</v>
      </c>
      <c r="F819" s="110">
        <v>0.193</v>
      </c>
      <c r="G819" s="110">
        <v>0.10100000000000001</v>
      </c>
      <c r="H819" s="110">
        <v>359225</v>
      </c>
      <c r="I819" s="110" t="s">
        <v>65</v>
      </c>
    </row>
    <row r="820" spans="1:9" ht="18" customHeight="1">
      <c r="A820" s="110" t="s">
        <v>77</v>
      </c>
      <c r="B820" s="110" t="s">
        <v>1344</v>
      </c>
      <c r="C820" s="110" t="s">
        <v>1353</v>
      </c>
      <c r="D820" s="111">
        <v>9.8663627799999999E-15</v>
      </c>
      <c r="E820" s="110">
        <v>0.79700000000000004</v>
      </c>
      <c r="F820" s="110">
        <v>0.20300000000000001</v>
      </c>
      <c r="G820" s="110">
        <v>0.124</v>
      </c>
      <c r="H820" s="110">
        <v>409402</v>
      </c>
      <c r="I820" s="110" t="s">
        <v>65</v>
      </c>
    </row>
    <row r="821" spans="1:9" ht="18" customHeight="1">
      <c r="A821" s="110" t="s">
        <v>77</v>
      </c>
      <c r="B821" s="110" t="s">
        <v>1343</v>
      </c>
      <c r="C821" s="110" t="s">
        <v>1353</v>
      </c>
      <c r="D821" s="111">
        <v>1.42535008E-15</v>
      </c>
      <c r="E821" s="110">
        <v>0.78600000000000003</v>
      </c>
      <c r="F821" s="110">
        <v>0.214</v>
      </c>
      <c r="G821" s="110">
        <v>8.5999999999999993E-2</v>
      </c>
      <c r="H821" s="110">
        <v>372799</v>
      </c>
      <c r="I821" s="110" t="s">
        <v>65</v>
      </c>
    </row>
    <row r="822" spans="1:9" ht="18" customHeight="1">
      <c r="A822" s="115" t="s">
        <v>77</v>
      </c>
      <c r="B822" s="115" t="s">
        <v>1316</v>
      </c>
      <c r="C822" s="115" t="s">
        <v>1352</v>
      </c>
      <c r="D822" s="116">
        <v>0.78827760499999999</v>
      </c>
      <c r="E822" s="115">
        <v>0.48299999999999998</v>
      </c>
      <c r="F822" s="115">
        <v>0.51700000000000002</v>
      </c>
      <c r="G822" s="115">
        <v>7.5999999999999998E-2</v>
      </c>
      <c r="H822" s="115">
        <v>184926</v>
      </c>
      <c r="I822" s="110" t="s">
        <v>65</v>
      </c>
    </row>
    <row r="823" spans="1:9" ht="18" customHeight="1">
      <c r="A823" s="115" t="s">
        <v>77</v>
      </c>
      <c r="B823" s="115" t="s">
        <v>1344</v>
      </c>
      <c r="C823" s="115" t="s">
        <v>1352</v>
      </c>
      <c r="D823" s="116">
        <v>0.252623967</v>
      </c>
      <c r="E823" s="115">
        <v>0.435</v>
      </c>
      <c r="F823" s="115">
        <v>0.56499999999999995</v>
      </c>
      <c r="G823" s="115">
        <v>9.0999999999999998E-2</v>
      </c>
      <c r="H823" s="115">
        <v>246492</v>
      </c>
      <c r="I823" s="110" t="s">
        <v>65</v>
      </c>
    </row>
    <row r="824" spans="1:9" ht="18" customHeight="1">
      <c r="A824" s="115" t="s">
        <v>77</v>
      </c>
      <c r="B824" s="118" t="s">
        <v>1343</v>
      </c>
      <c r="C824" s="117" t="s">
        <v>1352</v>
      </c>
      <c r="D824" s="116">
        <v>0.64048633799999999</v>
      </c>
      <c r="E824" s="115">
        <v>0.50700000000000001</v>
      </c>
      <c r="F824" s="115">
        <v>0.49299999999999999</v>
      </c>
      <c r="G824" s="115">
        <v>8.2000000000000003E-2</v>
      </c>
      <c r="H824" s="115">
        <v>198945</v>
      </c>
      <c r="I824" s="110" t="s">
        <v>65</v>
      </c>
    </row>
    <row r="825" spans="1:9" ht="18" customHeight="1">
      <c r="A825" s="115" t="s">
        <v>77</v>
      </c>
      <c r="B825" s="115" t="s">
        <v>1316</v>
      </c>
      <c r="C825" s="115" t="s">
        <v>1351</v>
      </c>
      <c r="D825" s="116">
        <v>0.37119076000000001</v>
      </c>
      <c r="E825" s="115">
        <v>0.748</v>
      </c>
      <c r="F825" s="115">
        <v>0.252</v>
      </c>
      <c r="G825" s="115">
        <v>2.5000000000000001E-2</v>
      </c>
      <c r="H825" s="115">
        <v>394409</v>
      </c>
      <c r="I825" s="110" t="s">
        <v>65</v>
      </c>
    </row>
    <row r="826" spans="1:9" ht="18" customHeight="1">
      <c r="A826" s="115" t="s">
        <v>77</v>
      </c>
      <c r="B826" s="115" t="s">
        <v>1344</v>
      </c>
      <c r="C826" s="115" t="s">
        <v>1351</v>
      </c>
      <c r="D826" s="116">
        <v>0.95431209500000003</v>
      </c>
      <c r="E826" s="115">
        <v>0.69299999999999995</v>
      </c>
      <c r="F826" s="115">
        <v>0.307</v>
      </c>
      <c r="G826" s="115">
        <v>2.8000000000000001E-2</v>
      </c>
      <c r="H826" s="115">
        <v>491554</v>
      </c>
      <c r="I826" s="110" t="s">
        <v>65</v>
      </c>
    </row>
    <row r="827" spans="1:9" ht="18" customHeight="1">
      <c r="A827" s="115" t="s">
        <v>77</v>
      </c>
      <c r="B827" s="118" t="s">
        <v>1343</v>
      </c>
      <c r="C827" s="117" t="s">
        <v>1351</v>
      </c>
      <c r="D827" s="116">
        <v>0.40817573899999998</v>
      </c>
      <c r="E827" s="115">
        <v>0.754</v>
      </c>
      <c r="F827" s="115">
        <v>0.246</v>
      </c>
      <c r="G827" s="115">
        <v>2.5000000000000001E-2</v>
      </c>
      <c r="H827" s="115">
        <v>418532</v>
      </c>
      <c r="I827" s="110" t="s">
        <v>65</v>
      </c>
    </row>
    <row r="828" spans="1:9" ht="18" customHeight="1">
      <c r="A828" s="115" t="s">
        <v>77</v>
      </c>
      <c r="B828" s="115" t="s">
        <v>1316</v>
      </c>
      <c r="C828" s="115" t="s">
        <v>1350</v>
      </c>
      <c r="D828" s="116">
        <v>0.44104631900000002</v>
      </c>
      <c r="E828" s="115">
        <v>0.70899999999999996</v>
      </c>
      <c r="F828" s="115">
        <v>0.29099999999999998</v>
      </c>
      <c r="G828" s="115">
        <v>2.8000000000000001E-2</v>
      </c>
      <c r="H828" s="115">
        <v>309856</v>
      </c>
      <c r="I828" s="110" t="s">
        <v>65</v>
      </c>
    </row>
    <row r="829" spans="1:9" ht="18" customHeight="1">
      <c r="A829" s="115" t="s">
        <v>77</v>
      </c>
      <c r="B829" s="115" t="s">
        <v>1344</v>
      </c>
      <c r="C829" s="115" t="s">
        <v>1350</v>
      </c>
      <c r="D829" s="116">
        <v>0.43898574800000001</v>
      </c>
      <c r="E829" s="115">
        <v>0.66</v>
      </c>
      <c r="F829" s="115">
        <v>0.34</v>
      </c>
      <c r="G829" s="115">
        <v>3.1E-2</v>
      </c>
      <c r="H829" s="115">
        <v>308184</v>
      </c>
      <c r="I829" s="110" t="s">
        <v>65</v>
      </c>
    </row>
    <row r="830" spans="1:9" ht="18" customHeight="1">
      <c r="A830" s="115" t="s">
        <v>77</v>
      </c>
      <c r="B830" s="118" t="s">
        <v>1343</v>
      </c>
      <c r="C830" s="117" t="s">
        <v>1350</v>
      </c>
      <c r="D830" s="116">
        <v>0.34680640600000001</v>
      </c>
      <c r="E830" s="115">
        <v>0.71599999999999997</v>
      </c>
      <c r="F830" s="115">
        <v>0.28399999999999997</v>
      </c>
      <c r="G830" s="115">
        <v>2.9000000000000001E-2</v>
      </c>
      <c r="H830" s="115">
        <v>310375</v>
      </c>
      <c r="I830" s="110" t="s">
        <v>65</v>
      </c>
    </row>
    <row r="831" spans="1:9" ht="18" customHeight="1">
      <c r="A831" s="115" t="s">
        <v>77</v>
      </c>
      <c r="B831" s="115" t="s">
        <v>1316</v>
      </c>
      <c r="C831" s="115" t="s">
        <v>1349</v>
      </c>
      <c r="D831" s="116">
        <v>0.20435473700000001</v>
      </c>
      <c r="E831" s="115">
        <v>0.68200000000000005</v>
      </c>
      <c r="F831" s="115">
        <v>0.318</v>
      </c>
      <c r="G831" s="115">
        <v>3.2000000000000001E-2</v>
      </c>
      <c r="H831" s="115">
        <v>347355</v>
      </c>
      <c r="I831" s="110" t="s">
        <v>65</v>
      </c>
    </row>
    <row r="832" spans="1:9" ht="18" customHeight="1">
      <c r="A832" s="115" t="s">
        <v>77</v>
      </c>
      <c r="B832" s="115" t="s">
        <v>1344</v>
      </c>
      <c r="C832" s="115" t="s">
        <v>1349</v>
      </c>
      <c r="D832" s="116">
        <v>0.15533529099999999</v>
      </c>
      <c r="E832" s="115">
        <v>0.63400000000000001</v>
      </c>
      <c r="F832" s="115">
        <v>0.36599999999999999</v>
      </c>
      <c r="G832" s="115">
        <v>3.4000000000000002E-2</v>
      </c>
      <c r="H832" s="115">
        <v>365971</v>
      </c>
      <c r="I832" s="110" t="s">
        <v>65</v>
      </c>
    </row>
    <row r="833" spans="1:9" ht="18" customHeight="1">
      <c r="A833" s="115" t="s">
        <v>77</v>
      </c>
      <c r="B833" s="118" t="s">
        <v>1343</v>
      </c>
      <c r="C833" s="117" t="s">
        <v>1349</v>
      </c>
      <c r="D833" s="116">
        <v>0.119138431</v>
      </c>
      <c r="E833" s="115">
        <v>0.68899999999999995</v>
      </c>
      <c r="F833" s="115">
        <v>0.311</v>
      </c>
      <c r="G833" s="115">
        <v>3.2000000000000001E-2</v>
      </c>
      <c r="H833" s="115">
        <v>352854</v>
      </c>
      <c r="I833" s="110" t="s">
        <v>65</v>
      </c>
    </row>
    <row r="834" spans="1:9" ht="18" customHeight="1">
      <c r="A834" s="115" t="s">
        <v>77</v>
      </c>
      <c r="B834" s="115" t="s">
        <v>1316</v>
      </c>
      <c r="C834" s="115" t="s">
        <v>1347</v>
      </c>
      <c r="D834" s="116">
        <v>0.10868156900000001</v>
      </c>
      <c r="E834" s="115">
        <v>0.47799999999999998</v>
      </c>
      <c r="F834" s="115">
        <v>0.52200000000000002</v>
      </c>
      <c r="G834" s="115">
        <v>6.0999999999999999E-2</v>
      </c>
      <c r="H834" s="115">
        <v>336160</v>
      </c>
      <c r="I834" s="110" t="s">
        <v>65</v>
      </c>
    </row>
    <row r="835" spans="1:9" ht="18" customHeight="1">
      <c r="A835" s="115" t="s">
        <v>77</v>
      </c>
      <c r="B835" s="115" t="s">
        <v>1344</v>
      </c>
      <c r="C835" s="115" t="s">
        <v>1347</v>
      </c>
      <c r="D835" s="112">
        <v>4.6427560299999997E-2</v>
      </c>
      <c r="E835" s="115">
        <v>0.40500000000000003</v>
      </c>
      <c r="F835" s="115">
        <v>0.59499999999999997</v>
      </c>
      <c r="G835" s="115">
        <v>0.06</v>
      </c>
      <c r="H835" s="115">
        <v>454719</v>
      </c>
      <c r="I835" s="110" t="s">
        <v>65</v>
      </c>
    </row>
    <row r="836" spans="1:9" ht="18" customHeight="1">
      <c r="A836" s="115" t="s">
        <v>77</v>
      </c>
      <c r="B836" s="118" t="s">
        <v>1343</v>
      </c>
      <c r="C836" s="117" t="s">
        <v>1347</v>
      </c>
      <c r="D836" s="112">
        <v>4.8793272999999998E-2</v>
      </c>
      <c r="E836" s="115">
        <v>0.47899999999999998</v>
      </c>
      <c r="F836" s="115">
        <v>0.52100000000000002</v>
      </c>
      <c r="G836" s="115">
        <v>6.5000000000000002E-2</v>
      </c>
      <c r="H836" s="115">
        <v>364986</v>
      </c>
      <c r="I836" s="110" t="s">
        <v>65</v>
      </c>
    </row>
    <row r="837" spans="1:9" ht="18" customHeight="1">
      <c r="A837" s="110" t="s">
        <v>77</v>
      </c>
      <c r="B837" s="110" t="s">
        <v>1316</v>
      </c>
      <c r="C837" s="110" t="s">
        <v>1348</v>
      </c>
      <c r="D837" s="111">
        <v>3.9199604899999999E-5</v>
      </c>
      <c r="E837" s="110">
        <v>0.47199999999999998</v>
      </c>
      <c r="F837" s="110">
        <v>0.52800000000000002</v>
      </c>
      <c r="G837" s="110">
        <v>6.9000000000000006E-2</v>
      </c>
      <c r="H837" s="110">
        <v>367945</v>
      </c>
      <c r="I837" s="110" t="s">
        <v>65</v>
      </c>
    </row>
    <row r="838" spans="1:9" ht="18" customHeight="1">
      <c r="A838" s="110" t="s">
        <v>77</v>
      </c>
      <c r="B838" s="110" t="s">
        <v>1344</v>
      </c>
      <c r="C838" s="110" t="s">
        <v>1348</v>
      </c>
      <c r="D838" s="111">
        <v>1.2944337500000001E-6</v>
      </c>
      <c r="E838" s="110">
        <v>0.41599999999999998</v>
      </c>
      <c r="F838" s="110">
        <v>0.58399999999999996</v>
      </c>
      <c r="G838" s="110">
        <v>7.8E-2</v>
      </c>
      <c r="H838" s="110">
        <v>462708</v>
      </c>
      <c r="I838" s="110" t="s">
        <v>65</v>
      </c>
    </row>
    <row r="839" spans="1:9" ht="18" customHeight="1">
      <c r="A839" s="110" t="s">
        <v>77</v>
      </c>
      <c r="B839" s="110" t="s">
        <v>1343</v>
      </c>
      <c r="C839" s="110" t="s">
        <v>1348</v>
      </c>
      <c r="D839" s="111">
        <v>4.3624283999999996E-6</v>
      </c>
      <c r="E839" s="110">
        <v>0.47199999999999998</v>
      </c>
      <c r="F839" s="110">
        <v>0.52800000000000002</v>
      </c>
      <c r="G839" s="110">
        <v>7.5999999999999998E-2</v>
      </c>
      <c r="H839" s="110">
        <v>392560</v>
      </c>
      <c r="I839" s="110" t="s">
        <v>65</v>
      </c>
    </row>
    <row r="840" spans="1:9" ht="18" customHeight="1">
      <c r="A840" s="110" t="s">
        <v>77</v>
      </c>
      <c r="B840" s="110" t="s">
        <v>1316</v>
      </c>
      <c r="C840" s="110" t="s">
        <v>1303</v>
      </c>
      <c r="D840" s="111">
        <v>4.3953314400000001E-15</v>
      </c>
      <c r="E840" s="110">
        <v>0.56699999999999995</v>
      </c>
      <c r="F840" s="110">
        <v>0.433</v>
      </c>
      <c r="G840" s="110">
        <v>0.13600000000000001</v>
      </c>
      <c r="H840" s="110">
        <v>349369</v>
      </c>
      <c r="I840" s="110" t="s">
        <v>65</v>
      </c>
    </row>
    <row r="841" spans="1:9" ht="18" customHeight="1">
      <c r="A841" s="110" t="s">
        <v>77</v>
      </c>
      <c r="B841" s="110" t="s">
        <v>1344</v>
      </c>
      <c r="C841" s="110" t="s">
        <v>1303</v>
      </c>
      <c r="D841" s="111">
        <v>6.3138738799999999E-13</v>
      </c>
      <c r="E841" s="110">
        <v>0.57099999999999995</v>
      </c>
      <c r="F841" s="110">
        <v>0.42899999999999999</v>
      </c>
      <c r="G841" s="110">
        <v>0.16800000000000001</v>
      </c>
      <c r="H841" s="110">
        <v>362520</v>
      </c>
      <c r="I841" s="110" t="s">
        <v>65</v>
      </c>
    </row>
    <row r="842" spans="1:9" ht="18" customHeight="1">
      <c r="A842" s="110" t="s">
        <v>77</v>
      </c>
      <c r="B842" s="110" t="s">
        <v>1343</v>
      </c>
      <c r="C842" s="110" t="s">
        <v>1303</v>
      </c>
      <c r="D842" s="111">
        <v>1.58163649E-13</v>
      </c>
      <c r="E842" s="110">
        <v>0.59</v>
      </c>
      <c r="F842" s="110">
        <v>0.41</v>
      </c>
      <c r="G842" s="110">
        <v>0.121</v>
      </c>
      <c r="H842" s="110">
        <v>353951</v>
      </c>
      <c r="I842" s="110" t="s">
        <v>65</v>
      </c>
    </row>
    <row r="843" spans="1:9" ht="18" customHeight="1">
      <c r="A843" s="110" t="s">
        <v>77</v>
      </c>
      <c r="B843" s="110" t="s">
        <v>1316</v>
      </c>
      <c r="C843" s="110"/>
      <c r="D843" s="111">
        <v>1.6373056999999999E-17</v>
      </c>
      <c r="E843" s="110"/>
      <c r="F843" s="110"/>
      <c r="G843" s="110"/>
      <c r="H843" s="110">
        <v>444200</v>
      </c>
      <c r="I843" s="110" t="s">
        <v>65</v>
      </c>
    </row>
    <row r="844" spans="1:9" ht="18" customHeight="1">
      <c r="A844" s="110" t="s">
        <v>77</v>
      </c>
      <c r="B844" s="110" t="s">
        <v>1344</v>
      </c>
      <c r="C844" s="110"/>
      <c r="D844" s="111">
        <v>7.8253408499999993E-15</v>
      </c>
      <c r="E844" s="110"/>
      <c r="F844" s="110"/>
      <c r="G844" s="110"/>
      <c r="H844" s="110">
        <v>682730</v>
      </c>
      <c r="I844" s="110" t="s">
        <v>65</v>
      </c>
    </row>
    <row r="845" spans="1:9" ht="18" customHeight="1">
      <c r="A845" s="110" t="s">
        <v>77</v>
      </c>
      <c r="B845" s="110" t="s">
        <v>1343</v>
      </c>
      <c r="C845" s="110"/>
      <c r="D845" s="111">
        <v>2.5930362999999998E-16</v>
      </c>
      <c r="E845" s="110"/>
      <c r="F845" s="110"/>
      <c r="G845" s="110"/>
      <c r="H845" s="110">
        <v>487671</v>
      </c>
      <c r="I845" s="110" t="s">
        <v>65</v>
      </c>
    </row>
    <row r="846" spans="1:9" ht="18" customHeight="1">
      <c r="A846" s="110" t="s">
        <v>77</v>
      </c>
      <c r="B846" s="110" t="s">
        <v>1347</v>
      </c>
      <c r="C846" s="110"/>
      <c r="D846" s="111">
        <v>1.8790480700000001E-8</v>
      </c>
      <c r="E846" s="110"/>
      <c r="F846" s="110"/>
      <c r="G846" s="110"/>
      <c r="H846" s="110">
        <v>573313</v>
      </c>
      <c r="I846" s="110" t="s">
        <v>65</v>
      </c>
    </row>
    <row r="847" spans="1:9" ht="18" customHeight="1">
      <c r="A847" s="110" t="s">
        <v>77</v>
      </c>
      <c r="B847" s="110" t="s">
        <v>1346</v>
      </c>
      <c r="C847" s="110"/>
      <c r="D847" s="111">
        <v>1.61414128E-5</v>
      </c>
      <c r="E847" s="110"/>
      <c r="F847" s="110"/>
      <c r="G847" s="110"/>
      <c r="H847" s="110">
        <v>582974</v>
      </c>
      <c r="I847" s="110" t="s">
        <v>65</v>
      </c>
    </row>
    <row r="848" spans="1:9" ht="18" customHeight="1">
      <c r="A848" s="110" t="s">
        <v>77</v>
      </c>
      <c r="B848" s="110" t="s">
        <v>1345</v>
      </c>
      <c r="C848" s="110"/>
      <c r="D848" s="111">
        <v>5.66035137E-12</v>
      </c>
      <c r="E848" s="110"/>
      <c r="F848" s="110"/>
      <c r="G848" s="110"/>
      <c r="H848" s="110">
        <v>564985</v>
      </c>
      <c r="I848" s="110" t="s">
        <v>65</v>
      </c>
    </row>
    <row r="849" spans="1:9" ht="18" customHeight="1">
      <c r="A849" s="110" t="s">
        <v>77</v>
      </c>
      <c r="B849" s="110" t="s">
        <v>1345</v>
      </c>
      <c r="C849" s="110"/>
      <c r="D849" s="111">
        <v>3.4479752000000002E-4</v>
      </c>
      <c r="E849" s="110"/>
      <c r="F849" s="110"/>
      <c r="G849" s="110"/>
      <c r="H849" s="110">
        <v>571327</v>
      </c>
      <c r="I849" s="110" t="s">
        <v>65</v>
      </c>
    </row>
    <row r="850" spans="1:9" ht="18" customHeight="1">
      <c r="A850" s="110" t="s">
        <v>66</v>
      </c>
      <c r="B850" s="110" t="s">
        <v>1316</v>
      </c>
      <c r="C850" s="110" t="s">
        <v>1302</v>
      </c>
      <c r="D850" s="112">
        <v>1.38168067E-2</v>
      </c>
      <c r="E850" s="110">
        <v>0.81699999999999995</v>
      </c>
      <c r="F850" s="110">
        <v>0.183</v>
      </c>
      <c r="G850" s="110">
        <v>5.0999999999999997E-2</v>
      </c>
      <c r="H850" s="110">
        <v>111412</v>
      </c>
      <c r="I850" s="110" t="s">
        <v>65</v>
      </c>
    </row>
    <row r="851" spans="1:9" ht="18" customHeight="1">
      <c r="A851" s="115" t="s">
        <v>66</v>
      </c>
      <c r="B851" s="115" t="s">
        <v>1344</v>
      </c>
      <c r="C851" s="115" t="s">
        <v>1302</v>
      </c>
      <c r="D851" s="116">
        <v>0.21041291300000001</v>
      </c>
      <c r="E851" s="115">
        <v>0.82699999999999996</v>
      </c>
      <c r="F851" s="115">
        <v>0.17299999999999999</v>
      </c>
      <c r="G851" s="115">
        <v>6.0999999999999999E-2</v>
      </c>
      <c r="H851" s="110">
        <v>116236</v>
      </c>
      <c r="I851" s="110" t="s">
        <v>65</v>
      </c>
    </row>
    <row r="852" spans="1:9" ht="18" customHeight="1">
      <c r="A852" s="110" t="s">
        <v>66</v>
      </c>
      <c r="B852" s="110" t="s">
        <v>1343</v>
      </c>
      <c r="C852" s="110" t="s">
        <v>1302</v>
      </c>
      <c r="D852" s="112">
        <v>1.27562584E-2</v>
      </c>
      <c r="E852" s="110">
        <v>0.82399999999999995</v>
      </c>
      <c r="F852" s="110">
        <v>0.17599999999999999</v>
      </c>
      <c r="G852" s="110">
        <v>5.1999999999999998E-2</v>
      </c>
      <c r="H852" s="110">
        <v>113519</v>
      </c>
      <c r="I852" s="110" t="s">
        <v>65</v>
      </c>
    </row>
    <row r="853" spans="1:9" ht="18" customHeight="1">
      <c r="A853" s="115" t="s">
        <v>66</v>
      </c>
      <c r="B853" s="115" t="s">
        <v>1316</v>
      </c>
      <c r="C853" s="115" t="s">
        <v>1357</v>
      </c>
      <c r="D853" s="116">
        <v>0.12872151700000001</v>
      </c>
      <c r="E853" s="115">
        <v>0.60699999999999998</v>
      </c>
      <c r="F853" s="115">
        <v>0.39300000000000002</v>
      </c>
      <c r="G853" s="115">
        <v>8.8999999999999996E-2</v>
      </c>
      <c r="H853" s="110">
        <v>116191</v>
      </c>
      <c r="I853" s="110" t="s">
        <v>65</v>
      </c>
    </row>
    <row r="854" spans="1:9" ht="18" customHeight="1">
      <c r="A854" s="115" t="s">
        <v>66</v>
      </c>
      <c r="B854" s="115" t="s">
        <v>1344</v>
      </c>
      <c r="C854" s="115" t="s">
        <v>1357</v>
      </c>
      <c r="D854" s="116">
        <v>0.25919795400000001</v>
      </c>
      <c r="E854" s="115">
        <v>0.66600000000000004</v>
      </c>
      <c r="F854" s="115">
        <v>0.33400000000000002</v>
      </c>
      <c r="G854" s="115">
        <v>0.112</v>
      </c>
      <c r="H854" s="110">
        <v>125227</v>
      </c>
      <c r="I854" s="110" t="s">
        <v>65</v>
      </c>
    </row>
    <row r="855" spans="1:9" ht="18" customHeight="1">
      <c r="A855" s="115" t="s">
        <v>66</v>
      </c>
      <c r="B855" s="118" t="s">
        <v>1343</v>
      </c>
      <c r="C855" s="117" t="s">
        <v>1357</v>
      </c>
      <c r="D855" s="116">
        <v>8.0910282799999997E-2</v>
      </c>
      <c r="E855" s="115">
        <v>0.62</v>
      </c>
      <c r="F855" s="115">
        <v>0.38</v>
      </c>
      <c r="G855" s="115">
        <v>9.2999999999999999E-2</v>
      </c>
      <c r="H855" s="110">
        <v>119811</v>
      </c>
      <c r="I855" s="110" t="s">
        <v>65</v>
      </c>
    </row>
    <row r="856" spans="1:9" ht="18" customHeight="1">
      <c r="A856" s="110" t="s">
        <v>66</v>
      </c>
      <c r="B856" s="110" t="s">
        <v>1316</v>
      </c>
      <c r="C856" s="110" t="s">
        <v>1301</v>
      </c>
      <c r="D856" s="111">
        <v>3.7095171900000001E-4</v>
      </c>
      <c r="E856" s="110">
        <v>0.83299999999999996</v>
      </c>
      <c r="F856" s="110">
        <v>0.16700000000000001</v>
      </c>
      <c r="G856" s="110">
        <v>0.111</v>
      </c>
      <c r="H856" s="110">
        <v>114932</v>
      </c>
      <c r="I856" s="110" t="s">
        <v>65</v>
      </c>
    </row>
    <row r="857" spans="1:9" ht="18" customHeight="1">
      <c r="A857" s="115" t="s">
        <v>66</v>
      </c>
      <c r="B857" s="115" t="s">
        <v>1344</v>
      </c>
      <c r="C857" s="115" t="s">
        <v>1301</v>
      </c>
      <c r="D857" s="116">
        <v>8.5915227900000002E-2</v>
      </c>
      <c r="E857" s="115">
        <v>0.78300000000000003</v>
      </c>
      <c r="F857" s="115">
        <v>0.217</v>
      </c>
      <c r="G857" s="115">
        <v>0.111</v>
      </c>
      <c r="H857" s="110">
        <v>121852</v>
      </c>
      <c r="I857" s="110" t="s">
        <v>65</v>
      </c>
    </row>
    <row r="858" spans="1:9" ht="18" customHeight="1">
      <c r="A858" s="110" t="s">
        <v>66</v>
      </c>
      <c r="B858" s="110" t="s">
        <v>1343</v>
      </c>
      <c r="C858" s="110" t="s">
        <v>1301</v>
      </c>
      <c r="D858" s="111">
        <v>5.6479152599999999E-4</v>
      </c>
      <c r="E858" s="110">
        <v>0.82899999999999996</v>
      </c>
      <c r="F858" s="110">
        <v>0.17100000000000001</v>
      </c>
      <c r="G858" s="110">
        <v>0.111</v>
      </c>
      <c r="H858" s="110">
        <v>117675</v>
      </c>
      <c r="I858" s="110" t="s">
        <v>65</v>
      </c>
    </row>
    <row r="859" spans="1:9" ht="18" customHeight="1">
      <c r="A859" s="110" t="s">
        <v>66</v>
      </c>
      <c r="B859" s="110" t="s">
        <v>1316</v>
      </c>
      <c r="C859" s="110" t="s">
        <v>1356</v>
      </c>
      <c r="D859" s="111">
        <v>1.5688991999999999E-4</v>
      </c>
      <c r="E859" s="114">
        <v>1.383</v>
      </c>
      <c r="F859" s="114">
        <v>-0.38300000000000001</v>
      </c>
      <c r="G859" s="114">
        <v>1.1759999999999999</v>
      </c>
      <c r="H859" s="110">
        <v>119368</v>
      </c>
      <c r="I859" s="110" t="s">
        <v>65</v>
      </c>
    </row>
    <row r="860" spans="1:9" ht="18" customHeight="1">
      <c r="A860" s="110" t="s">
        <v>66</v>
      </c>
      <c r="B860" s="110" t="s">
        <v>1344</v>
      </c>
      <c r="C860" s="110" t="s">
        <v>1356</v>
      </c>
      <c r="D860" s="112">
        <v>2.27646785E-2</v>
      </c>
      <c r="E860" s="114">
        <v>1.0349999999999999</v>
      </c>
      <c r="F860" s="114">
        <v>-3.5000000000000003E-2</v>
      </c>
      <c r="G860" s="114">
        <v>0.42699999999999999</v>
      </c>
      <c r="H860" s="110">
        <v>134521</v>
      </c>
      <c r="I860" s="110" t="s">
        <v>65</v>
      </c>
    </row>
    <row r="861" spans="1:9" ht="18" customHeight="1">
      <c r="A861" s="110" t="s">
        <v>66</v>
      </c>
      <c r="B861" s="110" t="s">
        <v>1343</v>
      </c>
      <c r="C861" s="110" t="s">
        <v>1356</v>
      </c>
      <c r="D861" s="111">
        <v>1.9114551000000001E-4</v>
      </c>
      <c r="E861" s="114">
        <v>1.115</v>
      </c>
      <c r="F861" s="114">
        <v>-0.115</v>
      </c>
      <c r="G861" s="114">
        <v>0.67100000000000004</v>
      </c>
      <c r="H861" s="110">
        <v>124366</v>
      </c>
      <c r="I861" s="110" t="s">
        <v>65</v>
      </c>
    </row>
    <row r="862" spans="1:9" ht="18" customHeight="1">
      <c r="A862" s="110" t="s">
        <v>66</v>
      </c>
      <c r="B862" s="110" t="s">
        <v>1316</v>
      </c>
      <c r="C862" s="110" t="s">
        <v>1355</v>
      </c>
      <c r="D862" s="119">
        <v>0.42700613999999998</v>
      </c>
      <c r="E862" s="114">
        <v>-7.2999999999999995E-2</v>
      </c>
      <c r="F862" s="114">
        <v>1.073</v>
      </c>
      <c r="G862" s="113">
        <v>0.28599999999999998</v>
      </c>
      <c r="H862" s="110">
        <v>119383</v>
      </c>
      <c r="I862" s="110" t="s">
        <v>65</v>
      </c>
    </row>
    <row r="863" spans="1:9" ht="18" customHeight="1">
      <c r="A863" s="110" t="s">
        <v>66</v>
      </c>
      <c r="B863" s="110" t="s">
        <v>1316</v>
      </c>
      <c r="C863" s="110" t="s">
        <v>1355</v>
      </c>
      <c r="D863" s="119">
        <v>0.42700613999999998</v>
      </c>
      <c r="E863" s="114">
        <v>-7.2999999999999995E-2</v>
      </c>
      <c r="F863" s="114">
        <v>1.073</v>
      </c>
      <c r="G863" s="113">
        <v>0.28599999999999998</v>
      </c>
      <c r="H863" s="110">
        <v>119383</v>
      </c>
      <c r="I863" s="110" t="s">
        <v>65</v>
      </c>
    </row>
    <row r="864" spans="1:9" ht="18" customHeight="1">
      <c r="A864" s="110" t="s">
        <v>66</v>
      </c>
      <c r="B864" s="110" t="s">
        <v>1344</v>
      </c>
      <c r="C864" s="110" t="s">
        <v>1355</v>
      </c>
      <c r="D864" s="119">
        <v>0.548439444</v>
      </c>
      <c r="E864" s="114">
        <v>-5.6000000000000001E-2</v>
      </c>
      <c r="F864" s="114">
        <v>1.056</v>
      </c>
      <c r="G864" s="113">
        <v>0.33</v>
      </c>
      <c r="H864" s="110">
        <v>149193</v>
      </c>
      <c r="I864" s="110" t="s">
        <v>65</v>
      </c>
    </row>
    <row r="865" spans="1:9" ht="18" customHeight="1">
      <c r="A865" s="110" t="s">
        <v>66</v>
      </c>
      <c r="B865" s="110" t="s">
        <v>1344</v>
      </c>
      <c r="C865" s="110" t="s">
        <v>1355</v>
      </c>
      <c r="D865" s="119">
        <v>0.548439444</v>
      </c>
      <c r="E865" s="114">
        <v>-5.6000000000000001E-2</v>
      </c>
      <c r="F865" s="114">
        <v>1.056</v>
      </c>
      <c r="G865" s="113">
        <v>0.33</v>
      </c>
      <c r="H865" s="110">
        <v>149193</v>
      </c>
      <c r="I865" s="110" t="s">
        <v>65</v>
      </c>
    </row>
    <row r="866" spans="1:9" ht="18" customHeight="1">
      <c r="A866" s="110" t="s">
        <v>66</v>
      </c>
      <c r="B866" s="110" t="s">
        <v>1343</v>
      </c>
      <c r="C866" s="110" t="s">
        <v>1355</v>
      </c>
      <c r="D866" s="119">
        <v>0.47452936000000001</v>
      </c>
      <c r="E866" s="114">
        <v>-0.215</v>
      </c>
      <c r="F866" s="114">
        <v>1.2150000000000001</v>
      </c>
      <c r="G866" s="113">
        <v>0.35099999999999998</v>
      </c>
      <c r="H866" s="110">
        <v>127339</v>
      </c>
      <c r="I866" s="110" t="s">
        <v>65</v>
      </c>
    </row>
    <row r="867" spans="1:9" ht="18" customHeight="1">
      <c r="A867" s="110" t="s">
        <v>66</v>
      </c>
      <c r="B867" s="110" t="s">
        <v>1343</v>
      </c>
      <c r="C867" s="110" t="s">
        <v>1355</v>
      </c>
      <c r="D867" s="119">
        <v>0.47452936000000001</v>
      </c>
      <c r="E867" s="114">
        <v>-0.215</v>
      </c>
      <c r="F867" s="114">
        <v>1.2150000000000001</v>
      </c>
      <c r="G867" s="113">
        <v>0.35099999999999998</v>
      </c>
      <c r="H867" s="110">
        <v>127339</v>
      </c>
      <c r="I867" s="110" t="s">
        <v>65</v>
      </c>
    </row>
    <row r="868" spans="1:9" ht="18" customHeight="1">
      <c r="A868" s="115" t="s">
        <v>66</v>
      </c>
      <c r="B868" s="115" t="s">
        <v>1316</v>
      </c>
      <c r="C868" s="115" t="s">
        <v>1345</v>
      </c>
      <c r="D868" s="116">
        <v>0.119984382</v>
      </c>
      <c r="E868" s="115">
        <v>0.2</v>
      </c>
      <c r="F868" s="115">
        <v>0.8</v>
      </c>
      <c r="G868" s="115">
        <v>0.224</v>
      </c>
      <c r="H868" s="110">
        <v>122290</v>
      </c>
      <c r="I868" s="110" t="s">
        <v>65</v>
      </c>
    </row>
    <row r="869" spans="1:9" ht="18" customHeight="1">
      <c r="A869" s="115" t="s">
        <v>66</v>
      </c>
      <c r="B869" s="118" t="s">
        <v>1343</v>
      </c>
      <c r="C869" s="117" t="s">
        <v>1345</v>
      </c>
      <c r="D869" s="116">
        <v>0.102127391</v>
      </c>
      <c r="E869" s="115">
        <v>0.14499999999999999</v>
      </c>
      <c r="F869" s="115">
        <v>0.85499999999999998</v>
      </c>
      <c r="G869" s="115">
        <v>0.26200000000000001</v>
      </c>
      <c r="H869" s="110">
        <v>129240</v>
      </c>
      <c r="I869" s="110" t="s">
        <v>65</v>
      </c>
    </row>
    <row r="870" spans="1:9" ht="18" customHeight="1">
      <c r="A870" s="115" t="s">
        <v>66</v>
      </c>
      <c r="B870" s="115" t="s">
        <v>1316</v>
      </c>
      <c r="C870" s="115" t="s">
        <v>1354</v>
      </c>
      <c r="D870" s="116">
        <v>8.3065676599999999E-2</v>
      </c>
      <c r="E870" s="115">
        <v>0.42399999999999999</v>
      </c>
      <c r="F870" s="115">
        <v>0.57599999999999996</v>
      </c>
      <c r="G870" s="115">
        <v>0.14499999999999999</v>
      </c>
      <c r="H870" s="110">
        <v>120874</v>
      </c>
      <c r="I870" s="110" t="s">
        <v>65</v>
      </c>
    </row>
    <row r="871" spans="1:9" ht="18" customHeight="1">
      <c r="A871" s="115" t="s">
        <v>66</v>
      </c>
      <c r="B871" s="115" t="s">
        <v>1344</v>
      </c>
      <c r="C871" s="115" t="s">
        <v>1354</v>
      </c>
      <c r="D871" s="116">
        <v>0.14115460099999999</v>
      </c>
      <c r="E871" s="115">
        <v>0.52900000000000003</v>
      </c>
      <c r="F871" s="115">
        <v>0.47099999999999997</v>
      </c>
      <c r="G871" s="115">
        <v>0.26</v>
      </c>
      <c r="H871" s="110">
        <v>145286</v>
      </c>
      <c r="I871" s="110" t="s">
        <v>65</v>
      </c>
    </row>
    <row r="872" spans="1:9" ht="18" customHeight="1">
      <c r="A872" s="115" t="s">
        <v>66</v>
      </c>
      <c r="B872" s="118" t="s">
        <v>1343</v>
      </c>
      <c r="C872" s="117" t="s">
        <v>1354</v>
      </c>
      <c r="D872" s="116">
        <v>6.3210145400000001E-2</v>
      </c>
      <c r="E872" s="115">
        <v>0.42799999999999999</v>
      </c>
      <c r="F872" s="115">
        <v>0.57199999999999995</v>
      </c>
      <c r="G872" s="115">
        <v>0.157</v>
      </c>
      <c r="H872" s="110">
        <v>127976</v>
      </c>
      <c r="I872" s="110" t="s">
        <v>65</v>
      </c>
    </row>
    <row r="873" spans="1:9" ht="18" customHeight="1">
      <c r="A873" s="115" t="s">
        <v>66</v>
      </c>
      <c r="B873" s="115" t="s">
        <v>1316</v>
      </c>
      <c r="C873" s="115" t="s">
        <v>1358</v>
      </c>
      <c r="D873" s="116">
        <v>8.1937285900000004E-2</v>
      </c>
      <c r="E873" s="115">
        <v>0.308</v>
      </c>
      <c r="F873" s="115">
        <v>0.69199999999999995</v>
      </c>
      <c r="G873" s="115">
        <v>0.217</v>
      </c>
      <c r="H873" s="110">
        <v>112603</v>
      </c>
      <c r="I873" s="110" t="s">
        <v>65</v>
      </c>
    </row>
    <row r="874" spans="1:9" ht="18" customHeight="1">
      <c r="A874" s="115" t="s">
        <v>66</v>
      </c>
      <c r="B874" s="115" t="s">
        <v>1344</v>
      </c>
      <c r="C874" s="115" t="s">
        <v>1358</v>
      </c>
      <c r="D874" s="116">
        <v>0.20465592099999999</v>
      </c>
      <c r="E874" s="115">
        <v>0.35199999999999998</v>
      </c>
      <c r="F874" s="115">
        <v>0.64800000000000002</v>
      </c>
      <c r="G874" s="115">
        <v>0.25900000000000001</v>
      </c>
      <c r="H874" s="110">
        <v>144838</v>
      </c>
      <c r="I874" s="110" t="s">
        <v>65</v>
      </c>
    </row>
    <row r="875" spans="1:9" ht="18" customHeight="1">
      <c r="A875" s="115" t="s">
        <v>66</v>
      </c>
      <c r="B875" s="118" t="s">
        <v>1343</v>
      </c>
      <c r="C875" s="117" t="s">
        <v>1358</v>
      </c>
      <c r="D875" s="116">
        <v>7.5024797200000007E-2</v>
      </c>
      <c r="E875" s="115">
        <v>0.30099999999999999</v>
      </c>
      <c r="F875" s="115">
        <v>0.69899999999999995</v>
      </c>
      <c r="G875" s="115">
        <v>0.23499999999999999</v>
      </c>
      <c r="H875" s="110">
        <v>120513</v>
      </c>
      <c r="I875" s="110" t="s">
        <v>65</v>
      </c>
    </row>
    <row r="876" spans="1:9" ht="18" customHeight="1">
      <c r="A876" s="110" t="s">
        <v>66</v>
      </c>
      <c r="B876" s="110" t="s">
        <v>1316</v>
      </c>
      <c r="C876" s="110" t="s">
        <v>1353</v>
      </c>
      <c r="D876" s="111">
        <v>1.5064772600000001E-4</v>
      </c>
      <c r="E876" s="110">
        <v>0.876</v>
      </c>
      <c r="F876" s="110">
        <v>0.124</v>
      </c>
      <c r="G876" s="110">
        <v>0.33900000000000002</v>
      </c>
      <c r="H876" s="110">
        <v>115899</v>
      </c>
      <c r="I876" s="110" t="s">
        <v>65</v>
      </c>
    </row>
    <row r="877" spans="1:9" ht="18" customHeight="1">
      <c r="A877" s="110" t="s">
        <v>66</v>
      </c>
      <c r="B877" s="110" t="s">
        <v>1344</v>
      </c>
      <c r="C877" s="110" t="s">
        <v>1353</v>
      </c>
      <c r="D877" s="112">
        <v>3.21901926E-2</v>
      </c>
      <c r="E877" s="110">
        <v>0.77500000000000002</v>
      </c>
      <c r="F877" s="110">
        <v>0.22500000000000001</v>
      </c>
      <c r="G877" s="110">
        <v>0.219</v>
      </c>
      <c r="H877" s="110">
        <v>127767</v>
      </c>
      <c r="I877" s="110" t="s">
        <v>65</v>
      </c>
    </row>
    <row r="878" spans="1:9" ht="18" customHeight="1">
      <c r="A878" s="110" t="s">
        <v>66</v>
      </c>
      <c r="B878" s="110" t="s">
        <v>1343</v>
      </c>
      <c r="C878" s="110" t="s">
        <v>1353</v>
      </c>
      <c r="D878" s="111">
        <v>2.41196455E-4</v>
      </c>
      <c r="E878" s="110">
        <v>0.82199999999999995</v>
      </c>
      <c r="F878" s="110">
        <v>0.17799999999999999</v>
      </c>
      <c r="G878" s="110">
        <v>0.28699999999999998</v>
      </c>
      <c r="H878" s="110">
        <v>119848</v>
      </c>
      <c r="I878" s="110" t="s">
        <v>65</v>
      </c>
    </row>
    <row r="879" spans="1:9" ht="18" customHeight="1">
      <c r="A879" s="115" t="s">
        <v>66</v>
      </c>
      <c r="B879" s="115" t="s">
        <v>1316</v>
      </c>
      <c r="C879" s="115" t="s">
        <v>1352</v>
      </c>
      <c r="D879" s="116">
        <v>0.57947230800000005</v>
      </c>
      <c r="E879" s="115">
        <v>0.48599999999999999</v>
      </c>
      <c r="F879" s="115">
        <v>0.51400000000000001</v>
      </c>
      <c r="G879" s="115">
        <v>0.14499999999999999</v>
      </c>
      <c r="H879" s="110">
        <v>67935</v>
      </c>
      <c r="I879" s="110" t="s">
        <v>65</v>
      </c>
    </row>
    <row r="880" spans="1:9" ht="18" customHeight="1">
      <c r="A880" s="115" t="s">
        <v>66</v>
      </c>
      <c r="B880" s="115" t="s">
        <v>1344</v>
      </c>
      <c r="C880" s="115" t="s">
        <v>1352</v>
      </c>
      <c r="D880" s="116">
        <v>0.71637108800000004</v>
      </c>
      <c r="E880" s="115">
        <v>0.60599999999999998</v>
      </c>
      <c r="F880" s="115">
        <v>0.39400000000000002</v>
      </c>
      <c r="G880" s="115">
        <v>0.19800000000000001</v>
      </c>
      <c r="H880" s="110">
        <v>86002</v>
      </c>
      <c r="I880" s="110" t="s">
        <v>65</v>
      </c>
    </row>
    <row r="881" spans="1:9" ht="18" customHeight="1">
      <c r="A881" s="115" t="s">
        <v>66</v>
      </c>
      <c r="B881" s="118" t="s">
        <v>1343</v>
      </c>
      <c r="C881" s="117" t="s">
        <v>1352</v>
      </c>
      <c r="D881" s="116">
        <v>0.49987811999999998</v>
      </c>
      <c r="E881" s="115">
        <v>0.47899999999999998</v>
      </c>
      <c r="F881" s="115">
        <v>0.52100000000000002</v>
      </c>
      <c r="G881" s="115">
        <v>0.152</v>
      </c>
      <c r="H881" s="110">
        <v>72378</v>
      </c>
      <c r="I881" s="110" t="s">
        <v>65</v>
      </c>
    </row>
    <row r="882" spans="1:9" ht="18" customHeight="1">
      <c r="A882" s="110" t="s">
        <v>66</v>
      </c>
      <c r="B882" s="110" t="s">
        <v>1316</v>
      </c>
      <c r="C882" s="110" t="s">
        <v>1351</v>
      </c>
      <c r="D882" s="112">
        <v>3.2719128100000001E-2</v>
      </c>
      <c r="E882" s="110">
        <v>0.76500000000000001</v>
      </c>
      <c r="F882" s="110">
        <v>0.23499999999999999</v>
      </c>
      <c r="G882" s="110">
        <v>6.0999999999999999E-2</v>
      </c>
      <c r="H882" s="110">
        <v>123514</v>
      </c>
      <c r="I882" s="110" t="s">
        <v>65</v>
      </c>
    </row>
    <row r="883" spans="1:9" ht="18" customHeight="1">
      <c r="A883" s="115" t="s">
        <v>66</v>
      </c>
      <c r="B883" s="115" t="s">
        <v>1344</v>
      </c>
      <c r="C883" s="115" t="s">
        <v>1351</v>
      </c>
      <c r="D883" s="116">
        <v>0.29171483500000001</v>
      </c>
      <c r="E883" s="115">
        <v>0.78</v>
      </c>
      <c r="F883" s="115">
        <v>0.22</v>
      </c>
      <c r="G883" s="115">
        <v>7.1999999999999995E-2</v>
      </c>
      <c r="H883" s="110">
        <v>148245</v>
      </c>
      <c r="I883" s="110" t="s">
        <v>65</v>
      </c>
    </row>
    <row r="884" spans="1:9" ht="18" customHeight="1">
      <c r="A884" s="110" t="s">
        <v>66</v>
      </c>
      <c r="B884" s="110" t="s">
        <v>1343</v>
      </c>
      <c r="C884" s="110" t="s">
        <v>1351</v>
      </c>
      <c r="D884" s="112">
        <v>2.2489228999999999E-2</v>
      </c>
      <c r="E884" s="110">
        <v>0.77800000000000002</v>
      </c>
      <c r="F884" s="110">
        <v>0.222</v>
      </c>
      <c r="G884" s="110">
        <v>6.3E-2</v>
      </c>
      <c r="H884" s="110">
        <v>130585</v>
      </c>
      <c r="I884" s="110" t="s">
        <v>65</v>
      </c>
    </row>
    <row r="885" spans="1:9" ht="18" customHeight="1">
      <c r="A885" s="115" t="s">
        <v>66</v>
      </c>
      <c r="B885" s="115" t="s">
        <v>1316</v>
      </c>
      <c r="C885" s="115" t="s">
        <v>1350</v>
      </c>
      <c r="D885" s="116">
        <v>0.103880138</v>
      </c>
      <c r="E885" s="115">
        <v>0.70299999999999996</v>
      </c>
      <c r="F885" s="115">
        <v>0.29699999999999999</v>
      </c>
      <c r="G885" s="115">
        <v>6.7000000000000004E-2</v>
      </c>
      <c r="H885" s="110">
        <v>103453</v>
      </c>
      <c r="I885" s="110" t="s">
        <v>65</v>
      </c>
    </row>
    <row r="886" spans="1:9" ht="18" customHeight="1">
      <c r="A886" s="115" t="s">
        <v>66</v>
      </c>
      <c r="B886" s="115" t="s">
        <v>1344</v>
      </c>
      <c r="C886" s="115" t="s">
        <v>1350</v>
      </c>
      <c r="D886" s="116">
        <v>0.32727441899999998</v>
      </c>
      <c r="E886" s="115">
        <v>0.73499999999999999</v>
      </c>
      <c r="F886" s="115">
        <v>0.26500000000000001</v>
      </c>
      <c r="G886" s="115">
        <v>8.2000000000000003E-2</v>
      </c>
      <c r="H886" s="110">
        <v>102753</v>
      </c>
      <c r="I886" s="110" t="s">
        <v>65</v>
      </c>
    </row>
    <row r="887" spans="1:9" ht="18" customHeight="1">
      <c r="A887" s="115" t="s">
        <v>66</v>
      </c>
      <c r="B887" s="115" t="s">
        <v>1343</v>
      </c>
      <c r="C887" s="115" t="s">
        <v>1350</v>
      </c>
      <c r="D887" s="116">
        <v>7.29794042E-2</v>
      </c>
      <c r="E887" s="115">
        <v>0.71499999999999997</v>
      </c>
      <c r="F887" s="115">
        <v>0.28499999999999998</v>
      </c>
      <c r="G887" s="115">
        <v>6.9000000000000006E-2</v>
      </c>
      <c r="H887" s="110">
        <v>103665</v>
      </c>
      <c r="I887" s="110" t="s">
        <v>65</v>
      </c>
    </row>
    <row r="888" spans="1:9" ht="18" customHeight="1">
      <c r="A888" s="115" t="s">
        <v>66</v>
      </c>
      <c r="B888" s="115" t="s">
        <v>1316</v>
      </c>
      <c r="C888" s="115" t="s">
        <v>1349</v>
      </c>
      <c r="D888" s="116">
        <v>0.104480188</v>
      </c>
      <c r="E888" s="115">
        <v>0.66500000000000004</v>
      </c>
      <c r="F888" s="115">
        <v>0.33500000000000002</v>
      </c>
      <c r="G888" s="115">
        <v>7.5999999999999998E-2</v>
      </c>
      <c r="H888" s="110">
        <v>111731</v>
      </c>
      <c r="I888" s="110" t="s">
        <v>65</v>
      </c>
    </row>
    <row r="889" spans="1:9" ht="18" customHeight="1">
      <c r="A889" s="115" t="s">
        <v>66</v>
      </c>
      <c r="B889" s="115" t="s">
        <v>1344</v>
      </c>
      <c r="C889" s="115" t="s">
        <v>1349</v>
      </c>
      <c r="D889" s="116">
        <v>0.30084465399999999</v>
      </c>
      <c r="E889" s="115">
        <v>0.70499999999999996</v>
      </c>
      <c r="F889" s="115">
        <v>0.29499999999999998</v>
      </c>
      <c r="G889" s="115">
        <v>9.4E-2</v>
      </c>
      <c r="H889" s="110">
        <v>115421</v>
      </c>
      <c r="I889" s="110" t="s">
        <v>65</v>
      </c>
    </row>
    <row r="890" spans="1:9" ht="18" customHeight="1">
      <c r="A890" s="115" t="s">
        <v>66</v>
      </c>
      <c r="B890" s="118" t="s">
        <v>1343</v>
      </c>
      <c r="C890" s="117" t="s">
        <v>1349</v>
      </c>
      <c r="D890" s="116">
        <v>7.1081346500000003E-2</v>
      </c>
      <c r="E890" s="115">
        <v>0.67700000000000005</v>
      </c>
      <c r="F890" s="115">
        <v>0.32300000000000001</v>
      </c>
      <c r="G890" s="115">
        <v>7.8E-2</v>
      </c>
      <c r="H890" s="110">
        <v>113465</v>
      </c>
      <c r="I890" s="110" t="s">
        <v>65</v>
      </c>
    </row>
    <row r="891" spans="1:9" ht="18" customHeight="1">
      <c r="A891" s="115" t="s">
        <v>66</v>
      </c>
      <c r="B891" s="115" t="s">
        <v>1316</v>
      </c>
      <c r="C891" s="115" t="s">
        <v>1347</v>
      </c>
      <c r="D891" s="116">
        <v>5.2781938799999997E-2</v>
      </c>
      <c r="E891" s="115">
        <v>0.52700000000000002</v>
      </c>
      <c r="F891" s="115">
        <v>0.47299999999999998</v>
      </c>
      <c r="G891" s="115">
        <v>0.161</v>
      </c>
      <c r="H891" s="110">
        <v>112815</v>
      </c>
      <c r="I891" s="110" t="s">
        <v>65</v>
      </c>
    </row>
    <row r="892" spans="1:9" ht="18" customHeight="1">
      <c r="A892" s="115" t="s">
        <v>66</v>
      </c>
      <c r="B892" s="115" t="s">
        <v>1344</v>
      </c>
      <c r="C892" s="115" t="s">
        <v>1347</v>
      </c>
      <c r="D892" s="116">
        <v>0.301386392</v>
      </c>
      <c r="E892" s="115">
        <v>0.627</v>
      </c>
      <c r="F892" s="115">
        <v>0.373</v>
      </c>
      <c r="G892" s="115">
        <v>0.16600000000000001</v>
      </c>
      <c r="H892" s="110">
        <v>145590</v>
      </c>
      <c r="I892" s="110" t="s">
        <v>65</v>
      </c>
    </row>
    <row r="893" spans="1:9" ht="18" customHeight="1">
      <c r="A893" s="115" t="s">
        <v>66</v>
      </c>
      <c r="B893" s="115" t="s">
        <v>1343</v>
      </c>
      <c r="C893" s="115" t="s">
        <v>1347</v>
      </c>
      <c r="D893" s="112">
        <v>4.0451280700000002E-2</v>
      </c>
      <c r="E893" s="115">
        <v>0.51900000000000002</v>
      </c>
      <c r="F893" s="115">
        <v>0.48099999999999998</v>
      </c>
      <c r="G893" s="115">
        <v>0.16900000000000001</v>
      </c>
      <c r="H893" s="110">
        <v>121059</v>
      </c>
      <c r="I893" s="110" t="s">
        <v>65</v>
      </c>
    </row>
    <row r="894" spans="1:9" ht="18" customHeight="1">
      <c r="A894" s="115" t="s">
        <v>66</v>
      </c>
      <c r="B894" s="115" t="s">
        <v>1316</v>
      </c>
      <c r="C894" s="115" t="s">
        <v>1348</v>
      </c>
      <c r="D894" s="116">
        <v>0.21647054700000001</v>
      </c>
      <c r="E894" s="115">
        <v>0.40699999999999997</v>
      </c>
      <c r="F894" s="115">
        <v>0.59299999999999997</v>
      </c>
      <c r="G894" s="115">
        <v>0.13200000000000001</v>
      </c>
      <c r="H894" s="110">
        <v>119911</v>
      </c>
      <c r="I894" s="110" t="s">
        <v>65</v>
      </c>
    </row>
    <row r="895" spans="1:9" ht="18" customHeight="1">
      <c r="A895" s="115" t="s">
        <v>66</v>
      </c>
      <c r="B895" s="115" t="s">
        <v>1344</v>
      </c>
      <c r="C895" s="115" t="s">
        <v>1348</v>
      </c>
      <c r="D895" s="116">
        <v>0.327338713</v>
      </c>
      <c r="E895" s="115">
        <v>0.45800000000000002</v>
      </c>
      <c r="F895" s="115">
        <v>0.54200000000000004</v>
      </c>
      <c r="G895" s="115">
        <v>0.17199999999999999</v>
      </c>
      <c r="H895" s="110">
        <v>144899</v>
      </c>
      <c r="I895" s="110" t="s">
        <v>65</v>
      </c>
    </row>
    <row r="896" spans="1:9" ht="18" customHeight="1">
      <c r="A896" s="115" t="s">
        <v>66</v>
      </c>
      <c r="B896" s="118" t="s">
        <v>1343</v>
      </c>
      <c r="C896" s="117" t="s">
        <v>1348</v>
      </c>
      <c r="D896" s="116">
        <v>0.19563439699999999</v>
      </c>
      <c r="E896" s="115">
        <v>0.42099999999999999</v>
      </c>
      <c r="F896" s="115">
        <v>0.57899999999999996</v>
      </c>
      <c r="G896" s="115">
        <v>0.13900000000000001</v>
      </c>
      <c r="H896" s="110">
        <v>127227</v>
      </c>
      <c r="I896" s="110" t="s">
        <v>65</v>
      </c>
    </row>
    <row r="897" spans="1:9" ht="18" customHeight="1">
      <c r="A897" s="110" t="s">
        <v>66</v>
      </c>
      <c r="B897" s="110" t="s">
        <v>1316</v>
      </c>
      <c r="C897" s="110" t="s">
        <v>1303</v>
      </c>
      <c r="D897" s="111">
        <v>1.56833807E-4</v>
      </c>
      <c r="E897" s="110">
        <v>0.86</v>
      </c>
      <c r="F897" s="110">
        <v>0.14000000000000001</v>
      </c>
      <c r="G897" s="110">
        <v>0.35199999999999998</v>
      </c>
      <c r="H897" s="110">
        <v>111744</v>
      </c>
      <c r="I897" s="110" t="s">
        <v>65</v>
      </c>
    </row>
    <row r="898" spans="1:9" ht="18" customHeight="1">
      <c r="A898" s="110" t="s">
        <v>66</v>
      </c>
      <c r="B898" s="110" t="s">
        <v>1344</v>
      </c>
      <c r="C898" s="110" t="s">
        <v>1303</v>
      </c>
      <c r="D898" s="112">
        <v>3.87849184E-2</v>
      </c>
      <c r="E898" s="110">
        <v>0.77200000000000002</v>
      </c>
      <c r="F898" s="110">
        <v>0.22800000000000001</v>
      </c>
      <c r="G898" s="110">
        <v>0.23400000000000001</v>
      </c>
      <c r="H898" s="110">
        <v>114297</v>
      </c>
      <c r="I898" s="110" t="s">
        <v>65</v>
      </c>
    </row>
    <row r="899" spans="1:9" ht="18" customHeight="1">
      <c r="A899" s="110" t="s">
        <v>66</v>
      </c>
      <c r="B899" s="110" t="s">
        <v>1343</v>
      </c>
      <c r="C899" s="110" t="s">
        <v>1303</v>
      </c>
      <c r="D899" s="111">
        <v>2.6617087500000001E-4</v>
      </c>
      <c r="E899" s="110">
        <v>0.82499999999999996</v>
      </c>
      <c r="F899" s="110">
        <v>0.17499999999999999</v>
      </c>
      <c r="G899" s="110">
        <v>0.316</v>
      </c>
      <c r="H899" s="110">
        <v>113210</v>
      </c>
      <c r="I899" s="110" t="s">
        <v>65</v>
      </c>
    </row>
    <row r="900" spans="1:9" ht="18" customHeight="1">
      <c r="A900" s="110" t="s">
        <v>66</v>
      </c>
      <c r="B900" s="110" t="s">
        <v>1316</v>
      </c>
      <c r="C900" s="110"/>
      <c r="D900" s="111">
        <v>2.41496252E-4</v>
      </c>
      <c r="E900" s="110"/>
      <c r="F900" s="110"/>
      <c r="G900" s="110"/>
      <c r="H900" s="110">
        <v>130968</v>
      </c>
      <c r="I900" s="110" t="s">
        <v>65</v>
      </c>
    </row>
    <row r="901" spans="1:9" ht="18" customHeight="1">
      <c r="A901" s="110" t="s">
        <v>66</v>
      </c>
      <c r="B901" s="110" t="s">
        <v>1344</v>
      </c>
      <c r="C901" s="110"/>
      <c r="D901" s="112">
        <v>3.6799854E-2</v>
      </c>
      <c r="E901" s="110"/>
      <c r="F901" s="110"/>
      <c r="G901" s="110"/>
      <c r="H901" s="110">
        <v>190334</v>
      </c>
      <c r="I901" s="110" t="s">
        <v>65</v>
      </c>
    </row>
    <row r="902" spans="1:9" ht="18" customHeight="1">
      <c r="A902" s="110" t="s">
        <v>66</v>
      </c>
      <c r="B902" s="110" t="s">
        <v>1343</v>
      </c>
      <c r="C902" s="110"/>
      <c r="D902" s="111">
        <v>3.6003995500000002E-4</v>
      </c>
      <c r="E902" s="110"/>
      <c r="F902" s="110"/>
      <c r="G902" s="110"/>
      <c r="H902" s="110">
        <v>142852</v>
      </c>
      <c r="I902" s="110" t="s">
        <v>65</v>
      </c>
    </row>
    <row r="903" spans="1:9" ht="18" customHeight="1">
      <c r="A903" s="110" t="s">
        <v>66</v>
      </c>
      <c r="B903" s="110" t="s">
        <v>1347</v>
      </c>
      <c r="C903" s="110"/>
      <c r="D903" s="111">
        <v>2.3567059E-3</v>
      </c>
      <c r="E903" s="110"/>
      <c r="F903" s="110"/>
      <c r="G903" s="110"/>
      <c r="H903" s="110">
        <v>172553</v>
      </c>
      <c r="I903" s="110" t="s">
        <v>65</v>
      </c>
    </row>
    <row r="904" spans="1:9" ht="18" customHeight="1">
      <c r="A904" s="115" t="s">
        <v>66</v>
      </c>
      <c r="B904" s="120" t="s">
        <v>1358</v>
      </c>
      <c r="C904" s="115"/>
      <c r="D904" s="116">
        <v>5.45170798E-2</v>
      </c>
      <c r="E904" s="115"/>
      <c r="F904" s="115"/>
      <c r="G904" s="115"/>
      <c r="H904" s="115">
        <v>172116</v>
      </c>
      <c r="I904" s="110" t="s">
        <v>65</v>
      </c>
    </row>
    <row r="905" spans="1:9" ht="18" customHeight="1">
      <c r="A905" s="115" t="s">
        <v>66</v>
      </c>
      <c r="B905" s="120" t="s">
        <v>1345</v>
      </c>
      <c r="C905" s="115"/>
      <c r="D905" s="116">
        <v>0.12324700600000001</v>
      </c>
      <c r="E905" s="115"/>
      <c r="F905" s="115"/>
      <c r="G905" s="115"/>
      <c r="H905" s="115">
        <v>163855</v>
      </c>
      <c r="I905" s="110" t="s">
        <v>65</v>
      </c>
    </row>
    <row r="906" spans="1:9" ht="18" customHeight="1">
      <c r="A906" s="115" t="s">
        <v>66</v>
      </c>
      <c r="B906" s="120" t="s">
        <v>1345</v>
      </c>
      <c r="C906" s="115"/>
      <c r="D906" s="116">
        <v>0.49935776399999998</v>
      </c>
      <c r="E906" s="115"/>
      <c r="F906" s="115"/>
      <c r="G906" s="115"/>
      <c r="H906" s="115">
        <v>172609</v>
      </c>
      <c r="I906" s="110" t="s">
        <v>65</v>
      </c>
    </row>
    <row r="907" spans="1:9" ht="18" customHeight="1">
      <c r="A907" s="115" t="s">
        <v>79</v>
      </c>
      <c r="B907" s="115" t="s">
        <v>1316</v>
      </c>
      <c r="C907" s="115" t="s">
        <v>1302</v>
      </c>
      <c r="D907" s="116">
        <v>0.33394028799999997</v>
      </c>
      <c r="E907" s="115">
        <v>0.79700000000000004</v>
      </c>
      <c r="F907" s="115">
        <v>0.20300000000000001</v>
      </c>
      <c r="G907" s="115">
        <v>3.6999999999999998E-2</v>
      </c>
      <c r="H907" s="110">
        <v>143821</v>
      </c>
      <c r="I907" s="110" t="s">
        <v>65</v>
      </c>
    </row>
    <row r="908" spans="1:9" ht="18" customHeight="1">
      <c r="A908" s="115" t="s">
        <v>79</v>
      </c>
      <c r="B908" s="115" t="s">
        <v>1344</v>
      </c>
      <c r="C908" s="115" t="s">
        <v>1302</v>
      </c>
      <c r="D908" s="116">
        <v>0.71289546999999998</v>
      </c>
      <c r="E908" s="115">
        <v>0.74099999999999999</v>
      </c>
      <c r="F908" s="115">
        <v>0.25900000000000001</v>
      </c>
      <c r="G908" s="115">
        <v>3.9E-2</v>
      </c>
      <c r="H908" s="110">
        <v>151197</v>
      </c>
      <c r="I908" s="110" t="s">
        <v>65</v>
      </c>
    </row>
    <row r="909" spans="1:9" ht="18" customHeight="1">
      <c r="A909" s="115" t="s">
        <v>79</v>
      </c>
      <c r="B909" s="118" t="s">
        <v>1343</v>
      </c>
      <c r="C909" s="117" t="s">
        <v>1302</v>
      </c>
      <c r="D909" s="116">
        <v>0.44699908799999999</v>
      </c>
      <c r="E909" s="115">
        <v>0.79800000000000004</v>
      </c>
      <c r="F909" s="115">
        <v>0.20200000000000001</v>
      </c>
      <c r="G909" s="115">
        <v>3.6999999999999998E-2</v>
      </c>
      <c r="H909" s="110">
        <v>146900</v>
      </c>
      <c r="I909" s="110" t="s">
        <v>65</v>
      </c>
    </row>
    <row r="910" spans="1:9" ht="18" customHeight="1">
      <c r="A910" s="115" t="s">
        <v>79</v>
      </c>
      <c r="B910" s="115" t="s">
        <v>1316</v>
      </c>
      <c r="C910" s="115" t="s">
        <v>1357</v>
      </c>
      <c r="D910" s="116">
        <v>0.23099513699999999</v>
      </c>
      <c r="E910" s="115">
        <v>0.65200000000000002</v>
      </c>
      <c r="F910" s="115">
        <v>0.34799999999999998</v>
      </c>
      <c r="G910" s="115">
        <v>6.5000000000000002E-2</v>
      </c>
      <c r="H910" s="110">
        <v>150961</v>
      </c>
      <c r="I910" s="110" t="s">
        <v>65</v>
      </c>
    </row>
    <row r="911" spans="1:9" ht="18" customHeight="1">
      <c r="A911" s="110" t="s">
        <v>79</v>
      </c>
      <c r="B911" s="110" t="s">
        <v>1344</v>
      </c>
      <c r="C911" s="110" t="s">
        <v>1357</v>
      </c>
      <c r="D911" s="112">
        <v>3.4594007699999998E-2</v>
      </c>
      <c r="E911" s="110">
        <v>0.60399999999999998</v>
      </c>
      <c r="F911" s="110">
        <v>0.39600000000000002</v>
      </c>
      <c r="G911" s="110">
        <v>7.2999999999999995E-2</v>
      </c>
      <c r="H911" s="110">
        <v>165400</v>
      </c>
      <c r="I911" s="110" t="s">
        <v>65</v>
      </c>
    </row>
    <row r="912" spans="1:9" ht="18" customHeight="1">
      <c r="A912" s="115" t="s">
        <v>79</v>
      </c>
      <c r="B912" s="115" t="s">
        <v>1343</v>
      </c>
      <c r="C912" s="115" t="s">
        <v>1357</v>
      </c>
      <c r="D912" s="116">
        <v>0.16291404300000001</v>
      </c>
      <c r="E912" s="115">
        <v>0.66</v>
      </c>
      <c r="F912" s="115">
        <v>0.34</v>
      </c>
      <c r="G912" s="115">
        <v>6.6000000000000003E-2</v>
      </c>
      <c r="H912" s="115">
        <v>156491</v>
      </c>
      <c r="I912" s="110" t="s">
        <v>65</v>
      </c>
    </row>
    <row r="913" spans="1:9" ht="18" customHeight="1">
      <c r="A913" s="110" t="s">
        <v>79</v>
      </c>
      <c r="B913" s="110" t="s">
        <v>1316</v>
      </c>
      <c r="C913" s="110" t="s">
        <v>1301</v>
      </c>
      <c r="D913" s="111">
        <v>8.8015783100000005E-3</v>
      </c>
      <c r="E913" s="110">
        <v>0.69499999999999995</v>
      </c>
      <c r="F913" s="110">
        <v>0.30499999999999999</v>
      </c>
      <c r="G913" s="110">
        <v>7.2999999999999995E-2</v>
      </c>
      <c r="H913" s="110">
        <v>148803</v>
      </c>
      <c r="I913" s="110" t="s">
        <v>65</v>
      </c>
    </row>
    <row r="914" spans="1:9" ht="18" customHeight="1">
      <c r="A914" s="110" t="s">
        <v>79</v>
      </c>
      <c r="B914" s="110" t="s">
        <v>1344</v>
      </c>
      <c r="C914" s="110" t="s">
        <v>1301</v>
      </c>
      <c r="D914" s="119">
        <v>9.2657252699999998E-2</v>
      </c>
      <c r="E914" s="110">
        <v>0.59599999999999997</v>
      </c>
      <c r="F914" s="110">
        <v>0.40400000000000003</v>
      </c>
      <c r="G914" s="110">
        <v>6.7000000000000004E-2</v>
      </c>
      <c r="H914" s="110">
        <v>159036</v>
      </c>
      <c r="I914" s="110" t="s">
        <v>65</v>
      </c>
    </row>
    <row r="915" spans="1:9" ht="18" customHeight="1">
      <c r="A915" s="110" t="s">
        <v>79</v>
      </c>
      <c r="B915" s="110" t="s">
        <v>1343</v>
      </c>
      <c r="C915" s="110" t="s">
        <v>1301</v>
      </c>
      <c r="D915" s="112">
        <v>3.5213791199999997E-2</v>
      </c>
      <c r="E915" s="110">
        <v>0.68300000000000005</v>
      </c>
      <c r="F915" s="110">
        <v>0.317</v>
      </c>
      <c r="G915" s="110">
        <v>7.0000000000000007E-2</v>
      </c>
      <c r="H915" s="110">
        <v>152717</v>
      </c>
      <c r="I915" s="110" t="s">
        <v>65</v>
      </c>
    </row>
    <row r="916" spans="1:9" ht="18" customHeight="1">
      <c r="A916" s="110" t="s">
        <v>79</v>
      </c>
      <c r="B916" s="110" t="s">
        <v>1316</v>
      </c>
      <c r="C916" s="110" t="s">
        <v>1356</v>
      </c>
      <c r="D916" s="111">
        <v>1.29555609E-5</v>
      </c>
      <c r="E916" s="114">
        <v>1.1639999999999999</v>
      </c>
      <c r="F916" s="114">
        <v>-0.16400000000000001</v>
      </c>
      <c r="G916" s="114">
        <v>0.315</v>
      </c>
      <c r="H916" s="110">
        <v>155253</v>
      </c>
      <c r="I916" s="110" t="s">
        <v>65</v>
      </c>
    </row>
    <row r="917" spans="1:9" ht="18" customHeight="1">
      <c r="A917" s="110" t="s">
        <v>79</v>
      </c>
      <c r="B917" s="110" t="s">
        <v>1344</v>
      </c>
      <c r="C917" s="110" t="s">
        <v>1356</v>
      </c>
      <c r="D917" s="111">
        <v>1.6797043999999999E-5</v>
      </c>
      <c r="E917" s="114">
        <v>1.9059999999999999</v>
      </c>
      <c r="F917" s="114">
        <v>-0.90600000000000003</v>
      </c>
      <c r="G917" s="114">
        <v>1.02</v>
      </c>
      <c r="H917" s="110">
        <v>177554</v>
      </c>
      <c r="I917" s="110" t="s">
        <v>65</v>
      </c>
    </row>
    <row r="918" spans="1:9" ht="18" customHeight="1">
      <c r="A918" s="110" t="s">
        <v>79</v>
      </c>
      <c r="B918" s="110" t="s">
        <v>1343</v>
      </c>
      <c r="C918" s="110" t="s">
        <v>1356</v>
      </c>
      <c r="D918" s="111">
        <v>6.7008305200000004E-5</v>
      </c>
      <c r="E918" s="114">
        <v>1.4059999999999999</v>
      </c>
      <c r="F918" s="114">
        <v>-0.40600000000000003</v>
      </c>
      <c r="G918" s="114">
        <v>0.36899999999999999</v>
      </c>
      <c r="H918" s="110">
        <v>162080</v>
      </c>
      <c r="I918" s="110" t="s">
        <v>65</v>
      </c>
    </row>
    <row r="919" spans="1:9" ht="18" customHeight="1">
      <c r="A919" s="110" t="s">
        <v>79</v>
      </c>
      <c r="B919" s="110" t="s">
        <v>1316</v>
      </c>
      <c r="C919" s="110" t="s">
        <v>1355</v>
      </c>
      <c r="D919" s="112">
        <v>1.0495405500000001E-2</v>
      </c>
      <c r="E919" s="110">
        <v>0.184</v>
      </c>
      <c r="F919" s="110">
        <v>0.81599999999999995</v>
      </c>
      <c r="G919" s="110">
        <v>0.26600000000000001</v>
      </c>
      <c r="H919" s="110">
        <v>159741</v>
      </c>
      <c r="I919" s="110" t="s">
        <v>65</v>
      </c>
    </row>
    <row r="920" spans="1:9" ht="18" customHeight="1">
      <c r="A920" s="110" t="s">
        <v>79</v>
      </c>
      <c r="B920" s="110" t="s">
        <v>1316</v>
      </c>
      <c r="C920" s="110" t="s">
        <v>1355</v>
      </c>
      <c r="D920" s="112">
        <v>1.0495405500000001E-2</v>
      </c>
      <c r="E920" s="110">
        <v>0.184</v>
      </c>
      <c r="F920" s="110">
        <v>0.81599999999999995</v>
      </c>
      <c r="G920" s="110">
        <v>0.26600000000000001</v>
      </c>
      <c r="H920" s="110">
        <v>159741</v>
      </c>
      <c r="I920" s="110" t="s">
        <v>65</v>
      </c>
    </row>
    <row r="921" spans="1:9" ht="18" customHeight="1">
      <c r="A921" s="110" t="s">
        <v>79</v>
      </c>
      <c r="B921" s="110" t="s">
        <v>1344</v>
      </c>
      <c r="C921" s="110" t="s">
        <v>1355</v>
      </c>
      <c r="D921" s="112">
        <v>1.25343394E-2</v>
      </c>
      <c r="E921" s="114">
        <v>-0.27300000000000002</v>
      </c>
      <c r="F921" s="114">
        <v>1.2729999999999999</v>
      </c>
      <c r="G921" s="113">
        <v>0.36599999999999999</v>
      </c>
      <c r="H921" s="110">
        <v>206484</v>
      </c>
      <c r="I921" s="110" t="s">
        <v>65</v>
      </c>
    </row>
    <row r="922" spans="1:9" ht="18" customHeight="1">
      <c r="A922" s="110" t="s">
        <v>79</v>
      </c>
      <c r="B922" s="110" t="s">
        <v>1344</v>
      </c>
      <c r="C922" s="110" t="s">
        <v>1355</v>
      </c>
      <c r="D922" s="112">
        <v>1.25343394E-2</v>
      </c>
      <c r="E922" s="114">
        <v>-0.27300000000000002</v>
      </c>
      <c r="F922" s="114">
        <v>1.2729999999999999</v>
      </c>
      <c r="G922" s="113">
        <v>0.36599999999999999</v>
      </c>
      <c r="H922" s="110">
        <v>206484</v>
      </c>
      <c r="I922" s="110" t="s">
        <v>65</v>
      </c>
    </row>
    <row r="923" spans="1:9" ht="18" customHeight="1">
      <c r="A923" s="110" t="s">
        <v>79</v>
      </c>
      <c r="B923" s="110" t="s">
        <v>1343</v>
      </c>
      <c r="C923" s="110" t="s">
        <v>1355</v>
      </c>
      <c r="D923" s="111">
        <v>8.2513402099999994E-3</v>
      </c>
      <c r="E923" s="114">
        <v>4.3999999999999997E-2</v>
      </c>
      <c r="F923" s="110">
        <v>0.95599999999999996</v>
      </c>
      <c r="G923" s="113">
        <v>0.39400000000000002</v>
      </c>
      <c r="H923" s="110">
        <v>171462</v>
      </c>
      <c r="I923" s="110" t="s">
        <v>65</v>
      </c>
    </row>
    <row r="924" spans="1:9" ht="18" customHeight="1">
      <c r="A924" s="110" t="s">
        <v>79</v>
      </c>
      <c r="B924" s="110" t="s">
        <v>1343</v>
      </c>
      <c r="C924" s="110" t="s">
        <v>1355</v>
      </c>
      <c r="D924" s="111">
        <v>8.2513402099999994E-3</v>
      </c>
      <c r="E924" s="114">
        <v>4.3999999999999997E-2</v>
      </c>
      <c r="F924" s="110">
        <v>0.95599999999999996</v>
      </c>
      <c r="G924" s="113">
        <v>0.39400000000000002</v>
      </c>
      <c r="H924" s="110">
        <v>171462</v>
      </c>
      <c r="I924" s="110" t="s">
        <v>65</v>
      </c>
    </row>
    <row r="925" spans="1:9" ht="18" customHeight="1">
      <c r="A925" s="110" t="s">
        <v>79</v>
      </c>
      <c r="B925" s="110" t="s">
        <v>1316</v>
      </c>
      <c r="C925" s="110" t="s">
        <v>1345</v>
      </c>
      <c r="D925" s="111">
        <v>1.08430968E-3</v>
      </c>
      <c r="E925" s="110">
        <v>0.501</v>
      </c>
      <c r="F925" s="110">
        <v>0.499</v>
      </c>
      <c r="G925" s="110">
        <v>0.16800000000000001</v>
      </c>
      <c r="H925" s="110">
        <v>160573</v>
      </c>
      <c r="I925" s="110" t="s">
        <v>65</v>
      </c>
    </row>
    <row r="926" spans="1:9" ht="18" customHeight="1">
      <c r="A926" s="110" t="s">
        <v>79</v>
      </c>
      <c r="B926" s="110" t="s">
        <v>1343</v>
      </c>
      <c r="C926" s="110" t="s">
        <v>1345</v>
      </c>
      <c r="D926" s="111">
        <v>6.70757248E-4</v>
      </c>
      <c r="E926" s="110">
        <v>0.53300000000000003</v>
      </c>
      <c r="F926" s="110">
        <v>0.46700000000000003</v>
      </c>
      <c r="G926" s="110">
        <v>0.20799999999999999</v>
      </c>
      <c r="H926" s="110">
        <v>170744</v>
      </c>
      <c r="I926" s="110" t="s">
        <v>65</v>
      </c>
    </row>
    <row r="927" spans="1:9" ht="18" customHeight="1">
      <c r="A927" s="110" t="s">
        <v>79</v>
      </c>
      <c r="B927" s="110" t="s">
        <v>1316</v>
      </c>
      <c r="C927" s="110" t="s">
        <v>1354</v>
      </c>
      <c r="D927" s="111">
        <v>2.1091059500000001E-4</v>
      </c>
      <c r="E927" s="110">
        <v>0.746</v>
      </c>
      <c r="F927" s="110">
        <v>0.254</v>
      </c>
      <c r="G927" s="110">
        <v>0.111</v>
      </c>
      <c r="H927" s="110">
        <v>159404</v>
      </c>
      <c r="I927" s="110" t="s">
        <v>65</v>
      </c>
    </row>
    <row r="928" spans="1:9" ht="18" customHeight="1">
      <c r="A928" s="110" t="s">
        <v>79</v>
      </c>
      <c r="B928" s="110" t="s">
        <v>1344</v>
      </c>
      <c r="C928" s="110" t="s">
        <v>1354</v>
      </c>
      <c r="D928" s="111">
        <v>4.8578395400000002E-6</v>
      </c>
      <c r="E928" s="110">
        <v>0.84</v>
      </c>
      <c r="F928" s="110">
        <v>0.16</v>
      </c>
      <c r="G928" s="110">
        <v>0.189</v>
      </c>
      <c r="H928" s="110">
        <v>195844</v>
      </c>
      <c r="I928" s="110" t="s">
        <v>65</v>
      </c>
    </row>
    <row r="929" spans="1:9" ht="18" customHeight="1">
      <c r="A929" s="110" t="s">
        <v>79</v>
      </c>
      <c r="B929" s="110" t="s">
        <v>1343</v>
      </c>
      <c r="C929" s="110" t="s">
        <v>1354</v>
      </c>
      <c r="D929" s="111">
        <v>1.9009527900000001E-4</v>
      </c>
      <c r="E929" s="110">
        <v>0.79600000000000004</v>
      </c>
      <c r="F929" s="110">
        <v>0.20399999999999999</v>
      </c>
      <c r="G929" s="110">
        <v>0.123</v>
      </c>
      <c r="H929" s="110">
        <v>169522</v>
      </c>
      <c r="I929" s="110" t="s">
        <v>65</v>
      </c>
    </row>
    <row r="930" spans="1:9" ht="18" customHeight="1">
      <c r="A930" s="115" t="s">
        <v>79</v>
      </c>
      <c r="B930" s="115" t="s">
        <v>1316</v>
      </c>
      <c r="C930" s="115" t="s">
        <v>1358</v>
      </c>
      <c r="D930" s="116">
        <v>0.57305129700000002</v>
      </c>
      <c r="E930" s="115">
        <v>0.52900000000000003</v>
      </c>
      <c r="F930" s="115">
        <v>0.47099999999999997</v>
      </c>
      <c r="G930" s="115">
        <v>0.106</v>
      </c>
      <c r="H930" s="110">
        <v>147287</v>
      </c>
      <c r="I930" s="110" t="s">
        <v>65</v>
      </c>
    </row>
    <row r="931" spans="1:9" ht="18" customHeight="1">
      <c r="A931" s="115" t="s">
        <v>79</v>
      </c>
      <c r="B931" s="115" t="s">
        <v>1344</v>
      </c>
      <c r="C931" s="115" t="s">
        <v>1358</v>
      </c>
      <c r="D931" s="116">
        <v>0.34405155799999998</v>
      </c>
      <c r="E931" s="115">
        <v>0.435</v>
      </c>
      <c r="F931" s="115">
        <v>0.56499999999999995</v>
      </c>
      <c r="G931" s="115">
        <v>0.12</v>
      </c>
      <c r="H931" s="115">
        <v>199587</v>
      </c>
      <c r="I931" s="110" t="s">
        <v>65</v>
      </c>
    </row>
    <row r="932" spans="1:9" ht="18" customHeight="1">
      <c r="A932" s="115" t="s">
        <v>79</v>
      </c>
      <c r="B932" s="118" t="s">
        <v>1343</v>
      </c>
      <c r="C932" s="117" t="s">
        <v>1358</v>
      </c>
      <c r="D932" s="116">
        <v>0.47967691499999998</v>
      </c>
      <c r="E932" s="115">
        <v>0.52400000000000002</v>
      </c>
      <c r="F932" s="115">
        <v>0.47599999999999998</v>
      </c>
      <c r="G932" s="115">
        <v>0.109</v>
      </c>
      <c r="H932" s="115">
        <v>159131</v>
      </c>
      <c r="I932" s="110" t="s">
        <v>65</v>
      </c>
    </row>
    <row r="933" spans="1:9" ht="18" customHeight="1">
      <c r="A933" s="110" t="s">
        <v>79</v>
      </c>
      <c r="B933" s="110" t="s">
        <v>1316</v>
      </c>
      <c r="C933" s="110" t="s">
        <v>1353</v>
      </c>
      <c r="D933" s="111">
        <v>5.7950066399999999E-4</v>
      </c>
      <c r="E933" s="110">
        <v>0.58299999999999996</v>
      </c>
      <c r="F933" s="110">
        <v>0.41699999999999998</v>
      </c>
      <c r="G933" s="110">
        <v>0.14699999999999999</v>
      </c>
      <c r="H933" s="110">
        <v>150481</v>
      </c>
      <c r="I933" s="110" t="s">
        <v>65</v>
      </c>
    </row>
    <row r="934" spans="1:9" ht="18" customHeight="1">
      <c r="A934" s="110" t="s">
        <v>79</v>
      </c>
      <c r="B934" s="110" t="s">
        <v>1344</v>
      </c>
      <c r="C934" s="110" t="s">
        <v>1353</v>
      </c>
      <c r="D934" s="111">
        <v>1.00262473E-3</v>
      </c>
      <c r="E934" s="110">
        <v>0.46200000000000002</v>
      </c>
      <c r="F934" s="110">
        <v>0.53800000000000003</v>
      </c>
      <c r="G934" s="110">
        <v>0.14899999999999999</v>
      </c>
      <c r="H934" s="110">
        <v>166491</v>
      </c>
      <c r="I934" s="110" t="s">
        <v>65</v>
      </c>
    </row>
    <row r="935" spans="1:9" ht="18" customHeight="1">
      <c r="A935" s="110" t="s">
        <v>79</v>
      </c>
      <c r="B935" s="110" t="s">
        <v>1343</v>
      </c>
      <c r="C935" s="110" t="s">
        <v>1353</v>
      </c>
      <c r="D935" s="111">
        <v>9.04929179E-4</v>
      </c>
      <c r="E935" s="110">
        <v>0.59799999999999998</v>
      </c>
      <c r="F935" s="110">
        <v>0.40200000000000002</v>
      </c>
      <c r="G935" s="110">
        <v>0.14599999999999999</v>
      </c>
      <c r="H935" s="110">
        <v>155770</v>
      </c>
      <c r="I935" s="110" t="s">
        <v>65</v>
      </c>
    </row>
    <row r="936" spans="1:9" ht="18" customHeight="1">
      <c r="A936" s="115" t="s">
        <v>79</v>
      </c>
      <c r="B936" s="115" t="s">
        <v>1316</v>
      </c>
      <c r="C936" s="115" t="s">
        <v>1352</v>
      </c>
      <c r="D936" s="116">
        <v>0.79335389099999998</v>
      </c>
      <c r="E936" s="115">
        <v>0.63700000000000001</v>
      </c>
      <c r="F936" s="115">
        <v>0.36299999999999999</v>
      </c>
      <c r="G936" s="115">
        <v>0.123</v>
      </c>
      <c r="H936" s="110">
        <v>86725</v>
      </c>
      <c r="I936" s="110" t="s">
        <v>65</v>
      </c>
    </row>
    <row r="937" spans="1:9" ht="18" customHeight="1">
      <c r="A937" s="115" t="s">
        <v>79</v>
      </c>
      <c r="B937" s="115" t="s">
        <v>1344</v>
      </c>
      <c r="C937" s="115" t="s">
        <v>1352</v>
      </c>
      <c r="D937" s="116">
        <v>0.522625593</v>
      </c>
      <c r="E937" s="115">
        <v>0.59699999999999998</v>
      </c>
      <c r="F937" s="115">
        <v>0.40300000000000002</v>
      </c>
      <c r="G937" s="115">
        <v>0.14899999999999999</v>
      </c>
      <c r="H937" s="110">
        <v>116422</v>
      </c>
      <c r="I937" s="110" t="s">
        <v>65</v>
      </c>
    </row>
    <row r="938" spans="1:9" ht="18" customHeight="1">
      <c r="A938" s="115" t="s">
        <v>79</v>
      </c>
      <c r="B938" s="118" t="s">
        <v>1343</v>
      </c>
      <c r="C938" s="117" t="s">
        <v>1352</v>
      </c>
      <c r="D938" s="116">
        <v>0.677783892</v>
      </c>
      <c r="E938" s="115">
        <v>0.67</v>
      </c>
      <c r="F938" s="115">
        <v>0.33</v>
      </c>
      <c r="G938" s="115">
        <v>0.13700000000000001</v>
      </c>
      <c r="H938" s="110">
        <v>93332</v>
      </c>
      <c r="I938" s="110" t="s">
        <v>65</v>
      </c>
    </row>
    <row r="939" spans="1:9" ht="18" customHeight="1">
      <c r="A939" s="115" t="s">
        <v>79</v>
      </c>
      <c r="B939" s="115" t="s">
        <v>1316</v>
      </c>
      <c r="C939" s="115" t="s">
        <v>1351</v>
      </c>
      <c r="D939" s="116">
        <v>0.48155421399999998</v>
      </c>
      <c r="E939" s="115">
        <v>0.753</v>
      </c>
      <c r="F939" s="115">
        <v>0.247</v>
      </c>
      <c r="G939" s="115">
        <v>4.3999999999999997E-2</v>
      </c>
      <c r="H939" s="115">
        <v>160569</v>
      </c>
      <c r="I939" s="110" t="s">
        <v>65</v>
      </c>
    </row>
    <row r="940" spans="1:9" ht="18" customHeight="1">
      <c r="A940" s="110" t="s">
        <v>79</v>
      </c>
      <c r="B940" s="115" t="s">
        <v>1344</v>
      </c>
      <c r="C940" s="115" t="s">
        <v>1351</v>
      </c>
      <c r="D940" s="116">
        <v>0.58035528599999997</v>
      </c>
      <c r="E940" s="115">
        <v>0.69399999999999995</v>
      </c>
      <c r="F940" s="115">
        <v>0.30599999999999999</v>
      </c>
      <c r="G940" s="115">
        <v>4.5999999999999999E-2</v>
      </c>
      <c r="H940" s="115">
        <v>199558</v>
      </c>
      <c r="I940" s="110" t="s">
        <v>65</v>
      </c>
    </row>
    <row r="941" spans="1:9" ht="18" customHeight="1">
      <c r="A941" s="115" t="s">
        <v>79</v>
      </c>
      <c r="B941" s="118" t="s">
        <v>1343</v>
      </c>
      <c r="C941" s="117" t="s">
        <v>1351</v>
      </c>
      <c r="D941" s="116">
        <v>0.49435235500000002</v>
      </c>
      <c r="E941" s="115">
        <v>0.755</v>
      </c>
      <c r="F941" s="115">
        <v>0.245</v>
      </c>
      <c r="G941" s="115">
        <v>4.3999999999999997E-2</v>
      </c>
      <c r="H941" s="115">
        <v>170920</v>
      </c>
      <c r="I941" s="110" t="s">
        <v>65</v>
      </c>
    </row>
    <row r="942" spans="1:9" ht="18" customHeight="1">
      <c r="A942" s="115" t="s">
        <v>79</v>
      </c>
      <c r="B942" s="115" t="s">
        <v>1316</v>
      </c>
      <c r="C942" s="115" t="s">
        <v>1350</v>
      </c>
      <c r="D942" s="116">
        <v>0.39343051600000001</v>
      </c>
      <c r="E942" s="115">
        <v>0.72499999999999998</v>
      </c>
      <c r="F942" s="115">
        <v>0.27500000000000002</v>
      </c>
      <c r="G942" s="115">
        <v>4.9000000000000002E-2</v>
      </c>
      <c r="H942" s="110">
        <v>131640</v>
      </c>
      <c r="I942" s="110" t="s">
        <v>65</v>
      </c>
    </row>
    <row r="943" spans="1:9" ht="18" customHeight="1">
      <c r="A943" s="115" t="s">
        <v>79</v>
      </c>
      <c r="B943" s="115" t="s">
        <v>1344</v>
      </c>
      <c r="C943" s="115" t="s">
        <v>1350</v>
      </c>
      <c r="D943" s="116">
        <v>0.224420802</v>
      </c>
      <c r="E943" s="115">
        <v>0.67500000000000004</v>
      </c>
      <c r="F943" s="115">
        <v>0.32500000000000001</v>
      </c>
      <c r="G943" s="115">
        <v>5.1999999999999998E-2</v>
      </c>
      <c r="H943" s="110">
        <v>130557</v>
      </c>
      <c r="I943" s="110" t="s">
        <v>65</v>
      </c>
    </row>
    <row r="944" spans="1:9" ht="18" customHeight="1">
      <c r="A944" s="115" t="s">
        <v>79</v>
      </c>
      <c r="B944" s="118" t="s">
        <v>1343</v>
      </c>
      <c r="C944" s="117" t="s">
        <v>1350</v>
      </c>
      <c r="D944" s="116">
        <v>0.33362429500000002</v>
      </c>
      <c r="E944" s="115">
        <v>0.73199999999999998</v>
      </c>
      <c r="F944" s="115">
        <v>0.26800000000000002</v>
      </c>
      <c r="G944" s="115">
        <v>4.9000000000000002E-2</v>
      </c>
      <c r="H944" s="110">
        <v>132085</v>
      </c>
      <c r="I944" s="110" t="s">
        <v>65</v>
      </c>
    </row>
    <row r="945" spans="1:9" ht="18" customHeight="1">
      <c r="A945" s="115" t="s">
        <v>79</v>
      </c>
      <c r="B945" s="115" t="s">
        <v>1316</v>
      </c>
      <c r="C945" s="115" t="s">
        <v>1349</v>
      </c>
      <c r="D945" s="116">
        <v>0.26326134499999998</v>
      </c>
      <c r="E945" s="115">
        <v>0.70299999999999996</v>
      </c>
      <c r="F945" s="115">
        <v>0.29699999999999999</v>
      </c>
      <c r="G945" s="115">
        <v>5.3999999999999999E-2</v>
      </c>
      <c r="H945" s="110">
        <v>143239</v>
      </c>
      <c r="I945" s="110" t="s">
        <v>65</v>
      </c>
    </row>
    <row r="946" spans="1:9" ht="18" customHeight="1">
      <c r="A946" s="115" t="s">
        <v>79</v>
      </c>
      <c r="B946" s="115" t="s">
        <v>1344</v>
      </c>
      <c r="C946" s="115" t="s">
        <v>1349</v>
      </c>
      <c r="D946" s="116">
        <v>0.11546261200000001</v>
      </c>
      <c r="E946" s="115">
        <v>0.65300000000000002</v>
      </c>
      <c r="F946" s="115">
        <v>0.34699999999999998</v>
      </c>
      <c r="G946" s="115">
        <v>5.8000000000000003E-2</v>
      </c>
      <c r="H946" s="110">
        <v>148484</v>
      </c>
      <c r="I946" s="110" t="s">
        <v>65</v>
      </c>
    </row>
    <row r="947" spans="1:9" ht="18" customHeight="1">
      <c r="A947" s="115" t="s">
        <v>79</v>
      </c>
      <c r="B947" s="118" t="s">
        <v>1343</v>
      </c>
      <c r="C947" s="117" t="s">
        <v>1349</v>
      </c>
      <c r="D947" s="116">
        <v>0.20361093</v>
      </c>
      <c r="E947" s="115">
        <v>0.71099999999999997</v>
      </c>
      <c r="F947" s="115">
        <v>0.28899999999999998</v>
      </c>
      <c r="G947" s="115">
        <v>5.5E-2</v>
      </c>
      <c r="H947" s="110">
        <v>145681</v>
      </c>
      <c r="I947" s="110" t="s">
        <v>65</v>
      </c>
    </row>
    <row r="948" spans="1:9" ht="18" customHeight="1">
      <c r="A948" s="115" t="s">
        <v>79</v>
      </c>
      <c r="B948" s="115" t="s">
        <v>1316</v>
      </c>
      <c r="C948" s="115" t="s">
        <v>1347</v>
      </c>
      <c r="D948" s="116">
        <v>0.14187181500000001</v>
      </c>
      <c r="E948" s="115">
        <v>0.52700000000000002</v>
      </c>
      <c r="F948" s="115">
        <v>0.47299999999999998</v>
      </c>
      <c r="G948" s="115">
        <v>0.10100000000000001</v>
      </c>
      <c r="H948" s="115">
        <v>152041</v>
      </c>
      <c r="I948" s="110" t="s">
        <v>65</v>
      </c>
    </row>
    <row r="949" spans="1:9" ht="18" customHeight="1">
      <c r="A949" s="110" t="s">
        <v>79</v>
      </c>
      <c r="B949" s="110" t="s">
        <v>1344</v>
      </c>
      <c r="C949" s="110" t="s">
        <v>1347</v>
      </c>
      <c r="D949" s="112">
        <v>3.2008994700000001E-2</v>
      </c>
      <c r="E949" s="110">
        <v>0.45</v>
      </c>
      <c r="F949" s="110">
        <v>0.55000000000000004</v>
      </c>
      <c r="G949" s="110">
        <v>0.113</v>
      </c>
      <c r="H949" s="110">
        <v>205444</v>
      </c>
      <c r="I949" s="110" t="s">
        <v>65</v>
      </c>
    </row>
    <row r="950" spans="1:9" ht="18" customHeight="1">
      <c r="A950" s="115" t="s">
        <v>79</v>
      </c>
      <c r="B950" s="118" t="s">
        <v>1343</v>
      </c>
      <c r="C950" s="117" t="s">
        <v>1347</v>
      </c>
      <c r="D950" s="116">
        <v>0.111809665</v>
      </c>
      <c r="E950" s="115">
        <v>0.53</v>
      </c>
      <c r="F950" s="115">
        <v>0.47</v>
      </c>
      <c r="G950" s="115">
        <v>0.104</v>
      </c>
      <c r="H950" s="115">
        <v>164562</v>
      </c>
      <c r="I950" s="110" t="s">
        <v>65</v>
      </c>
    </row>
    <row r="951" spans="1:9" ht="18" customHeight="1">
      <c r="A951" s="110" t="s">
        <v>79</v>
      </c>
      <c r="B951" s="110" t="s">
        <v>1316</v>
      </c>
      <c r="C951" s="110" t="s">
        <v>1348</v>
      </c>
      <c r="D951" s="112">
        <v>1.7154867899999999E-2</v>
      </c>
      <c r="E951" s="110">
        <v>0.55800000000000005</v>
      </c>
      <c r="F951" s="110">
        <v>0.442</v>
      </c>
      <c r="G951" s="110">
        <v>0.108</v>
      </c>
      <c r="H951" s="110">
        <v>157967</v>
      </c>
      <c r="I951" s="110" t="s">
        <v>65</v>
      </c>
    </row>
    <row r="952" spans="1:9" ht="18" customHeight="1">
      <c r="A952" s="110" t="s">
        <v>79</v>
      </c>
      <c r="B952" s="110" t="s">
        <v>1344</v>
      </c>
      <c r="C952" s="110" t="s">
        <v>1348</v>
      </c>
      <c r="D952" s="111">
        <v>1.22292486E-3</v>
      </c>
      <c r="E952" s="110">
        <v>0.48399999999999999</v>
      </c>
      <c r="F952" s="110">
        <v>0.51600000000000001</v>
      </c>
      <c r="G952" s="110">
        <v>0.14099999999999999</v>
      </c>
      <c r="H952" s="110">
        <v>196605</v>
      </c>
      <c r="I952" s="110" t="s">
        <v>65</v>
      </c>
    </row>
    <row r="953" spans="1:9" ht="18" customHeight="1">
      <c r="A953" s="110" t="s">
        <v>79</v>
      </c>
      <c r="B953" s="110" t="s">
        <v>1343</v>
      </c>
      <c r="C953" s="110" t="s">
        <v>1348</v>
      </c>
      <c r="D953" s="111">
        <v>9.5266730899999999E-3</v>
      </c>
      <c r="E953" s="110">
        <v>0.58099999999999996</v>
      </c>
      <c r="F953" s="110">
        <v>0.41899999999999998</v>
      </c>
      <c r="G953" s="110">
        <v>0.11700000000000001</v>
      </c>
      <c r="H953" s="110">
        <v>168347</v>
      </c>
      <c r="I953" s="110" t="s">
        <v>65</v>
      </c>
    </row>
    <row r="954" spans="1:9" ht="18" customHeight="1">
      <c r="A954" s="110" t="s">
        <v>79</v>
      </c>
      <c r="B954" s="110" t="s">
        <v>1316</v>
      </c>
      <c r="C954" s="110" t="s">
        <v>1303</v>
      </c>
      <c r="D954" s="111">
        <v>1.2284214899999999E-3</v>
      </c>
      <c r="E954" s="110">
        <v>0.38900000000000001</v>
      </c>
      <c r="F954" s="110">
        <v>0.61099999999999999</v>
      </c>
      <c r="G954" s="110">
        <v>0.188</v>
      </c>
      <c r="H954" s="110">
        <v>144310</v>
      </c>
      <c r="I954" s="110" t="s">
        <v>65</v>
      </c>
    </row>
    <row r="955" spans="1:9" ht="18" customHeight="1">
      <c r="A955" s="110" t="s">
        <v>79</v>
      </c>
      <c r="B955" s="110" t="s">
        <v>1344</v>
      </c>
      <c r="C955" s="110" t="s">
        <v>1303</v>
      </c>
      <c r="D955" s="111">
        <v>3.8606571900000001E-3</v>
      </c>
      <c r="E955" s="110">
        <v>0.29199999999999998</v>
      </c>
      <c r="F955" s="110">
        <v>0.70799999999999996</v>
      </c>
      <c r="G955" s="110">
        <v>0.153</v>
      </c>
      <c r="H955" s="110">
        <v>148171</v>
      </c>
      <c r="I955" s="110" t="s">
        <v>65</v>
      </c>
    </row>
    <row r="956" spans="1:9" ht="18" customHeight="1">
      <c r="A956" s="110" t="s">
        <v>79</v>
      </c>
      <c r="B956" s="110" t="s">
        <v>1343</v>
      </c>
      <c r="C956" s="110" t="s">
        <v>1303</v>
      </c>
      <c r="D956" s="111">
        <v>3.0703602700000001E-3</v>
      </c>
      <c r="E956" s="110">
        <v>0.42099999999999999</v>
      </c>
      <c r="F956" s="110">
        <v>0.57899999999999996</v>
      </c>
      <c r="G956" s="110">
        <v>0.16900000000000001</v>
      </c>
      <c r="H956" s="110">
        <v>146456</v>
      </c>
      <c r="I956" s="110" t="s">
        <v>65</v>
      </c>
    </row>
    <row r="957" spans="1:9" ht="18" customHeight="1">
      <c r="A957" s="110" t="s">
        <v>79</v>
      </c>
      <c r="B957" s="110" t="s">
        <v>1316</v>
      </c>
      <c r="C957" s="110"/>
      <c r="D957" s="111">
        <v>1.60768418E-5</v>
      </c>
      <c r="E957" s="110"/>
      <c r="F957" s="110"/>
      <c r="G957" s="110"/>
      <c r="H957" s="110">
        <v>173093</v>
      </c>
      <c r="I957" s="110" t="s">
        <v>65</v>
      </c>
    </row>
    <row r="958" spans="1:9" ht="18" customHeight="1">
      <c r="A958" s="110" t="s">
        <v>79</v>
      </c>
      <c r="B958" s="110" t="s">
        <v>1344</v>
      </c>
      <c r="C958" s="110"/>
      <c r="D958" s="111">
        <v>2.7957374999999998E-6</v>
      </c>
      <c r="E958" s="110"/>
      <c r="F958" s="110"/>
      <c r="G958" s="110"/>
      <c r="H958" s="110"/>
      <c r="I958" s="110" t="s">
        <v>65</v>
      </c>
    </row>
    <row r="959" spans="1:9" ht="18" customHeight="1">
      <c r="A959" s="110" t="s">
        <v>79</v>
      </c>
      <c r="B959" s="110" t="s">
        <v>1343</v>
      </c>
      <c r="C959" s="110"/>
      <c r="D959" s="111">
        <v>3.4663035499999997E-5</v>
      </c>
      <c r="E959" s="110"/>
      <c r="F959" s="110"/>
      <c r="G959" s="110"/>
      <c r="H959" s="110">
        <v>190645</v>
      </c>
      <c r="I959" s="110" t="s">
        <v>65</v>
      </c>
    </row>
    <row r="960" spans="1:9" ht="18" customHeight="1">
      <c r="A960" s="110" t="s">
        <v>79</v>
      </c>
      <c r="B960" s="110" t="s">
        <v>1347</v>
      </c>
      <c r="C960" s="110"/>
      <c r="D960" s="111">
        <v>6.7847387499999999E-5</v>
      </c>
      <c r="E960" s="110"/>
      <c r="F960" s="110"/>
      <c r="G960" s="110"/>
      <c r="H960" s="110">
        <v>247526</v>
      </c>
      <c r="I960" s="110" t="s">
        <v>65</v>
      </c>
    </row>
    <row r="961" spans="1:9" ht="18" customHeight="1">
      <c r="A961" s="110" t="s">
        <v>79</v>
      </c>
      <c r="B961" s="110" t="s">
        <v>1346</v>
      </c>
      <c r="C961" s="110"/>
      <c r="D961" s="111">
        <v>2.32653583E-3</v>
      </c>
      <c r="E961" s="110"/>
      <c r="F961" s="110"/>
      <c r="G961" s="110"/>
      <c r="H961" s="110">
        <v>242358</v>
      </c>
      <c r="I961" s="110" t="s">
        <v>65</v>
      </c>
    </row>
    <row r="962" spans="1:9" ht="18" customHeight="1">
      <c r="A962" s="110" t="s">
        <v>79</v>
      </c>
      <c r="B962" s="110" t="s">
        <v>1345</v>
      </c>
      <c r="C962" s="110"/>
      <c r="D962" s="111">
        <v>2.2320025699999999E-5</v>
      </c>
      <c r="E962" s="110"/>
      <c r="F962" s="110"/>
      <c r="G962" s="110"/>
      <c r="H962" s="110">
        <v>223353</v>
      </c>
      <c r="I962" s="110" t="s">
        <v>65</v>
      </c>
    </row>
    <row r="963" spans="1:9" ht="18" customHeight="1">
      <c r="A963" s="110" t="s">
        <v>79</v>
      </c>
      <c r="B963" s="110" t="s">
        <v>1345</v>
      </c>
      <c r="C963" s="110"/>
      <c r="D963" s="112">
        <v>1.2709954799999999E-2</v>
      </c>
      <c r="E963" s="110"/>
      <c r="F963" s="110"/>
      <c r="G963" s="110"/>
      <c r="H963" s="110">
        <v>240941</v>
      </c>
      <c r="I963" s="110" t="s">
        <v>65</v>
      </c>
    </row>
    <row r="964" spans="1:9" ht="18" customHeight="1">
      <c r="A964" s="110" t="s">
        <v>80</v>
      </c>
      <c r="B964" s="110" t="s">
        <v>1316</v>
      </c>
      <c r="C964" s="110" t="s">
        <v>1302</v>
      </c>
      <c r="D964" s="112">
        <v>2.2280729199999998E-2</v>
      </c>
      <c r="E964" s="110">
        <v>0.83499999999999996</v>
      </c>
      <c r="F964" s="110">
        <v>0.16500000000000001</v>
      </c>
      <c r="G964" s="110">
        <v>2.3E-2</v>
      </c>
      <c r="H964" s="110">
        <v>287327</v>
      </c>
      <c r="I964" s="110" t="s">
        <v>65</v>
      </c>
    </row>
    <row r="965" spans="1:9" ht="18" customHeight="1">
      <c r="A965" s="110" t="s">
        <v>80</v>
      </c>
      <c r="B965" s="110" t="s">
        <v>1344</v>
      </c>
      <c r="C965" s="110" t="s">
        <v>1302</v>
      </c>
      <c r="D965" s="112">
        <v>2.61414162E-2</v>
      </c>
      <c r="E965" s="110">
        <v>0.78600000000000003</v>
      </c>
      <c r="F965" s="110">
        <v>0.214</v>
      </c>
      <c r="G965" s="110">
        <v>2.5999999999999999E-2</v>
      </c>
      <c r="H965" s="110">
        <v>304513</v>
      </c>
      <c r="I965" s="110" t="s">
        <v>65</v>
      </c>
    </row>
    <row r="966" spans="1:9" ht="18" customHeight="1">
      <c r="A966" s="115" t="s">
        <v>80</v>
      </c>
      <c r="B966" s="118" t="s">
        <v>1343</v>
      </c>
      <c r="C966" s="117" t="s">
        <v>1302</v>
      </c>
      <c r="D966" s="116">
        <v>8.2847550699999994E-2</v>
      </c>
      <c r="E966" s="115">
        <v>0.83599999999999997</v>
      </c>
      <c r="F966" s="115">
        <v>0.16400000000000001</v>
      </c>
      <c r="G966" s="115">
        <v>2.3E-2</v>
      </c>
      <c r="H966" s="115">
        <v>293608</v>
      </c>
      <c r="I966" s="110" t="s">
        <v>65</v>
      </c>
    </row>
    <row r="967" spans="1:9" ht="18" customHeight="1">
      <c r="A967" s="110" t="s">
        <v>80</v>
      </c>
      <c r="B967" s="110" t="s">
        <v>1316</v>
      </c>
      <c r="C967" s="110" t="s">
        <v>1357</v>
      </c>
      <c r="D967" s="111">
        <v>2.2848855400000001E-4</v>
      </c>
      <c r="E967" s="110">
        <v>0.746</v>
      </c>
      <c r="F967" s="110">
        <v>0.254</v>
      </c>
      <c r="G967" s="110">
        <v>4.1000000000000002E-2</v>
      </c>
      <c r="H967" s="110">
        <v>301589</v>
      </c>
      <c r="I967" s="110" t="s">
        <v>65</v>
      </c>
    </row>
    <row r="968" spans="1:9" ht="18" customHeight="1">
      <c r="A968" s="110" t="s">
        <v>80</v>
      </c>
      <c r="B968" s="110" t="s">
        <v>1344</v>
      </c>
      <c r="C968" s="110" t="s">
        <v>1357</v>
      </c>
      <c r="D968" s="111">
        <v>2.9552814699999998E-6</v>
      </c>
      <c r="E968" s="110">
        <v>0.71499999999999997</v>
      </c>
      <c r="F968" s="110">
        <v>0.28499999999999998</v>
      </c>
      <c r="G968" s="110">
        <v>4.9000000000000002E-2</v>
      </c>
      <c r="H968" s="110">
        <v>331773</v>
      </c>
      <c r="I968" s="110" t="s">
        <v>65</v>
      </c>
    </row>
    <row r="969" spans="1:9" ht="18" customHeight="1">
      <c r="A969" s="110" t="s">
        <v>80</v>
      </c>
      <c r="B969" s="110" t="s">
        <v>1343</v>
      </c>
      <c r="C969" s="110" t="s">
        <v>1357</v>
      </c>
      <c r="D969" s="111">
        <v>3.6949874100000003E-4</v>
      </c>
      <c r="E969" s="110">
        <v>0.75900000000000001</v>
      </c>
      <c r="F969" s="110">
        <v>0.24099999999999999</v>
      </c>
      <c r="G969" s="110">
        <v>4.2000000000000003E-2</v>
      </c>
      <c r="H969" s="110">
        <v>312600</v>
      </c>
      <c r="I969" s="110" t="s">
        <v>65</v>
      </c>
    </row>
    <row r="970" spans="1:9" ht="18" customHeight="1">
      <c r="A970" s="110" t="s">
        <v>80</v>
      </c>
      <c r="B970" s="110" t="s">
        <v>1316</v>
      </c>
      <c r="C970" s="110" t="s">
        <v>1301</v>
      </c>
      <c r="D970" s="111">
        <v>2.9030608299999999E-4</v>
      </c>
      <c r="E970" s="110">
        <v>0.72699999999999998</v>
      </c>
      <c r="F970" s="110">
        <v>0.27300000000000002</v>
      </c>
      <c r="G970" s="110">
        <v>4.3999999999999997E-2</v>
      </c>
      <c r="H970" s="110">
        <v>300204</v>
      </c>
      <c r="I970" s="110" t="s">
        <v>65</v>
      </c>
    </row>
    <row r="971" spans="1:9" ht="18" customHeight="1">
      <c r="A971" s="110" t="s">
        <v>80</v>
      </c>
      <c r="B971" s="110" t="s">
        <v>1344</v>
      </c>
      <c r="C971" s="110" t="s">
        <v>1301</v>
      </c>
      <c r="D971" s="112">
        <v>1.0111541700000001E-2</v>
      </c>
      <c r="E971" s="110">
        <v>0.63300000000000001</v>
      </c>
      <c r="F971" s="110">
        <v>0.36699999999999999</v>
      </c>
      <c r="G971" s="110">
        <v>4.3999999999999997E-2</v>
      </c>
      <c r="H971" s="110">
        <v>324203</v>
      </c>
      <c r="I971" s="110" t="s">
        <v>65</v>
      </c>
    </row>
    <row r="972" spans="1:9" ht="18" customHeight="1">
      <c r="A972" s="110" t="s">
        <v>80</v>
      </c>
      <c r="B972" s="110" t="s">
        <v>1343</v>
      </c>
      <c r="C972" s="110" t="s">
        <v>1301</v>
      </c>
      <c r="D972" s="112">
        <v>1.1552082E-2</v>
      </c>
      <c r="E972" s="110">
        <v>0.71299999999999997</v>
      </c>
      <c r="F972" s="110">
        <v>0.28699999999999998</v>
      </c>
      <c r="G972" s="110">
        <v>4.2999999999999997E-2</v>
      </c>
      <c r="H972" s="110">
        <v>308053</v>
      </c>
      <c r="I972" s="110" t="s">
        <v>65</v>
      </c>
    </row>
    <row r="973" spans="1:9" ht="18" customHeight="1">
      <c r="A973" s="110" t="s">
        <v>80</v>
      </c>
      <c r="B973" s="110" t="s">
        <v>1316</v>
      </c>
      <c r="C973" s="110" t="s">
        <v>1356</v>
      </c>
      <c r="D973" s="111">
        <v>6.8359683199999995E-11</v>
      </c>
      <c r="E973" s="114">
        <v>1.161</v>
      </c>
      <c r="F973" s="114">
        <v>-0.161</v>
      </c>
      <c r="G973" s="114">
        <v>0.188</v>
      </c>
      <c r="H973" s="110">
        <v>314166</v>
      </c>
      <c r="I973" s="110" t="s">
        <v>65</v>
      </c>
    </row>
    <row r="974" spans="1:9" ht="18" customHeight="1">
      <c r="A974" s="110" t="s">
        <v>80</v>
      </c>
      <c r="B974" s="110" t="s">
        <v>1344</v>
      </c>
      <c r="C974" s="110" t="s">
        <v>1356</v>
      </c>
      <c r="D974" s="111">
        <v>4.7595222500000001E-11</v>
      </c>
      <c r="E974" s="114">
        <v>1.476</v>
      </c>
      <c r="F974" s="114">
        <v>-0.47599999999999998</v>
      </c>
      <c r="G974" s="114">
        <v>0.65200000000000002</v>
      </c>
      <c r="H974" s="110">
        <v>365516</v>
      </c>
      <c r="I974" s="110" t="s">
        <v>65</v>
      </c>
    </row>
    <row r="975" spans="1:9" ht="18" customHeight="1">
      <c r="A975" s="110" t="s">
        <v>80</v>
      </c>
      <c r="B975" s="110" t="s">
        <v>1343</v>
      </c>
      <c r="C975" s="110" t="s">
        <v>1356</v>
      </c>
      <c r="D975" s="111">
        <v>7.3271568999999996E-10</v>
      </c>
      <c r="E975" s="114">
        <v>1.093</v>
      </c>
      <c r="F975" s="114">
        <v>-9.2999999999999999E-2</v>
      </c>
      <c r="G975" s="114">
        <v>0.16300000000000001</v>
      </c>
      <c r="H975" s="110">
        <v>328957</v>
      </c>
      <c r="I975" s="110" t="s">
        <v>65</v>
      </c>
    </row>
    <row r="976" spans="1:9" ht="18" customHeight="1">
      <c r="A976" s="110" t="s">
        <v>80</v>
      </c>
      <c r="B976" s="110" t="s">
        <v>1316</v>
      </c>
      <c r="C976" s="110" t="s">
        <v>1355</v>
      </c>
      <c r="D976" s="111">
        <v>4.0762030599999997E-6</v>
      </c>
      <c r="E976" s="110">
        <v>0.35299999999999998</v>
      </c>
      <c r="F976" s="110">
        <v>0.64700000000000002</v>
      </c>
      <c r="G976" s="110">
        <v>0.19500000000000001</v>
      </c>
      <c r="H976" s="110">
        <v>317968</v>
      </c>
      <c r="I976" s="110" t="s">
        <v>65</v>
      </c>
    </row>
    <row r="977" spans="1:9" ht="18" customHeight="1">
      <c r="A977" s="110" t="s">
        <v>80</v>
      </c>
      <c r="B977" s="110" t="s">
        <v>1316</v>
      </c>
      <c r="C977" s="110" t="s">
        <v>1355</v>
      </c>
      <c r="D977" s="111">
        <v>4.0762030599999997E-6</v>
      </c>
      <c r="E977" s="110">
        <v>0.35299999999999998</v>
      </c>
      <c r="F977" s="110">
        <v>0.64700000000000002</v>
      </c>
      <c r="G977" s="110">
        <v>0.19500000000000001</v>
      </c>
      <c r="H977" s="110">
        <v>317968</v>
      </c>
      <c r="I977" s="110" t="s">
        <v>65</v>
      </c>
    </row>
    <row r="978" spans="1:9" ht="18" customHeight="1">
      <c r="A978" s="110" t="s">
        <v>80</v>
      </c>
      <c r="B978" s="110" t="s">
        <v>1344</v>
      </c>
      <c r="C978" s="110" t="s">
        <v>1355</v>
      </c>
      <c r="D978" s="111">
        <v>4.9007674600000001E-7</v>
      </c>
      <c r="E978" s="114">
        <v>-6.0999999999999999E-2</v>
      </c>
      <c r="F978" s="114">
        <v>1.0609999999999999</v>
      </c>
      <c r="G978" s="113">
        <v>0.39700000000000002</v>
      </c>
      <c r="H978" s="110">
        <v>412639</v>
      </c>
      <c r="I978" s="110" t="s">
        <v>65</v>
      </c>
    </row>
    <row r="979" spans="1:9" ht="18" customHeight="1">
      <c r="A979" s="110" t="s">
        <v>80</v>
      </c>
      <c r="B979" s="110" t="s">
        <v>1344</v>
      </c>
      <c r="C979" s="110" t="s">
        <v>1355</v>
      </c>
      <c r="D979" s="111">
        <v>4.9007674600000001E-7</v>
      </c>
      <c r="E979" s="114">
        <v>-6.0999999999999999E-2</v>
      </c>
      <c r="F979" s="114">
        <v>1.0609999999999999</v>
      </c>
      <c r="G979" s="113">
        <v>0.39700000000000002</v>
      </c>
      <c r="H979" s="110">
        <v>412639</v>
      </c>
      <c r="I979" s="110" t="s">
        <v>65</v>
      </c>
    </row>
    <row r="980" spans="1:9" ht="18" customHeight="1">
      <c r="A980" s="110" t="s">
        <v>80</v>
      </c>
      <c r="B980" s="110" t="s">
        <v>1343</v>
      </c>
      <c r="C980" s="110" t="s">
        <v>1355</v>
      </c>
      <c r="D980" s="111">
        <v>1.52684848E-6</v>
      </c>
      <c r="E980" s="110">
        <v>0.29499999999999998</v>
      </c>
      <c r="F980" s="110">
        <v>0.70499999999999996</v>
      </c>
      <c r="G980" s="110">
        <v>0.254</v>
      </c>
      <c r="H980" s="110">
        <v>341985</v>
      </c>
      <c r="I980" s="110" t="s">
        <v>65</v>
      </c>
    </row>
    <row r="981" spans="1:9" ht="18" customHeight="1">
      <c r="A981" s="110" t="s">
        <v>80</v>
      </c>
      <c r="B981" s="110" t="s">
        <v>1343</v>
      </c>
      <c r="C981" s="110" t="s">
        <v>1355</v>
      </c>
      <c r="D981" s="111">
        <v>1.52684848E-6</v>
      </c>
      <c r="E981" s="110">
        <v>0.29499999999999998</v>
      </c>
      <c r="F981" s="110">
        <v>0.70499999999999996</v>
      </c>
      <c r="G981" s="110">
        <v>0.254</v>
      </c>
      <c r="H981" s="110">
        <v>341985</v>
      </c>
      <c r="I981" s="110" t="s">
        <v>65</v>
      </c>
    </row>
    <row r="982" spans="1:9" ht="18" customHeight="1">
      <c r="A982" s="110" t="s">
        <v>80</v>
      </c>
      <c r="B982" s="110" t="s">
        <v>1316</v>
      </c>
      <c r="C982" s="110" t="s">
        <v>1345</v>
      </c>
      <c r="D982" s="111">
        <v>1.0226164100000001E-9</v>
      </c>
      <c r="E982" s="110">
        <v>0.69899999999999995</v>
      </c>
      <c r="F982" s="110">
        <v>0.30099999999999999</v>
      </c>
      <c r="G982" s="110">
        <v>0.121</v>
      </c>
      <c r="H982" s="110">
        <v>323673</v>
      </c>
      <c r="I982" s="110" t="s">
        <v>65</v>
      </c>
    </row>
    <row r="983" spans="1:9" ht="18" customHeight="1">
      <c r="A983" s="110" t="s">
        <v>80</v>
      </c>
      <c r="B983" s="110" t="s">
        <v>1343</v>
      </c>
      <c r="C983" s="110" t="s">
        <v>1345</v>
      </c>
      <c r="D983" s="111">
        <v>2.49058981E-9</v>
      </c>
      <c r="E983" s="110">
        <v>0.748</v>
      </c>
      <c r="F983" s="110">
        <v>0.252</v>
      </c>
      <c r="G983" s="110">
        <v>0.128</v>
      </c>
      <c r="H983" s="110">
        <v>344368</v>
      </c>
      <c r="I983" s="110" t="s">
        <v>65</v>
      </c>
    </row>
    <row r="984" spans="1:9" ht="18" customHeight="1">
      <c r="A984" s="110" t="s">
        <v>80</v>
      </c>
      <c r="B984" s="110" t="s">
        <v>1316</v>
      </c>
      <c r="C984" s="110" t="s">
        <v>1354</v>
      </c>
      <c r="D984" s="111">
        <v>1.23018784E-9</v>
      </c>
      <c r="E984" s="110">
        <v>0.86599999999999999</v>
      </c>
      <c r="F984" s="110">
        <v>0.13400000000000001</v>
      </c>
      <c r="G984" s="110">
        <v>7.0000000000000007E-2</v>
      </c>
      <c r="H984" s="110">
        <v>320342</v>
      </c>
      <c r="I984" s="110" t="s">
        <v>65</v>
      </c>
    </row>
    <row r="985" spans="1:9" ht="18" customHeight="1">
      <c r="A985" s="110" t="s">
        <v>80</v>
      </c>
      <c r="B985" s="110" t="s">
        <v>1344</v>
      </c>
      <c r="C985" s="110" t="s">
        <v>1354</v>
      </c>
      <c r="D985" s="111">
        <v>1.34842566E-11</v>
      </c>
      <c r="E985" s="110">
        <v>0.95099999999999996</v>
      </c>
      <c r="F985" s="110">
        <v>4.9000000000000002E-2</v>
      </c>
      <c r="G985" s="110">
        <v>0.122</v>
      </c>
      <c r="H985" s="110">
        <v>396926</v>
      </c>
      <c r="I985" s="110" t="s">
        <v>65</v>
      </c>
    </row>
    <row r="986" spans="1:9" ht="18" customHeight="1">
      <c r="A986" s="110" t="s">
        <v>80</v>
      </c>
      <c r="B986" s="110" t="s">
        <v>1343</v>
      </c>
      <c r="C986" s="110" t="s">
        <v>1354</v>
      </c>
      <c r="D986" s="111">
        <v>2.7420263599999998E-9</v>
      </c>
      <c r="E986" s="110">
        <v>0.9</v>
      </c>
      <c r="F986" s="110">
        <v>0.1</v>
      </c>
      <c r="G986" s="110">
        <v>7.5999999999999998E-2</v>
      </c>
      <c r="H986" s="110">
        <v>341163</v>
      </c>
      <c r="I986" s="110" t="s">
        <v>65</v>
      </c>
    </row>
    <row r="987" spans="1:9" ht="18" customHeight="1">
      <c r="A987" s="110" t="s">
        <v>80</v>
      </c>
      <c r="B987" s="110" t="s">
        <v>1316</v>
      </c>
      <c r="C987" s="110" t="s">
        <v>1346</v>
      </c>
      <c r="D987" s="111">
        <v>3.9239545799999999E-4</v>
      </c>
      <c r="E987" s="110">
        <v>0.624</v>
      </c>
      <c r="F987" s="110">
        <v>0.376</v>
      </c>
      <c r="G987" s="110">
        <v>7.2999999999999995E-2</v>
      </c>
      <c r="H987" s="110">
        <v>294524</v>
      </c>
      <c r="I987" s="110" t="s">
        <v>65</v>
      </c>
    </row>
    <row r="988" spans="1:9" ht="18" customHeight="1">
      <c r="A988" s="110" t="s">
        <v>80</v>
      </c>
      <c r="B988" s="110" t="s">
        <v>1344</v>
      </c>
      <c r="C988" s="110" t="s">
        <v>1346</v>
      </c>
      <c r="D988" s="111">
        <v>4.8253339999999999E-6</v>
      </c>
      <c r="E988" s="110">
        <v>0.56799999999999995</v>
      </c>
      <c r="F988" s="110">
        <v>0.432</v>
      </c>
      <c r="G988" s="110">
        <v>0.10100000000000001</v>
      </c>
      <c r="H988" s="110">
        <v>397582</v>
      </c>
      <c r="I988" s="110" t="s">
        <v>65</v>
      </c>
    </row>
    <row r="989" spans="1:9" ht="18" customHeight="1">
      <c r="A989" s="110" t="s">
        <v>80</v>
      </c>
      <c r="B989" s="110" t="s">
        <v>1343</v>
      </c>
      <c r="C989" s="110" t="s">
        <v>1346</v>
      </c>
      <c r="D989" s="111">
        <v>7.1092532399999995E-4</v>
      </c>
      <c r="E989" s="110">
        <v>0.64200000000000002</v>
      </c>
      <c r="F989" s="110">
        <v>0.35799999999999998</v>
      </c>
      <c r="G989" s="110">
        <v>7.3999999999999996E-2</v>
      </c>
      <c r="H989" s="110">
        <v>318482</v>
      </c>
      <c r="I989" s="110" t="s">
        <v>65</v>
      </c>
    </row>
    <row r="990" spans="1:9" ht="18" customHeight="1">
      <c r="A990" s="110" t="s">
        <v>80</v>
      </c>
      <c r="B990" s="110" t="s">
        <v>1316</v>
      </c>
      <c r="C990" s="110" t="s">
        <v>1353</v>
      </c>
      <c r="D990" s="111">
        <v>5.3821351500000001E-8</v>
      </c>
      <c r="E990" s="110">
        <v>0.67</v>
      </c>
      <c r="F990" s="110">
        <v>0.33</v>
      </c>
      <c r="G990" s="110">
        <v>8.6999999999999994E-2</v>
      </c>
      <c r="H990" s="110">
        <v>302652</v>
      </c>
      <c r="I990" s="110" t="s">
        <v>65</v>
      </c>
    </row>
    <row r="991" spans="1:9" ht="18" customHeight="1">
      <c r="A991" s="110" t="s">
        <v>80</v>
      </c>
      <c r="B991" s="110" t="s">
        <v>1344</v>
      </c>
      <c r="C991" s="110" t="s">
        <v>1353</v>
      </c>
      <c r="D991" s="111">
        <v>2.4604064900000002E-7</v>
      </c>
      <c r="E991" s="110">
        <v>0.56599999999999995</v>
      </c>
      <c r="F991" s="110">
        <v>0.434</v>
      </c>
      <c r="G991" s="110">
        <v>8.5000000000000006E-2</v>
      </c>
      <c r="H991" s="110">
        <v>341949</v>
      </c>
      <c r="I991" s="110" t="s">
        <v>65</v>
      </c>
    </row>
    <row r="992" spans="1:9" ht="18" customHeight="1">
      <c r="A992" s="110" t="s">
        <v>80</v>
      </c>
      <c r="B992" s="110" t="s">
        <v>1343</v>
      </c>
      <c r="C992" s="110" t="s">
        <v>1353</v>
      </c>
      <c r="D992" s="111">
        <v>1.4970272700000001E-6</v>
      </c>
      <c r="E992" s="110">
        <v>0.66300000000000003</v>
      </c>
      <c r="F992" s="110">
        <v>0.33700000000000002</v>
      </c>
      <c r="G992" s="110">
        <v>8.2000000000000003E-2</v>
      </c>
      <c r="H992" s="110">
        <v>314156</v>
      </c>
      <c r="I992" s="110" t="s">
        <v>65</v>
      </c>
    </row>
    <row r="993" spans="1:9" ht="18" customHeight="1">
      <c r="A993" s="110" t="s">
        <v>80</v>
      </c>
      <c r="B993" s="110" t="s">
        <v>1316</v>
      </c>
      <c r="C993" s="110" t="s">
        <v>1352</v>
      </c>
      <c r="D993" s="111">
        <v>6.7212569999999996E-3</v>
      </c>
      <c r="E993" s="110">
        <v>0.51100000000000001</v>
      </c>
      <c r="F993" s="110">
        <v>0.48899999999999999</v>
      </c>
      <c r="G993" s="110">
        <v>8.7999999999999995E-2</v>
      </c>
      <c r="H993" s="110">
        <v>158551</v>
      </c>
      <c r="I993" s="110" t="s">
        <v>65</v>
      </c>
    </row>
    <row r="994" spans="1:9" ht="18" customHeight="1">
      <c r="A994" s="110" t="s">
        <v>80</v>
      </c>
      <c r="B994" s="110" t="s">
        <v>1344</v>
      </c>
      <c r="C994" s="110" t="s">
        <v>1352</v>
      </c>
      <c r="D994" s="111">
        <v>2.4850865700000002E-4</v>
      </c>
      <c r="E994" s="110">
        <v>0.47699999999999998</v>
      </c>
      <c r="F994" s="110">
        <v>0.52300000000000002</v>
      </c>
      <c r="G994" s="110">
        <v>0.124</v>
      </c>
      <c r="H994" s="110">
        <v>214238</v>
      </c>
      <c r="I994" s="110" t="s">
        <v>65</v>
      </c>
    </row>
    <row r="995" spans="1:9" ht="18" customHeight="1">
      <c r="A995" s="110" t="s">
        <v>80</v>
      </c>
      <c r="B995" s="110" t="s">
        <v>1343</v>
      </c>
      <c r="C995" s="110" t="s">
        <v>1352</v>
      </c>
      <c r="D995" s="111">
        <v>5.8296588399999998E-3</v>
      </c>
      <c r="E995" s="110">
        <v>0.55300000000000005</v>
      </c>
      <c r="F995" s="110">
        <v>0.44700000000000001</v>
      </c>
      <c r="G995" s="110">
        <v>9.9000000000000005E-2</v>
      </c>
      <c r="H995" s="110">
        <v>171361</v>
      </c>
      <c r="I995" s="110" t="s">
        <v>65</v>
      </c>
    </row>
    <row r="996" spans="1:9" ht="18" customHeight="1">
      <c r="A996" s="110" t="s">
        <v>80</v>
      </c>
      <c r="B996" s="110" t="s">
        <v>1316</v>
      </c>
      <c r="C996" s="110" t="s">
        <v>1351</v>
      </c>
      <c r="D996" s="112">
        <v>2.3858121199999999E-2</v>
      </c>
      <c r="E996" s="110">
        <v>0.81</v>
      </c>
      <c r="F996" s="110">
        <v>0.19</v>
      </c>
      <c r="G996" s="110">
        <v>2.7E-2</v>
      </c>
      <c r="H996" s="110">
        <v>326142</v>
      </c>
      <c r="I996" s="110" t="s">
        <v>65</v>
      </c>
    </row>
    <row r="997" spans="1:9" ht="18" customHeight="1">
      <c r="A997" s="110" t="s">
        <v>80</v>
      </c>
      <c r="B997" s="110" t="s">
        <v>1344</v>
      </c>
      <c r="C997" s="110" t="s">
        <v>1351</v>
      </c>
      <c r="D997" s="111">
        <v>6.8197862600000003E-3</v>
      </c>
      <c r="E997" s="110">
        <v>0.76100000000000001</v>
      </c>
      <c r="F997" s="110">
        <v>0.23899999999999999</v>
      </c>
      <c r="G997" s="110">
        <v>3.1E-2</v>
      </c>
      <c r="H997" s="110">
        <v>407989</v>
      </c>
      <c r="I997" s="110" t="s">
        <v>65</v>
      </c>
    </row>
    <row r="998" spans="1:9" ht="18" customHeight="1">
      <c r="A998" s="110" t="s">
        <v>80</v>
      </c>
      <c r="B998" s="110" t="s">
        <v>1343</v>
      </c>
      <c r="C998" s="110" t="s">
        <v>1351</v>
      </c>
      <c r="D998" s="112">
        <v>3.7040459999999997E-2</v>
      </c>
      <c r="E998" s="110">
        <v>0.81599999999999995</v>
      </c>
      <c r="F998" s="110">
        <v>0.184</v>
      </c>
      <c r="G998" s="110">
        <v>2.7E-2</v>
      </c>
      <c r="H998" s="110">
        <v>347354</v>
      </c>
      <c r="I998" s="110" t="s">
        <v>65</v>
      </c>
    </row>
    <row r="999" spans="1:9" ht="18" customHeight="1">
      <c r="A999" s="110" t="s">
        <v>80</v>
      </c>
      <c r="B999" s="110" t="s">
        <v>1316</v>
      </c>
      <c r="C999" s="110" t="s">
        <v>1350</v>
      </c>
      <c r="D999" s="111">
        <v>3.3484296100000002E-3</v>
      </c>
      <c r="E999" s="110">
        <v>0.79200000000000004</v>
      </c>
      <c r="F999" s="110">
        <v>0.20799999999999999</v>
      </c>
      <c r="G999" s="110">
        <v>0.03</v>
      </c>
      <c r="H999" s="110">
        <v>258924</v>
      </c>
      <c r="I999" s="110" t="s">
        <v>65</v>
      </c>
    </row>
    <row r="1000" spans="1:9" ht="18" customHeight="1">
      <c r="A1000" s="110" t="s">
        <v>80</v>
      </c>
      <c r="B1000" s="110" t="s">
        <v>1344</v>
      </c>
      <c r="C1000" s="110" t="s">
        <v>1350</v>
      </c>
      <c r="D1000" s="111">
        <v>2.0873083700000001E-4</v>
      </c>
      <c r="E1000" s="110">
        <v>0.752</v>
      </c>
      <c r="F1000" s="110">
        <v>0.248</v>
      </c>
      <c r="G1000" s="110">
        <v>3.5000000000000003E-2</v>
      </c>
      <c r="H1000" s="110">
        <v>256957</v>
      </c>
      <c r="I1000" s="110" t="s">
        <v>65</v>
      </c>
    </row>
    <row r="1001" spans="1:9" ht="18" customHeight="1">
      <c r="A1001" s="110" t="s">
        <v>80</v>
      </c>
      <c r="B1001" s="110" t="s">
        <v>1343</v>
      </c>
      <c r="C1001" s="110" t="s">
        <v>1350</v>
      </c>
      <c r="D1001" s="111">
        <v>5.2496193200000001E-3</v>
      </c>
      <c r="E1001" s="110">
        <v>0.8</v>
      </c>
      <c r="F1001" s="110">
        <v>0.2</v>
      </c>
      <c r="G1001" s="110">
        <v>3.1E-2</v>
      </c>
      <c r="H1001" s="110">
        <v>259554</v>
      </c>
      <c r="I1001" s="110" t="s">
        <v>65</v>
      </c>
    </row>
    <row r="1002" spans="1:9" ht="18" customHeight="1">
      <c r="A1002" s="110" t="s">
        <v>80</v>
      </c>
      <c r="B1002" s="110" t="s">
        <v>1316</v>
      </c>
      <c r="C1002" s="110" t="s">
        <v>1349</v>
      </c>
      <c r="D1002" s="111">
        <v>1.4421411999999999E-3</v>
      </c>
      <c r="E1002" s="110">
        <v>0.77300000000000002</v>
      </c>
      <c r="F1002" s="110">
        <v>0.22700000000000001</v>
      </c>
      <c r="G1002" s="110">
        <v>3.4000000000000002E-2</v>
      </c>
      <c r="H1002" s="110">
        <v>287078</v>
      </c>
      <c r="I1002" s="110" t="s">
        <v>65</v>
      </c>
    </row>
    <row r="1003" spans="1:9" ht="18" customHeight="1">
      <c r="A1003" s="110" t="s">
        <v>80</v>
      </c>
      <c r="B1003" s="110" t="s">
        <v>1344</v>
      </c>
      <c r="C1003" s="110" t="s">
        <v>1349</v>
      </c>
      <c r="D1003" s="111">
        <v>8.3300132599999996E-5</v>
      </c>
      <c r="E1003" s="110">
        <v>0.73099999999999998</v>
      </c>
      <c r="F1003" s="110">
        <v>0.26900000000000002</v>
      </c>
      <c r="G1003" s="110">
        <v>3.9E-2</v>
      </c>
      <c r="H1003" s="110">
        <v>300148</v>
      </c>
      <c r="I1003" s="110" t="s">
        <v>65</v>
      </c>
    </row>
    <row r="1004" spans="1:9" ht="18" customHeight="1">
      <c r="A1004" s="110" t="s">
        <v>80</v>
      </c>
      <c r="B1004" s="110" t="s">
        <v>1343</v>
      </c>
      <c r="C1004" s="110" t="s">
        <v>1349</v>
      </c>
      <c r="D1004" s="111">
        <v>1.91813724E-3</v>
      </c>
      <c r="E1004" s="110">
        <v>0.78300000000000003</v>
      </c>
      <c r="F1004" s="110">
        <v>0.217</v>
      </c>
      <c r="G1004" s="110">
        <v>3.5000000000000003E-2</v>
      </c>
      <c r="H1004" s="110">
        <v>291920</v>
      </c>
      <c r="I1004" s="110" t="s">
        <v>65</v>
      </c>
    </row>
    <row r="1005" spans="1:9" ht="18" customHeight="1">
      <c r="A1005" s="110" t="s">
        <v>80</v>
      </c>
      <c r="B1005" s="110" t="s">
        <v>1316</v>
      </c>
      <c r="C1005" s="110" t="s">
        <v>1347</v>
      </c>
      <c r="D1005" s="111">
        <v>2.07721074E-3</v>
      </c>
      <c r="E1005" s="110">
        <v>0.67</v>
      </c>
      <c r="F1005" s="110">
        <v>0.33</v>
      </c>
      <c r="G1005" s="110">
        <v>6.4000000000000001E-2</v>
      </c>
      <c r="H1005" s="110">
        <v>295200</v>
      </c>
      <c r="I1005" s="110" t="s">
        <v>65</v>
      </c>
    </row>
    <row r="1006" spans="1:9" ht="18" customHeight="1">
      <c r="A1006" s="110" t="s">
        <v>80</v>
      </c>
      <c r="B1006" s="110" t="s">
        <v>1344</v>
      </c>
      <c r="C1006" s="110" t="s">
        <v>1347</v>
      </c>
      <c r="D1006" s="111">
        <v>1.02619052E-4</v>
      </c>
      <c r="E1006" s="110">
        <v>0.57399999999999995</v>
      </c>
      <c r="F1006" s="110">
        <v>0.42599999999999999</v>
      </c>
      <c r="G1006" s="110">
        <v>6.9000000000000006E-2</v>
      </c>
      <c r="H1006" s="110">
        <v>400565</v>
      </c>
      <c r="I1006" s="110" t="s">
        <v>65</v>
      </c>
    </row>
    <row r="1007" spans="1:9" ht="18" customHeight="1">
      <c r="A1007" s="110" t="s">
        <v>80</v>
      </c>
      <c r="B1007" s="110" t="s">
        <v>1343</v>
      </c>
      <c r="C1007" s="110" t="s">
        <v>1347</v>
      </c>
      <c r="D1007" s="111">
        <v>1.23355617E-3</v>
      </c>
      <c r="E1007" s="110">
        <v>0.68700000000000006</v>
      </c>
      <c r="F1007" s="110">
        <v>0.313</v>
      </c>
      <c r="G1007" s="110">
        <v>6.4000000000000001E-2</v>
      </c>
      <c r="H1007" s="110">
        <v>320478</v>
      </c>
      <c r="I1007" s="110" t="s">
        <v>65</v>
      </c>
    </row>
    <row r="1008" spans="1:9" ht="18" customHeight="1">
      <c r="A1008" s="110" t="s">
        <v>80</v>
      </c>
      <c r="B1008" s="110" t="s">
        <v>1316</v>
      </c>
      <c r="C1008" s="110" t="s">
        <v>1348</v>
      </c>
      <c r="D1008" s="111">
        <v>1.64340135E-6</v>
      </c>
      <c r="E1008" s="110">
        <v>0.68100000000000005</v>
      </c>
      <c r="F1008" s="110">
        <v>0.31900000000000001</v>
      </c>
      <c r="G1008" s="110">
        <v>6.9000000000000006E-2</v>
      </c>
      <c r="H1008" s="110">
        <v>315117</v>
      </c>
      <c r="I1008" s="110" t="s">
        <v>65</v>
      </c>
    </row>
    <row r="1009" spans="1:9" ht="18" customHeight="1">
      <c r="A1009" s="110" t="s">
        <v>80</v>
      </c>
      <c r="B1009" s="110" t="s">
        <v>1344</v>
      </c>
      <c r="C1009" s="110" t="s">
        <v>1348</v>
      </c>
      <c r="D1009" s="111">
        <v>2.1785340999999999E-8</v>
      </c>
      <c r="E1009" s="110">
        <v>0.622</v>
      </c>
      <c r="F1009" s="110">
        <v>0.378</v>
      </c>
      <c r="G1009" s="110">
        <v>8.5999999999999993E-2</v>
      </c>
      <c r="H1009" s="110">
        <v>396465</v>
      </c>
      <c r="I1009" s="110" t="s">
        <v>65</v>
      </c>
    </row>
    <row r="1010" spans="1:9" ht="18" customHeight="1">
      <c r="A1010" s="110" t="s">
        <v>80</v>
      </c>
      <c r="B1010" s="110" t="s">
        <v>1343</v>
      </c>
      <c r="C1010" s="110" t="s">
        <v>1348</v>
      </c>
      <c r="D1010" s="111">
        <v>9.1030113599999998E-7</v>
      </c>
      <c r="E1010" s="110">
        <v>0.70099999999999996</v>
      </c>
      <c r="F1010" s="110">
        <v>0.29899999999999999</v>
      </c>
      <c r="G1010" s="110">
        <v>7.2999999999999995E-2</v>
      </c>
      <c r="H1010" s="110">
        <v>336767</v>
      </c>
      <c r="I1010" s="110" t="s">
        <v>65</v>
      </c>
    </row>
    <row r="1011" spans="1:9" ht="18" customHeight="1">
      <c r="A1011" s="110" t="s">
        <v>80</v>
      </c>
      <c r="B1011" s="110" t="s">
        <v>1316</v>
      </c>
      <c r="C1011" s="110" t="s">
        <v>1303</v>
      </c>
      <c r="D1011" s="111">
        <v>8.0332618400000001E-7</v>
      </c>
      <c r="E1011" s="110">
        <v>0.497</v>
      </c>
      <c r="F1011" s="110">
        <v>0.503</v>
      </c>
      <c r="G1011" s="110">
        <v>0.11</v>
      </c>
      <c r="H1011" s="110">
        <v>288755</v>
      </c>
      <c r="I1011" s="110" t="s">
        <v>65</v>
      </c>
    </row>
    <row r="1012" spans="1:9" ht="18" customHeight="1">
      <c r="A1012" s="110" t="s">
        <v>80</v>
      </c>
      <c r="B1012" s="110" t="s">
        <v>1344</v>
      </c>
      <c r="C1012" s="110" t="s">
        <v>1303</v>
      </c>
      <c r="D1012" s="111">
        <v>7.9084629300000006E-6</v>
      </c>
      <c r="E1012" s="110">
        <v>0.40699999999999997</v>
      </c>
      <c r="F1012" s="110">
        <v>0.59299999999999997</v>
      </c>
      <c r="G1012" s="110">
        <v>9.6000000000000002E-2</v>
      </c>
      <c r="H1012" s="110">
        <v>298261</v>
      </c>
      <c r="I1012" s="110" t="s">
        <v>65</v>
      </c>
    </row>
    <row r="1013" spans="1:9" ht="18" customHeight="1">
      <c r="A1013" s="110" t="s">
        <v>80</v>
      </c>
      <c r="B1013" s="110" t="s">
        <v>1343</v>
      </c>
      <c r="C1013" s="110" t="s">
        <v>1303</v>
      </c>
      <c r="D1013" s="111">
        <v>1.9439160799999999E-5</v>
      </c>
      <c r="E1013" s="110">
        <v>0.51100000000000001</v>
      </c>
      <c r="F1013" s="110">
        <v>0.48899999999999999</v>
      </c>
      <c r="G1013" s="110">
        <v>0.10100000000000001</v>
      </c>
      <c r="H1013" s="110">
        <v>292906</v>
      </c>
      <c r="I1013" s="110" t="s">
        <v>65</v>
      </c>
    </row>
    <row r="1014" spans="1:9" ht="18" customHeight="1">
      <c r="A1014" s="110" t="s">
        <v>80</v>
      </c>
      <c r="B1014" s="110" t="s">
        <v>1347</v>
      </c>
      <c r="C1014" s="110"/>
      <c r="D1014" s="111">
        <v>1.71341972E-17</v>
      </c>
      <c r="E1014" s="110"/>
      <c r="F1014" s="110"/>
      <c r="G1014" s="110"/>
      <c r="H1014" s="110">
        <v>497132</v>
      </c>
      <c r="I1014" s="110" t="s">
        <v>65</v>
      </c>
    </row>
    <row r="1015" spans="1:9" ht="18" customHeight="1">
      <c r="A1015" s="110" t="s">
        <v>80</v>
      </c>
      <c r="B1015" s="110" t="s">
        <v>1346</v>
      </c>
      <c r="C1015" s="110"/>
      <c r="D1015" s="111">
        <v>2.0471383E-13</v>
      </c>
      <c r="E1015" s="110"/>
      <c r="F1015" s="110"/>
      <c r="G1015" s="110"/>
      <c r="H1015" s="110">
        <v>488856</v>
      </c>
      <c r="I1015" s="110" t="s">
        <v>65</v>
      </c>
    </row>
    <row r="1016" spans="1:9" ht="18" customHeight="1">
      <c r="A1016" s="110" t="s">
        <v>80</v>
      </c>
      <c r="B1016" s="110" t="s">
        <v>1345</v>
      </c>
      <c r="C1016" s="110"/>
      <c r="D1016" s="111">
        <v>1.36513085E-18</v>
      </c>
      <c r="E1016" s="110"/>
      <c r="F1016" s="110"/>
      <c r="G1016" s="110"/>
      <c r="H1016" s="110">
        <v>467107</v>
      </c>
      <c r="I1016" s="110" t="s">
        <v>65</v>
      </c>
    </row>
    <row r="1017" spans="1:9" ht="18" customHeight="1">
      <c r="A1017" s="110" t="s">
        <v>80</v>
      </c>
      <c r="B1017" s="110" t="s">
        <v>1316</v>
      </c>
      <c r="C1017" s="110"/>
      <c r="D1017" s="111">
        <v>4.5395572800000003E-11</v>
      </c>
      <c r="E1017" s="110"/>
      <c r="F1017" s="110"/>
      <c r="G1017" s="110"/>
      <c r="H1017" s="110">
        <v>359669</v>
      </c>
      <c r="I1017" s="110" t="s">
        <v>65</v>
      </c>
    </row>
    <row r="1018" spans="1:9" ht="18" customHeight="1">
      <c r="A1018" s="110" t="s">
        <v>80</v>
      </c>
      <c r="B1018" s="110" t="s">
        <v>1345</v>
      </c>
      <c r="C1018" s="110"/>
      <c r="D1018" s="111">
        <v>1.07491983E-6</v>
      </c>
      <c r="E1018" s="110"/>
      <c r="F1018" s="110"/>
      <c r="G1018" s="110"/>
      <c r="H1018" s="110">
        <v>493794</v>
      </c>
      <c r="I1018" s="110" t="s">
        <v>65</v>
      </c>
    </row>
    <row r="1019" spans="1:9" ht="18" customHeight="1">
      <c r="A1019" s="110" t="s">
        <v>80</v>
      </c>
      <c r="B1019" s="110" t="s">
        <v>1344</v>
      </c>
      <c r="C1019" s="110"/>
      <c r="D1019" s="111">
        <v>2.10821835E-11</v>
      </c>
      <c r="E1019" s="110"/>
      <c r="F1019" s="110"/>
      <c r="G1019" s="110"/>
      <c r="H1019" s="110">
        <v>557799</v>
      </c>
      <c r="I1019" s="110" t="s">
        <v>65</v>
      </c>
    </row>
    <row r="1020" spans="1:9" ht="18" customHeight="1">
      <c r="A1020" s="108" t="s">
        <v>80</v>
      </c>
      <c r="B1020" s="108" t="s">
        <v>1343</v>
      </c>
      <c r="C1020" s="108"/>
      <c r="D1020" s="109">
        <v>8.4239936299999998E-10</v>
      </c>
      <c r="E1020" s="108"/>
      <c r="F1020" s="108"/>
      <c r="G1020" s="108"/>
      <c r="H1020" s="108">
        <v>397459</v>
      </c>
      <c r="I1020" s="108" t="s">
        <v>65</v>
      </c>
    </row>
  </sheetData>
  <mergeCells count="1">
    <mergeCell ref="A1:I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A4030-2A9F-E647-A032-B5016B931E9D}">
  <dimension ref="A1:L18"/>
  <sheetViews>
    <sheetView workbookViewId="0">
      <selection activeCell="C5" sqref="C5"/>
    </sheetView>
  </sheetViews>
  <sheetFormatPr baseColWidth="10" defaultRowHeight="16"/>
  <cols>
    <col min="1" max="1" width="20.1640625" style="129" customWidth="1"/>
    <col min="2" max="2" width="17.1640625" style="129" customWidth="1"/>
    <col min="3" max="3" width="28.1640625" style="129" customWidth="1"/>
    <col min="4" max="4" width="9" style="130" customWidth="1"/>
    <col min="5" max="6" width="8.83203125" style="129" customWidth="1"/>
    <col min="7" max="8" width="7.1640625" style="130" customWidth="1"/>
    <col min="9" max="9" width="10.83203125" style="129"/>
    <col min="10" max="10" width="21.5" style="129" customWidth="1"/>
    <col min="11" max="11" width="13.83203125" style="128" customWidth="1"/>
    <col min="12" max="12" width="45" style="127" customWidth="1"/>
    <col min="13" max="16384" width="10.83203125" style="126"/>
  </cols>
  <sheetData>
    <row r="1" spans="1:12" ht="39" customHeight="1">
      <c r="A1" s="212" t="s">
        <v>1401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</row>
    <row r="2" spans="1:12" ht="33" customHeight="1">
      <c r="A2" s="145" t="s">
        <v>1327</v>
      </c>
      <c r="B2" s="145" t="s">
        <v>1326</v>
      </c>
      <c r="C2" s="145" t="s">
        <v>1325</v>
      </c>
      <c r="D2" s="147" t="s">
        <v>1330</v>
      </c>
      <c r="E2" s="145" t="s">
        <v>1369</v>
      </c>
      <c r="F2" s="145" t="s">
        <v>1332</v>
      </c>
      <c r="G2" s="146" t="s">
        <v>1334</v>
      </c>
      <c r="H2" s="146" t="s">
        <v>1335</v>
      </c>
      <c r="I2" s="145" t="s">
        <v>1299</v>
      </c>
      <c r="J2" s="144" t="s">
        <v>1392</v>
      </c>
      <c r="K2" s="144" t="s">
        <v>1391</v>
      </c>
      <c r="L2" s="143" t="s">
        <v>1390</v>
      </c>
    </row>
    <row r="3" spans="1:12" ht="33" customHeight="1">
      <c r="A3" s="110" t="s">
        <v>1375</v>
      </c>
      <c r="B3" s="110" t="s">
        <v>1316</v>
      </c>
      <c r="C3" s="110" t="s">
        <v>1347</v>
      </c>
      <c r="D3" s="140">
        <v>0.33965767600000002</v>
      </c>
      <c r="E3" s="66">
        <v>0.77800000000000002</v>
      </c>
      <c r="F3" s="66">
        <v>0.222</v>
      </c>
      <c r="G3" s="137">
        <v>2.9000000000000001E-2</v>
      </c>
      <c r="H3" s="137">
        <v>2.9000000000000001E-2</v>
      </c>
      <c r="I3" s="110">
        <v>311869</v>
      </c>
      <c r="J3" s="110"/>
      <c r="K3" s="136" t="s">
        <v>1371</v>
      </c>
      <c r="L3" s="141" t="s">
        <v>1389</v>
      </c>
    </row>
    <row r="4" spans="1:12" ht="33" customHeight="1">
      <c r="A4" s="110" t="s">
        <v>1375</v>
      </c>
      <c r="B4" s="110" t="s">
        <v>1316</v>
      </c>
      <c r="C4" s="110" t="s">
        <v>1383</v>
      </c>
      <c r="D4" s="140">
        <v>0.22507749699999999</v>
      </c>
      <c r="E4" s="66">
        <v>0.9</v>
      </c>
      <c r="F4" s="66">
        <v>0.1</v>
      </c>
      <c r="G4" s="137">
        <v>1.2999999999999999E-2</v>
      </c>
      <c r="H4" s="137">
        <v>1.2999999999999999E-2</v>
      </c>
      <c r="I4" s="110">
        <v>379459</v>
      </c>
      <c r="J4" s="110"/>
      <c r="K4" s="136" t="s">
        <v>1371</v>
      </c>
      <c r="L4" s="141" t="s">
        <v>1388</v>
      </c>
    </row>
    <row r="5" spans="1:12" ht="33" customHeight="1">
      <c r="A5" s="110" t="s">
        <v>1375</v>
      </c>
      <c r="B5" s="110" t="s">
        <v>1316</v>
      </c>
      <c r="C5" s="110" t="s">
        <v>1381</v>
      </c>
      <c r="D5" s="140">
        <v>0.20526125000000001</v>
      </c>
      <c r="E5" s="66">
        <v>0.75600000000000001</v>
      </c>
      <c r="F5" s="66">
        <v>0.24399999999999999</v>
      </c>
      <c r="G5" s="137">
        <v>3.3000000000000002E-2</v>
      </c>
      <c r="H5" s="137">
        <v>3.3000000000000002E-2</v>
      </c>
      <c r="I5" s="110">
        <v>348394</v>
      </c>
      <c r="J5" s="110"/>
      <c r="K5" s="136" t="s">
        <v>1371</v>
      </c>
      <c r="L5" s="135" t="s">
        <v>1380</v>
      </c>
    </row>
    <row r="6" spans="1:12" ht="33" customHeight="1">
      <c r="A6" s="110" t="s">
        <v>1375</v>
      </c>
      <c r="B6" s="110" t="s">
        <v>1316</v>
      </c>
      <c r="C6" s="110" t="s">
        <v>1379</v>
      </c>
      <c r="D6" s="140">
        <v>0.21151444699999999</v>
      </c>
      <c r="E6" s="66">
        <v>0.63500000000000001</v>
      </c>
      <c r="F6" s="66">
        <v>0.36499999999999999</v>
      </c>
      <c r="G6" s="137">
        <v>4.3999999999999997E-2</v>
      </c>
      <c r="H6" s="137">
        <v>4.3999999999999997E-2</v>
      </c>
      <c r="I6" s="110">
        <v>369688</v>
      </c>
      <c r="J6" s="110"/>
      <c r="K6" s="136" t="s">
        <v>1371</v>
      </c>
      <c r="L6" s="135" t="s">
        <v>1387</v>
      </c>
    </row>
    <row r="7" spans="1:12" ht="33" customHeight="1">
      <c r="A7" s="110" t="s">
        <v>1375</v>
      </c>
      <c r="B7" s="110" t="s">
        <v>1316</v>
      </c>
      <c r="C7" s="110" t="s">
        <v>1357</v>
      </c>
      <c r="D7" s="140">
        <v>0.12722265299999999</v>
      </c>
      <c r="E7" s="66">
        <v>0.83399999999999996</v>
      </c>
      <c r="F7" s="66">
        <v>0.16600000000000001</v>
      </c>
      <c r="G7" s="137">
        <v>2.1000000000000001E-2</v>
      </c>
      <c r="H7" s="137">
        <v>2.1000000000000001E-2</v>
      </c>
      <c r="I7" s="110">
        <v>349602</v>
      </c>
      <c r="J7" s="110"/>
      <c r="K7" s="136" t="s">
        <v>1371</v>
      </c>
      <c r="L7" s="135" t="s">
        <v>1386</v>
      </c>
    </row>
    <row r="8" spans="1:12" ht="33" customHeight="1">
      <c r="A8" s="110" t="s">
        <v>1375</v>
      </c>
      <c r="B8" s="110" t="s">
        <v>1316</v>
      </c>
      <c r="C8" s="110" t="s">
        <v>1302</v>
      </c>
      <c r="D8" s="142">
        <v>3.4242392400000002E-2</v>
      </c>
      <c r="E8" s="66">
        <v>0.91100000000000003</v>
      </c>
      <c r="F8" s="66">
        <v>8.8999999999999996E-2</v>
      </c>
      <c r="G8" s="137">
        <v>1.2E-2</v>
      </c>
      <c r="H8" s="137">
        <v>1.2E-2</v>
      </c>
      <c r="I8" s="110">
        <v>340480</v>
      </c>
      <c r="J8" s="110"/>
      <c r="K8" s="136" t="s">
        <v>1371</v>
      </c>
      <c r="L8" s="135" t="s">
        <v>1385</v>
      </c>
    </row>
    <row r="9" spans="1:12" ht="33" customHeight="1">
      <c r="A9" s="110" t="s">
        <v>1373</v>
      </c>
      <c r="B9" s="110" t="s">
        <v>1316</v>
      </c>
      <c r="C9" s="110" t="s">
        <v>1347</v>
      </c>
      <c r="D9" s="140">
        <v>0.31344239600000001</v>
      </c>
      <c r="E9" s="66">
        <v>0.36</v>
      </c>
      <c r="F9" s="66">
        <v>0.64</v>
      </c>
      <c r="G9" s="137">
        <v>6.2E-2</v>
      </c>
      <c r="H9" s="137">
        <v>6.2E-2</v>
      </c>
      <c r="I9" s="110">
        <v>240792</v>
      </c>
      <c r="J9" s="119">
        <v>3.3076399999999999E-4</v>
      </c>
      <c r="K9" s="136" t="s">
        <v>1371</v>
      </c>
      <c r="L9" s="141" t="s">
        <v>1384</v>
      </c>
    </row>
    <row r="10" spans="1:12" ht="33" customHeight="1">
      <c r="A10" s="110" t="s">
        <v>1373</v>
      </c>
      <c r="B10" s="110" t="s">
        <v>1316</v>
      </c>
      <c r="C10" s="110" t="s">
        <v>1383</v>
      </c>
      <c r="D10" s="140">
        <v>0.74352383799999999</v>
      </c>
      <c r="E10" s="66">
        <v>0.68</v>
      </c>
      <c r="F10" s="66">
        <v>0.32</v>
      </c>
      <c r="G10" s="137">
        <v>2.7E-2</v>
      </c>
      <c r="H10" s="137">
        <v>2.7E-2</v>
      </c>
      <c r="I10" s="110">
        <v>261880</v>
      </c>
      <c r="J10" s="110"/>
      <c r="K10" s="136" t="s">
        <v>1371</v>
      </c>
      <c r="L10" s="141" t="s">
        <v>1382</v>
      </c>
    </row>
    <row r="11" spans="1:12" ht="33" customHeight="1">
      <c r="A11" s="110" t="s">
        <v>1373</v>
      </c>
      <c r="B11" s="110" t="s">
        <v>1316</v>
      </c>
      <c r="C11" s="110" t="s">
        <v>1381</v>
      </c>
      <c r="D11" s="140">
        <v>0.106323797</v>
      </c>
      <c r="E11" s="66">
        <v>0.29199999999999998</v>
      </c>
      <c r="F11" s="66">
        <v>0.70799999999999996</v>
      </c>
      <c r="G11" s="137">
        <v>7.3999999999999996E-2</v>
      </c>
      <c r="H11" s="137">
        <v>7.3999999999999996E-2</v>
      </c>
      <c r="I11" s="110">
        <v>246428</v>
      </c>
      <c r="J11" s="119">
        <v>5.0251799999999998E-3</v>
      </c>
      <c r="K11" s="136" t="s">
        <v>1371</v>
      </c>
      <c r="L11" s="135" t="s">
        <v>1380</v>
      </c>
    </row>
    <row r="12" spans="1:12" ht="33" customHeight="1">
      <c r="A12" s="110" t="s">
        <v>1373</v>
      </c>
      <c r="B12" s="110" t="s">
        <v>1316</v>
      </c>
      <c r="C12" s="110" t="s">
        <v>1379</v>
      </c>
      <c r="D12" s="140">
        <v>0.7085226</v>
      </c>
      <c r="E12" s="66">
        <v>-0.121</v>
      </c>
      <c r="F12" s="66">
        <v>1.121</v>
      </c>
      <c r="G12" s="137">
        <v>0.10299999999999999</v>
      </c>
      <c r="H12" s="137">
        <v>0.10299999999999999</v>
      </c>
      <c r="I12" s="110">
        <v>250055</v>
      </c>
      <c r="J12" s="116">
        <v>0.68655699999999997</v>
      </c>
      <c r="K12" s="136" t="s">
        <v>1371</v>
      </c>
      <c r="L12" s="135" t="s">
        <v>1378</v>
      </c>
    </row>
    <row r="13" spans="1:12" ht="33" customHeight="1">
      <c r="A13" s="110" t="s">
        <v>1373</v>
      </c>
      <c r="B13" s="110" t="s">
        <v>1316</v>
      </c>
      <c r="C13" s="110" t="s">
        <v>1357</v>
      </c>
      <c r="D13" s="140">
        <v>7.1565067999999996E-2</v>
      </c>
      <c r="E13" s="66">
        <v>0.51300000000000001</v>
      </c>
      <c r="F13" s="66">
        <v>0.48699999999999999</v>
      </c>
      <c r="G13" s="137">
        <v>4.2999999999999997E-2</v>
      </c>
      <c r="H13" s="137">
        <v>4.2999999999999997E-2</v>
      </c>
      <c r="I13" s="110">
        <v>241038</v>
      </c>
      <c r="J13" s="110"/>
      <c r="K13" s="136" t="s">
        <v>1371</v>
      </c>
      <c r="L13" s="135" t="s">
        <v>1377</v>
      </c>
    </row>
    <row r="14" spans="1:12" ht="33" customHeight="1">
      <c r="A14" s="110" t="s">
        <v>1373</v>
      </c>
      <c r="B14" s="110" t="s">
        <v>1316</v>
      </c>
      <c r="C14" s="110" t="s">
        <v>1302</v>
      </c>
      <c r="D14" s="140">
        <v>5.9932935999999999E-2</v>
      </c>
      <c r="E14" s="66">
        <v>0.751</v>
      </c>
      <c r="F14" s="66">
        <v>0.249</v>
      </c>
      <c r="G14" s="137">
        <v>2.5000000000000001E-2</v>
      </c>
      <c r="H14" s="137">
        <v>2.5000000000000001E-2</v>
      </c>
      <c r="I14" s="110">
        <v>229234</v>
      </c>
      <c r="J14" s="110"/>
      <c r="K14" s="136" t="s">
        <v>1371</v>
      </c>
      <c r="L14" s="135" t="s">
        <v>1376</v>
      </c>
    </row>
    <row r="15" spans="1:12" ht="33" customHeight="1">
      <c r="A15" s="110" t="s">
        <v>1375</v>
      </c>
      <c r="B15" s="110" t="s">
        <v>1374</v>
      </c>
      <c r="C15" s="110"/>
      <c r="D15" s="139">
        <v>1.82277139E-10</v>
      </c>
      <c r="E15" s="110"/>
      <c r="F15" s="110"/>
      <c r="G15" s="137"/>
      <c r="H15" s="137"/>
      <c r="I15" s="110"/>
      <c r="J15" s="110"/>
      <c r="K15" s="136" t="s">
        <v>1371</v>
      </c>
      <c r="L15" s="135" t="s">
        <v>1370</v>
      </c>
    </row>
    <row r="16" spans="1:12" ht="33" customHeight="1">
      <c r="A16" s="110" t="s">
        <v>1375</v>
      </c>
      <c r="B16" s="110" t="s">
        <v>1372</v>
      </c>
      <c r="C16" s="110"/>
      <c r="D16" s="139">
        <v>1.00280312E-31</v>
      </c>
      <c r="E16" s="110"/>
      <c r="F16" s="110"/>
      <c r="G16" s="137"/>
      <c r="H16" s="137"/>
      <c r="I16" s="110"/>
      <c r="J16" s="110"/>
      <c r="K16" s="136" t="s">
        <v>1371</v>
      </c>
      <c r="L16" s="135" t="s">
        <v>1370</v>
      </c>
    </row>
    <row r="17" spans="1:12" ht="33" customHeight="1">
      <c r="A17" s="115" t="s">
        <v>1373</v>
      </c>
      <c r="B17" s="115" t="s">
        <v>1374</v>
      </c>
      <c r="C17" s="115"/>
      <c r="D17" s="138">
        <v>0.15628070499999999</v>
      </c>
      <c r="E17" s="110"/>
      <c r="F17" s="110"/>
      <c r="G17" s="137"/>
      <c r="H17" s="137"/>
      <c r="I17" s="110"/>
      <c r="J17" s="110"/>
      <c r="K17" s="136" t="s">
        <v>1371</v>
      </c>
      <c r="L17" s="135" t="s">
        <v>1370</v>
      </c>
    </row>
    <row r="18" spans="1:12" ht="33" customHeight="1">
      <c r="A18" s="108" t="s">
        <v>1373</v>
      </c>
      <c r="B18" s="108" t="s">
        <v>1372</v>
      </c>
      <c r="C18" s="108"/>
      <c r="D18" s="134">
        <v>7.7930146100000002E-3</v>
      </c>
      <c r="E18" s="108"/>
      <c r="F18" s="108"/>
      <c r="G18" s="133"/>
      <c r="H18" s="133"/>
      <c r="I18" s="108"/>
      <c r="J18" s="108"/>
      <c r="K18" s="132" t="s">
        <v>1371</v>
      </c>
      <c r="L18" s="131" t="s">
        <v>1370</v>
      </c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Eirini Sk.</dc:creator>
  <cp:lastModifiedBy>Eirini Sk.</cp:lastModifiedBy>
  <dcterms:created xsi:type="dcterms:W3CDTF">2022-09-21T11:17:15Z</dcterms:created>
  <dcterms:modified xsi:type="dcterms:W3CDTF">2022-12-13T13:22:51Z</dcterms:modified>
</cp:coreProperties>
</file>