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E:\Post-doc Roehampton-UCL\Research\Published projects\3_Inlet\Manuscript\Final_final_submission_May26\"/>
    </mc:Choice>
  </mc:AlternateContent>
  <xr:revisionPtr revIDLastSave="0" documentId="13_ncr:1_{12BA5821-23DF-4125-8140-1AB6743E58C1}" xr6:coauthVersionLast="47" xr6:coauthVersionMax="47" xr10:uidLastSave="{00000000-0000-0000-0000-000000000000}"/>
  <bookViews>
    <workbookView xWindow="-98" yWindow="-98" windowWidth="28996" windowHeight="15675" xr2:uid="{00000000-000D-0000-FFFF-FFFF00000000}"/>
  </bookViews>
  <sheets>
    <sheet name="Supplementary Table S1" sheetId="8" r:id="rId1"/>
    <sheet name="Supplementary Table S2" sheetId="9" r:id="rId2"/>
    <sheet name="Supplementary Table S3" sheetId="7" r:id="rId3"/>
    <sheet name="Supplementary Table S4" sheetId="10" r:id="rId4"/>
    <sheet name="Supplementary Table S5" sheetId="11"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8" l="1"/>
  <c r="M113" i="7"/>
  <c r="L113" i="7"/>
  <c r="K113" i="7"/>
  <c r="J113" i="7"/>
  <c r="M111" i="7"/>
  <c r="L111" i="7"/>
  <c r="K111" i="7"/>
  <c r="J111" i="7"/>
  <c r="M107" i="7"/>
  <c r="L107" i="7"/>
  <c r="K107" i="7"/>
  <c r="J107" i="7"/>
  <c r="M105" i="7"/>
  <c r="L105" i="7"/>
  <c r="K105" i="7"/>
  <c r="J105" i="7"/>
  <c r="M103" i="7"/>
  <c r="L103" i="7"/>
  <c r="K103" i="7"/>
  <c r="J103" i="7"/>
  <c r="M100" i="7"/>
  <c r="L100" i="7"/>
  <c r="K100" i="7"/>
  <c r="J100" i="7"/>
  <c r="M98" i="7"/>
  <c r="L98" i="7"/>
  <c r="K98" i="7"/>
  <c r="J98" i="7"/>
  <c r="M94" i="7"/>
  <c r="L94" i="7"/>
  <c r="K94" i="7"/>
  <c r="J94" i="7"/>
  <c r="M88" i="7"/>
  <c r="L88" i="7"/>
  <c r="K88" i="7"/>
  <c r="J88" i="7"/>
  <c r="M86" i="7"/>
  <c r="L86" i="7"/>
  <c r="K86" i="7"/>
  <c r="J86" i="7"/>
  <c r="M84" i="7"/>
  <c r="L84" i="7"/>
  <c r="K84" i="7"/>
  <c r="J84" i="7"/>
  <c r="M82" i="7"/>
  <c r="L82" i="7"/>
  <c r="K82" i="7"/>
  <c r="J82" i="7"/>
  <c r="M80" i="7"/>
  <c r="L80" i="7"/>
  <c r="K80" i="7"/>
  <c r="J80" i="7"/>
  <c r="M77" i="7"/>
  <c r="L77" i="7"/>
  <c r="K77" i="7"/>
  <c r="J77" i="7"/>
  <c r="M69" i="7"/>
  <c r="L69" i="7"/>
  <c r="K69" i="7"/>
  <c r="J69" i="7"/>
  <c r="M67" i="7"/>
  <c r="L67" i="7"/>
  <c r="K67" i="7"/>
  <c r="J67" i="7"/>
  <c r="M64" i="7"/>
  <c r="L64" i="7"/>
  <c r="K64" i="7"/>
  <c r="J64" i="7"/>
  <c r="M61" i="7"/>
  <c r="L61" i="7"/>
  <c r="K61" i="7"/>
  <c r="J61" i="7"/>
  <c r="M59" i="7"/>
  <c r="L59" i="7"/>
  <c r="K59" i="7"/>
  <c r="J59" i="7"/>
  <c r="M57" i="7"/>
  <c r="L57" i="7"/>
  <c r="K57" i="7"/>
  <c r="J57" i="7"/>
  <c r="M55" i="7"/>
  <c r="L55" i="7"/>
  <c r="K55" i="7"/>
  <c r="J55" i="7"/>
  <c r="M51" i="7"/>
  <c r="L51" i="7"/>
  <c r="K51" i="7"/>
  <c r="J51" i="7"/>
  <c r="M48" i="7"/>
  <c r="L48" i="7"/>
  <c r="K48" i="7"/>
  <c r="J48" i="7"/>
  <c r="M45" i="7"/>
  <c r="L45" i="7"/>
  <c r="K45" i="7"/>
  <c r="J45" i="7"/>
  <c r="M41" i="7"/>
  <c r="L41" i="7"/>
  <c r="K41" i="7"/>
  <c r="J41" i="7"/>
  <c r="M35" i="7"/>
  <c r="L35" i="7"/>
  <c r="K35" i="7"/>
  <c r="J35" i="7"/>
  <c r="M31" i="7"/>
  <c r="L31" i="7"/>
  <c r="K31" i="7"/>
  <c r="J31" i="7"/>
  <c r="M27" i="7"/>
  <c r="L27" i="7"/>
  <c r="K27" i="7"/>
  <c r="J27" i="7"/>
</calcChain>
</file>

<file path=xl/sharedStrings.xml><?xml version="1.0" encoding="utf-8"?>
<sst xmlns="http://schemas.openxmlformats.org/spreadsheetml/2006/main" count="2252" uniqueCount="637">
  <si>
    <t>Species</t>
  </si>
  <si>
    <t>Specimen ID</t>
  </si>
  <si>
    <t>N</t>
  </si>
  <si>
    <t>Use in Face Ellipse?</t>
  </si>
  <si>
    <t>Pan troglodytes</t>
  </si>
  <si>
    <t>MNHN 1965-78</t>
  </si>
  <si>
    <t>Yes</t>
  </si>
  <si>
    <t>No</t>
  </si>
  <si>
    <t>Schultz (1949)</t>
  </si>
  <si>
    <t>Hamada et al. (2004)</t>
  </si>
  <si>
    <t>--</t>
  </si>
  <si>
    <t>Means</t>
  </si>
  <si>
    <t>Pongo pygmaeus</t>
  </si>
  <si>
    <t>Visible Ape project</t>
  </si>
  <si>
    <t>Gorilla gorilla</t>
  </si>
  <si>
    <t>Visible Ape Project</t>
  </si>
  <si>
    <t>Hylobates lar</t>
  </si>
  <si>
    <t>MNHN 1941-36</t>
  </si>
  <si>
    <t>AIM 10068</t>
  </si>
  <si>
    <t>AIM 7086</t>
  </si>
  <si>
    <t>AIM 7170</t>
  </si>
  <si>
    <t>Symphalangus syndactylus</t>
  </si>
  <si>
    <t>AIM 9229</t>
  </si>
  <si>
    <t>AIM 11414</t>
  </si>
  <si>
    <t>AIM 9795</t>
  </si>
  <si>
    <t>Macaca mulatta</t>
  </si>
  <si>
    <t>Kawada et al. (2020)</t>
  </si>
  <si>
    <t>Papio sphinx</t>
  </si>
  <si>
    <t>MNHN 1934-482</t>
  </si>
  <si>
    <t>MNHN 1973-203</t>
  </si>
  <si>
    <t>Papio anubis</t>
  </si>
  <si>
    <t>MNHN 1961-243</t>
  </si>
  <si>
    <t>Papio hamadryas</t>
  </si>
  <si>
    <t>MNHN 1937-205</t>
  </si>
  <si>
    <t>Nasalis larvatus</t>
  </si>
  <si>
    <t>Ape 232</t>
  </si>
  <si>
    <t>Theropithecus gelada</t>
  </si>
  <si>
    <t>Colobus guereza</t>
  </si>
  <si>
    <t>Trachypithecus obscurus</t>
  </si>
  <si>
    <t>Erythrocebus patas</t>
  </si>
  <si>
    <t>1952-136</t>
  </si>
  <si>
    <t>Saimiri sciureus</t>
  </si>
  <si>
    <t>Leutenegger (1974)</t>
  </si>
  <si>
    <t>Callithrix jacchus</t>
  </si>
  <si>
    <t>AHS 2108</t>
  </si>
  <si>
    <t>Callimico goeldii</t>
  </si>
  <si>
    <t>Aotus trivirgatus</t>
  </si>
  <si>
    <t>Ateles geoffroyi</t>
  </si>
  <si>
    <t>Lagothrix lagothricha</t>
  </si>
  <si>
    <t>Saguinus oedipus</t>
  </si>
  <si>
    <t>Lemur catta</t>
  </si>
  <si>
    <t>MNHN 1934-323</t>
  </si>
  <si>
    <t>Eulemur fulvus</t>
  </si>
  <si>
    <t>AS 2103</t>
  </si>
  <si>
    <t>Varecia variegata</t>
  </si>
  <si>
    <t>Microcebus murinus</t>
  </si>
  <si>
    <t>LM015</t>
  </si>
  <si>
    <t>Galago demidoff</t>
  </si>
  <si>
    <t>Galago senegalensis</t>
  </si>
  <si>
    <t>GAIN-0742</t>
  </si>
  <si>
    <t>Citation</t>
  </si>
  <si>
    <t>Complete reference</t>
  </si>
  <si>
    <t>The Visible Ape Project</t>
  </si>
  <si>
    <t xml:space="preserve">https://www.visibleapeproject.com/ </t>
  </si>
  <si>
    <t>Source</t>
  </si>
  <si>
    <t>MNHN</t>
  </si>
  <si>
    <t>PRI</t>
  </si>
  <si>
    <t>EAC</t>
  </si>
  <si>
    <t xml:space="preserve"> DLC5759-BabelC</t>
  </si>
  <si>
    <t xml:space="preserve"> DLC2047f</t>
  </si>
  <si>
    <t>Papio106(38639)</t>
  </si>
  <si>
    <t>Papio105(38641)</t>
  </si>
  <si>
    <t>CJV 176</t>
  </si>
  <si>
    <t>CJV 177</t>
  </si>
  <si>
    <t>Cj1125(03c197)</t>
  </si>
  <si>
    <t xml:space="preserve"> Cj1153(04c025)</t>
  </si>
  <si>
    <t>CJV164</t>
  </si>
  <si>
    <t>CJV163</t>
  </si>
  <si>
    <t>CJV 166</t>
  </si>
  <si>
    <t>CJV 167</t>
  </si>
  <si>
    <t>CJV 168</t>
  </si>
  <si>
    <t>HL (Head Length) (mm)</t>
  </si>
  <si>
    <t>HB (Head Breadth) (mm)</t>
  </si>
  <si>
    <t>HH (Head Height) (mm)</t>
  </si>
  <si>
    <t>HL (mm)</t>
  </si>
  <si>
    <t>Face HB (mm)</t>
  </si>
  <si>
    <t>HH (mm)</t>
  </si>
  <si>
    <t>na</t>
  </si>
  <si>
    <t>Sapajus apella</t>
  </si>
  <si>
    <t>Galago moholi</t>
  </si>
  <si>
    <t>Acronym</t>
  </si>
  <si>
    <t>Museum / Institution</t>
  </si>
  <si>
    <t>Evolutionary Anthropology Collection (Zurich, Switzerland)</t>
  </si>
  <si>
    <t>Primate Research Institute (Inuyama, Japan)</t>
  </si>
  <si>
    <t>Museé Nationale d'Histoire Naturelle (Paris, France)</t>
  </si>
  <si>
    <t>1999-101</t>
  </si>
  <si>
    <t>SRU</t>
  </si>
  <si>
    <t>Laboratory of Tim D. Smith, Slippery Rock University (Pennsylvania, USA)</t>
  </si>
  <si>
    <t>LM</t>
  </si>
  <si>
    <t>Lawrence Martin Collection</t>
  </si>
  <si>
    <t>CJV</t>
  </si>
  <si>
    <t>Laboratory of Christopher J. Vinyard (Ohio, USA)</t>
  </si>
  <si>
    <t>Sinciput HB (mm)</t>
  </si>
  <si>
    <t>Use in Sinciput Ellipse?</t>
  </si>
  <si>
    <t>Torres-Tamayo et al. 2026. Comparative primate analysis shows that humans are not unique in having a tight cephalopelvic fit at birth</t>
  </si>
  <si>
    <t>Details of neonatal cranial data used in the study</t>
  </si>
  <si>
    <t xml:space="preserve">Areas of the average obstetrically constraining inlet, maximum inlet inscribed ellipse within the obstetrically constraining inlet (with diameters), head in sinciput and face/occiput presentation (with linear measurements), and CPP calculations for all species. </t>
  </si>
  <si>
    <r>
      <t>The areas are reported in cm</t>
    </r>
    <r>
      <rPr>
        <vertAlign val="superscript"/>
        <sz val="12"/>
        <color theme="4"/>
        <rFont val="Arial"/>
        <family val="2"/>
      </rPr>
      <t>2</t>
    </r>
    <r>
      <rPr>
        <sz val="12"/>
        <color theme="4"/>
        <rFont val="Arial"/>
        <family val="2"/>
      </rPr>
      <t xml:space="preserve">, the diameters and linear measurements in mm. </t>
    </r>
  </si>
  <si>
    <t>HL = neonatal head length, HH = head height, HB = head breadth for the individuals for which we had HL (HB_sinciput) or HH (HB_face).</t>
  </si>
  <si>
    <t>Groups</t>
  </si>
  <si>
    <t>Inlet area</t>
  </si>
  <si>
    <t>Inscribed inlet ellipse area</t>
  </si>
  <si>
    <t>Diameter 1</t>
  </si>
  <si>
    <t>Diameter 2</t>
  </si>
  <si>
    <t>Sinciput head area</t>
  </si>
  <si>
    <t>HL</t>
  </si>
  <si>
    <t>HB_sinciput</t>
  </si>
  <si>
    <t>CPP sinciput presentation</t>
  </si>
  <si>
    <t>Face/occiput head area</t>
  </si>
  <si>
    <t>HB_face</t>
  </si>
  <si>
    <t>HH</t>
  </si>
  <si>
    <t>CPP face/occiput presentation</t>
  </si>
  <si>
    <t>Platyrrhini</t>
  </si>
  <si>
    <t>Cercopithecoidea</t>
  </si>
  <si>
    <t>Strepsirrhini</t>
  </si>
  <si>
    <t>Hominoidea</t>
  </si>
  <si>
    <t>Homo sapiens</t>
  </si>
  <si>
    <t>Mandrillus sphinx</t>
  </si>
  <si>
    <t>Details of pelvic specimens included in the study. All individuals are female adults.</t>
  </si>
  <si>
    <t>AMNH</t>
  </si>
  <si>
    <t>American Museum of Natural History (New York, USA)</t>
  </si>
  <si>
    <t>NA</t>
  </si>
  <si>
    <t>Information not available</t>
  </si>
  <si>
    <t>DLC</t>
  </si>
  <si>
    <t>Duke Lemur Center (Durham, USA)</t>
  </si>
  <si>
    <t>n/a</t>
  </si>
  <si>
    <t>Data not applicable</t>
  </si>
  <si>
    <t>A</t>
  </si>
  <si>
    <t>Adult</t>
  </si>
  <si>
    <t>MfN</t>
  </si>
  <si>
    <t>Museum fur Naturkunde (Berlin, Germany)</t>
  </si>
  <si>
    <t>CT</t>
  </si>
  <si>
    <t>Computed-Tomography</t>
  </si>
  <si>
    <t>MNH</t>
  </si>
  <si>
    <t>Museum of Natural History (Stuttgart, Germany)</t>
  </si>
  <si>
    <t>yo</t>
  </si>
  <si>
    <t>year-old</t>
  </si>
  <si>
    <t>MNRJ</t>
  </si>
  <si>
    <t>Museu Nacional Rio de Janeiro (Rio de Janeiro, Brazil)</t>
  </si>
  <si>
    <t xml:space="preserve">NHM </t>
  </si>
  <si>
    <t>Natural History Museum (London, United Kingdom)</t>
  </si>
  <si>
    <t>NHMW</t>
  </si>
  <si>
    <t>Naturhistorisches Museum Wien (Vienna, Austria)</t>
  </si>
  <si>
    <t>NMDID</t>
  </si>
  <si>
    <t>New Mexico Decedent Image Database (online)</t>
  </si>
  <si>
    <t>NMNH</t>
  </si>
  <si>
    <t xml:space="preserve">Smithsonian National Museum of Natural History (Washington D.C, USA) </t>
  </si>
  <si>
    <t>OUMNH</t>
  </si>
  <si>
    <t>Oxford University Museum of Natural History (Oxford, United Kindgom)</t>
  </si>
  <si>
    <t>PCM</t>
  </si>
  <si>
    <t>Powell Cotton Museum (Kent, United Kingdom)</t>
  </si>
  <si>
    <t>RBINS</t>
  </si>
  <si>
    <t>Royal Belgium Institute of Natural Sciences (Brussels, Belgium)</t>
  </si>
  <si>
    <t>RMCA</t>
  </si>
  <si>
    <t>Royal Museum of Central Africa (Tervuren, Belgium)</t>
  </si>
  <si>
    <t>UCD</t>
  </si>
  <si>
    <t>University of California Davis (California, USA)</t>
  </si>
  <si>
    <t>ID</t>
  </si>
  <si>
    <t>Age</t>
  </si>
  <si>
    <t>Common name</t>
  </si>
  <si>
    <t>Subgroup (Family)</t>
  </si>
  <si>
    <t>Captive/wild-caught</t>
  </si>
  <si>
    <t>Scan type (CT/MicroCT/PQ/Surface/Laser)</t>
  </si>
  <si>
    <t>Notes on specimen preservation</t>
  </si>
  <si>
    <t>Notes on provenance</t>
  </si>
  <si>
    <t>NMDID-104889</t>
  </si>
  <si>
    <t>40 yo</t>
  </si>
  <si>
    <t>Modern human</t>
  </si>
  <si>
    <t>Hominidae</t>
  </si>
  <si>
    <t>White "Not hispanic, Latino or Middle Eastern"</t>
  </si>
  <si>
    <t>NMDID-176087</t>
  </si>
  <si>
    <t>36 yo</t>
  </si>
  <si>
    <t>NMDID-178609</t>
  </si>
  <si>
    <t>39 yo</t>
  </si>
  <si>
    <t>NMDID-104393</t>
  </si>
  <si>
    <t>34 yo</t>
  </si>
  <si>
    <t>Black or African-American</t>
  </si>
  <si>
    <t>NMDID-108966</t>
  </si>
  <si>
    <t>28 yo</t>
  </si>
  <si>
    <t>NMDID-158596</t>
  </si>
  <si>
    <t>KUA-2677</t>
  </si>
  <si>
    <t>Surface</t>
  </si>
  <si>
    <t>Japanese</t>
  </si>
  <si>
    <t>KUA-2941</t>
  </si>
  <si>
    <t>NHMW-Ant-694</t>
  </si>
  <si>
    <t>MicroCT</t>
  </si>
  <si>
    <t>Bohemian from 19th century</t>
  </si>
  <si>
    <t>NHMW-Ant-C2-90-2</t>
  </si>
  <si>
    <t>Sayala, Nubia, Late Roman-Early Byzantine period</t>
  </si>
  <si>
    <t>No recorded info</t>
  </si>
  <si>
    <t>A (40yo?)</t>
  </si>
  <si>
    <t>Chimpanzee</t>
  </si>
  <si>
    <t>Captive</t>
  </si>
  <si>
    <t>Fresh cadaver</t>
  </si>
  <si>
    <t>Izu Shaboten Zoo</t>
  </si>
  <si>
    <t>A (48yo?)</t>
  </si>
  <si>
    <t>Fresh cadaver/frozen</t>
  </si>
  <si>
    <t>Higashiyama Zoo</t>
  </si>
  <si>
    <t>A (39yo)</t>
  </si>
  <si>
    <t>Frozen</t>
  </si>
  <si>
    <t>Tobe Zoological Park, Tennoji Zoo</t>
  </si>
  <si>
    <t>PRI#9783</t>
  </si>
  <si>
    <t>A (&gt;44yo)</t>
  </si>
  <si>
    <t>Kamine Zoo</t>
  </si>
  <si>
    <t>PRI#10048</t>
  </si>
  <si>
    <t>A (47yo?)</t>
  </si>
  <si>
    <t>PRI#11043</t>
  </si>
  <si>
    <t>A (41yo)</t>
  </si>
  <si>
    <t>NH.CAM1.204</t>
  </si>
  <si>
    <t>Wild-caught</t>
  </si>
  <si>
    <t>South of Yaounde, Cameroon</t>
  </si>
  <si>
    <t>NH.MER32.986</t>
  </si>
  <si>
    <t>Obala, Batouri District, Cameroon</t>
  </si>
  <si>
    <t>NH.MER33.742</t>
  </si>
  <si>
    <t>Batouri District, Cameroon</t>
  </si>
  <si>
    <t>NH.MER35.58</t>
  </si>
  <si>
    <t>Western Lowland Gorilla</t>
  </si>
  <si>
    <t>Batouri and Lomie, Cameroon</t>
  </si>
  <si>
    <t>NH.MER35.89</t>
  </si>
  <si>
    <t>NH.MER35.95</t>
  </si>
  <si>
    <t>Batouri and Lomi, Cameroon</t>
  </si>
  <si>
    <t>MNHN-ZM-AC-1965-241</t>
  </si>
  <si>
    <t>Bornean orangutan</t>
  </si>
  <si>
    <t>No records</t>
  </si>
  <si>
    <t>Laser</t>
  </si>
  <si>
    <t>ZD.1986.1103</t>
  </si>
  <si>
    <t>NHM</t>
  </si>
  <si>
    <t>no info on provenance, but cited in 1862 and 1871, so prob wild-caught</t>
  </si>
  <si>
    <t>ZE.1948.7.6.1</t>
  </si>
  <si>
    <t>Prob. wild-caught</t>
  </si>
  <si>
    <t>Satsuki (GAIN.37)</t>
  </si>
  <si>
    <t>A (42yo?)</t>
  </si>
  <si>
    <t>White-handed gibbon</t>
  </si>
  <si>
    <t>Hylobatidae</t>
  </si>
  <si>
    <t>PRI#7863</t>
  </si>
  <si>
    <t>Cadaver in formaline</t>
  </si>
  <si>
    <t>PRI#12634</t>
  </si>
  <si>
    <t>Fukuchiyama City Zoo</t>
  </si>
  <si>
    <t>PRI#9265</t>
  </si>
  <si>
    <t>A (13yo)</t>
  </si>
  <si>
    <t>BE-RBINS-VER-MAM-17689</t>
  </si>
  <si>
    <t>A (32yo)</t>
  </si>
  <si>
    <t>Lar gibbon</t>
  </si>
  <si>
    <t>Dead in captivity. Donation Société Royale de Zoologie d'Anvers</t>
  </si>
  <si>
    <t>BE-RBINS-VER-MAM-34583</t>
  </si>
  <si>
    <t>Prob. captive</t>
  </si>
  <si>
    <t>Donation Société Royale de Zoologie d'Anvers</t>
  </si>
  <si>
    <t>MNH-26913</t>
  </si>
  <si>
    <t>Wilhelma Zoo Stuttgart</t>
  </si>
  <si>
    <t>MNH-46350</t>
  </si>
  <si>
    <t>MNH-2013a</t>
  </si>
  <si>
    <t>Siamang</t>
  </si>
  <si>
    <t>Sumatra, Indonesia</t>
  </si>
  <si>
    <t>PRI#7992</t>
  </si>
  <si>
    <t>Hirakawa Zoo</t>
  </si>
  <si>
    <t>usnm:mammals:143579</t>
  </si>
  <si>
    <t>A (23yo)</t>
  </si>
  <si>
    <t>Indonesia, Sumatra. Collected by W. L. Abbott</t>
  </si>
  <si>
    <t>ZMB MAM 38587</t>
  </si>
  <si>
    <t>Indonesia, Sumatra West. Collected by W. Volz</t>
  </si>
  <si>
    <t>ZD.1972.138</t>
  </si>
  <si>
    <t>Black and white colobus</t>
  </si>
  <si>
    <t>Colobinae</t>
  </si>
  <si>
    <t>Kenya, Kakamega, Nyanza, 5000 feet</t>
  </si>
  <si>
    <t>NH.MER33.277</t>
  </si>
  <si>
    <t>NH.MER35.66</t>
  </si>
  <si>
    <t>Actual specimen does not exist anymore, only 3D printing</t>
  </si>
  <si>
    <t>Between Batouri &amp; Lomie/Cameroon</t>
  </si>
  <si>
    <t>PRI#8411</t>
  </si>
  <si>
    <t>BE-RBINS-VER-MAM-18294</t>
  </si>
  <si>
    <t>Olive Baboon</t>
  </si>
  <si>
    <t>Cercopithecinae</t>
  </si>
  <si>
    <t>Congo, Democratic Republic</t>
  </si>
  <si>
    <t>MNHN_ZM_AC-1934-616</t>
  </si>
  <si>
    <t>ZD.1901.8.9.23</t>
  </si>
  <si>
    <t>Kenya, Baringo, Rift Valley, 4000 feet</t>
  </si>
  <si>
    <t>ZE.1962.12.14.6</t>
  </si>
  <si>
    <t>Kenya, 10 miles W of Naro Moru, centrl Kenya, 6700 feet</t>
  </si>
  <si>
    <t>PRI#7785</t>
  </si>
  <si>
    <t>Hamadryas Baboon</t>
  </si>
  <si>
    <t>PRI#7868</t>
  </si>
  <si>
    <t>NHMW-Zoo1-MAMM-32991</t>
  </si>
  <si>
    <t xml:space="preserve">BE-RBINS-VER-MAM-8920 </t>
  </si>
  <si>
    <t>Gelada</t>
  </si>
  <si>
    <t>Dead in captivity. Purchase Société de Zoologie d'Anvers</t>
  </si>
  <si>
    <t>PRI#7816</t>
  </si>
  <si>
    <t>PRI#7964</t>
  </si>
  <si>
    <t>MNHN-ZM-AC-1934-252</t>
  </si>
  <si>
    <t>AMNH-89357</t>
  </si>
  <si>
    <t>Mandrill</t>
  </si>
  <si>
    <t>Cameroon. Collected by George H.H. Tate</t>
  </si>
  <si>
    <t>AMNH-89358</t>
  </si>
  <si>
    <t>NHMW-Zoo1-MAMM-57601</t>
  </si>
  <si>
    <t>Born around 1981. At Schönbrunn zoo since 1987</t>
  </si>
  <si>
    <t>MNHN-ZM-AC-1880-1307</t>
  </si>
  <si>
    <t>ucd:39481</t>
  </si>
  <si>
    <t>A (7yo)</t>
  </si>
  <si>
    <t>Rhesus macaque</t>
  </si>
  <si>
    <t>Living</t>
  </si>
  <si>
    <t>ucd:39612</t>
  </si>
  <si>
    <t>ucd:39847</t>
  </si>
  <si>
    <t>A (6yo)</t>
  </si>
  <si>
    <t>ucd:29999</t>
  </si>
  <si>
    <t>A (18.9)</t>
  </si>
  <si>
    <t>ucd:31603</t>
  </si>
  <si>
    <t>A (16.7)</t>
  </si>
  <si>
    <t>AMNH-28255</t>
  </si>
  <si>
    <t>Proboscis monkey</t>
  </si>
  <si>
    <t>Indonesia</t>
  </si>
  <si>
    <t>AMNH-103669</t>
  </si>
  <si>
    <t>ZMB_Mam_48026</t>
  </si>
  <si>
    <t>Indonesia, Riam, Südwestborneo</t>
  </si>
  <si>
    <t>Trachypithecus obscura</t>
  </si>
  <si>
    <t>MNHN-ZM-AC-1871-20</t>
  </si>
  <si>
    <t>Dusky leaf monkey</t>
  </si>
  <si>
    <t>ZD.1971.710</t>
  </si>
  <si>
    <t>Malaya, Changkat Tamboh, Kampong Gajah, Hilir, Perak</t>
  </si>
  <si>
    <t>ZD.1971.724</t>
  </si>
  <si>
    <t>Malaya, Changkat Rambai, road to Kampong Gajah, Perak</t>
  </si>
  <si>
    <t>ZD.1971.736</t>
  </si>
  <si>
    <t>Malaya, Bukit Merah, Perak</t>
  </si>
  <si>
    <t>MNHN-ZM-AC-1891-975</t>
  </si>
  <si>
    <t>Patas monkey</t>
  </si>
  <si>
    <t>CT/Laser</t>
  </si>
  <si>
    <t>MNHN-ZM-AC-1912-127</t>
  </si>
  <si>
    <t>NHMW-Zoo1-MAMM-31563</t>
  </si>
  <si>
    <t>Animal trafficking and then captive. Schönbrunn zoo</t>
  </si>
  <si>
    <t>NHMW-Zoo1-MAMM-2790/B 3883</t>
  </si>
  <si>
    <t>Schönbrunn zoo</t>
  </si>
  <si>
    <t>PRI-8145</t>
  </si>
  <si>
    <t>Geoffroy's spider monkey</t>
  </si>
  <si>
    <t>Atelidae</t>
  </si>
  <si>
    <t>PRI-10515</t>
  </si>
  <si>
    <t>AS-819</t>
  </si>
  <si>
    <t>Panama</t>
  </si>
  <si>
    <t>NHMW-Zoo1-MAMM-41185</t>
  </si>
  <si>
    <t>Northern Night Monkey</t>
  </si>
  <si>
    <t>Aotidae</t>
  </si>
  <si>
    <t>Born in 1983 in Schönbrunn zoo</t>
  </si>
  <si>
    <t>USNM-587975</t>
  </si>
  <si>
    <t>Oregon Regional Primate Research Center. Collector T.I. Grand</t>
  </si>
  <si>
    <t>MNRJ-53667</t>
  </si>
  <si>
    <t>Piaçabal Ucuqui, rio Padauiri, afluente da margem direita do rio Negro. Collected by Cibele Rodrigues Bonvicino</t>
  </si>
  <si>
    <t>NHMW-Zoo1-MAMM-32999</t>
  </si>
  <si>
    <t>Tufted Capuchin</t>
  </si>
  <si>
    <t>Cebidae</t>
  </si>
  <si>
    <t>Captive. 30 Dec 1973 Helsinki Zoo, since May 29, 1984 Schönbrunn Zoo</t>
  </si>
  <si>
    <t>ZC-24935</t>
  </si>
  <si>
    <t>Collected on an expedition to British Guiana in 1959</t>
  </si>
  <si>
    <t>ZMB_Mam_20285</t>
  </si>
  <si>
    <t>Rio Samiria, Peru. Collected by Pegers</t>
  </si>
  <si>
    <t>MNHN-ZM-AC-1880-1380</t>
  </si>
  <si>
    <t>Lagothrix lagotricha</t>
  </si>
  <si>
    <t>BE-RBINS-VER-MAM-4025</t>
  </si>
  <si>
    <t>Common woolly monkey</t>
  </si>
  <si>
    <t>Dead in captivity</t>
  </si>
  <si>
    <t>BE-RBINS-VER-MAM-4026</t>
  </si>
  <si>
    <t>Donation Beaufort</t>
  </si>
  <si>
    <t>1972-1026</t>
  </si>
  <si>
    <t>no data but likely wild caught as the printed catalogue provides a date of collection</t>
  </si>
  <si>
    <t>BE-RBINS-VER-MAM-12986</t>
  </si>
  <si>
    <t>Squirrel monkey</t>
  </si>
  <si>
    <t>Pernanbuco, Brazil. Dead in captivity. Purchase Société de Zoologie d'Anvers</t>
  </si>
  <si>
    <t>NHMW-22730</t>
  </si>
  <si>
    <t>A-13-347</t>
  </si>
  <si>
    <t>BE-RBINS-VER-MAM-749F</t>
  </si>
  <si>
    <t>BE-RBINS-VER-MAM-12987</t>
  </si>
  <si>
    <t>BE-RBINS-VER-MAM-12974</t>
  </si>
  <si>
    <t>Cotton-top Tamarin</t>
  </si>
  <si>
    <t>Callitrichidae</t>
  </si>
  <si>
    <t>NHMW-Zoo1-MAMM-68145</t>
  </si>
  <si>
    <t>Born in Schönbrunn zoo 2006, died on 4 Feb 2011</t>
  </si>
  <si>
    <t>PRI#7820</t>
  </si>
  <si>
    <t>Cotton-top tamarin</t>
  </si>
  <si>
    <t>BE-RBINS-VER-MAM-4022</t>
  </si>
  <si>
    <t>Common marmoset</t>
  </si>
  <si>
    <t>NHMW-Zoo1-MAMM-68648</t>
  </si>
  <si>
    <t>NHMW-Zoo1-MAMM-73696</t>
  </si>
  <si>
    <t>Wels Zoo</t>
  </si>
  <si>
    <t>NHMW-Zoo1-MAMM-62188</t>
  </si>
  <si>
    <t>Goeldi's Marmoset</t>
  </si>
  <si>
    <t>USNM-573934</t>
  </si>
  <si>
    <t>Uknown</t>
  </si>
  <si>
    <t>USNM-575153</t>
  </si>
  <si>
    <t>A (3.7yo)</t>
  </si>
  <si>
    <t>NHMW-Zoo1-MAMM-38394</t>
  </si>
  <si>
    <t>Ring-tailed lemur</t>
  </si>
  <si>
    <t>Lemuridae</t>
  </si>
  <si>
    <t>PRI#9172</t>
  </si>
  <si>
    <t>A (11yo)</t>
  </si>
  <si>
    <t>PRI#8403</t>
  </si>
  <si>
    <t>NHMW-Zoo1-MAMM-68000</t>
  </si>
  <si>
    <t>Born 23.02.1999 at Chester Zoo. Taken over by TG Schönbrunn on 
September 22, 2000 and died there on September 21, 2010</t>
  </si>
  <si>
    <t>MNH-7304</t>
  </si>
  <si>
    <t>dlc:5547f</t>
  </si>
  <si>
    <t>A (34yo)</t>
  </si>
  <si>
    <t>Collared brown lemur</t>
  </si>
  <si>
    <t>dlc:5776f</t>
  </si>
  <si>
    <t>A (25yo)</t>
  </si>
  <si>
    <t>DPC-OST-58</t>
  </si>
  <si>
    <t>Common brown lemur</t>
  </si>
  <si>
    <t>Wild-caught, age estimated when she arrived in the US</t>
  </si>
  <si>
    <t>DPC-OST-57</t>
  </si>
  <si>
    <t>A (17yo)</t>
  </si>
  <si>
    <t>DPC-OST-95</t>
  </si>
  <si>
    <t>A (18.2yo)</t>
  </si>
  <si>
    <t>amnh:mammals:m-201395</t>
  </si>
  <si>
    <t>Black and white ruffed lemur</t>
  </si>
  <si>
    <t>Wild caught</t>
  </si>
  <si>
    <t>dlc:6205f</t>
  </si>
  <si>
    <t>A (35yo)</t>
  </si>
  <si>
    <t>dlc:6311f</t>
  </si>
  <si>
    <t>A (29yo)</t>
  </si>
  <si>
    <t>MNHN-ZM-MO-2004-403</t>
  </si>
  <si>
    <t>NHMW-Zoo1-MAMM-2099/B 3521</t>
  </si>
  <si>
    <t xml:space="preserve">NHMW </t>
  </si>
  <si>
    <t>Animal traficking. Ended up in Schönbrunn zoo</t>
  </si>
  <si>
    <t>dlc:1812f</t>
  </si>
  <si>
    <t>A (10yo)</t>
  </si>
  <si>
    <t>Gray mouse lemur</t>
  </si>
  <si>
    <t>Cheirogaleidae</t>
  </si>
  <si>
    <t>MNHN-ZM-AC-1936-88</t>
  </si>
  <si>
    <t>Madagascar, collected by Bluntschli</t>
  </si>
  <si>
    <t>MNHN-ZM-AC-1951-11</t>
  </si>
  <si>
    <t>Madagascar</t>
  </si>
  <si>
    <t>921BAC</t>
  </si>
  <si>
    <t>4.42yo</t>
  </si>
  <si>
    <t>989EB</t>
  </si>
  <si>
    <t>4.70yo</t>
  </si>
  <si>
    <t>PRI#9227</t>
  </si>
  <si>
    <t>Bushbaby</t>
  </si>
  <si>
    <t>Galagidae</t>
  </si>
  <si>
    <t>PRI#9223</t>
  </si>
  <si>
    <t>DPC-OST-5</t>
  </si>
  <si>
    <t>A (4yo)</t>
  </si>
  <si>
    <t>Senegal bushbaby</t>
  </si>
  <si>
    <t>DPC-OST-7</t>
  </si>
  <si>
    <t>A (2yo)</t>
  </si>
  <si>
    <t>DPC-OST-8</t>
  </si>
  <si>
    <t>dlc:2016f</t>
  </si>
  <si>
    <t>A (5yo)</t>
  </si>
  <si>
    <t>Southern lesser galago bushbaby</t>
  </si>
  <si>
    <t>dlc:3143f</t>
  </si>
  <si>
    <t>A (14yo)</t>
  </si>
  <si>
    <t>dlc:3158f</t>
  </si>
  <si>
    <t>dlc:3141f</t>
  </si>
  <si>
    <t>A (9yo)</t>
  </si>
  <si>
    <t>dlc:1087f</t>
  </si>
  <si>
    <t>Female adult body mass for the species included in the study</t>
  </si>
  <si>
    <t xml:space="preserve">Bibliography: </t>
  </si>
  <si>
    <t>Body mass (g)</t>
  </si>
  <si>
    <t>Number of individuals</t>
  </si>
  <si>
    <t>Weighted mean</t>
  </si>
  <si>
    <t>Literature reference</t>
  </si>
  <si>
    <t>Notes</t>
  </si>
  <si>
    <t>Smith and Jungers (1997)</t>
  </si>
  <si>
    <t>Pygmies Central African Republic</t>
  </si>
  <si>
    <t>Highland farmers Guatemala</t>
  </si>
  <si>
    <t>Melanesia</t>
  </si>
  <si>
    <t>Japan</t>
  </si>
  <si>
    <t>Australian aboriginals</t>
  </si>
  <si>
    <t>Saudi Arabia</t>
  </si>
  <si>
    <t>Danish</t>
  </si>
  <si>
    <t>Western Samoa</t>
  </si>
  <si>
    <t>Borneo</t>
  </si>
  <si>
    <t>Breeding season</t>
  </si>
  <si>
    <t>Non breeding season, captive</t>
  </si>
  <si>
    <t>Neonatal weight used in the study. The weighted mean is calculated as the mean of the weight estimates of different studies (when available), weighted by the number of individuals included in each study.</t>
  </si>
  <si>
    <t>Sex</t>
  </si>
  <si>
    <t>Weighted mean (g)</t>
  </si>
  <si>
    <t>Vincent et al. (1962)</t>
  </si>
  <si>
    <t xml:space="preserve">Referred to as "pygmy" from Zaire. </t>
  </si>
  <si>
    <t>Lasky et al. (1975)</t>
  </si>
  <si>
    <t xml:space="preserve">Rural Guatemala. </t>
  </si>
  <si>
    <t>Strahan (1984)</t>
  </si>
  <si>
    <t xml:space="preserve">Rural Solomon Island Population. </t>
  </si>
  <si>
    <t>Terada et al. (2013)</t>
  </si>
  <si>
    <t xml:space="preserve">Japan. </t>
  </si>
  <si>
    <t>Sayers and Powers (1993)</t>
  </si>
  <si>
    <t xml:space="preserve">Australian aboriginals. </t>
  </si>
  <si>
    <t>Wong (1990)</t>
  </si>
  <si>
    <t xml:space="preserve">Saudi Arabia. </t>
  </si>
  <si>
    <t>Morgen et al. (2017)</t>
  </si>
  <si>
    <t xml:space="preserve">Danish. </t>
  </si>
  <si>
    <t>Pelletier and Bindon (1986)</t>
  </si>
  <si>
    <t xml:space="preserve">West Samoa. </t>
  </si>
  <si>
    <t>M</t>
  </si>
  <si>
    <t>Smith and Leigh (1998)</t>
  </si>
  <si>
    <t>Original values from: Grether &amp; Yerkes (1940); Nissen &amp; Riesen (1949); Keeling &amp; Riddle (1975); Smith et al. (1975); Smith &amp; Leigh (1998).</t>
  </si>
  <si>
    <t>F</t>
  </si>
  <si>
    <t>?</t>
  </si>
  <si>
    <t>Original  values from: Graham et al. (1985); Hamada et al. (1996)</t>
  </si>
  <si>
    <t>Original values from: Geissmann &amp; Orgeldinger (1995); Smith (1995).</t>
  </si>
  <si>
    <t>Original their values from: Geissmann &amp; Orgeldinger (1995); Smith (1995).</t>
  </si>
  <si>
    <t>Original values from: Coelho (1985); Coelho et al. (1984).</t>
  </si>
  <si>
    <t>Original values from: Kaumanns (1975); Kullmann (1978).</t>
  </si>
  <si>
    <t>Leutenegger (1973)</t>
  </si>
  <si>
    <t>Original values from: Feistner (1992); Smith &amp; Leigh (1998)</t>
  </si>
  <si>
    <t>Original values from: van Wagenen (1972); DiGiacomo et al. (1978); Ruppenthal (1979); Martin (1984); Silk et al. (1993).</t>
  </si>
  <si>
    <t>Original values from: Sly et al. (1978)</t>
  </si>
  <si>
    <t>Original values from: Crandall (1964); Nogge (1986); Frazier &amp; Hunt (1994); Smith &amp; Leigh (1998).</t>
  </si>
  <si>
    <t>Original values from: Smith and Leigh (1998)</t>
  </si>
  <si>
    <t>Original values from: Rüedi (1981)</t>
  </si>
  <si>
    <t>Original values from: Leutenegger (1973)</t>
  </si>
  <si>
    <t>Original values from: Kullmann (1979); Murdock (1981); Logsdon (1992); Frazier &amp; Hunt (1994).</t>
  </si>
  <si>
    <t>Original values from: Jungers &amp; Fleagle (1980); Galliari (1985); Di Giano et al. (1987); Coimbra-Filho et al. (1990).</t>
  </si>
  <si>
    <t>Original values from: Rasmussen et al. (1980)</t>
  </si>
  <si>
    <t>Twins only; Original values from: Wolfe et al. (1975)</t>
  </si>
  <si>
    <t>Original values from: Heger &amp; Neubert (1988)</t>
  </si>
  <si>
    <t>Original values from: Beck et al. (1982); Hayssen et al. (1993); Smith &amp; Leigh (1998)</t>
  </si>
  <si>
    <t>Original values from: Hick (1976); Ruempler (1993)</t>
  </si>
  <si>
    <t>Original values from: Izard et al. (1994); Ruempler (1993); Frazier &amp; Hunt (1994)</t>
  </si>
  <si>
    <t>Original values from: Rogers (1988); Ruempler (1993)</t>
  </si>
  <si>
    <t>Original values from: Brockman et al. (1987)</t>
  </si>
  <si>
    <t>Original values from: Ruempler (1993)</t>
  </si>
  <si>
    <t>Original values from: Glatston (1979); Frazier &amp; Hunt (1994)</t>
  </si>
  <si>
    <t>Original values from: Izard &amp; Nash (1988)</t>
  </si>
  <si>
    <t>Original values from: Doyle (1979); Izard &amp; Nash (1988)</t>
  </si>
  <si>
    <t>Beck et al. (1982)</t>
  </si>
  <si>
    <t>Brockman et al. (1987)</t>
  </si>
  <si>
    <t>Coelho (1985)</t>
  </si>
  <si>
    <t>Coelho et al. (1984)</t>
  </si>
  <si>
    <t>Coimbra-Filho et al. (1990)</t>
  </si>
  <si>
    <t>Crandall (1964)</t>
  </si>
  <si>
    <t>Di Giano et al. (1987)</t>
  </si>
  <si>
    <t>DiGiacomo et al. (1978)</t>
  </si>
  <si>
    <t>Doyle (1979)</t>
  </si>
  <si>
    <t>Feistner (1992)</t>
  </si>
  <si>
    <t>Frazier &amp; Hunt (1994)</t>
  </si>
  <si>
    <t>Galliari (1985)</t>
  </si>
  <si>
    <t>Geissmann &amp; Orgeldinger (1995)</t>
  </si>
  <si>
    <t>Glatston (1979)</t>
  </si>
  <si>
    <t>Graham et al. (1985)</t>
  </si>
  <si>
    <t>Grether &amp; Yerkes (1940)</t>
  </si>
  <si>
    <t>Hall et al. (1979)</t>
  </si>
  <si>
    <t>Hamada et al. (1996)</t>
  </si>
  <si>
    <t>Hayssen et al. (1993)</t>
  </si>
  <si>
    <t>Heger &amp; Neubert (1988)</t>
  </si>
  <si>
    <t>Hick (1976)</t>
  </si>
  <si>
    <t>Izard &amp; Nash (1988)</t>
  </si>
  <si>
    <t>Izard et al. (1985)</t>
  </si>
  <si>
    <t>Jungers &amp; Fleagle (1980)</t>
  </si>
  <si>
    <t>Kaumanns (1975)</t>
  </si>
  <si>
    <t>Keeling &amp; Riddle (1975)</t>
  </si>
  <si>
    <t>Kullmann (1978)</t>
  </si>
  <si>
    <t>Kullmann (1979)</t>
  </si>
  <si>
    <t>Logsdon (1992)</t>
  </si>
  <si>
    <t>Martin (1984)</t>
  </si>
  <si>
    <t>Murdock (1981)</t>
  </si>
  <si>
    <t>Nissen &amp; Riesen (1949)</t>
  </si>
  <si>
    <t>Nogge (1986)</t>
  </si>
  <si>
    <t>Pelletier &amp; Bindon (1986)</t>
  </si>
  <si>
    <t>Rasmussen et al. (1980)</t>
  </si>
  <si>
    <t>Rogers (1988)</t>
  </si>
  <si>
    <t>Rüedi (1981)</t>
  </si>
  <si>
    <t>Ruempler (1993)</t>
  </si>
  <si>
    <t>Ruppenthal (1979)</t>
  </si>
  <si>
    <t>Sayers &amp; Powers (1993)</t>
  </si>
  <si>
    <t>Silk et al. (1993)</t>
  </si>
  <si>
    <t>Sly et al. (1978)</t>
  </si>
  <si>
    <t>Smith &amp; Leigh (1998)</t>
  </si>
  <si>
    <t>Smith (1995)</t>
  </si>
  <si>
    <t>Smith et al. (1975)</t>
  </si>
  <si>
    <t>van Wagenen (1972)</t>
  </si>
  <si>
    <t>Wolfe et al. (1975)</t>
  </si>
  <si>
    <r>
      <rPr>
        <i/>
        <sz val="12"/>
        <color theme="1"/>
        <rFont val="Arial"/>
        <family val="2"/>
        <scheme val="minor"/>
      </rPr>
      <t>Aotus sp.</t>
    </r>
    <r>
      <rPr>
        <sz val="12"/>
        <color theme="1"/>
        <rFont val="Arial"/>
        <family val="2"/>
        <scheme val="minor"/>
      </rPr>
      <t xml:space="preserve"> Original  values from: Hall et al. (1979)</t>
    </r>
  </si>
  <si>
    <r>
      <rPr>
        <i/>
        <sz val="12"/>
        <color theme="1"/>
        <rFont val="Arial"/>
        <family val="2"/>
        <scheme val="minor"/>
      </rPr>
      <t xml:space="preserve">Aotus sp. </t>
    </r>
    <r>
      <rPr>
        <sz val="12"/>
        <color theme="1"/>
        <rFont val="Arial"/>
        <family val="2"/>
        <scheme val="minor"/>
      </rPr>
      <t>Original values from: Hall et al. (1979)</t>
    </r>
  </si>
  <si>
    <r>
      <t xml:space="preserve">Schultz, A. H. Sex differences in the pelves of primates. </t>
    </r>
    <r>
      <rPr>
        <i/>
        <sz val="12"/>
        <color rgb="FF000000"/>
        <rFont val="Arial"/>
        <family val="2"/>
        <scheme val="minor"/>
      </rPr>
      <t>Am. J. Phys. Anthropol.</t>
    </r>
    <r>
      <rPr>
        <sz val="12"/>
        <color rgb="FF000000"/>
        <rFont val="Arial"/>
        <family val="2"/>
        <scheme val="minor"/>
      </rPr>
      <t xml:space="preserve"> </t>
    </r>
    <r>
      <rPr>
        <b/>
        <sz val="12"/>
        <color rgb="FF000000"/>
        <rFont val="Arial"/>
        <family val="2"/>
        <scheme val="minor"/>
      </rPr>
      <t>7</t>
    </r>
    <r>
      <rPr>
        <sz val="12"/>
        <color rgb="FF000000"/>
        <rFont val="Arial"/>
        <family val="2"/>
        <scheme val="minor"/>
      </rPr>
      <t>, 401–424 (1949).</t>
    </r>
  </si>
  <si>
    <r>
      <t xml:space="preserve">Leutenegger, W. Functional aspects of pelvic morphology in simian primates. </t>
    </r>
    <r>
      <rPr>
        <i/>
        <sz val="12"/>
        <color rgb="FF000000"/>
        <rFont val="Arial"/>
        <family val="2"/>
        <scheme val="minor"/>
      </rPr>
      <t>J. Hum. Evol.</t>
    </r>
    <r>
      <rPr>
        <sz val="12"/>
        <color rgb="FF000000"/>
        <rFont val="Arial"/>
        <family val="2"/>
        <scheme val="minor"/>
      </rPr>
      <t xml:space="preserve"> </t>
    </r>
    <r>
      <rPr>
        <b/>
        <sz val="12"/>
        <color rgb="FF000000"/>
        <rFont val="Arial"/>
        <family val="2"/>
        <scheme val="minor"/>
      </rPr>
      <t>3</t>
    </r>
    <r>
      <rPr>
        <sz val="12"/>
        <color rgb="FF000000"/>
        <rFont val="Arial"/>
        <family val="2"/>
        <scheme val="minor"/>
      </rPr>
      <t>, 207–222 (1974).</t>
    </r>
  </si>
  <si>
    <r>
      <t>Hamada, Y., Udono, T., Teramoto, M. &amp; Hayasaka, I. Body, head, and facial growth: comparison between macaques (</t>
    </r>
    <r>
      <rPr>
        <i/>
        <sz val="12"/>
        <color rgb="FF000000"/>
        <rFont val="Arial"/>
        <family val="2"/>
        <scheme val="minor"/>
      </rPr>
      <t>Macaca fuscata</t>
    </r>
    <r>
      <rPr>
        <sz val="12"/>
        <color rgb="FF000000"/>
        <rFont val="Arial"/>
        <family val="2"/>
        <scheme val="minor"/>
      </rPr>
      <t>) and chimpanzee (</t>
    </r>
    <r>
      <rPr>
        <i/>
        <sz val="12"/>
        <color rgb="FF000000"/>
        <rFont val="Arial"/>
        <family val="2"/>
        <scheme val="minor"/>
      </rPr>
      <t>Pan troglodytes</t>
    </r>
    <r>
      <rPr>
        <sz val="12"/>
        <color rgb="FF000000"/>
        <rFont val="Arial"/>
        <family val="2"/>
        <scheme val="minor"/>
      </rPr>
      <t xml:space="preserve">) based on somatometry. </t>
    </r>
    <r>
      <rPr>
        <i/>
        <sz val="12"/>
        <color rgb="FF000000"/>
        <rFont val="Arial"/>
        <family val="2"/>
        <scheme val="minor"/>
      </rPr>
      <t>Ann. Anat.</t>
    </r>
    <r>
      <rPr>
        <sz val="12"/>
        <color rgb="FF000000"/>
        <rFont val="Arial"/>
        <family val="2"/>
        <scheme val="minor"/>
      </rPr>
      <t xml:space="preserve"> </t>
    </r>
    <r>
      <rPr>
        <b/>
        <sz val="12"/>
        <color rgb="FF000000"/>
        <rFont val="Arial"/>
        <family val="2"/>
        <scheme val="minor"/>
      </rPr>
      <t>186</t>
    </r>
    <r>
      <rPr>
        <sz val="12"/>
        <color rgb="FF000000"/>
        <rFont val="Arial"/>
        <family val="2"/>
        <scheme val="minor"/>
      </rPr>
      <t>, 451–461 (2004).</t>
    </r>
  </si>
  <si>
    <r>
      <t xml:space="preserve">Kawada, M., Nakatsukasa, M., Nishimura, T., Kaneko, A. &amp; Morimoto, N. Covariation of fetal skull and maternal pelvis during the perinatal period in rhesus macaques and evolution of childbirth in primates. </t>
    </r>
    <r>
      <rPr>
        <i/>
        <sz val="12"/>
        <color rgb="FF000000"/>
        <rFont val="Arial"/>
        <family val="2"/>
        <scheme val="minor"/>
      </rPr>
      <t>Proc. Natl Acad. Sci. USA</t>
    </r>
    <r>
      <rPr>
        <sz val="12"/>
        <color rgb="FF000000"/>
        <rFont val="Arial"/>
        <family val="2"/>
        <scheme val="minor"/>
      </rPr>
      <t xml:space="preserve"> </t>
    </r>
    <r>
      <rPr>
        <b/>
        <sz val="12"/>
        <color rgb="FF000000"/>
        <rFont val="Arial"/>
        <family val="2"/>
        <scheme val="minor"/>
      </rPr>
      <t>117</t>
    </r>
    <r>
      <rPr>
        <sz val="12"/>
        <color rgb="FF000000"/>
        <rFont val="Arial"/>
        <family val="2"/>
        <scheme val="minor"/>
      </rPr>
      <t>, 21251–21257 (2020).</t>
    </r>
  </si>
  <si>
    <r>
      <t xml:space="preserve">Smith, R. J. &amp; Jungers, W. L. Body mass in comparative primatology. </t>
    </r>
    <r>
      <rPr>
        <i/>
        <sz val="12"/>
        <color rgb="FF000000"/>
        <rFont val="Arial"/>
        <family val="2"/>
        <scheme val="minor"/>
      </rPr>
      <t>J. Hum. Evol.</t>
    </r>
    <r>
      <rPr>
        <sz val="12"/>
        <color rgb="FF000000"/>
        <rFont val="Arial"/>
        <family val="2"/>
        <scheme val="minor"/>
      </rPr>
      <t xml:space="preserve"> </t>
    </r>
    <r>
      <rPr>
        <b/>
        <sz val="12"/>
        <color rgb="FF000000"/>
        <rFont val="Arial"/>
        <family val="2"/>
        <scheme val="minor"/>
      </rPr>
      <t>32</t>
    </r>
    <r>
      <rPr>
        <sz val="12"/>
        <color rgb="FF000000"/>
        <rFont val="Arial"/>
        <family val="2"/>
        <scheme val="minor"/>
      </rPr>
      <t>, 523–559 (1997).</t>
    </r>
  </si>
  <si>
    <r>
      <t>Beck, B. B., Anderson, D., Ogden, J., Rettberg, B., Brejla, C., Scola, R. &amp; Warneke, M. Breeding the Goeldi’s monkey (</t>
    </r>
    <r>
      <rPr>
        <i/>
        <sz val="12"/>
        <color rgb="FF000000"/>
        <rFont val="Arial"/>
        <family val="2"/>
        <scheme val="minor"/>
      </rPr>
      <t>Callimico goeldii</t>
    </r>
    <r>
      <rPr>
        <sz val="12"/>
        <color rgb="FF000000"/>
        <rFont val="Arial"/>
        <family val="2"/>
        <scheme val="minor"/>
      </rPr>
      <t xml:space="preserve">) at Brookfield Zoo, Chicago. </t>
    </r>
    <r>
      <rPr>
        <i/>
        <sz val="12"/>
        <color rgb="FF000000"/>
        <rFont val="Arial"/>
        <family val="2"/>
        <scheme val="minor"/>
      </rPr>
      <t>Int. Zoo Yearb.</t>
    </r>
    <r>
      <rPr>
        <sz val="12"/>
        <color rgb="FF000000"/>
        <rFont val="Arial"/>
        <family val="2"/>
        <scheme val="minor"/>
      </rPr>
      <t xml:space="preserve"> </t>
    </r>
    <r>
      <rPr>
        <b/>
        <sz val="12"/>
        <color rgb="FF000000"/>
        <rFont val="Arial"/>
        <family val="2"/>
        <scheme val="minor"/>
      </rPr>
      <t>22</t>
    </r>
    <r>
      <rPr>
        <sz val="12"/>
        <color rgb="FF000000"/>
        <rFont val="Arial"/>
        <family val="2"/>
        <scheme val="minor"/>
      </rPr>
      <t>, 106–114 (1982).</t>
    </r>
  </si>
  <si>
    <r>
      <t>Brockman, D. K., Willis, M. S. &amp; Karesh, W. B. Management and husbandry of ruffed lemurs (</t>
    </r>
    <r>
      <rPr>
        <i/>
        <sz val="12"/>
        <color rgb="FF000000"/>
        <rFont val="Arial"/>
        <family val="2"/>
        <scheme val="minor"/>
      </rPr>
      <t>Varecia variegata</t>
    </r>
    <r>
      <rPr>
        <sz val="12"/>
        <color rgb="FF000000"/>
        <rFont val="Arial"/>
        <family val="2"/>
        <scheme val="minor"/>
      </rPr>
      <t xml:space="preserve">) at the San Diego Zoo. II. Reproduction, pregnancy, parturition, litter size, infant care, and reintroduction of hand-raised infants. </t>
    </r>
    <r>
      <rPr>
        <i/>
        <sz val="12"/>
        <color rgb="FF000000"/>
        <rFont val="Arial"/>
        <family val="2"/>
        <scheme val="minor"/>
      </rPr>
      <t>Zoo Biol.</t>
    </r>
    <r>
      <rPr>
        <sz val="12"/>
        <color rgb="FF000000"/>
        <rFont val="Arial"/>
        <family val="2"/>
        <scheme val="minor"/>
      </rPr>
      <t xml:space="preserve"> </t>
    </r>
    <r>
      <rPr>
        <b/>
        <sz val="12"/>
        <color rgb="FF000000"/>
        <rFont val="Arial"/>
        <family val="2"/>
        <scheme val="minor"/>
      </rPr>
      <t>6</t>
    </r>
    <r>
      <rPr>
        <sz val="12"/>
        <color rgb="FF000000"/>
        <rFont val="Arial"/>
        <family val="2"/>
        <scheme val="minor"/>
      </rPr>
      <t>, 349–363 (1987).</t>
    </r>
  </si>
  <si>
    <r>
      <t xml:space="preserve">Coelho, A. M. Jr. in </t>
    </r>
    <r>
      <rPr>
        <i/>
        <sz val="12"/>
        <color rgb="FF000000"/>
        <rFont val="Arial"/>
        <family val="2"/>
        <scheme val="minor"/>
      </rPr>
      <t>Nonhuman Primate Models for Human Growth and Development</t>
    </r>
    <r>
      <rPr>
        <sz val="12"/>
        <color rgb="FF000000"/>
        <rFont val="Arial"/>
        <family val="2"/>
        <scheme val="minor"/>
      </rPr>
      <t xml:space="preserve"> (ed. Watt, E. S.) 125–159 (Alan R. Liss, 1985).</t>
    </r>
  </si>
  <si>
    <r>
      <t xml:space="preserve">Coelho, A. M. Jr, Glassman, D. M. &amp; Bramblett, C. A. The relation of adiposity and body size to chronological age in olive baboons. </t>
    </r>
    <r>
      <rPr>
        <i/>
        <sz val="12"/>
        <color rgb="FF000000"/>
        <rFont val="Arial"/>
        <family val="2"/>
        <scheme val="minor"/>
      </rPr>
      <t>Growth</t>
    </r>
    <r>
      <rPr>
        <sz val="12"/>
        <color rgb="FF000000"/>
        <rFont val="Arial"/>
        <family val="2"/>
        <scheme val="minor"/>
      </rPr>
      <t xml:space="preserve"> </t>
    </r>
    <r>
      <rPr>
        <b/>
        <sz val="12"/>
        <color rgb="FF000000"/>
        <rFont val="Arial"/>
        <family val="2"/>
        <scheme val="minor"/>
      </rPr>
      <t>48</t>
    </r>
    <r>
      <rPr>
        <sz val="12"/>
        <color rgb="FF000000"/>
        <rFont val="Arial"/>
        <family val="2"/>
        <scheme val="minor"/>
      </rPr>
      <t>, 445–454 (1984).</t>
    </r>
  </si>
  <si>
    <r>
      <t xml:space="preserve">Coimbra-Filho, A. F., Silva, R. da Rocha e &amp; Pissinatti, A. in </t>
    </r>
    <r>
      <rPr>
        <i/>
        <sz val="12"/>
        <color rgb="FF000000"/>
        <rFont val="Arial"/>
        <family val="2"/>
        <scheme val="minor"/>
      </rPr>
      <t>Topics in Primatology</t>
    </r>
    <r>
      <rPr>
        <sz val="12"/>
        <color rgb="FF000000"/>
        <rFont val="Arial"/>
        <family val="2"/>
        <scheme val="minor"/>
      </rPr>
      <t xml:space="preserve"> Vol. 3 (eds Matano, S., Tuttle, R. H., Ishida, H. &amp; Goodman, M.) 459–466 (University of Tokyo Press, 1990).</t>
    </r>
  </si>
  <si>
    <r>
      <t xml:space="preserve">Crandall, L. S. </t>
    </r>
    <r>
      <rPr>
        <i/>
        <sz val="12"/>
        <color rgb="FF000000"/>
        <rFont val="Arial"/>
        <family val="2"/>
        <scheme val="minor"/>
      </rPr>
      <t>The Management of Wild Animals in Captivity</t>
    </r>
    <r>
      <rPr>
        <sz val="12"/>
        <color rgb="FF000000"/>
        <rFont val="Arial"/>
        <family val="2"/>
        <scheme val="minor"/>
      </rPr>
      <t xml:space="preserve"> (University of Chicago Press, 1964).</t>
    </r>
  </si>
  <si>
    <r>
      <t>Di Giano, L., Nagle, C. A., Quiroga, S., Torres, M., Riesco, O., Farinati, Z., Porta, M. &amp; Mendizabal, A. Age and growth related changes in the ovarian function and reproductive behavior in the cebus monkey (</t>
    </r>
    <r>
      <rPr>
        <i/>
        <sz val="12"/>
        <color rgb="FF000000"/>
        <rFont val="Arial"/>
        <family val="2"/>
        <scheme val="minor"/>
      </rPr>
      <t>Cebus apella</t>
    </r>
    <r>
      <rPr>
        <sz val="12"/>
        <color rgb="FF000000"/>
        <rFont val="Arial"/>
        <family val="2"/>
        <scheme val="minor"/>
      </rPr>
      <t xml:space="preserve">) (Abstract). </t>
    </r>
    <r>
      <rPr>
        <i/>
        <sz val="12"/>
        <color rgb="FF000000"/>
        <rFont val="Arial"/>
        <family val="2"/>
        <scheme val="minor"/>
      </rPr>
      <t>Int. J. Primatol.</t>
    </r>
    <r>
      <rPr>
        <sz val="12"/>
        <color rgb="FF000000"/>
        <rFont val="Arial"/>
        <family val="2"/>
        <scheme val="minor"/>
      </rPr>
      <t xml:space="preserve"> </t>
    </r>
    <r>
      <rPr>
        <b/>
        <sz val="12"/>
        <color rgb="FF000000"/>
        <rFont val="Arial"/>
        <family val="2"/>
        <scheme val="minor"/>
      </rPr>
      <t>8</t>
    </r>
    <r>
      <rPr>
        <sz val="12"/>
        <color rgb="FF000000"/>
        <rFont val="Arial"/>
        <family val="2"/>
        <scheme val="minor"/>
      </rPr>
      <t>, 509 (1987).</t>
    </r>
  </si>
  <si>
    <r>
      <t>DiGiacomo, R. F., Shaughnessy, P. W. &amp; Tomlin, S. L. Fetal–placental weight relationships in the rhesus (</t>
    </r>
    <r>
      <rPr>
        <i/>
        <sz val="12"/>
        <color rgb="FF000000"/>
        <rFont val="Arial"/>
        <family val="2"/>
        <scheme val="minor"/>
      </rPr>
      <t>Macaca mulatta</t>
    </r>
    <r>
      <rPr>
        <sz val="12"/>
        <color rgb="FF000000"/>
        <rFont val="Arial"/>
        <family val="2"/>
        <scheme val="minor"/>
      </rPr>
      <t xml:space="preserve">). </t>
    </r>
    <r>
      <rPr>
        <i/>
        <sz val="12"/>
        <color rgb="FF000000"/>
        <rFont val="Arial"/>
        <family val="2"/>
        <scheme val="minor"/>
      </rPr>
      <t>Biol. Reprod.</t>
    </r>
    <r>
      <rPr>
        <sz val="12"/>
        <color rgb="FF000000"/>
        <rFont val="Arial"/>
        <family val="2"/>
        <scheme val="minor"/>
      </rPr>
      <t xml:space="preserve"> </t>
    </r>
    <r>
      <rPr>
        <b/>
        <sz val="12"/>
        <color rgb="FF000000"/>
        <rFont val="Arial"/>
        <family val="2"/>
        <scheme val="minor"/>
      </rPr>
      <t>17</t>
    </r>
    <r>
      <rPr>
        <sz val="12"/>
        <color rgb="FF000000"/>
        <rFont val="Arial"/>
        <family val="2"/>
        <scheme val="minor"/>
      </rPr>
      <t>, 749–753 (1978).</t>
    </r>
  </si>
  <si>
    <r>
      <t xml:space="preserve">Doyle, G. A. in </t>
    </r>
    <r>
      <rPr>
        <i/>
        <sz val="12"/>
        <color rgb="FF000000"/>
        <rFont val="Arial"/>
        <family val="2"/>
        <scheme val="minor"/>
      </rPr>
      <t>The Study of Prosimian Behavior</t>
    </r>
    <r>
      <rPr>
        <sz val="12"/>
        <color rgb="FF000000"/>
        <rFont val="Arial"/>
        <family val="2"/>
        <scheme val="minor"/>
      </rPr>
      <t xml:space="preserve"> (eds Doyle, G. A. &amp; Martin, R. D.) 157–206 (Academic Press, 1979).</t>
    </r>
  </si>
  <si>
    <r>
      <t>Feistner, A. T. C. Aspects of reproduction of female mandrills (</t>
    </r>
    <r>
      <rPr>
        <i/>
        <sz val="12"/>
        <color rgb="FF000000"/>
        <rFont val="Arial"/>
        <family val="2"/>
        <scheme val="minor"/>
      </rPr>
      <t>Mandrillus sphinx</t>
    </r>
    <r>
      <rPr>
        <sz val="12"/>
        <color rgb="FF000000"/>
        <rFont val="Arial"/>
        <family val="2"/>
        <scheme val="minor"/>
      </rPr>
      <t xml:space="preserve">). </t>
    </r>
    <r>
      <rPr>
        <i/>
        <sz val="12"/>
        <color rgb="FF000000"/>
        <rFont val="Arial"/>
        <family val="2"/>
        <scheme val="minor"/>
      </rPr>
      <t>Int. Zoo Yearb.</t>
    </r>
    <r>
      <rPr>
        <sz val="12"/>
        <color rgb="FF000000"/>
        <rFont val="Arial"/>
        <family val="2"/>
        <scheme val="minor"/>
      </rPr>
      <t xml:space="preserve"> </t>
    </r>
    <r>
      <rPr>
        <b/>
        <sz val="12"/>
        <color rgb="FF000000"/>
        <rFont val="Arial"/>
        <family val="2"/>
        <scheme val="minor"/>
      </rPr>
      <t>31</t>
    </r>
    <r>
      <rPr>
        <sz val="12"/>
        <color rgb="FF000000"/>
        <rFont val="Arial"/>
        <family val="2"/>
        <scheme val="minor"/>
      </rPr>
      <t>, 170–178 (1992).</t>
    </r>
  </si>
  <si>
    <r>
      <t xml:space="preserve">Frazier, H. &amp; Hunt, K. </t>
    </r>
    <r>
      <rPr>
        <i/>
        <sz val="12"/>
        <color rgb="FF000000"/>
        <rFont val="Arial"/>
        <family val="2"/>
        <scheme val="minor"/>
      </rPr>
      <t>Zoo Infant Development Notebook</t>
    </r>
    <r>
      <rPr>
        <sz val="12"/>
        <color rgb="FF000000"/>
        <rFont val="Arial"/>
        <family val="2"/>
        <scheme val="minor"/>
      </rPr>
      <t xml:space="preserve"> Vol. 1 (American Association of Zoo Keepers, 1994).</t>
    </r>
  </si>
  <si>
    <r>
      <t xml:space="preserve">Galliari, C. A. Dental eruption in captive-born </t>
    </r>
    <r>
      <rPr>
        <i/>
        <sz val="12"/>
        <color rgb="FF000000"/>
        <rFont val="Arial"/>
        <family val="2"/>
        <scheme val="minor"/>
      </rPr>
      <t>Cebus apella</t>
    </r>
    <r>
      <rPr>
        <sz val="12"/>
        <color rgb="FF000000"/>
        <rFont val="Arial"/>
        <family val="2"/>
        <scheme val="minor"/>
      </rPr>
      <t xml:space="preserve">: from birth to 30 months old. </t>
    </r>
    <r>
      <rPr>
        <i/>
        <sz val="12"/>
        <color rgb="FF000000"/>
        <rFont val="Arial"/>
        <family val="2"/>
        <scheme val="minor"/>
      </rPr>
      <t>Primates</t>
    </r>
    <r>
      <rPr>
        <sz val="12"/>
        <color rgb="FF000000"/>
        <rFont val="Arial"/>
        <family val="2"/>
        <scheme val="minor"/>
      </rPr>
      <t xml:space="preserve"> </t>
    </r>
    <r>
      <rPr>
        <b/>
        <sz val="12"/>
        <color rgb="FF000000"/>
        <rFont val="Arial"/>
        <family val="2"/>
        <scheme val="minor"/>
      </rPr>
      <t>26</t>
    </r>
    <r>
      <rPr>
        <sz val="12"/>
        <color rgb="FF000000"/>
        <rFont val="Arial"/>
        <family val="2"/>
        <scheme val="minor"/>
      </rPr>
      <t>, 506–510 (1985).</t>
    </r>
  </si>
  <si>
    <r>
      <t>Geissmann, T. &amp; Orgeldinger, M. Neonatal weight in gibbons (</t>
    </r>
    <r>
      <rPr>
        <i/>
        <sz val="12"/>
        <color rgb="FF000000"/>
        <rFont val="Arial"/>
        <family val="2"/>
        <scheme val="minor"/>
      </rPr>
      <t>Hylobates</t>
    </r>
    <r>
      <rPr>
        <sz val="12"/>
        <color rgb="FF000000"/>
        <rFont val="Arial"/>
        <family val="2"/>
        <scheme val="minor"/>
      </rPr>
      <t xml:space="preserve"> spp.). </t>
    </r>
    <r>
      <rPr>
        <i/>
        <sz val="12"/>
        <color rgb="FF000000"/>
        <rFont val="Arial"/>
        <family val="2"/>
        <scheme val="minor"/>
      </rPr>
      <t>Am. J. Primatol.</t>
    </r>
    <r>
      <rPr>
        <sz val="12"/>
        <color rgb="FF000000"/>
        <rFont val="Arial"/>
        <family val="2"/>
        <scheme val="minor"/>
      </rPr>
      <t xml:space="preserve"> </t>
    </r>
    <r>
      <rPr>
        <b/>
        <sz val="12"/>
        <color rgb="FF000000"/>
        <rFont val="Arial"/>
        <family val="2"/>
        <scheme val="minor"/>
      </rPr>
      <t>37</t>
    </r>
    <r>
      <rPr>
        <sz val="12"/>
        <color rgb="FF000000"/>
        <rFont val="Arial"/>
        <family val="2"/>
        <scheme val="minor"/>
      </rPr>
      <t>, 179–189 (1995).</t>
    </r>
  </si>
  <si>
    <r>
      <t>Glatston, A. R. H. Reproduction and behaviour of the lesser mouse lemur (</t>
    </r>
    <r>
      <rPr>
        <i/>
        <sz val="12"/>
        <color rgb="FF000000"/>
        <rFont val="Arial"/>
        <family val="2"/>
        <scheme val="minor"/>
      </rPr>
      <t>Microcebus murinus</t>
    </r>
    <r>
      <rPr>
        <sz val="12"/>
        <color rgb="FF000000"/>
        <rFont val="Arial"/>
        <family val="2"/>
        <scheme val="minor"/>
      </rPr>
      <t>, Miller 1777). PhD thesis, University College London (1979).</t>
    </r>
  </si>
  <si>
    <r>
      <t xml:space="preserve">Graham, C. E., Bowen, J. A., Billhymer, B. &amp; Cummins, L. B. in </t>
    </r>
    <r>
      <rPr>
        <i/>
        <sz val="12"/>
        <color rgb="FF000000"/>
        <rFont val="Arial"/>
        <family val="2"/>
        <scheme val="minor"/>
      </rPr>
      <t>Clinical Management of Infant Great Apes</t>
    </r>
    <r>
      <rPr>
        <sz val="12"/>
        <color rgb="FF000000"/>
        <rFont val="Arial"/>
        <family val="2"/>
        <scheme val="minor"/>
      </rPr>
      <t xml:space="preserve"> (eds Graham, C. E. &amp; Bowen, J. A.) 175–184 (Alan R. Liss, 1985).</t>
    </r>
  </si>
  <si>
    <r>
      <t xml:space="preserve">Grether, W. F. &amp; Yerkes, R. M. Weight norms and relations for chimpanzee. </t>
    </r>
    <r>
      <rPr>
        <i/>
        <sz val="12"/>
        <color rgb="FF000000"/>
        <rFont val="Arial"/>
        <family val="2"/>
        <scheme val="minor"/>
      </rPr>
      <t>Am. J. Phys. Anthropol.</t>
    </r>
    <r>
      <rPr>
        <sz val="12"/>
        <color rgb="FF000000"/>
        <rFont val="Arial"/>
        <family val="2"/>
        <scheme val="minor"/>
      </rPr>
      <t xml:space="preserve"> </t>
    </r>
    <r>
      <rPr>
        <b/>
        <sz val="12"/>
        <color rgb="FF000000"/>
        <rFont val="Arial"/>
        <family val="2"/>
        <scheme val="minor"/>
      </rPr>
      <t>27</t>
    </r>
    <r>
      <rPr>
        <sz val="12"/>
        <color rgb="FF000000"/>
        <rFont val="Arial"/>
        <family val="2"/>
        <scheme val="minor"/>
      </rPr>
      <t>, 181–197 (1940).</t>
    </r>
  </si>
  <si>
    <r>
      <t xml:space="preserve">Hall, R. D., Beattie, R. J. &amp; Wyckoff, G. H. Jr in </t>
    </r>
    <r>
      <rPr>
        <i/>
        <sz val="12"/>
        <color rgb="FF000000"/>
        <rFont val="Arial"/>
        <family val="2"/>
        <scheme val="minor"/>
      </rPr>
      <t>Nursery Care of Nonhuman Primates</t>
    </r>
    <r>
      <rPr>
        <sz val="12"/>
        <color rgb="FF000000"/>
        <rFont val="Arial"/>
        <family val="2"/>
        <scheme val="minor"/>
      </rPr>
      <t xml:space="preserve"> (ed. Ruppenthal, G. C.) 321–328 (Plenum Press, 1979).</t>
    </r>
  </si>
  <si>
    <r>
      <t xml:space="preserve">Hamada, Y., Udono, T., Teramoto, M. &amp; Sugawara, T. The growth pattern of chimpanzees: somatic growth and reproductive maturation in </t>
    </r>
    <r>
      <rPr>
        <i/>
        <sz val="12"/>
        <color rgb="FF000000"/>
        <rFont val="Arial"/>
        <family val="2"/>
        <scheme val="minor"/>
      </rPr>
      <t>Pan troglodytes</t>
    </r>
    <r>
      <rPr>
        <sz val="12"/>
        <color rgb="FF000000"/>
        <rFont val="Arial"/>
        <family val="2"/>
        <scheme val="minor"/>
      </rPr>
      <t xml:space="preserve">. </t>
    </r>
    <r>
      <rPr>
        <i/>
        <sz val="12"/>
        <color rgb="FF000000"/>
        <rFont val="Arial"/>
        <family val="2"/>
        <scheme val="minor"/>
      </rPr>
      <t>Primates</t>
    </r>
    <r>
      <rPr>
        <sz val="12"/>
        <color rgb="FF000000"/>
        <rFont val="Arial"/>
        <family val="2"/>
        <scheme val="minor"/>
      </rPr>
      <t xml:space="preserve"> </t>
    </r>
    <r>
      <rPr>
        <b/>
        <sz val="12"/>
        <color rgb="FF000000"/>
        <rFont val="Arial"/>
        <family val="2"/>
        <scheme val="minor"/>
      </rPr>
      <t>37</t>
    </r>
    <r>
      <rPr>
        <sz val="12"/>
        <color rgb="FF000000"/>
        <rFont val="Arial"/>
        <family val="2"/>
        <scheme val="minor"/>
      </rPr>
      <t>, 279–295 (1996).</t>
    </r>
  </si>
  <si>
    <r>
      <t xml:space="preserve">Hayssen, V., van Tienhoven, A. &amp; van Tienhoven, A. </t>
    </r>
    <r>
      <rPr>
        <i/>
        <sz val="12"/>
        <color rgb="FF000000"/>
        <rFont val="Arial"/>
        <family val="2"/>
        <scheme val="minor"/>
      </rPr>
      <t>Asdell’s Patterns of Mammalian Reproduction</t>
    </r>
    <r>
      <rPr>
        <sz val="12"/>
        <color rgb="FF000000"/>
        <rFont val="Arial"/>
        <family val="2"/>
        <scheme val="minor"/>
      </rPr>
      <t xml:space="preserve"> (Cornell University Press, 1993).</t>
    </r>
  </si>
  <si>
    <r>
      <t xml:space="preserve">Heger, W. &amp; Neubert, D. in </t>
    </r>
    <r>
      <rPr>
        <i/>
        <sz val="12"/>
        <color rgb="FF000000"/>
        <rFont val="Arial"/>
        <family val="2"/>
        <scheme val="minor"/>
      </rPr>
      <t>Non-Human Primates—Developmental Biology and Toxicology</t>
    </r>
    <r>
      <rPr>
        <sz val="12"/>
        <color rgb="FF000000"/>
        <rFont val="Arial"/>
        <family val="2"/>
        <scheme val="minor"/>
      </rPr>
      <t xml:space="preserve"> (eds Neubert, D., Merker, H.-J. &amp; Hendrickx, A. G.) 53–67 (Ueberreuter Wissenschaft, 1988).</t>
    </r>
  </si>
  <si>
    <r>
      <t>Hick, U. Hand-rearing a ring-tailed lemur (</t>
    </r>
    <r>
      <rPr>
        <i/>
        <sz val="12"/>
        <color rgb="FF000000"/>
        <rFont val="Arial"/>
        <family val="2"/>
        <scheme val="minor"/>
      </rPr>
      <t>Lemur catta</t>
    </r>
    <r>
      <rPr>
        <sz val="12"/>
        <color rgb="FF000000"/>
        <rFont val="Arial"/>
        <family val="2"/>
        <scheme val="minor"/>
      </rPr>
      <t>) and a crowned lemur (</t>
    </r>
    <r>
      <rPr>
        <i/>
        <sz val="12"/>
        <color rgb="FF000000"/>
        <rFont val="Arial"/>
        <family val="2"/>
        <scheme val="minor"/>
      </rPr>
      <t>Lemur mongoz coronatus</t>
    </r>
    <r>
      <rPr>
        <sz val="12"/>
        <color rgb="FF000000"/>
        <rFont val="Arial"/>
        <family val="2"/>
        <scheme val="minor"/>
      </rPr>
      <t xml:space="preserve">) at Cologne Zoo. </t>
    </r>
    <r>
      <rPr>
        <i/>
        <sz val="12"/>
        <color rgb="FF000000"/>
        <rFont val="Arial"/>
        <family val="2"/>
        <scheme val="minor"/>
      </rPr>
      <t>Int. Zoo Yearb.</t>
    </r>
    <r>
      <rPr>
        <sz val="12"/>
        <color rgb="FF000000"/>
        <rFont val="Arial"/>
        <family val="2"/>
        <scheme val="minor"/>
      </rPr>
      <t xml:space="preserve"> </t>
    </r>
    <r>
      <rPr>
        <b/>
        <sz val="12"/>
        <color rgb="FF000000"/>
        <rFont val="Arial"/>
        <family val="2"/>
        <scheme val="minor"/>
      </rPr>
      <t>16</t>
    </r>
    <r>
      <rPr>
        <sz val="12"/>
        <color rgb="FF000000"/>
        <rFont val="Arial"/>
        <family val="2"/>
        <scheme val="minor"/>
      </rPr>
      <t>, 187–189 (1976).</t>
    </r>
  </si>
  <si>
    <r>
      <t xml:space="preserve">Izard, M. K. &amp; Nash, L. T. Contrasting reproductive parameters in </t>
    </r>
    <r>
      <rPr>
        <i/>
        <sz val="12"/>
        <color rgb="FF000000"/>
        <rFont val="Arial"/>
        <family val="2"/>
        <scheme val="minor"/>
      </rPr>
      <t>Galago senegalensis braccatus</t>
    </r>
    <r>
      <rPr>
        <sz val="12"/>
        <color rgb="FF000000"/>
        <rFont val="Arial"/>
        <family val="2"/>
        <scheme val="minor"/>
      </rPr>
      <t xml:space="preserve"> and </t>
    </r>
    <r>
      <rPr>
        <i/>
        <sz val="12"/>
        <color rgb="FF000000"/>
        <rFont val="Arial"/>
        <family val="2"/>
        <scheme val="minor"/>
      </rPr>
      <t>G. s. moholi</t>
    </r>
    <r>
      <rPr>
        <sz val="12"/>
        <color rgb="FF000000"/>
        <rFont val="Arial"/>
        <family val="2"/>
        <scheme val="minor"/>
      </rPr>
      <t xml:space="preserve">. </t>
    </r>
    <r>
      <rPr>
        <i/>
        <sz val="12"/>
        <color rgb="FF000000"/>
        <rFont val="Arial"/>
        <family val="2"/>
        <scheme val="minor"/>
      </rPr>
      <t>Int. J. Primatol.</t>
    </r>
    <r>
      <rPr>
        <sz val="12"/>
        <color rgb="FF000000"/>
        <rFont val="Arial"/>
        <family val="2"/>
        <scheme val="minor"/>
      </rPr>
      <t xml:space="preserve"> </t>
    </r>
    <r>
      <rPr>
        <b/>
        <sz val="12"/>
        <color rgb="FF000000"/>
        <rFont val="Arial"/>
        <family val="2"/>
        <scheme val="minor"/>
      </rPr>
      <t>9</t>
    </r>
    <r>
      <rPr>
        <sz val="12"/>
        <color rgb="FF000000"/>
        <rFont val="Arial"/>
        <family val="2"/>
        <scheme val="minor"/>
      </rPr>
      <t>, 519–527 (1988).</t>
    </r>
  </si>
  <si>
    <r>
      <t xml:space="preserve">Izard, M. K., Wright, P. C. &amp; Simons, E. L. Gestation length in </t>
    </r>
    <r>
      <rPr>
        <i/>
        <sz val="12"/>
        <color rgb="FF000000"/>
        <rFont val="Arial"/>
        <family val="2"/>
        <scheme val="minor"/>
      </rPr>
      <t>Tarsius bancanus</t>
    </r>
    <r>
      <rPr>
        <sz val="12"/>
        <color rgb="FF000000"/>
        <rFont val="Arial"/>
        <family val="2"/>
        <scheme val="minor"/>
      </rPr>
      <t xml:space="preserve">. </t>
    </r>
    <r>
      <rPr>
        <i/>
        <sz val="12"/>
        <color rgb="FF000000"/>
        <rFont val="Arial"/>
        <family val="2"/>
        <scheme val="minor"/>
      </rPr>
      <t>Am. J. Primatol.</t>
    </r>
    <r>
      <rPr>
        <sz val="12"/>
        <color rgb="FF000000"/>
        <rFont val="Arial"/>
        <family val="2"/>
        <scheme val="minor"/>
      </rPr>
      <t xml:space="preserve"> </t>
    </r>
    <r>
      <rPr>
        <b/>
        <sz val="12"/>
        <color rgb="FF000000"/>
        <rFont val="Arial"/>
        <family val="2"/>
        <scheme val="minor"/>
      </rPr>
      <t>9</t>
    </r>
    <r>
      <rPr>
        <sz val="12"/>
        <color rgb="FF000000"/>
        <rFont val="Arial"/>
        <family val="2"/>
        <scheme val="minor"/>
      </rPr>
      <t>, 327–331 (1985).</t>
    </r>
  </si>
  <si>
    <r>
      <t xml:space="preserve">Jungers, W. L. &amp; Fleagle, J. G. Postnatal growth allometry of the extremities in </t>
    </r>
    <r>
      <rPr>
        <i/>
        <sz val="12"/>
        <color rgb="FF000000"/>
        <rFont val="Arial"/>
        <family val="2"/>
        <scheme val="minor"/>
      </rPr>
      <t>Cebus albifrons</t>
    </r>
    <r>
      <rPr>
        <sz val="12"/>
        <color rgb="FF000000"/>
        <rFont val="Arial"/>
        <family val="2"/>
        <scheme val="minor"/>
      </rPr>
      <t xml:space="preserve"> and </t>
    </r>
    <r>
      <rPr>
        <i/>
        <sz val="12"/>
        <color rgb="FF000000"/>
        <rFont val="Arial"/>
        <family val="2"/>
        <scheme val="minor"/>
      </rPr>
      <t>Cebus apella</t>
    </r>
    <r>
      <rPr>
        <sz val="12"/>
        <color rgb="FF000000"/>
        <rFont val="Arial"/>
        <family val="2"/>
        <scheme val="minor"/>
      </rPr>
      <t xml:space="preserve">: a longitudinal and comparative study. </t>
    </r>
    <r>
      <rPr>
        <i/>
        <sz val="12"/>
        <color rgb="FF000000"/>
        <rFont val="Arial"/>
        <family val="2"/>
        <scheme val="minor"/>
      </rPr>
      <t>Am. J. Phys. Anthropol.</t>
    </r>
    <r>
      <rPr>
        <sz val="12"/>
        <color rgb="FF000000"/>
        <rFont val="Arial"/>
        <family val="2"/>
        <scheme val="minor"/>
      </rPr>
      <t xml:space="preserve"> </t>
    </r>
    <r>
      <rPr>
        <b/>
        <sz val="12"/>
        <color rgb="FF000000"/>
        <rFont val="Arial"/>
        <family val="2"/>
        <scheme val="minor"/>
      </rPr>
      <t>53</t>
    </r>
    <r>
      <rPr>
        <sz val="12"/>
        <color rgb="FF000000"/>
        <rFont val="Arial"/>
        <family val="2"/>
        <scheme val="minor"/>
      </rPr>
      <t>, 471–478 (1980).</t>
    </r>
  </si>
  <si>
    <r>
      <t>Kaumanns, W. Zur künstlichen Aufzucht von Mantelpavianen (</t>
    </r>
    <r>
      <rPr>
        <i/>
        <sz val="12"/>
        <color rgb="FF000000"/>
        <rFont val="Arial"/>
        <family val="2"/>
        <scheme val="minor"/>
      </rPr>
      <t>Papio hamadryas</t>
    </r>
    <r>
      <rPr>
        <sz val="12"/>
        <color rgb="FF000000"/>
        <rFont val="Arial"/>
        <family val="2"/>
        <scheme val="minor"/>
      </rPr>
      <t xml:space="preserve">). </t>
    </r>
    <r>
      <rPr>
        <i/>
        <sz val="12"/>
        <color rgb="FF000000"/>
        <rFont val="Arial"/>
        <family val="2"/>
        <scheme val="minor"/>
      </rPr>
      <t>Z. Kölner Zoo</t>
    </r>
    <r>
      <rPr>
        <sz val="12"/>
        <color rgb="FF000000"/>
        <rFont val="Arial"/>
        <family val="2"/>
        <scheme val="minor"/>
      </rPr>
      <t xml:space="preserve"> </t>
    </r>
    <r>
      <rPr>
        <b/>
        <sz val="12"/>
        <color rgb="FF000000"/>
        <rFont val="Arial"/>
        <family val="2"/>
        <scheme val="minor"/>
      </rPr>
      <t>18</t>
    </r>
    <r>
      <rPr>
        <sz val="12"/>
        <color rgb="FF000000"/>
        <rFont val="Arial"/>
        <family val="2"/>
        <scheme val="minor"/>
      </rPr>
      <t>, 100–106 (1975).</t>
    </r>
  </si>
  <si>
    <r>
      <t xml:space="preserve">Keeling, M. E. &amp; Riddle, K. E. Reproductive, gestational, and newborn physiology of the chimpanzee. </t>
    </r>
    <r>
      <rPr>
        <i/>
        <sz val="12"/>
        <color rgb="FF000000"/>
        <rFont val="Arial"/>
        <family val="2"/>
        <scheme val="minor"/>
      </rPr>
      <t>Lab. Anim. Sci.</t>
    </r>
    <r>
      <rPr>
        <sz val="12"/>
        <color rgb="FF000000"/>
        <rFont val="Arial"/>
        <family val="2"/>
        <scheme val="minor"/>
      </rPr>
      <t xml:space="preserve"> </t>
    </r>
    <r>
      <rPr>
        <b/>
        <sz val="12"/>
        <color rgb="FF000000"/>
        <rFont val="Arial"/>
        <family val="2"/>
        <scheme val="minor"/>
      </rPr>
      <t>25</t>
    </r>
    <r>
      <rPr>
        <sz val="12"/>
        <color rgb="FF000000"/>
        <rFont val="Arial"/>
        <family val="2"/>
        <scheme val="minor"/>
      </rPr>
      <t>, 822–828 (1975).</t>
    </r>
  </si>
  <si>
    <r>
      <t xml:space="preserve">Kullmann, E. Jahresbericht 1977 der Aktiengesellschaft Zoologischer Garten Köln. </t>
    </r>
    <r>
      <rPr>
        <i/>
        <sz val="12"/>
        <color rgb="FF000000"/>
        <rFont val="Arial"/>
        <family val="2"/>
        <scheme val="minor"/>
      </rPr>
      <t>Z. Kölner Zoo</t>
    </r>
    <r>
      <rPr>
        <sz val="12"/>
        <color rgb="FF000000"/>
        <rFont val="Arial"/>
        <family val="2"/>
        <scheme val="minor"/>
      </rPr>
      <t xml:space="preserve"> </t>
    </r>
    <r>
      <rPr>
        <b/>
        <sz val="12"/>
        <color rgb="FF000000"/>
        <rFont val="Arial"/>
        <family val="2"/>
        <scheme val="minor"/>
      </rPr>
      <t>21</t>
    </r>
    <r>
      <rPr>
        <sz val="12"/>
        <color rgb="FF000000"/>
        <rFont val="Arial"/>
        <family val="2"/>
        <scheme val="minor"/>
      </rPr>
      <t>, 3–23 (1978).</t>
    </r>
  </si>
  <si>
    <r>
      <t xml:space="preserve">Kullmann, E. Jahresbericht 1978 der Aktiengesellschaft Zoologischer Garten Köln. </t>
    </r>
    <r>
      <rPr>
        <i/>
        <sz val="12"/>
        <color rgb="FF000000"/>
        <rFont val="Arial"/>
        <family val="2"/>
        <scheme val="minor"/>
      </rPr>
      <t>Z. Kölner Zoo</t>
    </r>
    <r>
      <rPr>
        <sz val="12"/>
        <color rgb="FF000000"/>
        <rFont val="Arial"/>
        <family val="2"/>
        <scheme val="minor"/>
      </rPr>
      <t xml:space="preserve"> </t>
    </r>
    <r>
      <rPr>
        <b/>
        <sz val="12"/>
        <color rgb="FF000000"/>
        <rFont val="Arial"/>
        <family val="2"/>
        <scheme val="minor"/>
      </rPr>
      <t>22</t>
    </r>
    <r>
      <rPr>
        <sz val="12"/>
        <color rgb="FF000000"/>
        <rFont val="Arial"/>
        <family val="2"/>
        <scheme val="minor"/>
      </rPr>
      <t>, 75–91 (1979).</t>
    </r>
  </si>
  <si>
    <r>
      <t xml:space="preserve">Lasky, R. E. et al. Birth weight and psychomotor performance in rural Guatemala. </t>
    </r>
    <r>
      <rPr>
        <i/>
        <sz val="12"/>
        <color rgb="FF000000"/>
        <rFont val="Arial"/>
        <family val="2"/>
        <scheme val="minor"/>
      </rPr>
      <t>Am. J. Dis. Child.</t>
    </r>
    <r>
      <rPr>
        <sz val="12"/>
        <color rgb="FF000000"/>
        <rFont val="Arial"/>
        <family val="2"/>
        <scheme val="minor"/>
      </rPr>
      <t xml:space="preserve"> </t>
    </r>
    <r>
      <rPr>
        <b/>
        <sz val="12"/>
        <color rgb="FF000000"/>
        <rFont val="Arial"/>
        <family val="2"/>
        <scheme val="minor"/>
      </rPr>
      <t>129</t>
    </r>
    <r>
      <rPr>
        <sz val="12"/>
        <color rgb="FF000000"/>
        <rFont val="Arial"/>
        <family val="2"/>
        <scheme val="minor"/>
      </rPr>
      <t>, 566–569 (1975).</t>
    </r>
  </si>
  <si>
    <r>
      <t xml:space="preserve">Leutenegger, W. Maternal–fetal weight relationships in primates. </t>
    </r>
    <r>
      <rPr>
        <i/>
        <sz val="12"/>
        <color rgb="FF000000"/>
        <rFont val="Arial"/>
        <family val="2"/>
        <scheme val="minor"/>
      </rPr>
      <t>Folia Primatol.</t>
    </r>
    <r>
      <rPr>
        <sz val="12"/>
        <color rgb="FF000000"/>
        <rFont val="Arial"/>
        <family val="2"/>
        <scheme val="minor"/>
      </rPr>
      <t xml:space="preserve"> </t>
    </r>
    <r>
      <rPr>
        <b/>
        <sz val="12"/>
        <color rgb="FF000000"/>
        <rFont val="Arial"/>
        <family val="2"/>
        <scheme val="minor"/>
      </rPr>
      <t>20</t>
    </r>
    <r>
      <rPr>
        <sz val="12"/>
        <color rgb="FF000000"/>
        <rFont val="Arial"/>
        <family val="2"/>
        <scheme val="minor"/>
      </rPr>
      <t>, 280–293 (1973).</t>
    </r>
  </si>
  <si>
    <r>
      <t xml:space="preserve">Logsdon, S. Giving woolly monkeys a helping hand. </t>
    </r>
    <r>
      <rPr>
        <i/>
        <sz val="12"/>
        <color rgb="FF000000"/>
        <rFont val="Arial"/>
        <family val="2"/>
        <scheme val="minor"/>
      </rPr>
      <t>Anim. Keepers’ Forum</t>
    </r>
    <r>
      <rPr>
        <sz val="12"/>
        <color rgb="FF000000"/>
        <rFont val="Arial"/>
        <family val="2"/>
        <scheme val="minor"/>
      </rPr>
      <t xml:space="preserve"> </t>
    </r>
    <r>
      <rPr>
        <b/>
        <sz val="12"/>
        <color rgb="FF000000"/>
        <rFont val="Arial"/>
        <family val="2"/>
        <scheme val="minor"/>
      </rPr>
      <t>19</t>
    </r>
    <r>
      <rPr>
        <sz val="12"/>
        <color rgb="FF000000"/>
        <rFont val="Arial"/>
        <family val="2"/>
        <scheme val="minor"/>
      </rPr>
      <t>, 343 (1992).</t>
    </r>
  </si>
  <si>
    <r>
      <t>Martin, D. P. The effects of extended time in the laboratory on selected aspects of reproduction in the female rhesus monkey (</t>
    </r>
    <r>
      <rPr>
        <i/>
        <sz val="12"/>
        <color rgb="FF000000"/>
        <rFont val="Arial"/>
        <family val="2"/>
        <scheme val="minor"/>
      </rPr>
      <t>Macaca mulatta</t>
    </r>
    <r>
      <rPr>
        <sz val="12"/>
        <color rgb="FF000000"/>
        <rFont val="Arial"/>
        <family val="2"/>
        <scheme val="minor"/>
      </rPr>
      <t xml:space="preserve">). </t>
    </r>
    <r>
      <rPr>
        <i/>
        <sz val="12"/>
        <color rgb="FF000000"/>
        <rFont val="Arial"/>
        <family val="2"/>
        <scheme val="minor"/>
      </rPr>
      <t>Am. J. Primatol.</t>
    </r>
    <r>
      <rPr>
        <sz val="12"/>
        <color rgb="FF000000"/>
        <rFont val="Arial"/>
        <family val="2"/>
        <scheme val="minor"/>
      </rPr>
      <t xml:space="preserve"> </t>
    </r>
    <r>
      <rPr>
        <b/>
        <sz val="12"/>
        <color rgb="FF000000"/>
        <rFont val="Arial"/>
        <family val="2"/>
        <scheme val="minor"/>
      </rPr>
      <t>7</t>
    </r>
    <r>
      <rPr>
        <sz val="12"/>
        <color rgb="FF000000"/>
        <rFont val="Arial"/>
        <family val="2"/>
        <scheme val="minor"/>
      </rPr>
      <t>, 39–55 (1984).</t>
    </r>
  </si>
  <si>
    <r>
      <t xml:space="preserve">Morgen, C. S. et al. Socioeconomic disparities in birth weight and body mass index during infancy through age 7 years: a study within the Danish National Birth Cohort. </t>
    </r>
    <r>
      <rPr>
        <i/>
        <sz val="12"/>
        <color rgb="FF000000"/>
        <rFont val="Arial"/>
        <family val="2"/>
        <scheme val="minor"/>
      </rPr>
      <t>BMJ Open</t>
    </r>
    <r>
      <rPr>
        <sz val="12"/>
        <color rgb="FF000000"/>
        <rFont val="Arial"/>
        <family val="2"/>
        <scheme val="minor"/>
      </rPr>
      <t xml:space="preserve"> </t>
    </r>
    <r>
      <rPr>
        <b/>
        <sz val="12"/>
        <color rgb="FF000000"/>
        <rFont val="Arial"/>
        <family val="2"/>
        <scheme val="minor"/>
      </rPr>
      <t>7</t>
    </r>
    <r>
      <rPr>
        <sz val="12"/>
        <color rgb="FF000000"/>
        <rFont val="Arial"/>
        <family val="2"/>
        <scheme val="minor"/>
      </rPr>
      <t>, e011781 (2017).</t>
    </r>
  </si>
  <si>
    <r>
      <t xml:space="preserve">Murdock, G. The reintroduction of Jessy, a hand-reared woolly monkey. </t>
    </r>
    <r>
      <rPr>
        <i/>
        <sz val="12"/>
        <color rgb="FF000000"/>
        <rFont val="Arial"/>
        <family val="2"/>
        <scheme val="minor"/>
      </rPr>
      <t>Anim. Keepers’ Forum</t>
    </r>
    <r>
      <rPr>
        <sz val="12"/>
        <color rgb="FF000000"/>
        <rFont val="Arial"/>
        <family val="2"/>
        <scheme val="minor"/>
      </rPr>
      <t xml:space="preserve"> </t>
    </r>
    <r>
      <rPr>
        <b/>
        <sz val="12"/>
        <color rgb="FF000000"/>
        <rFont val="Arial"/>
        <family val="2"/>
        <scheme val="minor"/>
      </rPr>
      <t>8</t>
    </r>
    <r>
      <rPr>
        <sz val="12"/>
        <color rgb="FF000000"/>
        <rFont val="Arial"/>
        <family val="2"/>
        <scheme val="minor"/>
      </rPr>
      <t>, 53–55 (1981).</t>
    </r>
  </si>
  <si>
    <r>
      <t xml:space="preserve">Nissen, H. W. &amp; Riesen, A. H. Onset of ossification in the epiphyses and short bones of the extremities in chimpanzees. </t>
    </r>
    <r>
      <rPr>
        <i/>
        <sz val="12"/>
        <color rgb="FF000000"/>
        <rFont val="Arial"/>
        <family val="2"/>
        <scheme val="minor"/>
      </rPr>
      <t>Growth</t>
    </r>
    <r>
      <rPr>
        <sz val="12"/>
        <color rgb="FF000000"/>
        <rFont val="Arial"/>
        <family val="2"/>
        <scheme val="minor"/>
      </rPr>
      <t xml:space="preserve"> </t>
    </r>
    <r>
      <rPr>
        <b/>
        <sz val="12"/>
        <color rgb="FF000000"/>
        <rFont val="Arial"/>
        <family val="2"/>
        <scheme val="minor"/>
      </rPr>
      <t>13</t>
    </r>
    <r>
      <rPr>
        <sz val="12"/>
        <color rgb="FF000000"/>
        <rFont val="Arial"/>
        <family val="2"/>
        <scheme val="minor"/>
      </rPr>
      <t>, 45–70 (1949).</t>
    </r>
  </si>
  <si>
    <r>
      <t xml:space="preserve">Nogge, G. Jahresbericht 1985 der Aktiengesellschaft Zoologischer Garten Köln. </t>
    </r>
    <r>
      <rPr>
        <i/>
        <sz val="12"/>
        <color rgb="FF000000"/>
        <rFont val="Arial"/>
        <family val="2"/>
        <scheme val="minor"/>
      </rPr>
      <t>Z. Kölner Zoo</t>
    </r>
    <r>
      <rPr>
        <sz val="12"/>
        <color rgb="FF000000"/>
        <rFont val="Arial"/>
        <family val="2"/>
        <scheme val="minor"/>
      </rPr>
      <t xml:space="preserve"> </t>
    </r>
    <r>
      <rPr>
        <b/>
        <sz val="12"/>
        <color rgb="FF000000"/>
        <rFont val="Arial"/>
        <family val="2"/>
        <scheme val="minor"/>
      </rPr>
      <t>29</t>
    </r>
    <r>
      <rPr>
        <sz val="12"/>
        <color rgb="FF000000"/>
        <rFont val="Arial"/>
        <family val="2"/>
        <scheme val="minor"/>
      </rPr>
      <t>, 3–25 (1986).</t>
    </r>
  </si>
  <si>
    <r>
      <t xml:space="preserve">Pelletier, D. L. &amp; Bindon, J. R. Patterns of growth in weight and length among American Samoan infants. </t>
    </r>
    <r>
      <rPr>
        <i/>
        <sz val="12"/>
        <color rgb="FF000000"/>
        <rFont val="Arial"/>
        <family val="2"/>
        <scheme val="minor"/>
      </rPr>
      <t>Ecol. Food Nutr.</t>
    </r>
    <r>
      <rPr>
        <sz val="12"/>
        <color rgb="FF000000"/>
        <rFont val="Arial"/>
        <family val="2"/>
        <scheme val="minor"/>
      </rPr>
      <t xml:space="preserve"> </t>
    </r>
    <r>
      <rPr>
        <b/>
        <sz val="12"/>
        <color rgb="FF000000"/>
        <rFont val="Arial"/>
        <family val="2"/>
        <scheme val="minor"/>
      </rPr>
      <t>18</t>
    </r>
    <r>
      <rPr>
        <sz val="12"/>
        <color rgb="FF000000"/>
        <rFont val="Arial"/>
        <family val="2"/>
        <scheme val="minor"/>
      </rPr>
      <t>, 145–157 (1986).</t>
    </r>
  </si>
  <si>
    <r>
      <t>Rasmussen, K. M., Ausman, L. M. &amp; Hayes, K. C. Vital statistics from a laboratory breeding colony of squirrel monkeys (</t>
    </r>
    <r>
      <rPr>
        <i/>
        <sz val="12"/>
        <color rgb="FF000000"/>
        <rFont val="Arial"/>
        <family val="2"/>
        <scheme val="minor"/>
      </rPr>
      <t>Saimiri sciureus</t>
    </r>
    <r>
      <rPr>
        <sz val="12"/>
        <color rgb="FF000000"/>
        <rFont val="Arial"/>
        <family val="2"/>
        <scheme val="minor"/>
      </rPr>
      <t xml:space="preserve">). </t>
    </r>
    <r>
      <rPr>
        <i/>
        <sz val="12"/>
        <color rgb="FF000000"/>
        <rFont val="Arial"/>
        <family val="2"/>
        <scheme val="minor"/>
      </rPr>
      <t>Lab. Anim. Sci.</t>
    </r>
    <r>
      <rPr>
        <sz val="12"/>
        <color rgb="FF000000"/>
        <rFont val="Arial"/>
        <family val="2"/>
        <scheme val="minor"/>
      </rPr>
      <t xml:space="preserve"> </t>
    </r>
    <r>
      <rPr>
        <b/>
        <sz val="12"/>
        <color rgb="FF000000"/>
        <rFont val="Arial"/>
        <family val="2"/>
        <scheme val="minor"/>
      </rPr>
      <t>30</t>
    </r>
    <r>
      <rPr>
        <sz val="12"/>
        <color rgb="FF000000"/>
        <rFont val="Arial"/>
        <family val="2"/>
        <scheme val="minor"/>
      </rPr>
      <t>, 99–106 (1980).</t>
    </r>
  </si>
  <si>
    <r>
      <t xml:space="preserve">Rogers, R. Nestbuilding behavior of the ruffed lemur: a longitudinal study at Miami Metrozoo. </t>
    </r>
    <r>
      <rPr>
        <i/>
        <sz val="12"/>
        <color rgb="FF000000"/>
        <rFont val="Arial"/>
        <family val="2"/>
        <scheme val="minor"/>
      </rPr>
      <t>Anim. Keepers’ Forum Spec. Ed. (14th Natl. Conf.)</t>
    </r>
    <r>
      <rPr>
        <sz val="12"/>
        <color rgb="FF000000"/>
        <rFont val="Arial"/>
        <family val="2"/>
        <scheme val="minor"/>
      </rPr>
      <t xml:space="preserve"> </t>
    </r>
    <r>
      <rPr>
        <b/>
        <sz val="12"/>
        <color rgb="FF000000"/>
        <rFont val="Arial"/>
        <family val="2"/>
        <scheme val="minor"/>
      </rPr>
      <t>15</t>
    </r>
    <r>
      <rPr>
        <sz val="12"/>
        <color rgb="FF000000"/>
        <rFont val="Arial"/>
        <family val="2"/>
        <scheme val="minor"/>
      </rPr>
      <t>, 483–494 (1988).</t>
    </r>
  </si>
  <si>
    <r>
      <t>Rüedi, D. Hand-rearing and reintegration of a caesarian-born proboscis monkey (</t>
    </r>
    <r>
      <rPr>
        <i/>
        <sz val="12"/>
        <color rgb="FF000000"/>
        <rFont val="Arial"/>
        <family val="2"/>
        <scheme val="minor"/>
      </rPr>
      <t>Nasalis larvatus</t>
    </r>
    <r>
      <rPr>
        <sz val="12"/>
        <color rgb="FF000000"/>
        <rFont val="Arial"/>
        <family val="2"/>
        <scheme val="minor"/>
      </rPr>
      <t xml:space="preserve">) at Basle Zoo. </t>
    </r>
    <r>
      <rPr>
        <i/>
        <sz val="12"/>
        <color rgb="FF000000"/>
        <rFont val="Arial"/>
        <family val="2"/>
        <scheme val="minor"/>
      </rPr>
      <t>Int. Zoo Yearb.</t>
    </r>
    <r>
      <rPr>
        <sz val="12"/>
        <color rgb="FF000000"/>
        <rFont val="Arial"/>
        <family val="2"/>
        <scheme val="minor"/>
      </rPr>
      <t xml:space="preserve"> </t>
    </r>
    <r>
      <rPr>
        <b/>
        <sz val="12"/>
        <color rgb="FF000000"/>
        <rFont val="Arial"/>
        <family val="2"/>
        <scheme val="minor"/>
      </rPr>
      <t>21</t>
    </r>
    <r>
      <rPr>
        <sz val="12"/>
        <color rgb="FF000000"/>
        <rFont val="Arial"/>
        <family val="2"/>
        <scheme val="minor"/>
      </rPr>
      <t>, 225–229 (1981).</t>
    </r>
  </si>
  <si>
    <r>
      <t xml:space="preserve">Ruempler, U. 20 Jahre Lemurenhaus–30 Jahre Lemurenhaltung im Kölner Zoo. </t>
    </r>
    <r>
      <rPr>
        <i/>
        <sz val="12"/>
        <color rgb="FF000000"/>
        <rFont val="Arial"/>
        <family val="2"/>
        <scheme val="minor"/>
      </rPr>
      <t>Z. Kölner Zoo</t>
    </r>
    <r>
      <rPr>
        <sz val="12"/>
        <color rgb="FF000000"/>
        <rFont val="Arial"/>
        <family val="2"/>
        <scheme val="minor"/>
      </rPr>
      <t xml:space="preserve"> </t>
    </r>
    <r>
      <rPr>
        <b/>
        <sz val="12"/>
        <color rgb="FF000000"/>
        <rFont val="Arial"/>
        <family val="2"/>
        <scheme val="minor"/>
      </rPr>
      <t>36</t>
    </r>
    <r>
      <rPr>
        <sz val="12"/>
        <color rgb="FF000000"/>
        <rFont val="Arial"/>
        <family val="2"/>
        <scheme val="minor"/>
      </rPr>
      <t>, 127–155 (1993).</t>
    </r>
  </si>
  <si>
    <r>
      <t xml:space="preserve">Ruppenthal, G. C. in </t>
    </r>
    <r>
      <rPr>
        <i/>
        <sz val="12"/>
        <color rgb="FF000000"/>
        <rFont val="Arial"/>
        <family val="2"/>
        <scheme val="minor"/>
      </rPr>
      <t>Nursery Care of Nonhuman Primates</t>
    </r>
    <r>
      <rPr>
        <sz val="12"/>
        <color rgb="FF000000"/>
        <rFont val="Arial"/>
        <family val="2"/>
        <scheme val="minor"/>
      </rPr>
      <t xml:space="preserve"> (ed. Ruppenthal, G. C.) 165–185 (Plenum Press, 1979).</t>
    </r>
  </si>
  <si>
    <r>
      <t xml:space="preserve">Sayers, S. M. &amp; Powers, J. R. Birth size of Australian Aboriginal babies. </t>
    </r>
    <r>
      <rPr>
        <i/>
        <sz val="12"/>
        <color rgb="FF000000"/>
        <rFont val="Arial"/>
        <family val="2"/>
        <scheme val="minor"/>
      </rPr>
      <t>Med. J. Aust.</t>
    </r>
    <r>
      <rPr>
        <sz val="12"/>
        <color rgb="FF000000"/>
        <rFont val="Arial"/>
        <family val="2"/>
        <scheme val="minor"/>
      </rPr>
      <t xml:space="preserve"> </t>
    </r>
    <r>
      <rPr>
        <b/>
        <sz val="12"/>
        <color rgb="FF000000"/>
        <rFont val="Arial"/>
        <family val="2"/>
        <scheme val="minor"/>
      </rPr>
      <t>159</t>
    </r>
    <r>
      <rPr>
        <sz val="12"/>
        <color rgb="FF000000"/>
        <rFont val="Arial"/>
        <family val="2"/>
        <scheme val="minor"/>
      </rPr>
      <t>, 586–591 (1993).</t>
    </r>
  </si>
  <si>
    <r>
      <t>Silk, J., Short, J., Roberts, J. &amp; Kusnitz, J. Gestation length in rhesus macaques (</t>
    </r>
    <r>
      <rPr>
        <i/>
        <sz val="12"/>
        <color rgb="FF000000"/>
        <rFont val="Arial"/>
        <family val="2"/>
        <scheme val="minor"/>
      </rPr>
      <t>Macaca mulatta</t>
    </r>
    <r>
      <rPr>
        <sz val="12"/>
        <color rgb="FF000000"/>
        <rFont val="Arial"/>
        <family val="2"/>
        <scheme val="minor"/>
      </rPr>
      <t xml:space="preserve">). </t>
    </r>
    <r>
      <rPr>
        <i/>
        <sz val="12"/>
        <color rgb="FF000000"/>
        <rFont val="Arial"/>
        <family val="2"/>
        <scheme val="minor"/>
      </rPr>
      <t>Int. J. Primatol.</t>
    </r>
    <r>
      <rPr>
        <sz val="12"/>
        <color rgb="FF000000"/>
        <rFont val="Arial"/>
        <family val="2"/>
        <scheme val="minor"/>
      </rPr>
      <t xml:space="preserve"> </t>
    </r>
    <r>
      <rPr>
        <b/>
        <sz val="12"/>
        <color rgb="FF000000"/>
        <rFont val="Arial"/>
        <family val="2"/>
        <scheme val="minor"/>
      </rPr>
      <t>14</t>
    </r>
    <r>
      <rPr>
        <sz val="12"/>
        <color rgb="FF000000"/>
        <rFont val="Arial"/>
        <family val="2"/>
        <scheme val="minor"/>
      </rPr>
      <t>, 95–104 (1993).</t>
    </r>
  </si>
  <si>
    <r>
      <t>Sly, D. L., London, W. T., Palmer, A. E. &amp; Rice, J. M. Growth and hematologic development of the patas monkey (</t>
    </r>
    <r>
      <rPr>
        <i/>
        <sz val="12"/>
        <color rgb="FF000000"/>
        <rFont val="Arial"/>
        <family val="2"/>
        <scheme val="minor"/>
      </rPr>
      <t>Erythrocebus patas</t>
    </r>
    <r>
      <rPr>
        <sz val="12"/>
        <color rgb="FF000000"/>
        <rFont val="Arial"/>
        <family val="2"/>
        <scheme val="minor"/>
      </rPr>
      <t xml:space="preserve">) to one year of age. </t>
    </r>
    <r>
      <rPr>
        <i/>
        <sz val="12"/>
        <color rgb="FF000000"/>
        <rFont val="Arial"/>
        <family val="2"/>
        <scheme val="minor"/>
      </rPr>
      <t>J. Med. Primatol.</t>
    </r>
    <r>
      <rPr>
        <sz val="12"/>
        <color rgb="FF000000"/>
        <rFont val="Arial"/>
        <family val="2"/>
        <scheme val="minor"/>
      </rPr>
      <t xml:space="preserve"> </t>
    </r>
    <r>
      <rPr>
        <b/>
        <sz val="12"/>
        <color rgb="FF000000"/>
        <rFont val="Arial"/>
        <family val="2"/>
        <scheme val="minor"/>
      </rPr>
      <t>7</t>
    </r>
    <r>
      <rPr>
        <sz val="12"/>
        <color rgb="FF000000"/>
        <rFont val="Arial"/>
        <family val="2"/>
        <scheme val="minor"/>
      </rPr>
      <t>, 156–164 (1978).</t>
    </r>
  </si>
  <si>
    <r>
      <t xml:space="preserve">Smith, R. J. &amp; Leigh, S. R. Sexual dimorphism in primate neonatal body mass. </t>
    </r>
    <r>
      <rPr>
        <i/>
        <sz val="12"/>
        <color rgb="FF000000"/>
        <rFont val="Arial"/>
        <family val="2"/>
        <scheme val="minor"/>
      </rPr>
      <t>J. Hum. Evol.</t>
    </r>
    <r>
      <rPr>
        <sz val="12"/>
        <color rgb="FF000000"/>
        <rFont val="Arial"/>
        <family val="2"/>
        <scheme val="minor"/>
      </rPr>
      <t xml:space="preserve"> </t>
    </r>
    <r>
      <rPr>
        <b/>
        <sz val="12"/>
        <color rgb="FF000000"/>
        <rFont val="Arial"/>
        <family val="2"/>
        <scheme val="minor"/>
      </rPr>
      <t>34</t>
    </r>
    <r>
      <rPr>
        <sz val="12"/>
        <color rgb="FF000000"/>
        <rFont val="Arial"/>
        <family val="2"/>
        <scheme val="minor"/>
      </rPr>
      <t>, 173–201 (1998).</t>
    </r>
  </si>
  <si>
    <r>
      <t xml:space="preserve">Smith, C. M. Hand-raising a siamang at the Houston Zoo. </t>
    </r>
    <r>
      <rPr>
        <i/>
        <sz val="12"/>
        <color rgb="FF000000"/>
        <rFont val="Arial"/>
        <family val="2"/>
        <scheme val="minor"/>
      </rPr>
      <t>Anim. Keepers’ Forum</t>
    </r>
    <r>
      <rPr>
        <sz val="12"/>
        <color rgb="FF000000"/>
        <rFont val="Arial"/>
        <family val="2"/>
        <scheme val="minor"/>
      </rPr>
      <t xml:space="preserve"> </t>
    </r>
    <r>
      <rPr>
        <b/>
        <sz val="12"/>
        <color rgb="FF000000"/>
        <rFont val="Arial"/>
        <family val="2"/>
        <scheme val="minor"/>
      </rPr>
      <t>22</t>
    </r>
    <r>
      <rPr>
        <sz val="12"/>
        <color rgb="FF000000"/>
        <rFont val="Arial"/>
        <family val="2"/>
        <scheme val="minor"/>
      </rPr>
      <t>, 402–406 (1995).</t>
    </r>
  </si>
  <si>
    <r>
      <t xml:space="preserve">Smith, A. H., Butler, T. M. &amp; Pace, N. Weight growth of colony-reared chimpanzees. </t>
    </r>
    <r>
      <rPr>
        <i/>
        <sz val="12"/>
        <color rgb="FF000000"/>
        <rFont val="Arial"/>
        <family val="2"/>
        <scheme val="minor"/>
      </rPr>
      <t>Folia Primatol.</t>
    </r>
    <r>
      <rPr>
        <sz val="12"/>
        <color rgb="FF000000"/>
        <rFont val="Arial"/>
        <family val="2"/>
        <scheme val="minor"/>
      </rPr>
      <t xml:space="preserve"> </t>
    </r>
    <r>
      <rPr>
        <b/>
        <sz val="12"/>
        <color rgb="FF000000"/>
        <rFont val="Arial"/>
        <family val="2"/>
        <scheme val="minor"/>
      </rPr>
      <t>24</t>
    </r>
    <r>
      <rPr>
        <sz val="12"/>
        <color rgb="FF000000"/>
        <rFont val="Arial"/>
        <family val="2"/>
        <scheme val="minor"/>
      </rPr>
      <t>, 25–59 (1975).</t>
    </r>
  </si>
  <si>
    <r>
      <t xml:space="preserve">Strahan, M. Birthweights in a rural Solomon Island population. </t>
    </r>
    <r>
      <rPr>
        <i/>
        <sz val="12"/>
        <color rgb="FF000000"/>
        <rFont val="Arial"/>
        <family val="2"/>
        <scheme val="minor"/>
      </rPr>
      <t>J. Trop. Pediatr.</t>
    </r>
    <r>
      <rPr>
        <sz val="12"/>
        <color rgb="FF000000"/>
        <rFont val="Arial"/>
        <family val="2"/>
        <scheme val="minor"/>
      </rPr>
      <t xml:space="preserve"> </t>
    </r>
    <r>
      <rPr>
        <b/>
        <sz val="12"/>
        <color rgb="FF000000"/>
        <rFont val="Arial"/>
        <family val="2"/>
        <scheme val="minor"/>
      </rPr>
      <t>30</t>
    </r>
    <r>
      <rPr>
        <sz val="12"/>
        <color rgb="FF000000"/>
        <rFont val="Arial"/>
        <family val="2"/>
        <scheme val="minor"/>
      </rPr>
      <t>, 293–296 (1984).</t>
    </r>
  </si>
  <si>
    <r>
      <t xml:space="preserve">Terada, M. et al. Effects of maternal factors on birth weight in Japan. </t>
    </r>
    <r>
      <rPr>
        <i/>
        <sz val="12"/>
        <color rgb="FF000000"/>
        <rFont val="Arial"/>
        <family val="2"/>
        <scheme val="minor"/>
      </rPr>
      <t>J. Pregnancy</t>
    </r>
    <r>
      <rPr>
        <sz val="12"/>
        <color rgb="FF000000"/>
        <rFont val="Arial"/>
        <family val="2"/>
        <scheme val="minor"/>
      </rPr>
      <t xml:space="preserve"> </t>
    </r>
    <r>
      <rPr>
        <b/>
        <sz val="12"/>
        <color rgb="FF000000"/>
        <rFont val="Arial"/>
        <family val="2"/>
        <scheme val="minor"/>
      </rPr>
      <t>2013</t>
    </r>
    <r>
      <rPr>
        <sz val="12"/>
        <color rgb="FF000000"/>
        <rFont val="Arial"/>
        <family val="2"/>
        <scheme val="minor"/>
      </rPr>
      <t>, 172395 (2013).</t>
    </r>
  </si>
  <si>
    <r>
      <t xml:space="preserve">van Wagenen, G. Vital statistics from a breeding colony. </t>
    </r>
    <r>
      <rPr>
        <i/>
        <sz val="12"/>
        <color rgb="FF000000"/>
        <rFont val="Arial"/>
        <family val="2"/>
        <scheme val="minor"/>
      </rPr>
      <t>J. Med. Primatol.</t>
    </r>
    <r>
      <rPr>
        <sz val="12"/>
        <color rgb="FF000000"/>
        <rFont val="Arial"/>
        <family val="2"/>
        <scheme val="minor"/>
      </rPr>
      <t xml:space="preserve"> </t>
    </r>
    <r>
      <rPr>
        <b/>
        <sz val="12"/>
        <color rgb="FF000000"/>
        <rFont val="Arial"/>
        <family val="2"/>
        <scheme val="minor"/>
      </rPr>
      <t>1</t>
    </r>
    <r>
      <rPr>
        <sz val="12"/>
        <color rgb="FF000000"/>
        <rFont val="Arial"/>
        <family val="2"/>
        <scheme val="minor"/>
      </rPr>
      <t>, 3–28 (1972).</t>
    </r>
  </si>
  <si>
    <r>
      <t xml:space="preserve">Vincent, M., Jans, C. &amp; Ghesquiere, J. The new-born pigmy and his mother. </t>
    </r>
    <r>
      <rPr>
        <i/>
        <sz val="12"/>
        <color rgb="FF000000"/>
        <rFont val="Arial"/>
        <family val="2"/>
        <scheme val="minor"/>
      </rPr>
      <t>Am. J. Phys. Anthropol.</t>
    </r>
    <r>
      <rPr>
        <sz val="12"/>
        <color rgb="FF000000"/>
        <rFont val="Arial"/>
        <family val="2"/>
        <scheme val="minor"/>
      </rPr>
      <t xml:space="preserve"> </t>
    </r>
    <r>
      <rPr>
        <b/>
        <sz val="12"/>
        <color rgb="FF000000"/>
        <rFont val="Arial"/>
        <family val="2"/>
        <scheme val="minor"/>
      </rPr>
      <t>20</t>
    </r>
    <r>
      <rPr>
        <sz val="12"/>
        <color rgb="FF000000"/>
        <rFont val="Arial"/>
        <family val="2"/>
        <scheme val="minor"/>
      </rPr>
      <t>, 237–247 (1962).</t>
    </r>
  </si>
  <si>
    <r>
      <t>Wolfe, L. G., Deinhardt, F., Ogden, J. D., Adams, M. R. &amp; Fisher, L. E. Reproduction of wild-caught and laboratory-born marmoset species used in biomedical research (</t>
    </r>
    <r>
      <rPr>
        <i/>
        <sz val="12"/>
        <color rgb="FF000000"/>
        <rFont val="Arial"/>
        <family val="2"/>
        <scheme val="minor"/>
      </rPr>
      <t>Saguinus</t>
    </r>
    <r>
      <rPr>
        <sz val="12"/>
        <color rgb="FF000000"/>
        <rFont val="Arial"/>
        <family val="2"/>
        <scheme val="minor"/>
      </rPr>
      <t xml:space="preserve"> sp., </t>
    </r>
    <r>
      <rPr>
        <i/>
        <sz val="12"/>
        <color rgb="FF000000"/>
        <rFont val="Arial"/>
        <family val="2"/>
        <scheme val="minor"/>
      </rPr>
      <t>Callithrix jacchus</t>
    </r>
    <r>
      <rPr>
        <sz val="12"/>
        <color rgb="FF000000"/>
        <rFont val="Arial"/>
        <family val="2"/>
        <scheme val="minor"/>
      </rPr>
      <t xml:space="preserve">). </t>
    </r>
    <r>
      <rPr>
        <i/>
        <sz val="12"/>
        <color rgb="FF000000"/>
        <rFont val="Arial"/>
        <family val="2"/>
        <scheme val="minor"/>
      </rPr>
      <t>Lab. Anim. Sci.</t>
    </r>
    <r>
      <rPr>
        <sz val="12"/>
        <color rgb="FF000000"/>
        <rFont val="Arial"/>
        <family val="2"/>
        <scheme val="minor"/>
      </rPr>
      <t xml:space="preserve"> </t>
    </r>
    <r>
      <rPr>
        <b/>
        <sz val="12"/>
        <color rgb="FF000000"/>
        <rFont val="Arial"/>
        <family val="2"/>
        <scheme val="minor"/>
      </rPr>
      <t>25</t>
    </r>
    <r>
      <rPr>
        <sz val="12"/>
        <color rgb="FF000000"/>
        <rFont val="Arial"/>
        <family val="2"/>
        <scheme val="minor"/>
      </rPr>
      <t>, 802–813 (1975).</t>
    </r>
  </si>
  <si>
    <r>
      <t xml:space="preserve">Wong, S. S. Birth order and birth weight of Saudi newborns. </t>
    </r>
    <r>
      <rPr>
        <i/>
        <sz val="12"/>
        <color rgb="FF000000"/>
        <rFont val="Arial"/>
        <family val="2"/>
        <scheme val="minor"/>
      </rPr>
      <t>J. R. Soc. Health</t>
    </r>
    <r>
      <rPr>
        <sz val="12"/>
        <color rgb="FF000000"/>
        <rFont val="Arial"/>
        <family val="2"/>
        <scheme val="minor"/>
      </rPr>
      <t xml:space="preserve"> </t>
    </r>
    <r>
      <rPr>
        <b/>
        <sz val="12"/>
        <color rgb="FF000000"/>
        <rFont val="Arial"/>
        <family val="2"/>
        <scheme val="minor"/>
      </rPr>
      <t>110</t>
    </r>
    <r>
      <rPr>
        <sz val="12"/>
        <color rgb="FF000000"/>
        <rFont val="Arial"/>
        <family val="2"/>
        <scheme val="minor"/>
      </rPr>
      <t>, 96–97 (1990).</t>
    </r>
  </si>
  <si>
    <t xml:space="preserve">Osteological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</si>
</sst>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
  </numFmts>
  <fonts count="37" x14ac:knownFonts="1">
    <font>
      <sz val="10"/>
      <color rgb="FF000000"/>
      <name val="Arial"/>
      <scheme val="minor"/>
    </font>
    <font>
      <sz val="10"/>
      <color rgb="FF000000"/>
      <name val="Arial"/>
      <family val="2"/>
      <scheme val="minor"/>
    </font>
    <font>
      <u/>
      <sz val="10"/>
      <color theme="10"/>
      <name val="Arial"/>
      <family val="2"/>
      <scheme val="minor"/>
    </font>
    <font>
      <b/>
      <sz val="12"/>
      <color theme="1"/>
      <name val="Arial"/>
      <family val="2"/>
      <scheme val="major"/>
    </font>
    <font>
      <sz val="12"/>
      <color theme="1"/>
      <name val="Arial"/>
      <family val="2"/>
      <scheme val="major"/>
    </font>
    <font>
      <sz val="12"/>
      <color rgb="FFFF0000"/>
      <name val="Arial"/>
      <family val="2"/>
      <scheme val="major"/>
    </font>
    <font>
      <b/>
      <sz val="12"/>
      <color rgb="FF000000"/>
      <name val="Arial"/>
      <family val="2"/>
      <scheme val="major"/>
    </font>
    <font>
      <sz val="12"/>
      <color rgb="FF000000"/>
      <name val="Arial"/>
      <family val="2"/>
      <scheme val="major"/>
    </font>
    <font>
      <u/>
      <sz val="12"/>
      <color theme="10"/>
      <name val="Arial"/>
      <family val="2"/>
      <scheme val="major"/>
    </font>
    <font>
      <b/>
      <sz val="12"/>
      <color theme="1"/>
      <name val="Arial"/>
      <family val="2"/>
      <scheme val="minor"/>
    </font>
    <font>
      <sz val="12"/>
      <color theme="1"/>
      <name val="Arial"/>
      <family val="2"/>
      <scheme val="minor"/>
    </font>
    <font>
      <sz val="12"/>
      <color rgb="FFFF0000"/>
      <name val="Arial"/>
      <family val="2"/>
      <scheme val="minor"/>
    </font>
    <font>
      <sz val="12"/>
      <color rgb="FF000000"/>
      <name val="Arial"/>
      <family val="2"/>
      <scheme val="minor"/>
    </font>
    <font>
      <sz val="12"/>
      <color rgb="FFFF9900"/>
      <name val="Arial"/>
      <family val="2"/>
      <scheme val="minor"/>
    </font>
    <font>
      <sz val="10"/>
      <color theme="1"/>
      <name val="Arial"/>
      <family val="2"/>
    </font>
    <font>
      <b/>
      <sz val="12"/>
      <color theme="4"/>
      <name val="Arial"/>
      <family val="2"/>
    </font>
    <font>
      <sz val="12"/>
      <color theme="1"/>
      <name val="Arial"/>
      <family val="2"/>
    </font>
    <font>
      <sz val="12"/>
      <color theme="4"/>
      <name val="Arial"/>
      <family val="2"/>
    </font>
    <font>
      <vertAlign val="superscript"/>
      <sz val="12"/>
      <color theme="4"/>
      <name val="Arial"/>
      <family val="2"/>
    </font>
    <font>
      <b/>
      <sz val="12"/>
      <color theme="1"/>
      <name val="Arial"/>
      <family val="2"/>
    </font>
    <font>
      <b/>
      <sz val="12"/>
      <name val="Arial"/>
      <family val="2"/>
    </font>
    <font>
      <b/>
      <sz val="12"/>
      <color rgb="FFFF0000"/>
      <name val="Arial"/>
      <family val="2"/>
    </font>
    <font>
      <sz val="12"/>
      <name val="Arial"/>
      <family val="2"/>
    </font>
    <font>
      <sz val="12"/>
      <color rgb="FFFF0000"/>
      <name val="Arial"/>
      <family val="2"/>
    </font>
    <font>
      <b/>
      <sz val="10"/>
      <color theme="1"/>
      <name val="Arial"/>
      <family val="2"/>
    </font>
    <font>
      <sz val="10"/>
      <color rgb="FF222222"/>
      <name val="Arial"/>
      <family val="2"/>
    </font>
    <font>
      <i/>
      <sz val="12"/>
      <color theme="1"/>
      <name val="Arial"/>
      <family val="2"/>
    </font>
    <font>
      <b/>
      <sz val="12"/>
      <color theme="4"/>
      <name val="Arial"/>
      <family val="2"/>
      <scheme val="major"/>
    </font>
    <font>
      <sz val="12"/>
      <color theme="4"/>
      <name val="Arial"/>
      <family val="2"/>
      <scheme val="major"/>
    </font>
    <font>
      <b/>
      <sz val="12"/>
      <color theme="4"/>
      <name val="Arial"/>
      <family val="2"/>
      <scheme val="minor"/>
    </font>
    <font>
      <sz val="12"/>
      <color theme="4"/>
      <name val="Arial"/>
      <family val="2"/>
      <scheme val="minor"/>
    </font>
    <font>
      <i/>
      <sz val="12"/>
      <color theme="1"/>
      <name val="Arial"/>
      <family val="2"/>
      <scheme val="minor"/>
    </font>
    <font>
      <i/>
      <sz val="12"/>
      <color rgb="FF000000"/>
      <name val="Arial"/>
      <family val="2"/>
      <scheme val="minor"/>
    </font>
    <font>
      <b/>
      <sz val="12"/>
      <color rgb="FF000000"/>
      <name val="Arial"/>
      <family val="2"/>
      <scheme val="minor"/>
    </font>
    <font>
      <i/>
      <sz val="12"/>
      <color theme="1"/>
      <name val="Arial"/>
      <family val="2"/>
      <scheme val="major"/>
    </font>
    <font>
      <i/>
      <sz val="12"/>
      <color rgb="FFFF0000"/>
      <name val="Arial"/>
      <family val="2"/>
    </font>
    <font>
      <i/>
      <sz val="12"/>
      <name val="Arial"/>
      <family val="2"/>
    </font>
  </fonts>
  <fills count="7">
    <fill>
      <patternFill patternType="none"/>
    </fill>
    <fill>
      <patternFill patternType="gray125"/>
    </fill>
    <fill>
      <patternFill patternType="solid">
        <fgColor rgb="FFD9D2E9"/>
        <bgColor rgb="FFD9D2E9"/>
      </patternFill>
    </fill>
    <fill>
      <patternFill patternType="solid">
        <fgColor rgb="FFCFE2F3"/>
        <bgColor rgb="FFCFE2F3"/>
      </patternFill>
    </fill>
    <fill>
      <patternFill patternType="solid">
        <fgColor rgb="FFD9D9D9"/>
        <bgColor rgb="FFD9D9D9"/>
      </patternFill>
    </fill>
    <fill>
      <patternFill patternType="solid">
        <fgColor rgb="FFCCCCCC"/>
        <bgColor rgb="FFCCCCCC"/>
      </patternFill>
    </fill>
    <fill>
      <patternFill patternType="solid">
        <fgColor rgb="FFFFFFFF"/>
        <bgColor indexed="64"/>
      </patternFill>
    </fill>
  </fills>
  <borders count="26">
    <border>
      <left/>
      <right/>
      <top/>
      <bottom/>
      <diagonal/>
    </border>
    <border>
      <left style="thick">
        <color rgb="FF000000"/>
      </left>
      <right/>
      <top/>
      <bottom/>
      <diagonal/>
    </border>
    <border>
      <left/>
      <right style="thick">
        <color rgb="FF000000"/>
      </right>
      <top/>
      <bottom/>
      <diagonal/>
    </border>
    <border>
      <left/>
      <right/>
      <top/>
      <bottom style="thick">
        <color rgb="FF000000"/>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indexed="64"/>
      </bottom>
      <diagonal/>
    </border>
    <border>
      <left style="thick">
        <color rgb="FF000000"/>
      </left>
      <right/>
      <top/>
      <bottom style="thick">
        <color indexed="64"/>
      </bottom>
      <diagonal/>
    </border>
    <border>
      <left/>
      <right style="thick">
        <color rgb="FF000000"/>
      </right>
      <top/>
      <bottom style="thick">
        <color indexed="64"/>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thick">
        <color rgb="FF000000"/>
      </bottom>
      <diagonal/>
    </border>
    <border>
      <left style="medium">
        <color rgb="FFCCCCCC"/>
      </left>
      <right style="medium">
        <color rgb="FFCCCCCC"/>
      </right>
      <top style="medium">
        <color rgb="FFCCCCCC"/>
      </top>
      <bottom style="thick">
        <color indexed="64"/>
      </bottom>
      <diagonal/>
    </border>
    <border>
      <left style="medium">
        <color rgb="FFCCCCCC"/>
      </left>
      <right style="medium">
        <color rgb="FFCCCCCC"/>
      </right>
      <top style="thick">
        <color indexed="64"/>
      </top>
      <bottom style="thick">
        <color indexed="64"/>
      </bottom>
      <diagonal/>
    </border>
    <border>
      <left style="medium">
        <color rgb="FFCCCCCC"/>
      </left>
      <right style="medium">
        <color rgb="FFCCCCCC"/>
      </right>
      <top/>
      <bottom style="medium">
        <color rgb="FFCCCCCC"/>
      </bottom>
      <diagonal/>
    </border>
    <border>
      <left style="medium">
        <color rgb="FFCCCCCC"/>
      </left>
      <right style="medium">
        <color rgb="FFCCCCCC"/>
      </right>
      <top style="thick">
        <color rgb="FF000000"/>
      </top>
      <bottom style="thick">
        <color indexed="64"/>
      </bottom>
      <diagonal/>
    </border>
    <border>
      <left style="medium">
        <color rgb="FFCCCCCC"/>
      </left>
      <right style="medium">
        <color rgb="FFCCCCCC"/>
      </right>
      <top/>
      <bottom style="thick">
        <color rgb="FF000000"/>
      </bottom>
      <diagonal/>
    </border>
    <border>
      <left style="medium">
        <color rgb="FFCCCCCC"/>
      </left>
      <right/>
      <top style="medium">
        <color rgb="FFCCCCCC"/>
      </top>
      <bottom style="medium">
        <color rgb="FFCCCCCC"/>
      </bottom>
      <diagonal/>
    </border>
    <border>
      <left style="medium">
        <color rgb="FFCCCCCC"/>
      </left>
      <right/>
      <top style="medium">
        <color rgb="FFCCCCCC"/>
      </top>
      <bottom style="thick">
        <color indexed="64"/>
      </bottom>
      <diagonal/>
    </border>
    <border>
      <left style="medium">
        <color rgb="FFCCCCCC"/>
      </left>
      <right/>
      <top/>
      <bottom style="medium">
        <color rgb="FFCCCCCC"/>
      </bottom>
      <diagonal/>
    </border>
    <border>
      <left style="medium">
        <color rgb="FFCCCCCC"/>
      </left>
      <right/>
      <top style="thick">
        <color indexed="64"/>
      </top>
      <bottom style="thick">
        <color indexed="64"/>
      </bottom>
      <diagonal/>
    </border>
    <border>
      <left style="medium">
        <color rgb="FFCCCCCC"/>
      </left>
      <right style="medium">
        <color rgb="FFCCCCCC"/>
      </right>
      <top style="thick">
        <color indexed="64"/>
      </top>
      <bottom style="medium">
        <color rgb="FFCCCCCC"/>
      </bottom>
      <diagonal/>
    </border>
    <border>
      <left style="medium">
        <color rgb="FFCCCCCC"/>
      </left>
      <right/>
      <top style="thick">
        <color indexed="64"/>
      </top>
      <bottom style="medium">
        <color rgb="FFCCCCCC"/>
      </bottom>
      <diagonal/>
    </border>
    <border>
      <left style="medium">
        <color rgb="FFCCCCCC"/>
      </left>
      <right/>
      <top/>
      <bottom style="thick">
        <color indexed="64"/>
      </bottom>
      <diagonal/>
    </border>
    <border>
      <left style="medium">
        <color rgb="FFCCCCCC"/>
      </left>
      <right/>
      <top/>
      <bottom style="thick">
        <color rgb="FF000000"/>
      </bottom>
      <diagonal/>
    </border>
    <border>
      <left style="medium">
        <color rgb="FFCCCCCC"/>
      </left>
      <right/>
      <top style="medium">
        <color rgb="FFCCCCCC"/>
      </top>
      <bottom style="thick">
        <color rgb="FF000000"/>
      </bottom>
      <diagonal/>
    </border>
  </borders>
  <cellStyleXfs count="2">
    <xf numFmtId="0" fontId="0" fillId="0" borderId="0"/>
    <xf numFmtId="0" fontId="2" fillId="0" borderId="0" applyNumberFormat="0" applyFill="0" applyBorder="0" applyAlignment="0" applyProtection="0"/>
  </cellStyleXfs>
  <cellXfs count="207">
    <xf numFmtId="0" fontId="0" fillId="0" borderId="0" xfId="0"/>
    <xf numFmtId="0" fontId="1" fillId="0" borderId="0" xfId="0" applyFont="1" applyAlignment="1">
      <alignment horizontal="center"/>
    </xf>
    <xf numFmtId="0" fontId="4" fillId="0" borderId="0" xfId="0" applyFont="1" applyAlignment="1">
      <alignment horizontal="center"/>
    </xf>
    <xf numFmtId="4" fontId="4" fillId="0" borderId="0" xfId="0" applyNumberFormat="1" applyFont="1" applyAlignment="1">
      <alignment horizontal="center"/>
    </xf>
    <xf numFmtId="4" fontId="4" fillId="0" borderId="1" xfId="0" applyNumberFormat="1" applyFont="1" applyBorder="1" applyAlignment="1">
      <alignment horizontal="center"/>
    </xf>
    <xf numFmtId="4" fontId="4" fillId="0" borderId="2" xfId="0" applyNumberFormat="1" applyFont="1" applyBorder="1" applyAlignment="1">
      <alignment horizontal="center"/>
    </xf>
    <xf numFmtId="4" fontId="4" fillId="5" borderId="3" xfId="0" applyNumberFormat="1" applyFont="1" applyFill="1" applyBorder="1" applyAlignment="1">
      <alignment horizontal="center"/>
    </xf>
    <xf numFmtId="4" fontId="4" fillId="5" borderId="4" xfId="0" applyNumberFormat="1" applyFont="1" applyFill="1" applyBorder="1" applyAlignment="1">
      <alignment horizontal="center"/>
    </xf>
    <xf numFmtId="4" fontId="4" fillId="5" borderId="5" xfId="0" applyNumberFormat="1" applyFont="1" applyFill="1" applyBorder="1" applyAlignment="1">
      <alignment horizontal="center"/>
    </xf>
    <xf numFmtId="4" fontId="3" fillId="2" borderId="3" xfId="0" applyNumberFormat="1" applyFont="1" applyFill="1" applyBorder="1" applyAlignment="1">
      <alignment horizontal="center"/>
    </xf>
    <xf numFmtId="4" fontId="3" fillId="3" borderId="3" xfId="0" applyNumberFormat="1" applyFont="1" applyFill="1" applyBorder="1" applyAlignment="1">
      <alignment horizontal="center"/>
    </xf>
    <xf numFmtId="0" fontId="4" fillId="0" borderId="2" xfId="0" applyFont="1" applyBorder="1" applyAlignment="1">
      <alignment horizontal="center"/>
    </xf>
    <xf numFmtId="4" fontId="3" fillId="0" borderId="0" xfId="0" applyNumberFormat="1" applyFont="1" applyAlignment="1">
      <alignment horizontal="center"/>
    </xf>
    <xf numFmtId="4" fontId="5" fillId="0" borderId="2" xfId="0" applyNumberFormat="1" applyFont="1" applyBorder="1" applyAlignment="1">
      <alignment horizontal="center"/>
    </xf>
    <xf numFmtId="0" fontId="4" fillId="5" borderId="3" xfId="0" applyFont="1" applyFill="1" applyBorder="1" applyAlignment="1">
      <alignment horizontal="center"/>
    </xf>
    <xf numFmtId="4" fontId="5" fillId="5" borderId="5" xfId="0" applyNumberFormat="1" applyFont="1" applyFill="1" applyBorder="1" applyAlignment="1">
      <alignment horizontal="center"/>
    </xf>
    <xf numFmtId="0" fontId="4" fillId="5" borderId="5" xfId="0" applyFont="1" applyFill="1" applyBorder="1" applyAlignment="1">
      <alignment horizontal="center"/>
    </xf>
    <xf numFmtId="0" fontId="4" fillId="5" borderId="0" xfId="0" applyFont="1" applyFill="1" applyAlignment="1">
      <alignment horizontal="center"/>
    </xf>
    <xf numFmtId="4" fontId="4" fillId="5" borderId="1" xfId="0" applyNumberFormat="1" applyFont="1" applyFill="1" applyBorder="1" applyAlignment="1">
      <alignment horizontal="center"/>
    </xf>
    <xf numFmtId="4" fontId="4" fillId="5" borderId="0" xfId="0" applyNumberFormat="1" applyFont="1" applyFill="1" applyAlignment="1">
      <alignment horizontal="center"/>
    </xf>
    <xf numFmtId="4" fontId="4" fillId="5" borderId="2" xfId="0" applyNumberFormat="1" applyFont="1" applyFill="1" applyBorder="1" applyAlignment="1">
      <alignment horizontal="center"/>
    </xf>
    <xf numFmtId="0" fontId="4" fillId="5" borderId="2" xfId="0" applyFont="1" applyFill="1" applyBorder="1" applyAlignment="1">
      <alignment horizontal="center"/>
    </xf>
    <xf numFmtId="4" fontId="3" fillId="2" borderId="0" xfId="0" applyNumberFormat="1" applyFont="1" applyFill="1" applyAlignment="1">
      <alignment horizontal="center"/>
    </xf>
    <xf numFmtId="4" fontId="3" fillId="3" borderId="0" xfId="0" applyNumberFormat="1" applyFont="1" applyFill="1" applyAlignment="1">
      <alignment horizontal="center"/>
    </xf>
    <xf numFmtId="0" fontId="6" fillId="0" borderId="0" xfId="0" applyFont="1" applyAlignment="1">
      <alignment horizontal="left"/>
    </xf>
    <xf numFmtId="0" fontId="7" fillId="0" borderId="0" xfId="0" applyFont="1" applyAlignment="1">
      <alignment horizontal="left"/>
    </xf>
    <xf numFmtId="0" fontId="4" fillId="0" borderId="0" xfId="0" applyFont="1" applyAlignment="1">
      <alignment horizontal="left"/>
    </xf>
    <xf numFmtId="0" fontId="7" fillId="0" borderId="0" xfId="0" applyFont="1"/>
    <xf numFmtId="0" fontId="8" fillId="0" borderId="0" xfId="1" applyFont="1" applyAlignment="1">
      <alignment horizontal="left"/>
    </xf>
    <xf numFmtId="0" fontId="9" fillId="0" borderId="0" xfId="0" applyFont="1" applyAlignment="1">
      <alignment horizontal="center"/>
    </xf>
    <xf numFmtId="0" fontId="9" fillId="0" borderId="1" xfId="0" applyFont="1" applyBorder="1" applyAlignment="1">
      <alignment horizontal="center"/>
    </xf>
    <xf numFmtId="0" fontId="9" fillId="0" borderId="2" xfId="0" applyFont="1" applyBorder="1" applyAlignment="1">
      <alignment horizontal="center"/>
    </xf>
    <xf numFmtId="0" fontId="9" fillId="2" borderId="0" xfId="0" applyFont="1" applyFill="1" applyAlignment="1">
      <alignment horizontal="center"/>
    </xf>
    <xf numFmtId="0" fontId="9" fillId="3" borderId="0" xfId="0" applyFont="1" applyFill="1" applyAlignment="1">
      <alignment horizontal="center"/>
    </xf>
    <xf numFmtId="0" fontId="10" fillId="0" borderId="0" xfId="0" applyFont="1"/>
    <xf numFmtId="0" fontId="10" fillId="0" borderId="0" xfId="0" applyFont="1" applyAlignment="1">
      <alignment horizontal="center"/>
    </xf>
    <xf numFmtId="4" fontId="10" fillId="0" borderId="1" xfId="0" applyNumberFormat="1" applyFont="1" applyBorder="1" applyAlignment="1">
      <alignment horizontal="center"/>
    </xf>
    <xf numFmtId="4" fontId="10" fillId="0" borderId="0" xfId="0" applyNumberFormat="1" applyFont="1" applyAlignment="1">
      <alignment horizontal="center"/>
    </xf>
    <xf numFmtId="4" fontId="11" fillId="0" borderId="2" xfId="0" applyNumberFormat="1" applyFont="1" applyBorder="1" applyAlignment="1">
      <alignment horizontal="center"/>
    </xf>
    <xf numFmtId="0" fontId="10" fillId="0" borderId="2" xfId="0" applyFont="1" applyBorder="1" applyAlignment="1">
      <alignment horizontal="center"/>
    </xf>
    <xf numFmtId="4" fontId="10" fillId="0" borderId="2" xfId="0" applyNumberFormat="1" applyFont="1" applyBorder="1" applyAlignment="1">
      <alignment horizontal="center"/>
    </xf>
    <xf numFmtId="4" fontId="12" fillId="0" borderId="0" xfId="0" applyNumberFormat="1" applyFont="1" applyAlignment="1">
      <alignment horizontal="center"/>
    </xf>
    <xf numFmtId="4" fontId="12" fillId="0" borderId="2" xfId="0" applyNumberFormat="1" applyFont="1" applyBorder="1" applyAlignment="1">
      <alignment horizontal="center"/>
    </xf>
    <xf numFmtId="4" fontId="10" fillId="0" borderId="2" xfId="0" applyNumberFormat="1" applyFont="1" applyBorder="1"/>
    <xf numFmtId="0" fontId="9" fillId="4" borderId="3" xfId="0" applyFont="1" applyFill="1" applyBorder="1" applyAlignment="1">
      <alignment horizontal="center"/>
    </xf>
    <xf numFmtId="4" fontId="9" fillId="4" borderId="4" xfId="0" applyNumberFormat="1" applyFont="1" applyFill="1" applyBorder="1" applyAlignment="1">
      <alignment horizontal="center"/>
    </xf>
    <xf numFmtId="4" fontId="9" fillId="4" borderId="3" xfId="0" applyNumberFormat="1" applyFont="1" applyFill="1" applyBorder="1" applyAlignment="1">
      <alignment horizontal="center"/>
    </xf>
    <xf numFmtId="4" fontId="9" fillId="4" borderId="5" xfId="0" applyNumberFormat="1" applyFont="1" applyFill="1" applyBorder="1" applyAlignment="1">
      <alignment horizontal="center"/>
    </xf>
    <xf numFmtId="0" fontId="9" fillId="4" borderId="5" xfId="0" applyFont="1" applyFill="1" applyBorder="1" applyAlignment="1">
      <alignment horizontal="center"/>
    </xf>
    <xf numFmtId="4" fontId="9" fillId="2" borderId="3" xfId="0" applyNumberFormat="1" applyFont="1" applyFill="1" applyBorder="1" applyAlignment="1">
      <alignment horizontal="center"/>
    </xf>
    <xf numFmtId="4" fontId="9" fillId="3" borderId="3" xfId="0" applyNumberFormat="1" applyFont="1" applyFill="1" applyBorder="1" applyAlignment="1">
      <alignment horizontal="center"/>
    </xf>
    <xf numFmtId="0" fontId="9" fillId="5" borderId="3" xfId="0" applyFont="1" applyFill="1" applyBorder="1" applyAlignment="1">
      <alignment horizontal="center"/>
    </xf>
    <xf numFmtId="4" fontId="9" fillId="5" borderId="4" xfId="0" applyNumberFormat="1" applyFont="1" applyFill="1" applyBorder="1" applyAlignment="1">
      <alignment horizontal="center"/>
    </xf>
    <xf numFmtId="4" fontId="9" fillId="5" borderId="3" xfId="0" applyNumberFormat="1" applyFont="1" applyFill="1" applyBorder="1" applyAlignment="1">
      <alignment horizontal="center"/>
    </xf>
    <xf numFmtId="4" fontId="9" fillId="5" borderId="5" xfId="0" applyNumberFormat="1" applyFont="1" applyFill="1" applyBorder="1" applyAlignment="1">
      <alignment horizontal="center"/>
    </xf>
    <xf numFmtId="0" fontId="9" fillId="5" borderId="5" xfId="0" applyFont="1" applyFill="1" applyBorder="1" applyAlignment="1">
      <alignment horizontal="center"/>
    </xf>
    <xf numFmtId="2" fontId="9" fillId="2" borderId="3" xfId="0" applyNumberFormat="1" applyFont="1" applyFill="1" applyBorder="1" applyAlignment="1">
      <alignment horizontal="center"/>
    </xf>
    <xf numFmtId="0" fontId="9" fillId="5" borderId="0" xfId="0" applyFont="1" applyFill="1" applyAlignment="1">
      <alignment horizontal="center"/>
    </xf>
    <xf numFmtId="0" fontId="9" fillId="5" borderId="1" xfId="0" applyFont="1" applyFill="1" applyBorder="1" applyAlignment="1">
      <alignment horizontal="center"/>
    </xf>
    <xf numFmtId="0" fontId="9" fillId="5" borderId="2" xfId="0" applyFont="1" applyFill="1" applyBorder="1" applyAlignment="1">
      <alignment horizontal="center"/>
    </xf>
    <xf numFmtId="2" fontId="9" fillId="2" borderId="0" xfId="0" applyNumberFormat="1" applyFont="1" applyFill="1" applyAlignment="1">
      <alignment horizontal="center"/>
    </xf>
    <xf numFmtId="4" fontId="9" fillId="2" borderId="0" xfId="0" applyNumberFormat="1" applyFont="1" applyFill="1" applyAlignment="1">
      <alignment horizontal="center"/>
    </xf>
    <xf numFmtId="4" fontId="9" fillId="3" borderId="0" xfId="0" applyNumberFormat="1" applyFont="1" applyFill="1" applyAlignment="1">
      <alignment horizontal="center"/>
    </xf>
    <xf numFmtId="0" fontId="10" fillId="5" borderId="3" xfId="0" applyFont="1" applyFill="1" applyBorder="1" applyAlignment="1">
      <alignment horizontal="center"/>
    </xf>
    <xf numFmtId="4" fontId="10" fillId="5" borderId="4" xfId="0" applyNumberFormat="1" applyFont="1" applyFill="1" applyBorder="1" applyAlignment="1">
      <alignment horizontal="center"/>
    </xf>
    <xf numFmtId="4" fontId="10" fillId="5" borderId="3" xfId="0" applyNumberFormat="1" applyFont="1" applyFill="1" applyBorder="1" applyAlignment="1">
      <alignment horizontal="center"/>
    </xf>
    <xf numFmtId="4" fontId="12" fillId="5" borderId="5" xfId="0" applyNumberFormat="1" applyFont="1" applyFill="1" applyBorder="1" applyAlignment="1">
      <alignment horizontal="center"/>
    </xf>
    <xf numFmtId="0" fontId="10" fillId="5" borderId="3" xfId="0" applyFont="1" applyFill="1" applyBorder="1"/>
    <xf numFmtId="0" fontId="10" fillId="5" borderId="5" xfId="0" applyFont="1" applyFill="1" applyBorder="1"/>
    <xf numFmtId="0" fontId="10" fillId="4" borderId="3" xfId="0" applyFont="1" applyFill="1" applyBorder="1" applyAlignment="1">
      <alignment horizontal="center"/>
    </xf>
    <xf numFmtId="4" fontId="13" fillId="4" borderId="4" xfId="0" applyNumberFormat="1" applyFont="1" applyFill="1" applyBorder="1" applyAlignment="1">
      <alignment horizontal="center"/>
    </xf>
    <xf numFmtId="4" fontId="13" fillId="4" borderId="3" xfId="0" applyNumberFormat="1" applyFont="1" applyFill="1" applyBorder="1" applyAlignment="1">
      <alignment horizontal="center"/>
    </xf>
    <xf numFmtId="4" fontId="13" fillId="4" borderId="5" xfId="0" applyNumberFormat="1" applyFont="1" applyFill="1" applyBorder="1" applyAlignment="1">
      <alignment horizontal="center"/>
    </xf>
    <xf numFmtId="0" fontId="10" fillId="4" borderId="3" xfId="0" applyFont="1" applyFill="1" applyBorder="1"/>
    <xf numFmtId="0" fontId="10" fillId="4" borderId="5" xfId="0" applyFont="1" applyFill="1" applyBorder="1"/>
    <xf numFmtId="2" fontId="9" fillId="4" borderId="3" xfId="0" applyNumberFormat="1" applyFont="1" applyFill="1" applyBorder="1" applyAlignment="1">
      <alignment horizontal="center"/>
    </xf>
    <xf numFmtId="4" fontId="12" fillId="0" borderId="1" xfId="0" applyNumberFormat="1" applyFont="1" applyBorder="1" applyAlignment="1">
      <alignment horizontal="center"/>
    </xf>
    <xf numFmtId="4" fontId="12" fillId="4" borderId="4" xfId="0" applyNumberFormat="1" applyFont="1" applyFill="1" applyBorder="1" applyAlignment="1">
      <alignment horizontal="center"/>
    </xf>
    <xf numFmtId="4" fontId="12" fillId="4" borderId="3" xfId="0" applyNumberFormat="1" applyFont="1" applyFill="1" applyBorder="1" applyAlignment="1">
      <alignment horizontal="center"/>
    </xf>
    <xf numFmtId="4" fontId="12" fillId="4" borderId="5" xfId="0" applyNumberFormat="1" applyFont="1" applyFill="1" applyBorder="1" applyAlignment="1">
      <alignment horizontal="center"/>
    </xf>
    <xf numFmtId="4" fontId="9" fillId="0" borderId="0" xfId="0" applyNumberFormat="1" applyFont="1" applyAlignment="1">
      <alignment horizontal="center"/>
    </xf>
    <xf numFmtId="4" fontId="9" fillId="0" borderId="0" xfId="0" applyNumberFormat="1" applyFont="1"/>
    <xf numFmtId="4" fontId="10" fillId="5" borderId="5" xfId="0" applyNumberFormat="1" applyFont="1" applyFill="1" applyBorder="1" applyAlignment="1">
      <alignment horizontal="center"/>
    </xf>
    <xf numFmtId="0" fontId="12" fillId="0" borderId="0" xfId="0" applyFont="1" applyAlignment="1">
      <alignment horizontal="center"/>
    </xf>
    <xf numFmtId="0" fontId="10" fillId="5" borderId="5" xfId="0" applyFont="1" applyFill="1" applyBorder="1" applyAlignment="1">
      <alignment horizontal="center"/>
    </xf>
    <xf numFmtId="4" fontId="11" fillId="5" borderId="4" xfId="0" applyNumberFormat="1" applyFont="1" applyFill="1" applyBorder="1" applyAlignment="1">
      <alignment horizontal="center"/>
    </xf>
    <xf numFmtId="4" fontId="10" fillId="5" borderId="3" xfId="0" applyNumberFormat="1" applyFont="1" applyFill="1" applyBorder="1"/>
    <xf numFmtId="4" fontId="10" fillId="5" borderId="5" xfId="0" applyNumberFormat="1" applyFont="1" applyFill="1" applyBorder="1"/>
    <xf numFmtId="0" fontId="11" fillId="5" borderId="4" xfId="0" applyFont="1" applyFill="1" applyBorder="1" applyAlignment="1">
      <alignment horizontal="center"/>
    </xf>
    <xf numFmtId="164" fontId="11" fillId="5" borderId="4" xfId="0" applyNumberFormat="1" applyFont="1" applyFill="1" applyBorder="1" applyAlignment="1">
      <alignment horizontal="center"/>
    </xf>
    <xf numFmtId="0" fontId="10" fillId="4" borderId="6" xfId="0" applyFont="1" applyFill="1" applyBorder="1" applyAlignment="1">
      <alignment horizontal="center"/>
    </xf>
    <xf numFmtId="4" fontId="10" fillId="4" borderId="7" xfId="0" applyNumberFormat="1" applyFont="1" applyFill="1" applyBorder="1" applyAlignment="1">
      <alignment horizontal="center"/>
    </xf>
    <xf numFmtId="4" fontId="10" fillId="4" borderId="6" xfId="0" applyNumberFormat="1" applyFont="1" applyFill="1" applyBorder="1" applyAlignment="1">
      <alignment horizontal="center"/>
    </xf>
    <xf numFmtId="4" fontId="10" fillId="4" borderId="8" xfId="0" applyNumberFormat="1" applyFont="1" applyFill="1" applyBorder="1" applyAlignment="1">
      <alignment horizontal="center"/>
    </xf>
    <xf numFmtId="0" fontId="10" fillId="4" borderId="8" xfId="0" applyFont="1" applyFill="1" applyBorder="1" applyAlignment="1">
      <alignment horizontal="center"/>
    </xf>
    <xf numFmtId="4" fontId="9" fillId="2" borderId="6" xfId="0" applyNumberFormat="1" applyFont="1" applyFill="1" applyBorder="1" applyAlignment="1">
      <alignment horizontal="center"/>
    </xf>
    <xf numFmtId="4" fontId="9" fillId="3" borderId="6" xfId="0" applyNumberFormat="1" applyFont="1" applyFill="1" applyBorder="1" applyAlignment="1">
      <alignment horizontal="center"/>
    </xf>
    <xf numFmtId="0" fontId="15" fillId="0" borderId="0" xfId="0" applyFont="1"/>
    <xf numFmtId="0" fontId="16" fillId="0" borderId="0" xfId="0" applyFont="1"/>
    <xf numFmtId="0" fontId="17" fillId="0" borderId="0" xfId="0" applyFont="1"/>
    <xf numFmtId="0" fontId="19" fillId="0" borderId="9" xfId="0" applyFont="1" applyBorder="1" applyAlignment="1">
      <alignment horizontal="center"/>
    </xf>
    <xf numFmtId="0" fontId="16" fillId="0" borderId="9" xfId="0" applyFont="1" applyBorder="1" applyAlignment="1">
      <alignment horizontal="center"/>
    </xf>
    <xf numFmtId="2" fontId="16" fillId="0" borderId="9" xfId="0" applyNumberFormat="1" applyFont="1" applyBorder="1" applyAlignment="1">
      <alignment horizontal="center"/>
    </xf>
    <xf numFmtId="0" fontId="16" fillId="0" borderId="0" xfId="0" applyFont="1" applyAlignment="1">
      <alignment horizontal="center"/>
    </xf>
    <xf numFmtId="0" fontId="17" fillId="0" borderId="0" xfId="0" applyFont="1" applyAlignment="1">
      <alignment horizontal="left" vertical="top"/>
    </xf>
    <xf numFmtId="0" fontId="19" fillId="0" borderId="0" xfId="0" applyFont="1" applyAlignment="1">
      <alignment horizontal="center"/>
    </xf>
    <xf numFmtId="0" fontId="19" fillId="0" borderId="0" xfId="0" applyFont="1"/>
    <xf numFmtId="0" fontId="16" fillId="0" borderId="0" xfId="0" applyFont="1" applyAlignment="1">
      <alignment horizontal="left"/>
    </xf>
    <xf numFmtId="0" fontId="20" fillId="0" borderId="9" xfId="0" applyFont="1" applyBorder="1"/>
    <xf numFmtId="0" fontId="20" fillId="0" borderId="0" xfId="0" applyFont="1"/>
    <xf numFmtId="0" fontId="21" fillId="0" borderId="0" xfId="0" applyFont="1"/>
    <xf numFmtId="0" fontId="22" fillId="0" borderId="9" xfId="0" applyFont="1" applyBorder="1"/>
    <xf numFmtId="0" fontId="22" fillId="0" borderId="0" xfId="0" applyFont="1"/>
    <xf numFmtId="0" fontId="23" fillId="0" borderId="0" xfId="0" applyFont="1"/>
    <xf numFmtId="0" fontId="22" fillId="0" borderId="9" xfId="0" applyFont="1" applyBorder="1" applyAlignment="1">
      <alignment horizontal="center"/>
    </xf>
    <xf numFmtId="0" fontId="24" fillId="0" borderId="0" xfId="0" applyFont="1"/>
    <xf numFmtId="0" fontId="25" fillId="0" borderId="0" xfId="0" applyFont="1"/>
    <xf numFmtId="0" fontId="14" fillId="0" borderId="0" xfId="0" applyFont="1"/>
    <xf numFmtId="0" fontId="19" fillId="0" borderId="10" xfId="0" applyFont="1" applyBorder="1" applyAlignment="1">
      <alignment horizontal="center" wrapText="1"/>
    </xf>
    <xf numFmtId="0" fontId="26" fillId="0" borderId="10" xfId="0" applyFont="1" applyBorder="1" applyAlignment="1">
      <alignment horizontal="center" wrapText="1"/>
    </xf>
    <xf numFmtId="0" fontId="16" fillId="0" borderId="10" xfId="0" applyFont="1" applyBorder="1" applyAlignment="1">
      <alignment horizontal="center" wrapText="1"/>
    </xf>
    <xf numFmtId="0" fontId="16" fillId="0" borderId="10" xfId="0" applyFont="1" applyBorder="1" applyAlignment="1">
      <alignment wrapText="1"/>
    </xf>
    <xf numFmtId="0" fontId="26" fillId="0" borderId="11" xfId="0" applyFont="1" applyBorder="1" applyAlignment="1">
      <alignment horizontal="center" wrapText="1"/>
    </xf>
    <xf numFmtId="0" fontId="16" fillId="0" borderId="11" xfId="0" applyFont="1" applyBorder="1" applyAlignment="1">
      <alignment horizontal="center" wrapText="1"/>
    </xf>
    <xf numFmtId="0" fontId="16" fillId="0" borderId="11" xfId="0" applyFont="1" applyBorder="1" applyAlignment="1">
      <alignment wrapText="1"/>
    </xf>
    <xf numFmtId="0" fontId="26" fillId="0" borderId="12" xfId="0" applyFont="1" applyBorder="1" applyAlignment="1">
      <alignment horizontal="center" wrapText="1"/>
    </xf>
    <xf numFmtId="0" fontId="16" fillId="0" borderId="12" xfId="0" applyFont="1" applyBorder="1" applyAlignment="1">
      <alignment horizontal="center" wrapText="1"/>
    </xf>
    <xf numFmtId="0" fontId="16" fillId="0" borderId="12" xfId="0" applyFont="1" applyBorder="1" applyAlignment="1">
      <alignment wrapText="1"/>
    </xf>
    <xf numFmtId="0" fontId="26" fillId="0" borderId="13" xfId="0" applyFont="1" applyBorder="1" applyAlignment="1">
      <alignment horizontal="center" wrapText="1"/>
    </xf>
    <xf numFmtId="0" fontId="16" fillId="0" borderId="13" xfId="0" applyFont="1" applyBorder="1" applyAlignment="1">
      <alignment horizontal="center" wrapText="1"/>
    </xf>
    <xf numFmtId="0" fontId="16" fillId="0" borderId="13" xfId="0" applyFont="1" applyBorder="1" applyAlignment="1">
      <alignment wrapText="1"/>
    </xf>
    <xf numFmtId="0" fontId="26" fillId="0" borderId="14" xfId="0" applyFont="1" applyBorder="1" applyAlignment="1">
      <alignment horizontal="center" wrapText="1"/>
    </xf>
    <xf numFmtId="0" fontId="16" fillId="0" borderId="14" xfId="0" applyFont="1" applyBorder="1" applyAlignment="1">
      <alignment horizontal="center" wrapText="1"/>
    </xf>
    <xf numFmtId="0" fontId="16" fillId="0" borderId="14" xfId="0" applyFont="1" applyBorder="1" applyAlignment="1">
      <alignment wrapText="1"/>
    </xf>
    <xf numFmtId="0" fontId="26" fillId="0" borderId="15" xfId="0" applyFont="1" applyBorder="1" applyAlignment="1">
      <alignment horizontal="center" wrapText="1"/>
    </xf>
    <xf numFmtId="0" fontId="16" fillId="0" borderId="15" xfId="0" applyFont="1" applyBorder="1" applyAlignment="1">
      <alignment horizontal="center" wrapText="1"/>
    </xf>
    <xf numFmtId="0" fontId="16" fillId="0" borderId="15" xfId="0" applyFont="1" applyBorder="1" applyAlignment="1">
      <alignment wrapText="1"/>
    </xf>
    <xf numFmtId="0" fontId="26" fillId="0" borderId="16" xfId="0" applyFont="1" applyBorder="1" applyAlignment="1">
      <alignment horizontal="center" wrapText="1"/>
    </xf>
    <xf numFmtId="0" fontId="16" fillId="0" borderId="16" xfId="0" applyFont="1" applyBorder="1" applyAlignment="1">
      <alignment horizontal="center" wrapText="1"/>
    </xf>
    <xf numFmtId="0" fontId="26" fillId="6" borderId="14" xfId="0" applyFont="1" applyFill="1" applyBorder="1" applyAlignment="1">
      <alignment horizontal="center" wrapText="1"/>
    </xf>
    <xf numFmtId="0" fontId="16" fillId="6" borderId="14" xfId="0" applyFont="1" applyFill="1" applyBorder="1" applyAlignment="1">
      <alignment horizontal="center" wrapText="1"/>
    </xf>
    <xf numFmtId="0" fontId="16" fillId="6" borderId="14" xfId="0" applyFont="1" applyFill="1" applyBorder="1" applyAlignment="1">
      <alignment wrapText="1"/>
    </xf>
    <xf numFmtId="0" fontId="26" fillId="6" borderId="12" xfId="0" applyFont="1" applyFill="1" applyBorder="1" applyAlignment="1">
      <alignment horizontal="center" wrapText="1"/>
    </xf>
    <xf numFmtId="0" fontId="16" fillId="6" borderId="12" xfId="0" applyFont="1" applyFill="1" applyBorder="1" applyAlignment="1">
      <alignment horizontal="center" wrapText="1"/>
    </xf>
    <xf numFmtId="0" fontId="16" fillId="6" borderId="12" xfId="0" applyFont="1" applyFill="1" applyBorder="1" applyAlignment="1">
      <alignment wrapText="1"/>
    </xf>
    <xf numFmtId="0" fontId="16" fillId="0" borderId="16" xfId="0" applyFont="1" applyBorder="1" applyAlignment="1">
      <alignment wrapText="1"/>
    </xf>
    <xf numFmtId="0" fontId="27" fillId="0" borderId="0" xfId="0" applyFont="1"/>
    <xf numFmtId="0" fontId="28" fillId="0" borderId="0" xfId="0" applyFont="1"/>
    <xf numFmtId="0" fontId="29" fillId="0" borderId="0" xfId="0" applyFont="1"/>
    <xf numFmtId="0" fontId="30" fillId="0" borderId="0" xfId="0" applyFont="1"/>
    <xf numFmtId="0" fontId="9" fillId="0" borderId="0" xfId="0" applyFont="1" applyAlignment="1">
      <alignment horizontal="left"/>
    </xf>
    <xf numFmtId="0" fontId="10" fillId="0" borderId="0" xfId="0" applyFont="1" applyAlignment="1">
      <alignment wrapText="1"/>
    </xf>
    <xf numFmtId="0" fontId="10" fillId="0" borderId="0" xfId="0" applyFont="1" applyAlignment="1">
      <alignment horizontal="center" wrapText="1"/>
    </xf>
    <xf numFmtId="0" fontId="9" fillId="0" borderId="10" xfId="0" applyFont="1" applyBorder="1" applyAlignment="1">
      <alignment horizontal="center" wrapText="1"/>
    </xf>
    <xf numFmtId="0" fontId="9" fillId="0" borderId="10" xfId="0" applyFont="1" applyBorder="1" applyAlignment="1">
      <alignment horizontal="left" wrapText="1"/>
    </xf>
    <xf numFmtId="0" fontId="9" fillId="0" borderId="17" xfId="0" applyFont="1" applyBorder="1" applyAlignment="1">
      <alignment wrapText="1"/>
    </xf>
    <xf numFmtId="0" fontId="31" fillId="0" borderId="10" xfId="0" applyFont="1" applyBorder="1" applyAlignment="1">
      <alignment horizontal="center" wrapText="1"/>
    </xf>
    <xf numFmtId="0" fontId="10" fillId="0" borderId="10" xfId="0" applyFont="1" applyBorder="1" applyAlignment="1">
      <alignment horizontal="center" wrapText="1"/>
    </xf>
    <xf numFmtId="0" fontId="10" fillId="0" borderId="10" xfId="0" applyFont="1" applyBorder="1" applyAlignment="1">
      <alignment horizontal="center" vertical="center" wrapText="1"/>
    </xf>
    <xf numFmtId="0" fontId="10" fillId="0" borderId="10" xfId="0" applyFont="1" applyBorder="1" applyAlignment="1">
      <alignment horizontal="left" wrapText="1"/>
    </xf>
    <xf numFmtId="0" fontId="10" fillId="0" borderId="17" xfId="0" applyFont="1" applyBorder="1" applyAlignment="1">
      <alignment vertical="center"/>
    </xf>
    <xf numFmtId="0" fontId="10" fillId="0" borderId="10" xfId="0" applyFont="1" applyBorder="1" applyAlignment="1">
      <alignment wrapText="1"/>
    </xf>
    <xf numFmtId="0" fontId="10" fillId="0" borderId="17" xfId="0" applyFont="1" applyBorder="1" applyAlignment="1">
      <alignment wrapText="1"/>
    </xf>
    <xf numFmtId="0" fontId="31" fillId="0" borderId="12" xfId="0" applyFont="1" applyBorder="1" applyAlignment="1">
      <alignment horizontal="center" wrapText="1"/>
    </xf>
    <xf numFmtId="0" fontId="10" fillId="0" borderId="12" xfId="0" applyFont="1" applyBorder="1" applyAlignment="1">
      <alignment horizontal="center" wrapText="1"/>
    </xf>
    <xf numFmtId="0" fontId="10" fillId="0" borderId="12" xfId="0" applyFont="1" applyBorder="1" applyAlignment="1">
      <alignment wrapText="1"/>
    </xf>
    <xf numFmtId="0" fontId="10" fillId="0" borderId="12" xfId="0" applyFont="1" applyBorder="1" applyAlignment="1">
      <alignment horizontal="left" wrapText="1"/>
    </xf>
    <xf numFmtId="0" fontId="10" fillId="0" borderId="18" xfId="0" applyFont="1" applyBorder="1"/>
    <xf numFmtId="0" fontId="31" fillId="0" borderId="14" xfId="0" applyFont="1" applyBorder="1" applyAlignment="1">
      <alignment horizontal="center" wrapText="1"/>
    </xf>
    <xf numFmtId="0" fontId="10" fillId="0" borderId="14" xfId="0" applyFont="1" applyBorder="1" applyAlignment="1">
      <alignment horizontal="center" wrapText="1"/>
    </xf>
    <xf numFmtId="0" fontId="10" fillId="0" borderId="14" xfId="0" applyFont="1" applyBorder="1" applyAlignment="1">
      <alignment horizontal="left" wrapText="1"/>
    </xf>
    <xf numFmtId="0" fontId="10" fillId="0" borderId="19" xfId="0" applyFont="1" applyBorder="1" applyAlignment="1">
      <alignment wrapText="1"/>
    </xf>
    <xf numFmtId="0" fontId="10" fillId="0" borderId="18" xfId="0" applyFont="1" applyBorder="1" applyAlignment="1">
      <alignment wrapText="1"/>
    </xf>
    <xf numFmtId="0" fontId="31" fillId="0" borderId="11" xfId="0" applyFont="1" applyBorder="1" applyAlignment="1">
      <alignment horizontal="center" wrapText="1"/>
    </xf>
    <xf numFmtId="0" fontId="10" fillId="0" borderId="11" xfId="0" applyFont="1" applyBorder="1" applyAlignment="1">
      <alignment horizontal="center" wrapText="1"/>
    </xf>
    <xf numFmtId="0" fontId="10" fillId="0" borderId="11" xfId="0" applyFont="1" applyBorder="1" applyAlignment="1">
      <alignment wrapText="1"/>
    </xf>
    <xf numFmtId="0" fontId="10" fillId="0" borderId="11" xfId="0" applyFont="1" applyBorder="1" applyAlignment="1">
      <alignment horizontal="left" wrapText="1"/>
    </xf>
    <xf numFmtId="0" fontId="31" fillId="0" borderId="13" xfId="0" applyFont="1" applyBorder="1" applyAlignment="1">
      <alignment horizontal="center" wrapText="1"/>
    </xf>
    <xf numFmtId="0" fontId="10" fillId="0" borderId="13" xfId="0" applyFont="1" applyBorder="1" applyAlignment="1">
      <alignment horizontal="center" wrapText="1"/>
    </xf>
    <xf numFmtId="0" fontId="10" fillId="0" borderId="13" xfId="0" applyFont="1" applyBorder="1" applyAlignment="1">
      <alignment horizontal="left" wrapText="1"/>
    </xf>
    <xf numFmtId="0" fontId="10" fillId="0" borderId="20" xfId="0" applyFont="1" applyBorder="1" applyAlignment="1">
      <alignment wrapText="1"/>
    </xf>
    <xf numFmtId="0" fontId="31" fillId="0" borderId="21" xfId="0" applyFont="1" applyBorder="1" applyAlignment="1">
      <alignment horizontal="center" wrapText="1"/>
    </xf>
    <xf numFmtId="0" fontId="10" fillId="0" borderId="21" xfId="0" applyFont="1" applyBorder="1" applyAlignment="1">
      <alignment horizontal="center" wrapText="1"/>
    </xf>
    <xf numFmtId="0" fontId="10" fillId="0" borderId="22" xfId="0" applyFont="1" applyBorder="1" applyAlignment="1">
      <alignment horizontal="left" wrapText="1"/>
    </xf>
    <xf numFmtId="0" fontId="10" fillId="0" borderId="23" xfId="0" applyFont="1" applyBorder="1" applyAlignment="1">
      <alignment wrapText="1"/>
    </xf>
    <xf numFmtId="0" fontId="31" fillId="0" borderId="16" xfId="0" applyFont="1" applyBorder="1" applyAlignment="1">
      <alignment horizontal="center" wrapText="1"/>
    </xf>
    <xf numFmtId="0" fontId="10" fillId="0" borderId="16" xfId="0" applyFont="1" applyBorder="1" applyAlignment="1">
      <alignment horizontal="center" wrapText="1"/>
    </xf>
    <xf numFmtId="0" fontId="10" fillId="0" borderId="16" xfId="0" applyFont="1" applyBorder="1" applyAlignment="1">
      <alignment horizontal="left" wrapText="1"/>
    </xf>
    <xf numFmtId="0" fontId="10" fillId="0" borderId="24" xfId="0" applyFont="1" applyBorder="1" applyAlignment="1">
      <alignment wrapText="1"/>
    </xf>
    <xf numFmtId="0" fontId="10" fillId="0" borderId="25" xfId="0" applyFont="1" applyBorder="1" applyAlignment="1">
      <alignment wrapText="1"/>
    </xf>
    <xf numFmtId="0" fontId="12" fillId="0" borderId="0" xfId="0" applyFont="1"/>
    <xf numFmtId="0" fontId="26" fillId="0" borderId="9" xfId="0" applyFont="1" applyBorder="1" applyAlignment="1">
      <alignment horizontal="center"/>
    </xf>
    <xf numFmtId="0" fontId="31" fillId="0" borderId="0" xfId="0" applyFont="1" applyAlignment="1">
      <alignment horizontal="center"/>
    </xf>
    <xf numFmtId="4" fontId="34" fillId="0" borderId="0" xfId="0" applyNumberFormat="1" applyFont="1" applyAlignment="1">
      <alignment horizontal="center"/>
    </xf>
    <xf numFmtId="4" fontId="3" fillId="5" borderId="3" xfId="0" applyNumberFormat="1" applyFont="1" applyFill="1" applyBorder="1" applyAlignment="1">
      <alignment horizontal="center"/>
    </xf>
    <xf numFmtId="0" fontId="3" fillId="5" borderId="3" xfId="0" applyFont="1" applyFill="1" applyBorder="1" applyAlignment="1">
      <alignment horizontal="center"/>
    </xf>
    <xf numFmtId="0" fontId="34" fillId="0" borderId="0" xfId="0" applyFont="1" applyAlignment="1">
      <alignment horizontal="center"/>
    </xf>
    <xf numFmtId="0" fontId="3" fillId="5" borderId="0" xfId="0" applyFont="1" applyFill="1" applyAlignment="1">
      <alignment horizontal="center"/>
    </xf>
    <xf numFmtId="0" fontId="32" fillId="0" borderId="0" xfId="0" applyFont="1" applyAlignment="1">
      <alignment horizontal="center"/>
    </xf>
    <xf numFmtId="0" fontId="9" fillId="4" borderId="6" xfId="0" applyFont="1" applyFill="1" applyBorder="1" applyAlignment="1">
      <alignment horizontal="center"/>
    </xf>
    <xf numFmtId="0" fontId="35" fillId="0" borderId="0" xfId="0" applyFont="1" applyAlignment="1">
      <alignment horizontal="center"/>
    </xf>
    <xf numFmtId="2" fontId="23" fillId="0" borderId="0" xfId="0" applyNumberFormat="1" applyFont="1" applyAlignment="1">
      <alignment horizontal="center"/>
    </xf>
    <xf numFmtId="0" fontId="23" fillId="0" borderId="0" xfId="0" applyFont="1" applyAlignment="1">
      <alignment horizontal="center"/>
    </xf>
    <xf numFmtId="0" fontId="36" fillId="0" borderId="9" xfId="0" applyFont="1" applyBorder="1" applyAlignment="1">
      <alignment horizontal="center"/>
    </xf>
    <xf numFmtId="2" fontId="22" fillId="0" borderId="9" xfId="0" applyNumberFormat="1" applyFont="1" applyBorder="1" applyAlignment="1">
      <alignment horizontal="center"/>
    </xf>
    <xf numFmtId="0" fontId="36" fillId="0" borderId="0" xfId="0" applyFont="1" applyAlignment="1">
      <alignment horizontal="center"/>
    </xf>
    <xf numFmtId="0" fontId="22" fillId="0" borderId="9" xfId="0"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visibleapeprojec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0A189-C9C6-4F5F-8450-DE42A7A797D1}">
  <dimension ref="A1:N997"/>
  <sheetViews>
    <sheetView tabSelected="1" zoomScale="75" zoomScaleNormal="75" workbookViewId="0">
      <pane xSplit="1" topLeftCell="B1" activePane="topRight" state="frozen"/>
      <selection pane="topRight" activeCell="F40" sqref="F40"/>
    </sheetView>
  </sheetViews>
  <sheetFormatPr defaultColWidth="12.59765625" defaultRowHeight="15" x14ac:dyDescent="0.4"/>
  <cols>
    <col min="1" max="1" width="16.59765625" style="98" customWidth="1"/>
    <col min="2" max="2" width="27.86328125" style="98" bestFit="1" customWidth="1"/>
    <col min="3" max="3" width="10.33203125" style="98" bestFit="1" customWidth="1"/>
    <col min="4" max="4" width="28.265625" style="98" bestFit="1" customWidth="1"/>
    <col min="5" max="5" width="12" style="98" bestFit="1" customWidth="1"/>
    <col min="6" max="6" width="12.06640625" style="98" customWidth="1"/>
    <col min="7" max="7" width="20.19921875" style="98" bestFit="1" customWidth="1"/>
    <col min="8" max="8" width="6.73046875" style="98" customWidth="1"/>
    <col min="9" max="9" width="13.53125" style="98" bestFit="1" customWidth="1"/>
    <col min="10" max="10" width="28.06640625" style="98" bestFit="1" customWidth="1"/>
    <col min="11" max="11" width="24.9296875" style="98" bestFit="1" customWidth="1"/>
    <col min="12" max="12" width="9.3984375" style="98" bestFit="1" customWidth="1"/>
    <col min="13" max="13" width="6.73046875" style="98" bestFit="1" customWidth="1"/>
    <col min="14" max="14" width="32.33203125" style="98" bestFit="1" customWidth="1"/>
    <col min="15" max="26" width="8.59765625" style="98" customWidth="1"/>
    <col min="27" max="16384" width="12.59765625" style="98"/>
  </cols>
  <sheetData>
    <row r="1" spans="1:14" x14ac:dyDescent="0.4">
      <c r="A1" s="97" t="s">
        <v>104</v>
      </c>
    </row>
    <row r="2" spans="1:14" x14ac:dyDescent="0.4">
      <c r="A2" s="99" t="s">
        <v>106</v>
      </c>
    </row>
    <row r="3" spans="1:14" ht="17.25" x14ac:dyDescent="0.4">
      <c r="A3" s="99" t="s">
        <v>107</v>
      </c>
    </row>
    <row r="4" spans="1:14" x14ac:dyDescent="0.4">
      <c r="A4" s="99" t="s">
        <v>108</v>
      </c>
    </row>
    <row r="6" spans="1:14" x14ac:dyDescent="0.4">
      <c r="A6" s="100" t="s">
        <v>109</v>
      </c>
      <c r="B6" s="100" t="s">
        <v>0</v>
      </c>
      <c r="C6" s="100" t="s">
        <v>110</v>
      </c>
      <c r="D6" s="100" t="s">
        <v>111</v>
      </c>
      <c r="E6" s="100" t="s">
        <v>112</v>
      </c>
      <c r="F6" s="100" t="s">
        <v>113</v>
      </c>
      <c r="G6" s="100" t="s">
        <v>114</v>
      </c>
      <c r="H6" s="100" t="s">
        <v>115</v>
      </c>
      <c r="I6" s="100" t="s">
        <v>116</v>
      </c>
      <c r="J6" s="100" t="s">
        <v>117</v>
      </c>
      <c r="K6" s="100" t="s">
        <v>118</v>
      </c>
      <c r="L6" s="100" t="s">
        <v>119</v>
      </c>
      <c r="M6" s="100" t="s">
        <v>120</v>
      </c>
      <c r="N6" s="100" t="s">
        <v>121</v>
      </c>
    </row>
    <row r="7" spans="1:14" ht="15.4" x14ac:dyDescent="0.45">
      <c r="A7" s="101" t="s">
        <v>122</v>
      </c>
      <c r="B7" s="191" t="s">
        <v>47</v>
      </c>
      <c r="C7" s="102">
        <v>37.47</v>
      </c>
      <c r="D7" s="102">
        <v>33.990200000000002</v>
      </c>
      <c r="E7" s="101">
        <v>57.22</v>
      </c>
      <c r="F7" s="101">
        <v>75.62</v>
      </c>
      <c r="G7" s="102">
        <v>27.42751758</v>
      </c>
      <c r="H7" s="101">
        <v>66.900000000000006</v>
      </c>
      <c r="I7" s="101">
        <v>52.2</v>
      </c>
      <c r="J7" s="102">
        <v>0.80692427799999999</v>
      </c>
      <c r="K7" s="102">
        <f>2496.765053/100</f>
        <v>24.96765053</v>
      </c>
      <c r="L7" s="101">
        <v>52.2</v>
      </c>
      <c r="M7" s="101">
        <v>60.9</v>
      </c>
      <c r="N7" s="102">
        <v>0.73455438699999998</v>
      </c>
    </row>
    <row r="8" spans="1:14" ht="15.4" x14ac:dyDescent="0.45">
      <c r="A8" s="101" t="s">
        <v>122</v>
      </c>
      <c r="B8" s="191" t="s">
        <v>46</v>
      </c>
      <c r="C8" s="102">
        <v>5.34</v>
      </c>
      <c r="D8" s="102">
        <v>4.42</v>
      </c>
      <c r="E8" s="101">
        <v>22.28</v>
      </c>
      <c r="F8" s="101">
        <v>25.28</v>
      </c>
      <c r="G8" s="102">
        <v>4.3982297150000003</v>
      </c>
      <c r="H8" s="101">
        <v>28</v>
      </c>
      <c r="I8" s="101">
        <v>20</v>
      </c>
      <c r="J8" s="102">
        <v>0.99507459600000003</v>
      </c>
      <c r="K8" s="102">
        <v>3.1415926540000001</v>
      </c>
      <c r="L8" s="101">
        <v>20</v>
      </c>
      <c r="M8" s="101">
        <v>20</v>
      </c>
      <c r="N8" s="102">
        <v>0.71076756900000004</v>
      </c>
    </row>
    <row r="9" spans="1:14" ht="15.4" x14ac:dyDescent="0.45">
      <c r="A9" s="101" t="s">
        <v>122</v>
      </c>
      <c r="B9" s="191" t="s">
        <v>45</v>
      </c>
      <c r="C9" s="102">
        <v>4.1399999999999997</v>
      </c>
      <c r="D9" s="102">
        <v>3.5785</v>
      </c>
      <c r="E9" s="101">
        <v>21.54</v>
      </c>
      <c r="F9" s="101">
        <v>21.14</v>
      </c>
      <c r="G9" s="102">
        <v>5.4192473270000008</v>
      </c>
      <c r="H9" s="101">
        <v>30</v>
      </c>
      <c r="I9" s="101">
        <v>23</v>
      </c>
      <c r="J9" s="102">
        <v>1.514390758</v>
      </c>
      <c r="K9" s="102">
        <v>4.3353978619999998</v>
      </c>
      <c r="L9" s="101">
        <v>23</v>
      </c>
      <c r="M9" s="101">
        <v>24</v>
      </c>
      <c r="N9" s="102">
        <v>1.2115126060000001</v>
      </c>
    </row>
    <row r="10" spans="1:14" ht="15.4" x14ac:dyDescent="0.45">
      <c r="A10" s="101" t="s">
        <v>123</v>
      </c>
      <c r="B10" s="191" t="s">
        <v>37</v>
      </c>
      <c r="C10" s="102">
        <v>29.07</v>
      </c>
      <c r="D10" s="102">
        <v>26.9404</v>
      </c>
      <c r="E10" s="101">
        <v>57.18</v>
      </c>
      <c r="F10" s="101">
        <v>59.98</v>
      </c>
      <c r="G10" s="102">
        <v>18.19178496</v>
      </c>
      <c r="H10" s="101">
        <v>54.5</v>
      </c>
      <c r="I10" s="101">
        <v>42.5</v>
      </c>
      <c r="J10" s="102">
        <v>0.67526038799999999</v>
      </c>
      <c r="K10" s="102">
        <v>13.518665889999999</v>
      </c>
      <c r="L10" s="101">
        <v>42.5</v>
      </c>
      <c r="M10" s="101">
        <v>40.5</v>
      </c>
      <c r="N10" s="102">
        <v>0.50179900399999999</v>
      </c>
    </row>
    <row r="11" spans="1:14" ht="15.4" x14ac:dyDescent="0.45">
      <c r="A11" s="101" t="s">
        <v>122</v>
      </c>
      <c r="B11" s="191" t="s">
        <v>43</v>
      </c>
      <c r="C11" s="102">
        <v>2.63</v>
      </c>
      <c r="D11" s="102">
        <v>2.0920999999999998</v>
      </c>
      <c r="E11" s="101">
        <v>16.12</v>
      </c>
      <c r="F11" s="101">
        <v>16.52</v>
      </c>
      <c r="G11" s="102">
        <v>3.9392555950000001</v>
      </c>
      <c r="H11" s="101">
        <v>27.68</v>
      </c>
      <c r="I11" s="101">
        <v>18.12</v>
      </c>
      <c r="J11" s="102">
        <v>1.8829193609999999</v>
      </c>
      <c r="K11" s="102">
        <v>2.7139307869999998</v>
      </c>
      <c r="L11" s="101">
        <v>18.12</v>
      </c>
      <c r="M11" s="101">
        <v>19.07</v>
      </c>
      <c r="N11" s="102">
        <v>1.297228042</v>
      </c>
    </row>
    <row r="12" spans="1:14" ht="15.4" x14ac:dyDescent="0.45">
      <c r="A12" s="101" t="s">
        <v>124</v>
      </c>
      <c r="B12" s="191" t="s">
        <v>52</v>
      </c>
      <c r="C12" s="102">
        <v>10.47</v>
      </c>
      <c r="D12" s="102">
        <v>8.6956000000000007</v>
      </c>
      <c r="E12" s="101">
        <v>32.380000000000003</v>
      </c>
      <c r="F12" s="101">
        <v>34.18</v>
      </c>
      <c r="G12" s="102">
        <v>6.4795348479999992</v>
      </c>
      <c r="H12" s="101">
        <v>33</v>
      </c>
      <c r="I12" s="101">
        <v>25</v>
      </c>
      <c r="J12" s="102">
        <v>0.74515097799999996</v>
      </c>
      <c r="K12" s="102">
        <v>4.9087385210000001</v>
      </c>
      <c r="L12" s="101">
        <v>25</v>
      </c>
      <c r="M12" s="101">
        <v>25</v>
      </c>
      <c r="N12" s="102">
        <v>0.56450831700000004</v>
      </c>
    </row>
    <row r="13" spans="1:14" ht="15.4" x14ac:dyDescent="0.45">
      <c r="A13" s="101" t="s">
        <v>123</v>
      </c>
      <c r="B13" s="191" t="s">
        <v>39</v>
      </c>
      <c r="C13" s="102">
        <v>22.6</v>
      </c>
      <c r="D13" s="102">
        <v>20.394600000000001</v>
      </c>
      <c r="E13" s="101">
        <v>50.16</v>
      </c>
      <c r="F13" s="101">
        <v>51.76</v>
      </c>
      <c r="G13" s="102">
        <v>20.880747940000003</v>
      </c>
      <c r="H13" s="101">
        <v>58.78</v>
      </c>
      <c r="I13" s="101">
        <v>45.23</v>
      </c>
      <c r="J13" s="102">
        <v>1.0238370910000001</v>
      </c>
      <c r="K13" s="102">
        <v>16.873690490000001</v>
      </c>
      <c r="L13" s="101">
        <v>45.23</v>
      </c>
      <c r="M13" s="101">
        <v>47.5</v>
      </c>
      <c r="N13" s="102">
        <v>0.82736069800000001</v>
      </c>
    </row>
    <row r="14" spans="1:14" ht="15.4" x14ac:dyDescent="0.45">
      <c r="A14" s="101" t="s">
        <v>125</v>
      </c>
      <c r="B14" s="191" t="s">
        <v>14</v>
      </c>
      <c r="C14" s="102">
        <v>157.79</v>
      </c>
      <c r="D14" s="102">
        <v>146.32839999999999</v>
      </c>
      <c r="E14" s="101">
        <v>120.2</v>
      </c>
      <c r="F14" s="101">
        <v>155</v>
      </c>
      <c r="G14" s="102">
        <v>59.624255560000002</v>
      </c>
      <c r="H14" s="101">
        <v>95.6</v>
      </c>
      <c r="I14" s="101">
        <v>79.41</v>
      </c>
      <c r="J14" s="102">
        <v>0.40746878600000003</v>
      </c>
      <c r="K14" s="102">
        <v>48.626981669999999</v>
      </c>
      <c r="L14" s="101">
        <v>80.22</v>
      </c>
      <c r="M14" s="101">
        <v>77.180000000000007</v>
      </c>
      <c r="N14" s="102">
        <v>0.33231403900000001</v>
      </c>
    </row>
    <row r="15" spans="1:14" ht="15.4" x14ac:dyDescent="0.45">
      <c r="A15" s="101" t="s">
        <v>124</v>
      </c>
      <c r="B15" s="191" t="s">
        <v>89</v>
      </c>
      <c r="C15" s="102">
        <v>1.26</v>
      </c>
      <c r="D15" s="102">
        <v>1.0217000000000001</v>
      </c>
      <c r="E15" s="101">
        <v>9.42</v>
      </c>
      <c r="F15" s="101">
        <v>13.82</v>
      </c>
      <c r="G15" s="102">
        <v>2.4618863060000002</v>
      </c>
      <c r="H15" s="101">
        <v>20.21</v>
      </c>
      <c r="I15" s="101">
        <v>15.51</v>
      </c>
      <c r="J15" s="102">
        <v>2.4095980290000001</v>
      </c>
      <c r="K15" s="102">
        <v>1.687141284</v>
      </c>
      <c r="L15" s="101">
        <v>15.51</v>
      </c>
      <c r="M15" s="101">
        <v>13.85</v>
      </c>
      <c r="N15" s="102">
        <v>1.651307903</v>
      </c>
    </row>
    <row r="16" spans="1:14" ht="15.4" x14ac:dyDescent="0.45">
      <c r="A16" s="101" t="s">
        <v>124</v>
      </c>
      <c r="B16" s="191" t="s">
        <v>58</v>
      </c>
      <c r="C16" s="102">
        <v>1.77</v>
      </c>
      <c r="D16" s="102">
        <v>1.4645999999999999</v>
      </c>
      <c r="E16" s="101">
        <v>11.54</v>
      </c>
      <c r="F16" s="101">
        <v>16.14</v>
      </c>
      <c r="G16" s="102">
        <v>2.161473865</v>
      </c>
      <c r="H16" s="101">
        <v>18.57</v>
      </c>
      <c r="I16" s="101">
        <v>14.82</v>
      </c>
      <c r="J16" s="102">
        <v>1.4758117340000001</v>
      </c>
      <c r="K16" s="102">
        <v>1.5992811469999999</v>
      </c>
      <c r="L16" s="101">
        <v>14.82</v>
      </c>
      <c r="M16" s="101">
        <v>13.74</v>
      </c>
      <c r="N16" s="102">
        <v>1.0919576310000001</v>
      </c>
    </row>
    <row r="17" spans="1:14" ht="15.4" x14ac:dyDescent="0.45">
      <c r="A17" s="101" t="s">
        <v>125</v>
      </c>
      <c r="B17" s="191" t="s">
        <v>16</v>
      </c>
      <c r="C17" s="102">
        <v>33.33</v>
      </c>
      <c r="D17" s="102">
        <v>31.0396</v>
      </c>
      <c r="E17" s="101">
        <v>61</v>
      </c>
      <c r="F17" s="101">
        <v>64.8</v>
      </c>
      <c r="G17" s="102">
        <v>25.20288592</v>
      </c>
      <c r="H17" s="101">
        <v>63.33</v>
      </c>
      <c r="I17" s="101">
        <v>50.67</v>
      </c>
      <c r="J17" s="102">
        <v>0.81195910800000004</v>
      </c>
      <c r="K17" s="102">
        <v>1.9168122839999999</v>
      </c>
      <c r="L17" s="101">
        <v>47.63</v>
      </c>
      <c r="M17" s="101">
        <v>51.24</v>
      </c>
      <c r="N17" s="102">
        <v>0.61753768899999995</v>
      </c>
    </row>
    <row r="18" spans="1:14" ht="15.4" x14ac:dyDescent="0.45">
      <c r="A18" s="101" t="s">
        <v>125</v>
      </c>
      <c r="B18" s="191" t="s">
        <v>126</v>
      </c>
      <c r="C18" s="102">
        <v>113.42</v>
      </c>
      <c r="D18" s="102">
        <v>95.58</v>
      </c>
      <c r="E18" s="101">
        <v>114.8</v>
      </c>
      <c r="F18" s="101">
        <v>106</v>
      </c>
      <c r="G18" s="102">
        <v>95.773808239999994</v>
      </c>
      <c r="H18" s="101">
        <v>123.8</v>
      </c>
      <c r="I18" s="101">
        <v>98.5</v>
      </c>
      <c r="J18" s="102">
        <v>1</v>
      </c>
      <c r="K18" s="102">
        <v>78.522144879999999</v>
      </c>
      <c r="L18" s="101">
        <v>98.5</v>
      </c>
      <c r="M18" s="101">
        <v>101.5</v>
      </c>
      <c r="N18" s="102">
        <v>0.82</v>
      </c>
    </row>
    <row r="19" spans="1:14" ht="15.4" x14ac:dyDescent="0.45">
      <c r="A19" s="101" t="s">
        <v>124</v>
      </c>
      <c r="B19" s="191" t="s">
        <v>50</v>
      </c>
      <c r="C19" s="102">
        <v>10.27</v>
      </c>
      <c r="D19" s="102">
        <v>8.5340000000000007</v>
      </c>
      <c r="E19" s="101">
        <v>31.4</v>
      </c>
      <c r="F19" s="101">
        <v>34.6</v>
      </c>
      <c r="G19" s="102">
        <v>6.79668648</v>
      </c>
      <c r="H19" s="101">
        <v>33.22</v>
      </c>
      <c r="I19" s="101">
        <v>26.05</v>
      </c>
      <c r="J19" s="102">
        <v>0.79642447599999999</v>
      </c>
      <c r="K19" s="102">
        <v>5.3890644759999997</v>
      </c>
      <c r="L19" s="101">
        <v>26.05</v>
      </c>
      <c r="M19" s="101">
        <v>26.34</v>
      </c>
      <c r="N19" s="102">
        <v>0.63148165899999997</v>
      </c>
    </row>
    <row r="20" spans="1:14" ht="15.75" customHeight="1" x14ac:dyDescent="0.45">
      <c r="A20" s="101" t="s">
        <v>122</v>
      </c>
      <c r="B20" s="191" t="s">
        <v>48</v>
      </c>
      <c r="C20" s="102">
        <v>26.14</v>
      </c>
      <c r="D20" s="102">
        <v>22.134799999999998</v>
      </c>
      <c r="E20" s="101">
        <v>46.9</v>
      </c>
      <c r="F20" s="101">
        <v>60.1</v>
      </c>
      <c r="G20" s="102">
        <v>22.996458220000001</v>
      </c>
      <c r="H20" s="101">
        <v>61</v>
      </c>
      <c r="I20" s="101">
        <v>48</v>
      </c>
      <c r="J20" s="102">
        <v>1.0389277619999999</v>
      </c>
      <c r="K20" s="102">
        <v>19.603538159999999</v>
      </c>
      <c r="L20" s="101">
        <v>48</v>
      </c>
      <c r="M20" s="101">
        <v>52</v>
      </c>
      <c r="N20" s="102">
        <v>0.88564333799999995</v>
      </c>
    </row>
    <row r="21" spans="1:14" ht="15.75" customHeight="1" x14ac:dyDescent="0.45">
      <c r="A21" s="101" t="s">
        <v>123</v>
      </c>
      <c r="B21" s="191" t="s">
        <v>25</v>
      </c>
      <c r="C21" s="102">
        <v>32.35</v>
      </c>
      <c r="D21" s="102">
        <v>30.0824</v>
      </c>
      <c r="E21" s="101">
        <v>56.72</v>
      </c>
      <c r="F21" s="101">
        <v>67.52</v>
      </c>
      <c r="G21" s="102">
        <v>26.409236299999996</v>
      </c>
      <c r="H21" s="101">
        <v>66.44</v>
      </c>
      <c r="I21" s="101">
        <v>50.61</v>
      </c>
      <c r="J21" s="102">
        <v>0.87789658699999995</v>
      </c>
      <c r="K21" s="102">
        <v>18.967365650000001</v>
      </c>
      <c r="L21" s="101">
        <v>50</v>
      </c>
      <c r="M21" s="101">
        <v>48.3</v>
      </c>
      <c r="N21" s="102">
        <v>0.63051371099999998</v>
      </c>
    </row>
    <row r="22" spans="1:14" ht="15.75" customHeight="1" x14ac:dyDescent="0.45">
      <c r="A22" s="101" t="s">
        <v>124</v>
      </c>
      <c r="B22" s="191" t="s">
        <v>55</v>
      </c>
      <c r="C22" s="102">
        <v>1.25</v>
      </c>
      <c r="D22" s="102">
        <v>0.89429999999999998</v>
      </c>
      <c r="E22" s="101">
        <v>11.08</v>
      </c>
      <c r="F22" s="101">
        <v>10.28</v>
      </c>
      <c r="G22" s="102">
        <v>1.206069201</v>
      </c>
      <c r="H22" s="101">
        <v>15.59</v>
      </c>
      <c r="I22" s="101">
        <v>9.85</v>
      </c>
      <c r="J22" s="102">
        <v>1.348618138</v>
      </c>
      <c r="K22" s="102">
        <v>0.76588101900000005</v>
      </c>
      <c r="L22" s="101">
        <v>9.85</v>
      </c>
      <c r="M22" s="101">
        <v>9.9</v>
      </c>
      <c r="N22" s="102">
        <v>0.85640279399999997</v>
      </c>
    </row>
    <row r="23" spans="1:14" ht="15.75" customHeight="1" x14ac:dyDescent="0.45">
      <c r="A23" s="101" t="s">
        <v>123</v>
      </c>
      <c r="B23" s="191" t="s">
        <v>127</v>
      </c>
      <c r="C23" s="102">
        <v>32.049999999999997</v>
      </c>
      <c r="D23" s="102">
        <v>29.6465</v>
      </c>
      <c r="E23" s="101">
        <v>56.92</v>
      </c>
      <c r="F23" s="101">
        <v>66.319999999999993</v>
      </c>
      <c r="G23" s="102">
        <v>28.400013300000001</v>
      </c>
      <c r="H23" s="101">
        <v>68.849999999999994</v>
      </c>
      <c r="I23" s="101">
        <v>52.52</v>
      </c>
      <c r="J23" s="102">
        <v>0.95795501299999997</v>
      </c>
      <c r="K23" s="102">
        <v>19.923100959999999</v>
      </c>
      <c r="L23" s="101">
        <v>51.04</v>
      </c>
      <c r="M23" s="101">
        <v>49.7</v>
      </c>
      <c r="N23" s="102">
        <v>0.67202202499999997</v>
      </c>
    </row>
    <row r="24" spans="1:14" ht="15.75" customHeight="1" x14ac:dyDescent="0.45">
      <c r="A24" s="101" t="s">
        <v>123</v>
      </c>
      <c r="B24" s="191" t="s">
        <v>34</v>
      </c>
      <c r="C24" s="102">
        <v>29.78</v>
      </c>
      <c r="D24" s="102">
        <v>26.560400000000001</v>
      </c>
      <c r="E24" s="101">
        <v>54.76</v>
      </c>
      <c r="F24" s="101">
        <v>61.76</v>
      </c>
      <c r="G24" s="102">
        <v>20.498892059999999</v>
      </c>
      <c r="H24" s="101">
        <v>58</v>
      </c>
      <c r="I24" s="101">
        <v>45</v>
      </c>
      <c r="J24" s="102">
        <v>0.77178401200000002</v>
      </c>
      <c r="K24" s="102">
        <v>15.90431281</v>
      </c>
      <c r="L24" s="101">
        <v>45</v>
      </c>
      <c r="M24" s="101">
        <v>45</v>
      </c>
      <c r="N24" s="102">
        <v>0.59879793999999997</v>
      </c>
    </row>
    <row r="25" spans="1:14" ht="15.75" customHeight="1" x14ac:dyDescent="0.45">
      <c r="A25" s="101" t="s">
        <v>123</v>
      </c>
      <c r="B25" s="191" t="s">
        <v>30</v>
      </c>
      <c r="C25" s="102">
        <v>45.9</v>
      </c>
      <c r="D25" s="102">
        <v>42.270600000000002</v>
      </c>
      <c r="E25" s="101">
        <v>69.94</v>
      </c>
      <c r="F25" s="101">
        <v>76.94</v>
      </c>
      <c r="G25" s="102">
        <v>36.313012890000003</v>
      </c>
      <c r="H25" s="101">
        <v>75.56</v>
      </c>
      <c r="I25" s="101">
        <v>61.19</v>
      </c>
      <c r="J25" s="102">
        <v>0.85906073900000002</v>
      </c>
      <c r="K25" s="102">
        <v>29.173354809999999</v>
      </c>
      <c r="L25" s="101">
        <v>60.29</v>
      </c>
      <c r="M25" s="101">
        <v>61.61</v>
      </c>
      <c r="N25" s="102">
        <v>0.69015710200000002</v>
      </c>
    </row>
    <row r="26" spans="1:14" ht="15.75" customHeight="1" x14ac:dyDescent="0.45">
      <c r="A26" s="101" t="s">
        <v>123</v>
      </c>
      <c r="B26" s="191" t="s">
        <v>32</v>
      </c>
      <c r="C26" s="102">
        <v>33.9</v>
      </c>
      <c r="D26" s="102">
        <v>31.0747</v>
      </c>
      <c r="E26" s="101">
        <v>57.36</v>
      </c>
      <c r="F26" s="101">
        <v>68.959999999999994</v>
      </c>
      <c r="G26" s="102">
        <v>21.840516280000003</v>
      </c>
      <c r="H26" s="101">
        <v>58.63</v>
      </c>
      <c r="I26" s="101">
        <v>47.43</v>
      </c>
      <c r="J26" s="102">
        <v>0.70283916800000001</v>
      </c>
      <c r="K26" s="102">
        <v>17.713057289999998</v>
      </c>
      <c r="L26" s="101">
        <v>47.43</v>
      </c>
      <c r="M26" s="101">
        <v>47.55</v>
      </c>
      <c r="N26" s="102">
        <v>0.57001539199999995</v>
      </c>
    </row>
    <row r="27" spans="1:14" ht="15.75" customHeight="1" x14ac:dyDescent="0.45">
      <c r="A27" s="101" t="s">
        <v>125</v>
      </c>
      <c r="B27" s="191" t="s">
        <v>12</v>
      </c>
      <c r="C27" s="102">
        <v>106.67</v>
      </c>
      <c r="D27" s="102">
        <v>98.105900000000005</v>
      </c>
      <c r="E27" s="101">
        <v>106.4</v>
      </c>
      <c r="F27" s="101">
        <v>117.4</v>
      </c>
      <c r="G27" s="102">
        <v>48.176723899999999</v>
      </c>
      <c r="H27" s="101">
        <v>83.23</v>
      </c>
      <c r="I27" s="101">
        <v>73.7</v>
      </c>
      <c r="J27" s="102">
        <v>0.49106856900000001</v>
      </c>
      <c r="K27" s="102">
        <v>40.716902179999998</v>
      </c>
      <c r="L27" s="101">
        <v>71.31</v>
      </c>
      <c r="M27" s="101">
        <v>72.7</v>
      </c>
      <c r="N27" s="102">
        <v>0.41503010699999998</v>
      </c>
    </row>
    <row r="28" spans="1:14" ht="15.75" customHeight="1" x14ac:dyDescent="0.45">
      <c r="A28" s="101" t="s">
        <v>125</v>
      </c>
      <c r="B28" s="191" t="s">
        <v>4</v>
      </c>
      <c r="C28" s="102">
        <v>112.09</v>
      </c>
      <c r="D28" s="102">
        <v>102.52800000000001</v>
      </c>
      <c r="E28" s="101">
        <v>106.26</v>
      </c>
      <c r="F28" s="101">
        <v>122.86</v>
      </c>
      <c r="G28" s="102">
        <v>47.158492880000004</v>
      </c>
      <c r="H28" s="101">
        <v>84.06</v>
      </c>
      <c r="I28" s="101">
        <v>71.430000000000007</v>
      </c>
      <c r="J28" s="102">
        <v>0.45995721099999998</v>
      </c>
      <c r="K28" s="102">
        <v>37.581835400000003</v>
      </c>
      <c r="L28" s="101">
        <v>67.31</v>
      </c>
      <c r="M28" s="101">
        <v>71.09</v>
      </c>
      <c r="N28" s="102">
        <v>0.366551921</v>
      </c>
    </row>
    <row r="29" spans="1:14" s="112" customFormat="1" ht="15.75" customHeight="1" x14ac:dyDescent="0.45">
      <c r="A29" s="114" t="s">
        <v>122</v>
      </c>
      <c r="B29" s="203" t="s">
        <v>88</v>
      </c>
      <c r="C29" s="204">
        <v>14.1</v>
      </c>
      <c r="D29" s="204">
        <v>11.6813</v>
      </c>
      <c r="E29" s="114">
        <v>36.42</v>
      </c>
      <c r="F29" s="114">
        <v>40.82</v>
      </c>
      <c r="G29" s="204">
        <v>12.684180340000001</v>
      </c>
      <c r="H29" s="114">
        <v>47.5</v>
      </c>
      <c r="I29" s="114">
        <v>34</v>
      </c>
      <c r="J29" s="204">
        <v>1.0858534870000001</v>
      </c>
      <c r="K29" s="204">
        <v>10.280861959999999</v>
      </c>
      <c r="L29" s="114">
        <v>34</v>
      </c>
      <c r="M29" s="114">
        <v>38.5</v>
      </c>
      <c r="N29" s="204">
        <v>0.88011282599999996</v>
      </c>
    </row>
    <row r="30" spans="1:14" s="112" customFormat="1" ht="15.75" customHeight="1" x14ac:dyDescent="0.45">
      <c r="A30" s="114" t="s">
        <v>122</v>
      </c>
      <c r="B30" s="205" t="s">
        <v>49</v>
      </c>
      <c r="C30" s="204">
        <v>3.27</v>
      </c>
      <c r="D30" s="204">
        <v>2.66</v>
      </c>
      <c r="E30" s="114">
        <v>18.34</v>
      </c>
      <c r="F30" s="114">
        <v>18.54</v>
      </c>
      <c r="G30" s="204">
        <v>7.4823178710000002</v>
      </c>
      <c r="H30" s="114">
        <v>37.909999999999997</v>
      </c>
      <c r="I30" s="114">
        <v>25.13</v>
      </c>
      <c r="J30" s="204">
        <v>2.8042567539999999</v>
      </c>
      <c r="K30" s="204">
        <v>4.9974225399999996</v>
      </c>
      <c r="L30" s="114">
        <v>25.13</v>
      </c>
      <c r="M30" s="114">
        <v>25.32</v>
      </c>
      <c r="N30" s="204">
        <v>1.8729565029999999</v>
      </c>
    </row>
    <row r="31" spans="1:14" s="112" customFormat="1" ht="15.75" customHeight="1" x14ac:dyDescent="0.45">
      <c r="A31" s="114" t="s">
        <v>122</v>
      </c>
      <c r="B31" s="203" t="s">
        <v>41</v>
      </c>
      <c r="C31" s="204">
        <v>4.5</v>
      </c>
      <c r="D31" s="204">
        <v>3.6728999999999998</v>
      </c>
      <c r="E31" s="114">
        <v>20.64</v>
      </c>
      <c r="F31" s="114">
        <v>22.64</v>
      </c>
      <c r="G31" s="204">
        <v>8.7964594300000005</v>
      </c>
      <c r="H31" s="114">
        <v>40</v>
      </c>
      <c r="I31" s="114">
        <v>28</v>
      </c>
      <c r="J31" s="204">
        <v>2.3949629529999998</v>
      </c>
      <c r="K31" s="204">
        <v>7.03</v>
      </c>
      <c r="L31" s="114">
        <v>28</v>
      </c>
      <c r="M31" s="114">
        <v>32</v>
      </c>
      <c r="N31" s="204">
        <v>1.9159703610000001</v>
      </c>
    </row>
    <row r="32" spans="1:14" ht="15.75" customHeight="1" x14ac:dyDescent="0.45">
      <c r="A32" s="101" t="s">
        <v>125</v>
      </c>
      <c r="B32" s="191" t="s">
        <v>21</v>
      </c>
      <c r="C32" s="102">
        <v>51.06</v>
      </c>
      <c r="D32" s="102">
        <v>47.9754</v>
      </c>
      <c r="E32" s="101">
        <v>71.739999999999995</v>
      </c>
      <c r="F32" s="101">
        <v>85.14</v>
      </c>
      <c r="G32" s="102">
        <v>25.569823160000002</v>
      </c>
      <c r="H32" s="101">
        <v>65.099999999999994</v>
      </c>
      <c r="I32" s="101">
        <v>50.01</v>
      </c>
      <c r="J32" s="102">
        <v>0.53297779999999995</v>
      </c>
      <c r="K32" s="102">
        <v>18.80619252</v>
      </c>
      <c r="L32" s="101">
        <v>50.01</v>
      </c>
      <c r="M32" s="101">
        <v>47.88</v>
      </c>
      <c r="N32" s="102">
        <v>0.39199657599999999</v>
      </c>
    </row>
    <row r="33" spans="1:14" ht="15.75" customHeight="1" x14ac:dyDescent="0.45">
      <c r="A33" s="101" t="s">
        <v>123</v>
      </c>
      <c r="B33" s="191" t="s">
        <v>36</v>
      </c>
      <c r="C33" s="102">
        <v>37</v>
      </c>
      <c r="D33" s="102">
        <v>33.211100000000002</v>
      </c>
      <c r="E33" s="101">
        <v>61.9</v>
      </c>
      <c r="F33" s="101">
        <v>68.3</v>
      </c>
      <c r="G33" s="102">
        <v>34.918802339999999</v>
      </c>
      <c r="H33" s="101">
        <v>78</v>
      </c>
      <c r="I33" s="101">
        <v>57</v>
      </c>
      <c r="J33" s="102">
        <v>1.0514196259999999</v>
      </c>
      <c r="K33" s="102">
        <v>25.069909379999999</v>
      </c>
      <c r="L33" s="101">
        <v>57</v>
      </c>
      <c r="M33" s="101">
        <v>56</v>
      </c>
      <c r="N33" s="102">
        <v>0.75486537300000001</v>
      </c>
    </row>
    <row r="34" spans="1:14" ht="15.75" customHeight="1" x14ac:dyDescent="0.45">
      <c r="A34" s="101" t="s">
        <v>123</v>
      </c>
      <c r="B34" s="191" t="s">
        <v>38</v>
      </c>
      <c r="C34" s="102">
        <v>26.19</v>
      </c>
      <c r="D34" s="102">
        <v>23.778700000000001</v>
      </c>
      <c r="E34" s="101">
        <v>52.58</v>
      </c>
      <c r="F34" s="101">
        <v>57.58</v>
      </c>
      <c r="G34" s="102">
        <v>24.249168289999997</v>
      </c>
      <c r="H34" s="101">
        <v>65</v>
      </c>
      <c r="I34" s="101">
        <v>47.5</v>
      </c>
      <c r="J34" s="102">
        <v>1.019785282</v>
      </c>
      <c r="K34" s="102">
        <v>16.78788574</v>
      </c>
      <c r="L34" s="101">
        <v>47.5</v>
      </c>
      <c r="M34" s="101">
        <v>45</v>
      </c>
      <c r="N34" s="102">
        <v>0.70600519500000003</v>
      </c>
    </row>
    <row r="35" spans="1:14" ht="15.75" customHeight="1" x14ac:dyDescent="0.45">
      <c r="A35" s="101" t="s">
        <v>124</v>
      </c>
      <c r="B35" s="191" t="s">
        <v>54</v>
      </c>
      <c r="C35" s="102">
        <v>13.11</v>
      </c>
      <c r="D35" s="102">
        <v>11.0601</v>
      </c>
      <c r="E35" s="101">
        <v>36.159999999999997</v>
      </c>
      <c r="F35" s="101">
        <v>38.96</v>
      </c>
      <c r="G35" s="102">
        <v>7.9557378200000004</v>
      </c>
      <c r="H35" s="101">
        <v>37.200000000000003</v>
      </c>
      <c r="I35" s="101">
        <v>27.23</v>
      </c>
      <c r="J35" s="102">
        <v>0.71931879600000004</v>
      </c>
      <c r="K35" s="102">
        <v>6.0951217169999996</v>
      </c>
      <c r="L35" s="101">
        <v>27.23</v>
      </c>
      <c r="M35" s="101">
        <v>28.5</v>
      </c>
      <c r="N35" s="102">
        <v>0.55109101299999996</v>
      </c>
    </row>
    <row r="36" spans="1:14" ht="15.75" customHeight="1" x14ac:dyDescent="0.4"/>
    <row r="37" spans="1:14" ht="15.75" customHeight="1" x14ac:dyDescent="0.45">
      <c r="B37" s="200"/>
      <c r="C37" s="201"/>
      <c r="D37" s="201"/>
      <c r="E37" s="202"/>
      <c r="F37" s="202"/>
      <c r="G37" s="201"/>
      <c r="H37" s="202"/>
      <c r="I37" s="202"/>
      <c r="J37" s="201"/>
      <c r="K37" s="201"/>
      <c r="L37" s="202"/>
      <c r="M37" s="202"/>
      <c r="N37" s="201"/>
    </row>
    <row r="38" spans="1:14" ht="15.75" customHeight="1" x14ac:dyDescent="0.45">
      <c r="B38" s="200"/>
      <c r="C38" s="201"/>
      <c r="D38" s="201"/>
      <c r="E38" s="202"/>
      <c r="F38" s="202"/>
      <c r="G38" s="201"/>
      <c r="H38" s="202"/>
      <c r="I38" s="202"/>
      <c r="J38" s="201"/>
      <c r="K38" s="201"/>
      <c r="L38" s="202"/>
      <c r="M38" s="202"/>
      <c r="N38" s="201"/>
    </row>
    <row r="39" spans="1:14" ht="15.75" customHeight="1" x14ac:dyDescent="0.45">
      <c r="B39" s="200"/>
      <c r="C39" s="201"/>
      <c r="D39" s="201"/>
      <c r="E39" s="202"/>
      <c r="F39" s="202"/>
      <c r="G39" s="201"/>
      <c r="H39" s="202"/>
      <c r="I39" s="202"/>
      <c r="J39" s="201"/>
      <c r="K39" s="201"/>
      <c r="L39" s="202"/>
      <c r="M39" s="202"/>
      <c r="N39" s="201"/>
    </row>
    <row r="40" spans="1:14" ht="15.75" customHeight="1" x14ac:dyDescent="0.4"/>
    <row r="41" spans="1:14" ht="15.75" customHeight="1" x14ac:dyDescent="0.4"/>
    <row r="42" spans="1:14" ht="15.75" customHeight="1" x14ac:dyDescent="0.4"/>
    <row r="43" spans="1:14" ht="15.75" customHeight="1" x14ac:dyDescent="0.4"/>
    <row r="44" spans="1:14" ht="15.75" customHeight="1" x14ac:dyDescent="0.4"/>
    <row r="45" spans="1:14" ht="15.75" customHeight="1" x14ac:dyDescent="0.4"/>
    <row r="46" spans="1:14" ht="15.75" customHeight="1" x14ac:dyDescent="0.4"/>
    <row r="47" spans="1:14" ht="15.75" customHeight="1" x14ac:dyDescent="0.4"/>
    <row r="48" spans="1:14" ht="15.75" customHeight="1" x14ac:dyDescent="0.4"/>
    <row r="49" ht="15.75" customHeight="1" x14ac:dyDescent="0.4"/>
    <row r="50" ht="15.75" customHeight="1" x14ac:dyDescent="0.4"/>
    <row r="51" ht="15.75" customHeight="1" x14ac:dyDescent="0.4"/>
    <row r="52" ht="15.75" customHeight="1" x14ac:dyDescent="0.4"/>
    <row r="53" ht="15.75" customHeight="1" x14ac:dyDescent="0.4"/>
    <row r="54" ht="15.75" customHeight="1" x14ac:dyDescent="0.4"/>
    <row r="55" ht="15.75" customHeight="1" x14ac:dyDescent="0.4"/>
    <row r="56" ht="15.75" customHeight="1" x14ac:dyDescent="0.4"/>
    <row r="57" ht="15.75" customHeight="1" x14ac:dyDescent="0.4"/>
    <row r="58" ht="15.75" customHeight="1" x14ac:dyDescent="0.4"/>
    <row r="59" ht="15.75" customHeight="1" x14ac:dyDescent="0.4"/>
    <row r="60" ht="15.75" customHeight="1" x14ac:dyDescent="0.4"/>
    <row r="61" ht="15.75" customHeight="1" x14ac:dyDescent="0.4"/>
    <row r="62" ht="15.75" customHeight="1" x14ac:dyDescent="0.4"/>
    <row r="63" ht="15.75" customHeight="1" x14ac:dyDescent="0.4"/>
    <row r="64" ht="15.75" customHeight="1" x14ac:dyDescent="0.4"/>
    <row r="65" ht="15.75" customHeight="1" x14ac:dyDescent="0.4"/>
    <row r="66" ht="15.75" customHeight="1" x14ac:dyDescent="0.4"/>
    <row r="67" ht="15.75" customHeight="1" x14ac:dyDescent="0.4"/>
    <row r="68" ht="15.75" customHeight="1" x14ac:dyDescent="0.4"/>
    <row r="69" ht="15.75" customHeight="1" x14ac:dyDescent="0.4"/>
    <row r="70" ht="15.75" customHeight="1" x14ac:dyDescent="0.4"/>
    <row r="71" ht="15.75" customHeight="1" x14ac:dyDescent="0.4"/>
    <row r="72" ht="15.75" customHeight="1" x14ac:dyDescent="0.4"/>
    <row r="73" ht="15.75" customHeight="1" x14ac:dyDescent="0.4"/>
    <row r="74" ht="15.75" customHeight="1" x14ac:dyDescent="0.4"/>
    <row r="75" ht="15.75" customHeight="1" x14ac:dyDescent="0.4"/>
    <row r="76" ht="15.75" customHeight="1" x14ac:dyDescent="0.4"/>
    <row r="77" ht="15.75" customHeight="1" x14ac:dyDescent="0.4"/>
    <row r="78" ht="15.75" customHeight="1" x14ac:dyDescent="0.4"/>
    <row r="79" ht="15.75" customHeight="1" x14ac:dyDescent="0.4"/>
    <row r="80" ht="15.75" customHeight="1" x14ac:dyDescent="0.4"/>
    <row r="81" ht="15.75" customHeight="1" x14ac:dyDescent="0.4"/>
    <row r="82" ht="15.75" customHeight="1" x14ac:dyDescent="0.4"/>
    <row r="83" ht="15.75" customHeight="1" x14ac:dyDescent="0.4"/>
    <row r="84" ht="15.75" customHeight="1" x14ac:dyDescent="0.4"/>
    <row r="85" ht="15.75" customHeight="1" x14ac:dyDescent="0.4"/>
    <row r="86" ht="15.75" customHeight="1" x14ac:dyDescent="0.4"/>
    <row r="87" ht="15.75" customHeight="1" x14ac:dyDescent="0.4"/>
    <row r="88" ht="15.75" customHeight="1" x14ac:dyDescent="0.4"/>
    <row r="89" ht="15.75" customHeight="1" x14ac:dyDescent="0.4"/>
    <row r="90" ht="15.75" customHeight="1" x14ac:dyDescent="0.4"/>
    <row r="91" ht="15.75" customHeight="1" x14ac:dyDescent="0.4"/>
    <row r="92" ht="15.75" customHeight="1" x14ac:dyDescent="0.4"/>
    <row r="93" ht="15.75" customHeight="1" x14ac:dyDescent="0.4"/>
    <row r="94" ht="15.75" customHeight="1" x14ac:dyDescent="0.4"/>
    <row r="95" ht="15.75" customHeight="1" x14ac:dyDescent="0.4"/>
    <row r="96" ht="15.75" customHeight="1" x14ac:dyDescent="0.4"/>
    <row r="97" ht="15.75" customHeight="1" x14ac:dyDescent="0.4"/>
    <row r="98" ht="15.75" customHeight="1" x14ac:dyDescent="0.4"/>
    <row r="99" ht="15.75" customHeight="1" x14ac:dyDescent="0.4"/>
    <row r="100" ht="15.75" customHeight="1" x14ac:dyDescent="0.4"/>
    <row r="101" ht="15.75" customHeight="1" x14ac:dyDescent="0.4"/>
    <row r="102" ht="15.75" customHeight="1" x14ac:dyDescent="0.4"/>
    <row r="103" ht="15.75" customHeight="1" x14ac:dyDescent="0.4"/>
    <row r="104" ht="15.75" customHeight="1" x14ac:dyDescent="0.4"/>
    <row r="105" ht="15.75" customHeight="1" x14ac:dyDescent="0.4"/>
    <row r="106" ht="15.75" customHeight="1" x14ac:dyDescent="0.4"/>
    <row r="107" ht="15.75" customHeight="1" x14ac:dyDescent="0.4"/>
    <row r="108" ht="15.75" customHeight="1" x14ac:dyDescent="0.4"/>
    <row r="109" ht="15.75" customHeight="1" x14ac:dyDescent="0.4"/>
    <row r="110" ht="15.75" customHeight="1" x14ac:dyDescent="0.4"/>
    <row r="111" ht="15.75" customHeight="1" x14ac:dyDescent="0.4"/>
    <row r="112" ht="15.75" customHeight="1" x14ac:dyDescent="0.4"/>
    <row r="113" ht="15.75" customHeight="1" x14ac:dyDescent="0.4"/>
    <row r="114" ht="15.75" customHeight="1" x14ac:dyDescent="0.4"/>
    <row r="115" ht="15.75" customHeight="1" x14ac:dyDescent="0.4"/>
    <row r="116" ht="15.75" customHeight="1" x14ac:dyDescent="0.4"/>
    <row r="117" ht="15.75" customHeight="1" x14ac:dyDescent="0.4"/>
    <row r="118" ht="15.75" customHeight="1" x14ac:dyDescent="0.4"/>
    <row r="119" ht="15.75" customHeight="1" x14ac:dyDescent="0.4"/>
    <row r="120" ht="15.75" customHeight="1" x14ac:dyDescent="0.4"/>
    <row r="121" ht="15.75" customHeight="1" x14ac:dyDescent="0.4"/>
    <row r="122" ht="15.75" customHeight="1" x14ac:dyDescent="0.4"/>
    <row r="123" ht="15.75" customHeight="1" x14ac:dyDescent="0.4"/>
    <row r="124" ht="15.75" customHeight="1" x14ac:dyDescent="0.4"/>
    <row r="125" ht="15.75" customHeight="1" x14ac:dyDescent="0.4"/>
    <row r="126" ht="15.75" customHeight="1" x14ac:dyDescent="0.4"/>
    <row r="127" ht="15.75" customHeight="1" x14ac:dyDescent="0.4"/>
    <row r="128" ht="15.75" customHeight="1" x14ac:dyDescent="0.4"/>
    <row r="129" ht="15.75" customHeight="1" x14ac:dyDescent="0.4"/>
    <row r="130" ht="15.75" customHeight="1" x14ac:dyDescent="0.4"/>
    <row r="131" ht="15.75" customHeight="1" x14ac:dyDescent="0.4"/>
    <row r="132" ht="15.75" customHeight="1" x14ac:dyDescent="0.4"/>
    <row r="133" ht="15.75" customHeight="1" x14ac:dyDescent="0.4"/>
    <row r="134" ht="15.75" customHeight="1" x14ac:dyDescent="0.4"/>
    <row r="135" ht="15.75" customHeight="1" x14ac:dyDescent="0.4"/>
    <row r="136" ht="15.75" customHeight="1" x14ac:dyDescent="0.4"/>
    <row r="137" ht="15.75" customHeight="1" x14ac:dyDescent="0.4"/>
    <row r="138" ht="15.75" customHeight="1" x14ac:dyDescent="0.4"/>
    <row r="139" ht="15.75" customHeight="1" x14ac:dyDescent="0.4"/>
    <row r="140" ht="15.75" customHeight="1" x14ac:dyDescent="0.4"/>
    <row r="141" ht="15.75" customHeight="1" x14ac:dyDescent="0.4"/>
    <row r="142" ht="15.75" customHeight="1" x14ac:dyDescent="0.4"/>
    <row r="143" ht="15.75" customHeight="1" x14ac:dyDescent="0.4"/>
    <row r="144" ht="15.75" customHeight="1" x14ac:dyDescent="0.4"/>
    <row r="145" ht="15.75" customHeight="1" x14ac:dyDescent="0.4"/>
    <row r="146" ht="15.75" customHeight="1" x14ac:dyDescent="0.4"/>
    <row r="147" ht="15.75" customHeight="1" x14ac:dyDescent="0.4"/>
    <row r="148" ht="15.75" customHeight="1" x14ac:dyDescent="0.4"/>
    <row r="149" ht="15.75" customHeight="1" x14ac:dyDescent="0.4"/>
    <row r="150" ht="15.75" customHeight="1" x14ac:dyDescent="0.4"/>
    <row r="151" ht="15.75" customHeight="1" x14ac:dyDescent="0.4"/>
    <row r="152" ht="15.75" customHeight="1" x14ac:dyDescent="0.4"/>
    <row r="153" ht="15.75" customHeight="1" x14ac:dyDescent="0.4"/>
    <row r="154" ht="15.75" customHeight="1" x14ac:dyDescent="0.4"/>
    <row r="155" ht="15.75" customHeight="1" x14ac:dyDescent="0.4"/>
    <row r="156" ht="15.75" customHeight="1" x14ac:dyDescent="0.4"/>
    <row r="157" ht="15.75" customHeight="1" x14ac:dyDescent="0.4"/>
    <row r="158" ht="15.75" customHeight="1" x14ac:dyDescent="0.4"/>
    <row r="159" ht="15.75" customHeight="1" x14ac:dyDescent="0.4"/>
    <row r="160" ht="15.75" customHeight="1" x14ac:dyDescent="0.4"/>
    <row r="161" ht="15.75" customHeight="1" x14ac:dyDescent="0.4"/>
    <row r="162" ht="15.75" customHeight="1" x14ac:dyDescent="0.4"/>
    <row r="163" ht="15.75" customHeight="1" x14ac:dyDescent="0.4"/>
    <row r="164" ht="15.75" customHeight="1" x14ac:dyDescent="0.4"/>
    <row r="165" ht="15.75" customHeight="1" x14ac:dyDescent="0.4"/>
    <row r="166" ht="15.75" customHeight="1" x14ac:dyDescent="0.4"/>
    <row r="167" ht="15.75" customHeight="1" x14ac:dyDescent="0.4"/>
    <row r="168" ht="15.75" customHeight="1" x14ac:dyDescent="0.4"/>
    <row r="169" ht="15.75" customHeight="1" x14ac:dyDescent="0.4"/>
    <row r="170" ht="15.75" customHeight="1" x14ac:dyDescent="0.4"/>
    <row r="171" ht="15.75" customHeight="1" x14ac:dyDescent="0.4"/>
    <row r="172" ht="15.75" customHeight="1" x14ac:dyDescent="0.4"/>
    <row r="173" ht="15.75" customHeight="1" x14ac:dyDescent="0.4"/>
    <row r="174" ht="15.75" customHeight="1" x14ac:dyDescent="0.4"/>
    <row r="175" ht="15.75" customHeight="1" x14ac:dyDescent="0.4"/>
    <row r="176" ht="15.75" customHeight="1" x14ac:dyDescent="0.4"/>
    <row r="177" ht="15.75" customHeight="1" x14ac:dyDescent="0.4"/>
    <row r="178" ht="15.75" customHeight="1" x14ac:dyDescent="0.4"/>
    <row r="179" ht="15.75" customHeight="1" x14ac:dyDescent="0.4"/>
    <row r="180" ht="15.75" customHeight="1" x14ac:dyDescent="0.4"/>
    <row r="181" ht="15.75" customHeight="1" x14ac:dyDescent="0.4"/>
    <row r="182" ht="15.75" customHeight="1" x14ac:dyDescent="0.4"/>
    <row r="183" ht="15.75" customHeight="1" x14ac:dyDescent="0.4"/>
    <row r="184" ht="15.75" customHeight="1" x14ac:dyDescent="0.4"/>
    <row r="185" ht="15.75" customHeight="1" x14ac:dyDescent="0.4"/>
    <row r="186" ht="15.75" customHeight="1" x14ac:dyDescent="0.4"/>
    <row r="187" ht="15.75" customHeight="1" x14ac:dyDescent="0.4"/>
    <row r="188" ht="15.75" customHeight="1" x14ac:dyDescent="0.4"/>
    <row r="189" ht="15.75" customHeight="1" x14ac:dyDescent="0.4"/>
    <row r="190" ht="15.75" customHeight="1" x14ac:dyDescent="0.4"/>
    <row r="191" ht="15.75" customHeight="1" x14ac:dyDescent="0.4"/>
    <row r="192" ht="15.75" customHeight="1" x14ac:dyDescent="0.4"/>
    <row r="193" ht="15.75" customHeight="1" x14ac:dyDescent="0.4"/>
    <row r="194" ht="15.75" customHeight="1" x14ac:dyDescent="0.4"/>
    <row r="195" ht="15.75" customHeight="1" x14ac:dyDescent="0.4"/>
    <row r="196" ht="15.75" customHeight="1" x14ac:dyDescent="0.4"/>
    <row r="197" ht="15.75" customHeight="1" x14ac:dyDescent="0.4"/>
    <row r="198" ht="15.75" customHeight="1" x14ac:dyDescent="0.4"/>
    <row r="199" ht="15.75" customHeight="1" x14ac:dyDescent="0.4"/>
    <row r="200" ht="15.75" customHeight="1" x14ac:dyDescent="0.4"/>
    <row r="201" ht="15.75" customHeight="1" x14ac:dyDescent="0.4"/>
    <row r="202" ht="15.75" customHeight="1" x14ac:dyDescent="0.4"/>
    <row r="203" ht="15.75" customHeight="1" x14ac:dyDescent="0.4"/>
    <row r="204" ht="15.75" customHeight="1" x14ac:dyDescent="0.4"/>
    <row r="205" ht="15.75" customHeight="1" x14ac:dyDescent="0.4"/>
    <row r="206" ht="15.75" customHeight="1" x14ac:dyDescent="0.4"/>
    <row r="207" ht="15.75" customHeight="1" x14ac:dyDescent="0.4"/>
    <row r="208" ht="15.75" customHeight="1" x14ac:dyDescent="0.4"/>
    <row r="209" ht="15.75" customHeight="1" x14ac:dyDescent="0.4"/>
    <row r="210" ht="15.75" customHeight="1" x14ac:dyDescent="0.4"/>
    <row r="211" ht="15.75" customHeight="1" x14ac:dyDescent="0.4"/>
    <row r="212" ht="15.75" customHeight="1" x14ac:dyDescent="0.4"/>
    <row r="213" ht="15.75" customHeight="1" x14ac:dyDescent="0.4"/>
    <row r="214" ht="15.75" customHeight="1" x14ac:dyDescent="0.4"/>
    <row r="215" ht="15.75" customHeight="1" x14ac:dyDescent="0.4"/>
    <row r="216" ht="15.75" customHeight="1" x14ac:dyDescent="0.4"/>
    <row r="217" ht="15.75" customHeight="1" x14ac:dyDescent="0.4"/>
    <row r="218" ht="15.75" customHeight="1" x14ac:dyDescent="0.4"/>
    <row r="219" ht="15.75" customHeight="1" x14ac:dyDescent="0.4"/>
    <row r="220" ht="15.75" customHeight="1" x14ac:dyDescent="0.4"/>
    <row r="221" ht="15.75" customHeight="1" x14ac:dyDescent="0.4"/>
    <row r="222" ht="15.75" customHeight="1" x14ac:dyDescent="0.4"/>
    <row r="223" ht="15.75" customHeight="1" x14ac:dyDescent="0.4"/>
    <row r="224" ht="15.75" customHeight="1" x14ac:dyDescent="0.4"/>
    <row r="225" ht="15.75" customHeight="1" x14ac:dyDescent="0.4"/>
    <row r="226" ht="15.75" customHeight="1" x14ac:dyDescent="0.4"/>
    <row r="227" ht="15.75" customHeight="1" x14ac:dyDescent="0.4"/>
    <row r="228" ht="15.75" customHeight="1" x14ac:dyDescent="0.4"/>
    <row r="229" ht="15.75" customHeight="1" x14ac:dyDescent="0.4"/>
    <row r="230" ht="15.75" customHeight="1" x14ac:dyDescent="0.4"/>
    <row r="231" ht="15.75" customHeight="1" x14ac:dyDescent="0.4"/>
    <row r="232" ht="15.75" customHeight="1" x14ac:dyDescent="0.4"/>
    <row r="233" ht="15.75" customHeight="1" x14ac:dyDescent="0.4"/>
    <row r="234" ht="15.75" customHeight="1" x14ac:dyDescent="0.4"/>
    <row r="235" ht="15.75" customHeight="1" x14ac:dyDescent="0.4"/>
    <row r="236" ht="15.75" customHeight="1" x14ac:dyDescent="0.4"/>
    <row r="237" ht="15.75" customHeight="1" x14ac:dyDescent="0.4"/>
    <row r="238" ht="15.75" customHeight="1" x14ac:dyDescent="0.4"/>
    <row r="239" ht="15.75" customHeight="1" x14ac:dyDescent="0.4"/>
    <row r="240" ht="15.75" customHeight="1" x14ac:dyDescent="0.4"/>
    <row r="241" ht="15.75" customHeight="1" x14ac:dyDescent="0.4"/>
    <row r="242" ht="15.75" customHeight="1" x14ac:dyDescent="0.4"/>
    <row r="243" ht="15.75" customHeight="1" x14ac:dyDescent="0.4"/>
    <row r="244" ht="15.75" customHeight="1" x14ac:dyDescent="0.4"/>
    <row r="245" ht="15.75" customHeight="1" x14ac:dyDescent="0.4"/>
    <row r="246" ht="15.75" customHeight="1" x14ac:dyDescent="0.4"/>
    <row r="247" ht="15.75" customHeight="1" x14ac:dyDescent="0.4"/>
    <row r="248" ht="15.75" customHeight="1" x14ac:dyDescent="0.4"/>
    <row r="249" ht="15.75" customHeight="1" x14ac:dyDescent="0.4"/>
    <row r="250" ht="15.75" customHeight="1" x14ac:dyDescent="0.4"/>
    <row r="251" ht="15.75" customHeight="1" x14ac:dyDescent="0.4"/>
    <row r="252" ht="15.75" customHeight="1" x14ac:dyDescent="0.4"/>
    <row r="253" ht="15.75" customHeight="1" x14ac:dyDescent="0.4"/>
    <row r="254" ht="15.75" customHeight="1" x14ac:dyDescent="0.4"/>
    <row r="255" ht="15.75" customHeight="1" x14ac:dyDescent="0.4"/>
    <row r="256"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329AC-415B-42D9-BE5B-D741F6ED2FC5}">
  <dimension ref="A1:Z156"/>
  <sheetViews>
    <sheetView topLeftCell="A104" workbookViewId="0">
      <selection activeCell="J34" sqref="J34"/>
    </sheetView>
  </sheetViews>
  <sheetFormatPr defaultColWidth="9.1328125" defaultRowHeight="15" x14ac:dyDescent="0.4"/>
  <cols>
    <col min="1" max="1" width="42.73046875" style="103" bestFit="1" customWidth="1"/>
    <col min="2" max="2" width="69.59765625" style="103" bestFit="1" customWidth="1"/>
    <col min="3" max="3" width="30.265625" style="103" bestFit="1" customWidth="1"/>
    <col min="4" max="5" width="30.86328125" style="103" bestFit="1" customWidth="1"/>
    <col min="6" max="6" width="17.59765625" style="103" bestFit="1" customWidth="1"/>
    <col min="7" max="7" width="34.3984375" style="103" bestFit="1" customWidth="1"/>
    <col min="8" max="8" width="39.86328125" style="103" bestFit="1" customWidth="1"/>
    <col min="9" max="9" width="39.59765625" style="103" bestFit="1" customWidth="1"/>
    <col min="10" max="10" width="122" style="98" bestFit="1" customWidth="1"/>
    <col min="11" max="12" width="9.1328125" style="98"/>
    <col min="13" max="13" width="7.86328125" style="98" customWidth="1"/>
    <col min="14" max="14" width="4" style="98" customWidth="1"/>
    <col min="15" max="17" width="9.1328125" style="98"/>
    <col min="18" max="18" width="39.3984375" style="98" bestFit="1" customWidth="1"/>
    <col min="19" max="16384" width="9.1328125" style="98"/>
  </cols>
  <sheetData>
    <row r="1" spans="1:4" x14ac:dyDescent="0.4">
      <c r="A1" s="97" t="s">
        <v>104</v>
      </c>
    </row>
    <row r="2" spans="1:4" x14ac:dyDescent="0.4">
      <c r="A2" s="104" t="s">
        <v>128</v>
      </c>
    </row>
    <row r="4" spans="1:4" x14ac:dyDescent="0.4">
      <c r="A4" s="105" t="s">
        <v>90</v>
      </c>
      <c r="B4" s="106" t="s">
        <v>91</v>
      </c>
      <c r="C4" s="98"/>
      <c r="D4" s="98"/>
    </row>
    <row r="5" spans="1:4" x14ac:dyDescent="0.4">
      <c r="A5" s="103" t="s">
        <v>129</v>
      </c>
      <c r="B5" s="98" t="s">
        <v>130</v>
      </c>
      <c r="C5" s="98" t="s">
        <v>131</v>
      </c>
      <c r="D5" s="98" t="s">
        <v>132</v>
      </c>
    </row>
    <row r="6" spans="1:4" x14ac:dyDescent="0.4">
      <c r="A6" s="103" t="s">
        <v>133</v>
      </c>
      <c r="B6" s="98" t="s">
        <v>134</v>
      </c>
      <c r="C6" s="98" t="s">
        <v>135</v>
      </c>
      <c r="D6" s="98" t="s">
        <v>136</v>
      </c>
    </row>
    <row r="7" spans="1:4" x14ac:dyDescent="0.4">
      <c r="A7" s="103" t="s">
        <v>67</v>
      </c>
      <c r="B7" s="98" t="s">
        <v>92</v>
      </c>
      <c r="C7" s="98" t="s">
        <v>137</v>
      </c>
      <c r="D7" s="107" t="s">
        <v>138</v>
      </c>
    </row>
    <row r="8" spans="1:4" x14ac:dyDescent="0.4">
      <c r="A8" s="103" t="s">
        <v>139</v>
      </c>
      <c r="B8" s="98" t="s">
        <v>140</v>
      </c>
      <c r="C8" s="98" t="s">
        <v>141</v>
      </c>
      <c r="D8" s="98" t="s">
        <v>142</v>
      </c>
    </row>
    <row r="9" spans="1:4" x14ac:dyDescent="0.4">
      <c r="A9" s="103" t="s">
        <v>143</v>
      </c>
      <c r="B9" s="98" t="s">
        <v>144</v>
      </c>
      <c r="C9" s="98" t="s">
        <v>145</v>
      </c>
      <c r="D9" s="98" t="s">
        <v>146</v>
      </c>
    </row>
    <row r="10" spans="1:4" x14ac:dyDescent="0.4">
      <c r="A10" s="103" t="s">
        <v>65</v>
      </c>
      <c r="B10" s="98" t="s">
        <v>94</v>
      </c>
      <c r="C10" s="98"/>
      <c r="D10" s="98"/>
    </row>
    <row r="11" spans="1:4" x14ac:dyDescent="0.4">
      <c r="A11" s="103" t="s">
        <v>147</v>
      </c>
      <c r="B11" s="98" t="s">
        <v>148</v>
      </c>
      <c r="C11" s="98"/>
      <c r="D11" s="98"/>
    </row>
    <row r="12" spans="1:4" x14ac:dyDescent="0.4">
      <c r="A12" s="103" t="s">
        <v>149</v>
      </c>
      <c r="B12" s="98" t="s">
        <v>150</v>
      </c>
      <c r="C12" s="98"/>
      <c r="D12" s="98"/>
    </row>
    <row r="13" spans="1:4" x14ac:dyDescent="0.4">
      <c r="A13" s="103" t="s">
        <v>151</v>
      </c>
      <c r="B13" s="98" t="s">
        <v>152</v>
      </c>
      <c r="C13" s="98"/>
      <c r="D13" s="98"/>
    </row>
    <row r="14" spans="1:4" x14ac:dyDescent="0.4">
      <c r="A14" s="103" t="s">
        <v>153</v>
      </c>
      <c r="B14" s="98" t="s">
        <v>154</v>
      </c>
      <c r="C14" s="98"/>
      <c r="D14" s="98"/>
    </row>
    <row r="15" spans="1:4" x14ac:dyDescent="0.4">
      <c r="A15" s="103" t="s">
        <v>155</v>
      </c>
      <c r="B15" s="98" t="s">
        <v>156</v>
      </c>
      <c r="C15" s="98"/>
      <c r="D15" s="98"/>
    </row>
    <row r="16" spans="1:4" x14ac:dyDescent="0.4">
      <c r="A16" s="103" t="s">
        <v>157</v>
      </c>
      <c r="B16" s="98" t="s">
        <v>158</v>
      </c>
      <c r="C16" s="98"/>
      <c r="D16" s="98"/>
    </row>
    <row r="17" spans="1:26" x14ac:dyDescent="0.4">
      <c r="A17" s="103" t="s">
        <v>159</v>
      </c>
      <c r="B17" s="98" t="s">
        <v>160</v>
      </c>
      <c r="C17" s="98"/>
      <c r="D17" s="98"/>
    </row>
    <row r="18" spans="1:26" x14ac:dyDescent="0.4">
      <c r="A18" s="103" t="s">
        <v>66</v>
      </c>
      <c r="B18" s="98" t="s">
        <v>93</v>
      </c>
      <c r="C18" s="98"/>
      <c r="D18" s="98"/>
    </row>
    <row r="19" spans="1:26" x14ac:dyDescent="0.4">
      <c r="A19" s="103" t="s">
        <v>161</v>
      </c>
      <c r="B19" s="98" t="s">
        <v>162</v>
      </c>
      <c r="C19" s="98"/>
      <c r="D19" s="98"/>
    </row>
    <row r="20" spans="1:26" x14ac:dyDescent="0.4">
      <c r="A20" s="103" t="s">
        <v>163</v>
      </c>
      <c r="B20" s="98" t="s">
        <v>164</v>
      </c>
      <c r="C20" s="98"/>
      <c r="D20" s="98"/>
    </row>
    <row r="21" spans="1:26" x14ac:dyDescent="0.4">
      <c r="A21" s="103" t="s">
        <v>165</v>
      </c>
      <c r="B21" s="98" t="s">
        <v>166</v>
      </c>
      <c r="C21" s="98"/>
      <c r="D21" s="98"/>
    </row>
    <row r="26" spans="1:26" s="106" customFormat="1" x14ac:dyDescent="0.4">
      <c r="A26" s="100" t="s">
        <v>0</v>
      </c>
      <c r="B26" s="100" t="s">
        <v>167</v>
      </c>
      <c r="C26" s="100" t="s">
        <v>168</v>
      </c>
      <c r="D26" s="100" t="s">
        <v>169</v>
      </c>
      <c r="E26" s="100" t="s">
        <v>170</v>
      </c>
      <c r="F26" s="100" t="s">
        <v>171</v>
      </c>
      <c r="G26" s="100" t="s">
        <v>64</v>
      </c>
      <c r="H26" s="100" t="s">
        <v>172</v>
      </c>
      <c r="I26" s="108" t="s">
        <v>173</v>
      </c>
      <c r="J26" s="108" t="s">
        <v>174</v>
      </c>
      <c r="K26" s="109"/>
      <c r="L26" s="110"/>
      <c r="M26" s="110"/>
      <c r="N26" s="110"/>
      <c r="O26" s="110"/>
      <c r="P26" s="110"/>
      <c r="Q26" s="110"/>
      <c r="R26" s="110"/>
      <c r="S26" s="110"/>
      <c r="T26" s="110"/>
      <c r="U26" s="110"/>
      <c r="V26" s="110"/>
      <c r="W26" s="110"/>
      <c r="X26" s="110"/>
      <c r="Y26" s="110"/>
      <c r="Z26" s="110"/>
    </row>
    <row r="27" spans="1:26" ht="15.4" x14ac:dyDescent="0.45">
      <c r="A27" s="191" t="s">
        <v>126</v>
      </c>
      <c r="B27" s="101" t="s">
        <v>175</v>
      </c>
      <c r="C27" s="101" t="s">
        <v>176</v>
      </c>
      <c r="D27" s="101" t="s">
        <v>177</v>
      </c>
      <c r="E27" s="101" t="s">
        <v>178</v>
      </c>
      <c r="F27" s="101" t="s">
        <v>135</v>
      </c>
      <c r="G27" s="101" t="s">
        <v>153</v>
      </c>
      <c r="H27" s="101" t="s">
        <v>141</v>
      </c>
      <c r="I27" s="114" t="s">
        <v>203</v>
      </c>
      <c r="J27" s="111" t="s">
        <v>179</v>
      </c>
      <c r="K27" s="112"/>
      <c r="L27" s="113"/>
      <c r="M27" s="113"/>
      <c r="N27" s="113"/>
      <c r="O27" s="113"/>
      <c r="P27" s="113"/>
      <c r="Q27" s="113"/>
      <c r="R27" s="113"/>
      <c r="S27" s="113"/>
      <c r="T27" s="113"/>
      <c r="U27" s="113"/>
      <c r="V27" s="113"/>
      <c r="W27" s="113"/>
      <c r="X27" s="113"/>
      <c r="Y27" s="113"/>
      <c r="Z27" s="113"/>
    </row>
    <row r="28" spans="1:26" ht="15.4" x14ac:dyDescent="0.45">
      <c r="A28" s="191" t="s">
        <v>126</v>
      </c>
      <c r="B28" s="101" t="s">
        <v>180</v>
      </c>
      <c r="C28" s="101" t="s">
        <v>181</v>
      </c>
      <c r="D28" s="101" t="s">
        <v>177</v>
      </c>
      <c r="E28" s="101" t="s">
        <v>178</v>
      </c>
      <c r="F28" s="101" t="s">
        <v>135</v>
      </c>
      <c r="G28" s="101" t="s">
        <v>153</v>
      </c>
      <c r="H28" s="101" t="s">
        <v>141</v>
      </c>
      <c r="I28" s="114" t="s">
        <v>203</v>
      </c>
      <c r="J28" s="111" t="s">
        <v>179</v>
      </c>
      <c r="K28" s="112"/>
      <c r="L28" s="113"/>
      <c r="M28" s="113"/>
      <c r="N28" s="113"/>
      <c r="O28" s="113"/>
      <c r="P28" s="113"/>
      <c r="Q28" s="113"/>
      <c r="R28" s="113"/>
      <c r="S28" s="113"/>
      <c r="T28" s="113"/>
      <c r="U28" s="113"/>
      <c r="V28" s="113"/>
      <c r="W28" s="113"/>
      <c r="X28" s="113"/>
      <c r="Y28" s="113"/>
      <c r="Z28" s="113"/>
    </row>
    <row r="29" spans="1:26" ht="15.4" x14ac:dyDescent="0.45">
      <c r="A29" s="191" t="s">
        <v>126</v>
      </c>
      <c r="B29" s="101" t="s">
        <v>182</v>
      </c>
      <c r="C29" s="101" t="s">
        <v>183</v>
      </c>
      <c r="D29" s="101" t="s">
        <v>177</v>
      </c>
      <c r="E29" s="101" t="s">
        <v>178</v>
      </c>
      <c r="F29" s="101" t="s">
        <v>135</v>
      </c>
      <c r="G29" s="101" t="s">
        <v>153</v>
      </c>
      <c r="H29" s="101" t="s">
        <v>141</v>
      </c>
      <c r="I29" s="114" t="s">
        <v>203</v>
      </c>
      <c r="J29" s="111" t="s">
        <v>179</v>
      </c>
      <c r="K29" s="112"/>
      <c r="L29" s="113"/>
      <c r="M29" s="113"/>
      <c r="N29" s="113"/>
      <c r="O29" s="113"/>
      <c r="P29" s="113"/>
      <c r="Q29" s="113"/>
      <c r="R29" s="113"/>
      <c r="S29" s="113"/>
      <c r="T29" s="113"/>
      <c r="U29" s="113"/>
      <c r="V29" s="113"/>
      <c r="W29" s="113"/>
      <c r="X29" s="113"/>
      <c r="Y29" s="113"/>
      <c r="Z29" s="113"/>
    </row>
    <row r="30" spans="1:26" ht="15.4" x14ac:dyDescent="0.45">
      <c r="A30" s="191" t="s">
        <v>126</v>
      </c>
      <c r="B30" s="101" t="s">
        <v>184</v>
      </c>
      <c r="C30" s="101" t="s">
        <v>185</v>
      </c>
      <c r="D30" s="101" t="s">
        <v>177</v>
      </c>
      <c r="E30" s="101" t="s">
        <v>178</v>
      </c>
      <c r="F30" s="101" t="s">
        <v>135</v>
      </c>
      <c r="G30" s="101" t="s">
        <v>153</v>
      </c>
      <c r="H30" s="101" t="s">
        <v>141</v>
      </c>
      <c r="I30" s="114" t="s">
        <v>203</v>
      </c>
      <c r="J30" s="111" t="s">
        <v>186</v>
      </c>
      <c r="K30" s="112"/>
      <c r="L30" s="113"/>
      <c r="M30" s="113"/>
      <c r="N30" s="113"/>
      <c r="O30" s="113"/>
      <c r="P30" s="113"/>
      <c r="Q30" s="113"/>
      <c r="R30" s="113"/>
      <c r="S30" s="113"/>
      <c r="T30" s="113"/>
      <c r="U30" s="113"/>
      <c r="V30" s="113"/>
      <c r="W30" s="113"/>
      <c r="X30" s="113"/>
      <c r="Y30" s="113"/>
      <c r="Z30" s="113"/>
    </row>
    <row r="31" spans="1:26" ht="15.4" x14ac:dyDescent="0.45">
      <c r="A31" s="191" t="s">
        <v>126</v>
      </c>
      <c r="B31" s="101" t="s">
        <v>187</v>
      </c>
      <c r="C31" s="101" t="s">
        <v>188</v>
      </c>
      <c r="D31" s="101" t="s">
        <v>177</v>
      </c>
      <c r="E31" s="101" t="s">
        <v>178</v>
      </c>
      <c r="F31" s="101" t="s">
        <v>135</v>
      </c>
      <c r="G31" s="101" t="s">
        <v>153</v>
      </c>
      <c r="H31" s="101" t="s">
        <v>141</v>
      </c>
      <c r="I31" s="114" t="s">
        <v>203</v>
      </c>
      <c r="J31" s="111" t="s">
        <v>186</v>
      </c>
      <c r="K31" s="112"/>
      <c r="L31" s="113"/>
      <c r="M31" s="113"/>
      <c r="N31" s="113"/>
      <c r="O31" s="113"/>
      <c r="P31" s="113"/>
      <c r="Q31" s="113"/>
      <c r="R31" s="113"/>
      <c r="S31" s="113"/>
      <c r="T31" s="113"/>
      <c r="U31" s="113"/>
      <c r="V31" s="113"/>
      <c r="W31" s="113"/>
      <c r="X31" s="113"/>
      <c r="Y31" s="113"/>
      <c r="Z31" s="113"/>
    </row>
    <row r="32" spans="1:26" ht="15.4" x14ac:dyDescent="0.45">
      <c r="A32" s="191" t="s">
        <v>126</v>
      </c>
      <c r="B32" s="101" t="s">
        <v>189</v>
      </c>
      <c r="C32" s="101" t="s">
        <v>185</v>
      </c>
      <c r="D32" s="101" t="s">
        <v>177</v>
      </c>
      <c r="E32" s="101" t="s">
        <v>178</v>
      </c>
      <c r="F32" s="101" t="s">
        <v>135</v>
      </c>
      <c r="G32" s="101" t="s">
        <v>153</v>
      </c>
      <c r="H32" s="101" t="s">
        <v>141</v>
      </c>
      <c r="I32" s="114" t="s">
        <v>203</v>
      </c>
      <c r="J32" s="111" t="s">
        <v>186</v>
      </c>
      <c r="K32" s="112"/>
      <c r="L32" s="113"/>
      <c r="M32" s="113"/>
      <c r="N32" s="113"/>
      <c r="O32" s="113"/>
      <c r="P32" s="113"/>
      <c r="Q32" s="113"/>
      <c r="R32" s="113"/>
      <c r="S32" s="113"/>
      <c r="T32" s="113"/>
      <c r="U32" s="113"/>
      <c r="V32" s="113"/>
      <c r="W32" s="113"/>
      <c r="X32" s="113"/>
      <c r="Y32" s="113"/>
      <c r="Z32" s="113"/>
    </row>
    <row r="33" spans="1:26" ht="15.4" x14ac:dyDescent="0.45">
      <c r="A33" s="191" t="s">
        <v>126</v>
      </c>
      <c r="B33" s="101" t="s">
        <v>190</v>
      </c>
      <c r="C33" s="101" t="s">
        <v>137</v>
      </c>
      <c r="D33" s="101" t="s">
        <v>177</v>
      </c>
      <c r="E33" s="101" t="s">
        <v>178</v>
      </c>
      <c r="F33" s="101" t="s">
        <v>135</v>
      </c>
      <c r="G33" s="101" t="s">
        <v>66</v>
      </c>
      <c r="H33" s="101" t="s">
        <v>191</v>
      </c>
      <c r="I33" s="114" t="s">
        <v>636</v>
      </c>
      <c r="J33" s="111" t="s">
        <v>192</v>
      </c>
      <c r="K33" s="112"/>
      <c r="L33" s="113"/>
      <c r="M33" s="113"/>
      <c r="N33" s="113"/>
      <c r="O33" s="113"/>
      <c r="P33" s="113"/>
      <c r="Q33" s="113"/>
      <c r="R33" s="113"/>
      <c r="S33" s="113"/>
      <c r="T33" s="113"/>
      <c r="U33" s="113"/>
      <c r="V33" s="113"/>
      <c r="W33" s="113"/>
      <c r="X33" s="113"/>
      <c r="Y33" s="113"/>
      <c r="Z33" s="113"/>
    </row>
    <row r="34" spans="1:26" ht="15.4" x14ac:dyDescent="0.45">
      <c r="A34" s="191" t="s">
        <v>126</v>
      </c>
      <c r="B34" s="101" t="s">
        <v>193</v>
      </c>
      <c r="C34" s="101" t="s">
        <v>137</v>
      </c>
      <c r="D34" s="101" t="s">
        <v>177</v>
      </c>
      <c r="E34" s="101" t="s">
        <v>178</v>
      </c>
      <c r="F34" s="101" t="s">
        <v>135</v>
      </c>
      <c r="G34" s="101" t="s">
        <v>66</v>
      </c>
      <c r="H34" s="101" t="s">
        <v>191</v>
      </c>
      <c r="I34" s="114" t="s">
        <v>636</v>
      </c>
      <c r="J34" s="111" t="s">
        <v>192</v>
      </c>
      <c r="K34" s="112"/>
      <c r="L34" s="113"/>
      <c r="M34" s="113"/>
      <c r="N34" s="113"/>
      <c r="O34" s="113"/>
      <c r="P34" s="113"/>
      <c r="Q34" s="113"/>
      <c r="R34" s="113"/>
      <c r="S34" s="113"/>
      <c r="T34" s="113"/>
      <c r="U34" s="113"/>
      <c r="V34" s="113"/>
      <c r="W34" s="113"/>
      <c r="X34" s="113"/>
      <c r="Y34" s="113"/>
      <c r="Z34" s="113"/>
    </row>
    <row r="35" spans="1:26" ht="15.4" x14ac:dyDescent="0.45">
      <c r="A35" s="191" t="s">
        <v>126</v>
      </c>
      <c r="B35" s="101" t="s">
        <v>194</v>
      </c>
      <c r="C35" s="101" t="s">
        <v>137</v>
      </c>
      <c r="D35" s="101" t="s">
        <v>177</v>
      </c>
      <c r="E35" s="101" t="s">
        <v>178</v>
      </c>
      <c r="F35" s="101" t="s">
        <v>135</v>
      </c>
      <c r="G35" s="101" t="s">
        <v>151</v>
      </c>
      <c r="H35" s="101" t="s">
        <v>195</v>
      </c>
      <c r="I35" s="114" t="s">
        <v>636</v>
      </c>
      <c r="J35" s="111" t="s">
        <v>196</v>
      </c>
      <c r="K35" s="112"/>
      <c r="L35" s="113"/>
      <c r="M35" s="113"/>
      <c r="N35" s="113"/>
      <c r="O35" s="113"/>
      <c r="P35" s="113"/>
      <c r="Q35" s="113"/>
      <c r="S35" s="113"/>
      <c r="T35" s="113"/>
      <c r="U35" s="113"/>
      <c r="V35" s="113"/>
      <c r="W35" s="113"/>
      <c r="X35" s="113"/>
      <c r="Y35" s="113"/>
      <c r="Z35" s="113"/>
    </row>
    <row r="36" spans="1:26" ht="15.4" x14ac:dyDescent="0.45">
      <c r="A36" s="191" t="s">
        <v>126</v>
      </c>
      <c r="B36" s="101" t="s">
        <v>197</v>
      </c>
      <c r="C36" s="101" t="s">
        <v>137</v>
      </c>
      <c r="D36" s="101" t="s">
        <v>177</v>
      </c>
      <c r="E36" s="101" t="s">
        <v>178</v>
      </c>
      <c r="F36" s="101" t="s">
        <v>135</v>
      </c>
      <c r="G36" s="101" t="s">
        <v>151</v>
      </c>
      <c r="H36" s="101" t="s">
        <v>195</v>
      </c>
      <c r="I36" s="114" t="s">
        <v>636</v>
      </c>
      <c r="J36" s="111" t="s">
        <v>198</v>
      </c>
      <c r="K36" s="112"/>
      <c r="L36" s="113"/>
      <c r="M36" s="113"/>
      <c r="N36" s="113"/>
      <c r="O36" s="113"/>
      <c r="P36" s="113"/>
      <c r="Q36" s="113"/>
      <c r="S36" s="113"/>
      <c r="T36" s="113"/>
      <c r="U36" s="113"/>
      <c r="V36" s="113"/>
      <c r="W36" s="113"/>
      <c r="X36" s="113"/>
      <c r="Y36" s="113"/>
      <c r="Z36" s="113"/>
    </row>
    <row r="37" spans="1:26" ht="15.4" x14ac:dyDescent="0.45">
      <c r="A37" s="191" t="s">
        <v>4</v>
      </c>
      <c r="B37" s="101" t="s">
        <v>199</v>
      </c>
      <c r="C37" s="101" t="s">
        <v>200</v>
      </c>
      <c r="D37" s="101" t="s">
        <v>201</v>
      </c>
      <c r="E37" s="101" t="s">
        <v>178</v>
      </c>
      <c r="F37" s="101" t="s">
        <v>202</v>
      </c>
      <c r="G37" s="101" t="s">
        <v>66</v>
      </c>
      <c r="H37" s="101" t="s">
        <v>141</v>
      </c>
      <c r="I37" s="114" t="s">
        <v>203</v>
      </c>
      <c r="J37" s="111" t="s">
        <v>204</v>
      </c>
      <c r="K37" s="112"/>
      <c r="N37" s="113"/>
      <c r="O37" s="113"/>
      <c r="P37" s="113"/>
      <c r="Q37" s="113"/>
      <c r="R37" s="113"/>
      <c r="S37" s="113"/>
      <c r="T37" s="113"/>
      <c r="U37" s="113"/>
      <c r="V37" s="113"/>
      <c r="W37" s="113"/>
      <c r="X37" s="113"/>
      <c r="Y37" s="113"/>
      <c r="Z37" s="113"/>
    </row>
    <row r="38" spans="1:26" ht="15.4" x14ac:dyDescent="0.45">
      <c r="A38" s="191" t="s">
        <v>4</v>
      </c>
      <c r="B38" s="101" t="s">
        <v>199</v>
      </c>
      <c r="C38" s="101" t="s">
        <v>205</v>
      </c>
      <c r="D38" s="101" t="s">
        <v>201</v>
      </c>
      <c r="E38" s="101" t="s">
        <v>178</v>
      </c>
      <c r="F38" s="101" t="s">
        <v>202</v>
      </c>
      <c r="G38" s="101" t="s">
        <v>66</v>
      </c>
      <c r="H38" s="101" t="s">
        <v>141</v>
      </c>
      <c r="I38" s="114" t="s">
        <v>206</v>
      </c>
      <c r="J38" s="111" t="s">
        <v>207</v>
      </c>
      <c r="K38" s="112"/>
      <c r="N38" s="113"/>
      <c r="O38" s="113"/>
      <c r="P38" s="113"/>
      <c r="Q38" s="113"/>
      <c r="R38" s="113"/>
      <c r="S38" s="113"/>
      <c r="T38" s="113"/>
      <c r="U38" s="113"/>
      <c r="V38" s="113"/>
      <c r="W38" s="113"/>
      <c r="X38" s="113"/>
      <c r="Y38" s="113"/>
      <c r="Z38" s="113"/>
    </row>
    <row r="39" spans="1:26" ht="15.4" x14ac:dyDescent="0.45">
      <c r="A39" s="191" t="s">
        <v>4</v>
      </c>
      <c r="B39" s="101" t="s">
        <v>199</v>
      </c>
      <c r="C39" s="101" t="s">
        <v>208</v>
      </c>
      <c r="D39" s="101" t="s">
        <v>201</v>
      </c>
      <c r="E39" s="101" t="s">
        <v>178</v>
      </c>
      <c r="F39" s="101" t="s">
        <v>202</v>
      </c>
      <c r="G39" s="101" t="s">
        <v>66</v>
      </c>
      <c r="H39" s="101" t="s">
        <v>141</v>
      </c>
      <c r="I39" s="114" t="s">
        <v>209</v>
      </c>
      <c r="J39" s="111" t="s">
        <v>210</v>
      </c>
      <c r="K39" s="112"/>
      <c r="N39" s="113"/>
      <c r="O39" s="113"/>
      <c r="R39" s="113"/>
      <c r="S39" s="113"/>
      <c r="T39" s="113"/>
      <c r="U39" s="113"/>
      <c r="V39" s="113"/>
      <c r="W39" s="113"/>
      <c r="X39" s="113"/>
      <c r="Y39" s="113"/>
      <c r="Z39" s="113"/>
    </row>
    <row r="40" spans="1:26" ht="15.4" x14ac:dyDescent="0.45">
      <c r="A40" s="191" t="s">
        <v>4</v>
      </c>
      <c r="B40" s="101" t="s">
        <v>211</v>
      </c>
      <c r="C40" s="101" t="s">
        <v>212</v>
      </c>
      <c r="D40" s="101" t="s">
        <v>201</v>
      </c>
      <c r="E40" s="101" t="s">
        <v>178</v>
      </c>
      <c r="F40" s="101" t="s">
        <v>202</v>
      </c>
      <c r="G40" s="101" t="s">
        <v>66</v>
      </c>
      <c r="H40" s="101" t="s">
        <v>141</v>
      </c>
      <c r="I40" s="114" t="s">
        <v>209</v>
      </c>
      <c r="J40" s="111" t="s">
        <v>213</v>
      </c>
      <c r="K40" s="112"/>
      <c r="N40" s="113"/>
      <c r="O40" s="113"/>
      <c r="P40" s="113"/>
      <c r="Q40" s="113"/>
      <c r="R40" s="113"/>
      <c r="S40" s="113"/>
      <c r="T40" s="113"/>
      <c r="U40" s="113"/>
      <c r="V40" s="113"/>
      <c r="W40" s="113"/>
      <c r="X40" s="113"/>
      <c r="Y40" s="113"/>
      <c r="Z40" s="113"/>
    </row>
    <row r="41" spans="1:26" ht="15.4" x14ac:dyDescent="0.45">
      <c r="A41" s="191" t="s">
        <v>4</v>
      </c>
      <c r="B41" s="101" t="s">
        <v>214</v>
      </c>
      <c r="C41" s="101" t="s">
        <v>215</v>
      </c>
      <c r="D41" s="101" t="s">
        <v>201</v>
      </c>
      <c r="E41" s="101" t="s">
        <v>178</v>
      </c>
      <c r="F41" s="101" t="s">
        <v>202</v>
      </c>
      <c r="G41" s="101" t="s">
        <v>66</v>
      </c>
      <c r="H41" s="101" t="s">
        <v>141</v>
      </c>
      <c r="I41" s="114" t="s">
        <v>203</v>
      </c>
      <c r="J41" s="111"/>
      <c r="K41" s="112"/>
      <c r="N41" s="113"/>
      <c r="O41" s="113"/>
      <c r="P41" s="113"/>
      <c r="Q41" s="113"/>
      <c r="R41" s="113"/>
      <c r="S41" s="113"/>
      <c r="T41" s="113"/>
      <c r="U41" s="113"/>
      <c r="V41" s="113"/>
      <c r="W41" s="113"/>
      <c r="X41" s="113"/>
      <c r="Y41" s="113"/>
      <c r="Z41" s="113"/>
    </row>
    <row r="42" spans="1:26" ht="15.4" x14ac:dyDescent="0.45">
      <c r="A42" s="191" t="s">
        <v>4</v>
      </c>
      <c r="B42" s="101" t="s">
        <v>216</v>
      </c>
      <c r="C42" s="101" t="s">
        <v>217</v>
      </c>
      <c r="D42" s="101" t="s">
        <v>201</v>
      </c>
      <c r="E42" s="101" t="s">
        <v>178</v>
      </c>
      <c r="F42" s="101" t="s">
        <v>202</v>
      </c>
      <c r="G42" s="101" t="s">
        <v>66</v>
      </c>
      <c r="H42" s="101" t="s">
        <v>141</v>
      </c>
      <c r="I42" s="114" t="s">
        <v>209</v>
      </c>
      <c r="J42" s="111"/>
      <c r="K42" s="112"/>
      <c r="N42" s="113"/>
      <c r="O42" s="113"/>
      <c r="P42" s="113"/>
      <c r="Q42" s="113"/>
      <c r="R42" s="113"/>
      <c r="S42" s="113"/>
      <c r="T42" s="113"/>
      <c r="U42" s="113"/>
      <c r="V42" s="113"/>
      <c r="W42" s="113"/>
      <c r="X42" s="113"/>
      <c r="Y42" s="113"/>
      <c r="Z42" s="113"/>
    </row>
    <row r="43" spans="1:26" ht="15.4" x14ac:dyDescent="0.45">
      <c r="A43" s="191" t="s">
        <v>4</v>
      </c>
      <c r="B43" s="101" t="s">
        <v>218</v>
      </c>
      <c r="C43" s="101" t="s">
        <v>137</v>
      </c>
      <c r="D43" s="101" t="s">
        <v>201</v>
      </c>
      <c r="E43" s="101" t="s">
        <v>178</v>
      </c>
      <c r="F43" s="101" t="s">
        <v>219</v>
      </c>
      <c r="G43" s="101" t="s">
        <v>159</v>
      </c>
      <c r="H43" s="101" t="s">
        <v>141</v>
      </c>
      <c r="I43" s="114" t="s">
        <v>636</v>
      </c>
      <c r="J43" s="111" t="s">
        <v>220</v>
      </c>
      <c r="K43" s="112"/>
      <c r="L43" s="113"/>
      <c r="M43" s="113"/>
      <c r="N43" s="113"/>
      <c r="P43" s="113"/>
      <c r="Q43" s="113"/>
      <c r="R43" s="113"/>
      <c r="S43" s="113"/>
      <c r="T43" s="113"/>
      <c r="U43" s="113"/>
      <c r="V43" s="113"/>
      <c r="W43" s="113"/>
      <c r="X43" s="113"/>
      <c r="Y43" s="113"/>
      <c r="Z43" s="113"/>
    </row>
    <row r="44" spans="1:26" ht="15.4" x14ac:dyDescent="0.45">
      <c r="A44" s="191" t="s">
        <v>4</v>
      </c>
      <c r="B44" s="101" t="s">
        <v>221</v>
      </c>
      <c r="C44" s="101" t="s">
        <v>137</v>
      </c>
      <c r="D44" s="101" t="s">
        <v>201</v>
      </c>
      <c r="E44" s="101" t="s">
        <v>178</v>
      </c>
      <c r="F44" s="101" t="s">
        <v>219</v>
      </c>
      <c r="G44" s="101" t="s">
        <v>159</v>
      </c>
      <c r="H44" s="101" t="s">
        <v>141</v>
      </c>
      <c r="I44" s="114" t="s">
        <v>636</v>
      </c>
      <c r="J44" s="111" t="s">
        <v>222</v>
      </c>
      <c r="K44" s="112"/>
      <c r="L44" s="113"/>
      <c r="M44" s="113"/>
      <c r="N44" s="113"/>
      <c r="P44" s="113"/>
      <c r="Q44" s="113"/>
      <c r="R44" s="113"/>
      <c r="S44" s="113"/>
      <c r="T44" s="113"/>
      <c r="U44" s="113"/>
      <c r="V44" s="113"/>
      <c r="W44" s="113"/>
      <c r="X44" s="113"/>
      <c r="Y44" s="113"/>
      <c r="Z44" s="113"/>
    </row>
    <row r="45" spans="1:26" ht="15.4" x14ac:dyDescent="0.45">
      <c r="A45" s="191" t="s">
        <v>4</v>
      </c>
      <c r="B45" s="101" t="s">
        <v>223</v>
      </c>
      <c r="C45" s="101" t="s">
        <v>137</v>
      </c>
      <c r="D45" s="101" t="s">
        <v>201</v>
      </c>
      <c r="E45" s="101" t="s">
        <v>178</v>
      </c>
      <c r="F45" s="101" t="s">
        <v>219</v>
      </c>
      <c r="G45" s="101" t="s">
        <v>159</v>
      </c>
      <c r="H45" s="101" t="s">
        <v>141</v>
      </c>
      <c r="I45" s="114" t="s">
        <v>636</v>
      </c>
      <c r="J45" s="111" t="s">
        <v>224</v>
      </c>
      <c r="K45" s="112"/>
      <c r="L45" s="113"/>
      <c r="M45" s="113"/>
      <c r="N45" s="113"/>
      <c r="P45" s="113"/>
      <c r="Q45" s="113"/>
      <c r="R45" s="113"/>
      <c r="S45" s="113"/>
      <c r="T45" s="113"/>
      <c r="U45" s="113"/>
      <c r="V45" s="113"/>
      <c r="W45" s="113"/>
      <c r="X45" s="113"/>
      <c r="Y45" s="113"/>
      <c r="Z45" s="113"/>
    </row>
    <row r="46" spans="1:26" ht="15.4" x14ac:dyDescent="0.45">
      <c r="A46" s="191" t="s">
        <v>14</v>
      </c>
      <c r="B46" s="101" t="s">
        <v>225</v>
      </c>
      <c r="C46" s="101" t="s">
        <v>137</v>
      </c>
      <c r="D46" s="101" t="s">
        <v>226</v>
      </c>
      <c r="E46" s="101" t="s">
        <v>178</v>
      </c>
      <c r="F46" s="101" t="s">
        <v>219</v>
      </c>
      <c r="G46" s="101" t="s">
        <v>159</v>
      </c>
      <c r="H46" s="101" t="s">
        <v>141</v>
      </c>
      <c r="I46" s="114" t="s">
        <v>636</v>
      </c>
      <c r="J46" s="111" t="s">
        <v>227</v>
      </c>
      <c r="K46" s="112"/>
      <c r="L46" s="113"/>
      <c r="M46" s="113"/>
      <c r="N46" s="113"/>
      <c r="P46" s="113"/>
      <c r="Q46" s="113"/>
      <c r="R46" s="113"/>
      <c r="S46" s="113"/>
      <c r="T46" s="113"/>
      <c r="U46" s="113"/>
      <c r="V46" s="113"/>
      <c r="W46" s="113"/>
      <c r="X46" s="113"/>
      <c r="Y46" s="113"/>
      <c r="Z46" s="113"/>
    </row>
    <row r="47" spans="1:26" ht="15.4" x14ac:dyDescent="0.45">
      <c r="A47" s="191" t="s">
        <v>14</v>
      </c>
      <c r="B47" s="101" t="s">
        <v>228</v>
      </c>
      <c r="C47" s="101" t="s">
        <v>137</v>
      </c>
      <c r="D47" s="101" t="s">
        <v>226</v>
      </c>
      <c r="E47" s="101" t="s">
        <v>178</v>
      </c>
      <c r="F47" s="101" t="s">
        <v>219</v>
      </c>
      <c r="G47" s="101" t="s">
        <v>159</v>
      </c>
      <c r="H47" s="101" t="s">
        <v>141</v>
      </c>
      <c r="I47" s="114" t="s">
        <v>636</v>
      </c>
      <c r="J47" s="111" t="s">
        <v>227</v>
      </c>
      <c r="K47" s="112"/>
      <c r="L47" s="113"/>
      <c r="M47" s="113"/>
      <c r="N47" s="113"/>
      <c r="P47" s="113"/>
      <c r="Q47" s="113"/>
      <c r="R47" s="113"/>
      <c r="S47" s="113"/>
      <c r="T47" s="113"/>
      <c r="U47" s="113"/>
      <c r="V47" s="113"/>
      <c r="W47" s="113"/>
      <c r="X47" s="113"/>
      <c r="Y47" s="113"/>
      <c r="Z47" s="113"/>
    </row>
    <row r="48" spans="1:26" ht="15.4" x14ac:dyDescent="0.45">
      <c r="A48" s="191" t="s">
        <v>14</v>
      </c>
      <c r="B48" s="101" t="s">
        <v>229</v>
      </c>
      <c r="C48" s="101" t="s">
        <v>137</v>
      </c>
      <c r="D48" s="101" t="s">
        <v>226</v>
      </c>
      <c r="E48" s="101" t="s">
        <v>178</v>
      </c>
      <c r="F48" s="101" t="s">
        <v>219</v>
      </c>
      <c r="G48" s="101" t="s">
        <v>159</v>
      </c>
      <c r="H48" s="101" t="s">
        <v>141</v>
      </c>
      <c r="I48" s="114" t="s">
        <v>636</v>
      </c>
      <c r="J48" s="111" t="s">
        <v>230</v>
      </c>
      <c r="K48" s="112"/>
      <c r="L48" s="113"/>
      <c r="M48" s="113"/>
      <c r="N48" s="113"/>
      <c r="P48" s="113"/>
      <c r="Q48" s="113"/>
      <c r="R48" s="113"/>
      <c r="S48" s="113"/>
      <c r="T48" s="113"/>
      <c r="U48" s="113"/>
      <c r="V48" s="113"/>
      <c r="W48" s="113"/>
      <c r="X48" s="113"/>
      <c r="Y48" s="113"/>
      <c r="Z48" s="113"/>
    </row>
    <row r="49" spans="1:26" ht="15.4" x14ac:dyDescent="0.45">
      <c r="A49" s="191" t="s">
        <v>12</v>
      </c>
      <c r="B49" s="101" t="s">
        <v>231</v>
      </c>
      <c r="C49" s="101" t="s">
        <v>137</v>
      </c>
      <c r="D49" s="101" t="s">
        <v>232</v>
      </c>
      <c r="E49" s="101" t="s">
        <v>178</v>
      </c>
      <c r="F49" s="101" t="s">
        <v>233</v>
      </c>
      <c r="G49" s="101" t="s">
        <v>65</v>
      </c>
      <c r="H49" s="101" t="s">
        <v>234</v>
      </c>
      <c r="I49" s="114" t="s">
        <v>636</v>
      </c>
      <c r="J49" s="111"/>
      <c r="K49" s="112"/>
      <c r="L49" s="113"/>
      <c r="M49" s="113"/>
      <c r="N49" s="113"/>
      <c r="O49" s="113"/>
      <c r="P49" s="113"/>
      <c r="Q49" s="113"/>
      <c r="R49" s="113"/>
      <c r="S49" s="113"/>
      <c r="T49" s="113"/>
      <c r="U49" s="113"/>
      <c r="V49" s="113"/>
      <c r="W49" s="113"/>
      <c r="X49" s="113"/>
      <c r="Y49" s="113"/>
      <c r="Z49" s="113"/>
    </row>
    <row r="50" spans="1:26" ht="15.4" x14ac:dyDescent="0.45">
      <c r="A50" s="191" t="s">
        <v>12</v>
      </c>
      <c r="B50" s="101" t="s">
        <v>235</v>
      </c>
      <c r="C50" s="101" t="s">
        <v>137</v>
      </c>
      <c r="D50" s="101" t="s">
        <v>232</v>
      </c>
      <c r="E50" s="101" t="s">
        <v>178</v>
      </c>
      <c r="F50" s="101" t="s">
        <v>219</v>
      </c>
      <c r="G50" s="101" t="s">
        <v>236</v>
      </c>
      <c r="H50" s="101" t="s">
        <v>141</v>
      </c>
      <c r="I50" s="114" t="s">
        <v>636</v>
      </c>
      <c r="J50" s="111" t="s">
        <v>237</v>
      </c>
      <c r="K50" s="112"/>
      <c r="L50" s="113"/>
      <c r="M50" s="113"/>
      <c r="N50" s="113"/>
      <c r="P50" s="113"/>
      <c r="Q50" s="113"/>
      <c r="R50" s="113"/>
      <c r="S50" s="113"/>
      <c r="T50" s="113"/>
      <c r="U50" s="113"/>
      <c r="V50" s="113"/>
      <c r="W50" s="113"/>
      <c r="X50" s="113"/>
      <c r="Y50" s="113"/>
      <c r="Z50" s="113"/>
    </row>
    <row r="51" spans="1:26" ht="15.4" x14ac:dyDescent="0.45">
      <c r="A51" s="191" t="s">
        <v>12</v>
      </c>
      <c r="B51" s="101" t="s">
        <v>238</v>
      </c>
      <c r="C51" s="101" t="s">
        <v>137</v>
      </c>
      <c r="D51" s="101" t="s">
        <v>232</v>
      </c>
      <c r="E51" s="101" t="s">
        <v>178</v>
      </c>
      <c r="F51" s="101" t="s">
        <v>239</v>
      </c>
      <c r="G51" s="101" t="s">
        <v>236</v>
      </c>
      <c r="H51" s="101" t="s">
        <v>141</v>
      </c>
      <c r="I51" s="114" t="s">
        <v>636</v>
      </c>
      <c r="J51" s="111"/>
      <c r="K51" s="112"/>
      <c r="L51" s="113"/>
      <c r="M51" s="113"/>
      <c r="N51" s="113"/>
      <c r="O51" s="113"/>
      <c r="P51" s="113"/>
      <c r="Q51" s="113"/>
      <c r="R51" s="113"/>
      <c r="S51" s="113"/>
      <c r="T51" s="113"/>
      <c r="U51" s="113"/>
      <c r="V51" s="113"/>
      <c r="W51" s="113"/>
      <c r="X51" s="113"/>
      <c r="Y51" s="113"/>
      <c r="Z51" s="113"/>
    </row>
    <row r="52" spans="1:26" ht="15.4" x14ac:dyDescent="0.45">
      <c r="A52" s="191" t="s">
        <v>12</v>
      </c>
      <c r="B52" s="101" t="s">
        <v>240</v>
      </c>
      <c r="C52" s="101" t="s">
        <v>241</v>
      </c>
      <c r="D52" s="101" t="s">
        <v>232</v>
      </c>
      <c r="E52" s="101" t="s">
        <v>178</v>
      </c>
      <c r="F52" s="101" t="s">
        <v>202</v>
      </c>
      <c r="G52" s="101" t="s">
        <v>66</v>
      </c>
      <c r="H52" s="101" t="s">
        <v>141</v>
      </c>
      <c r="I52" s="114" t="s">
        <v>636</v>
      </c>
      <c r="J52" s="111"/>
      <c r="K52" s="112"/>
      <c r="L52" s="113"/>
      <c r="M52" s="113"/>
      <c r="N52" s="113"/>
      <c r="O52" s="113"/>
      <c r="P52" s="113"/>
      <c r="Q52" s="113"/>
      <c r="R52" s="113"/>
      <c r="S52" s="113"/>
      <c r="T52" s="113"/>
      <c r="U52" s="113"/>
      <c r="V52" s="113"/>
      <c r="W52" s="113"/>
      <c r="X52" s="113"/>
      <c r="Y52" s="113"/>
      <c r="Z52" s="113"/>
    </row>
    <row r="53" spans="1:26" ht="15.4" x14ac:dyDescent="0.45">
      <c r="A53" s="191" t="s">
        <v>16</v>
      </c>
      <c r="B53" s="101" t="s">
        <v>199</v>
      </c>
      <c r="C53" s="101"/>
      <c r="D53" s="101" t="s">
        <v>242</v>
      </c>
      <c r="E53" s="101" t="s">
        <v>243</v>
      </c>
      <c r="F53" s="101" t="s">
        <v>202</v>
      </c>
      <c r="G53" s="101" t="s">
        <v>66</v>
      </c>
      <c r="H53" s="101" t="s">
        <v>141</v>
      </c>
      <c r="I53" s="114" t="s">
        <v>209</v>
      </c>
      <c r="J53" s="111"/>
      <c r="K53" s="112"/>
      <c r="L53" s="113"/>
      <c r="M53" s="113"/>
      <c r="N53" s="113"/>
      <c r="O53" s="113"/>
      <c r="R53" s="113"/>
      <c r="S53" s="113"/>
      <c r="T53" s="113"/>
      <c r="U53" s="113"/>
      <c r="V53" s="113"/>
      <c r="W53" s="113"/>
      <c r="X53" s="113"/>
      <c r="Y53" s="113"/>
      <c r="Z53" s="113"/>
    </row>
    <row r="54" spans="1:26" ht="15.4" x14ac:dyDescent="0.45">
      <c r="A54" s="191" t="s">
        <v>16</v>
      </c>
      <c r="B54" s="101" t="s">
        <v>244</v>
      </c>
      <c r="C54" s="101" t="s">
        <v>137</v>
      </c>
      <c r="D54" s="101" t="s">
        <v>242</v>
      </c>
      <c r="E54" s="101" t="s">
        <v>243</v>
      </c>
      <c r="F54" s="101" t="s">
        <v>202</v>
      </c>
      <c r="G54" s="101" t="s">
        <v>66</v>
      </c>
      <c r="H54" s="101" t="s">
        <v>141</v>
      </c>
      <c r="I54" s="114" t="s">
        <v>245</v>
      </c>
      <c r="J54" s="111"/>
      <c r="K54" s="112"/>
      <c r="L54" s="113"/>
      <c r="M54" s="113"/>
      <c r="N54" s="113"/>
      <c r="O54" s="113"/>
      <c r="R54" s="113"/>
      <c r="S54" s="113"/>
      <c r="T54" s="113"/>
      <c r="U54" s="113"/>
      <c r="V54" s="113"/>
      <c r="W54" s="113"/>
      <c r="X54" s="113"/>
      <c r="Y54" s="113"/>
      <c r="Z54" s="113"/>
    </row>
    <row r="55" spans="1:26" ht="15.4" x14ac:dyDescent="0.45">
      <c r="A55" s="191" t="s">
        <v>16</v>
      </c>
      <c r="B55" s="101" t="s">
        <v>246</v>
      </c>
      <c r="C55" s="101" t="s">
        <v>137</v>
      </c>
      <c r="D55" s="101" t="s">
        <v>242</v>
      </c>
      <c r="E55" s="101" t="s">
        <v>243</v>
      </c>
      <c r="F55" s="101" t="s">
        <v>202</v>
      </c>
      <c r="G55" s="101" t="s">
        <v>66</v>
      </c>
      <c r="H55" s="101" t="s">
        <v>141</v>
      </c>
      <c r="I55" s="114" t="s">
        <v>209</v>
      </c>
      <c r="J55" s="111" t="s">
        <v>247</v>
      </c>
      <c r="K55" s="112"/>
      <c r="L55" s="113"/>
      <c r="M55" s="113"/>
      <c r="N55" s="113"/>
      <c r="O55" s="113"/>
      <c r="R55" s="113"/>
      <c r="S55" s="113"/>
      <c r="T55" s="113"/>
      <c r="U55" s="113"/>
      <c r="V55" s="113"/>
      <c r="W55" s="113"/>
      <c r="X55" s="113"/>
      <c r="Y55" s="113"/>
      <c r="Z55" s="113"/>
    </row>
    <row r="56" spans="1:26" ht="15.4" x14ac:dyDescent="0.45">
      <c r="A56" s="191" t="s">
        <v>16</v>
      </c>
      <c r="B56" s="101" t="s">
        <v>248</v>
      </c>
      <c r="C56" s="101" t="s">
        <v>249</v>
      </c>
      <c r="D56" s="101" t="s">
        <v>242</v>
      </c>
      <c r="E56" s="101" t="s">
        <v>243</v>
      </c>
      <c r="F56" s="101" t="s">
        <v>202</v>
      </c>
      <c r="G56" s="101" t="s">
        <v>66</v>
      </c>
      <c r="H56" s="101" t="s">
        <v>141</v>
      </c>
      <c r="I56" s="114" t="s">
        <v>209</v>
      </c>
      <c r="J56" s="111" t="s">
        <v>247</v>
      </c>
      <c r="K56" s="112"/>
      <c r="L56" s="113"/>
      <c r="M56" s="113"/>
      <c r="N56" s="113"/>
      <c r="O56" s="113"/>
      <c r="R56" s="113"/>
      <c r="S56" s="113"/>
      <c r="T56" s="113"/>
      <c r="U56" s="113"/>
      <c r="V56" s="113"/>
      <c r="W56" s="113"/>
      <c r="X56" s="113"/>
      <c r="Y56" s="113"/>
      <c r="Z56" s="113"/>
    </row>
    <row r="57" spans="1:26" ht="15.4" x14ac:dyDescent="0.45">
      <c r="A57" s="191" t="s">
        <v>16</v>
      </c>
      <c r="B57" s="101" t="s">
        <v>250</v>
      </c>
      <c r="C57" s="101" t="s">
        <v>251</v>
      </c>
      <c r="D57" s="101" t="s">
        <v>252</v>
      </c>
      <c r="E57" s="101" t="s">
        <v>243</v>
      </c>
      <c r="F57" s="101" t="s">
        <v>202</v>
      </c>
      <c r="G57" s="101" t="s">
        <v>161</v>
      </c>
      <c r="H57" s="101" t="s">
        <v>141</v>
      </c>
      <c r="I57" s="114" t="s">
        <v>636</v>
      </c>
      <c r="J57" s="111" t="s">
        <v>253</v>
      </c>
      <c r="K57" s="112"/>
      <c r="L57" s="113"/>
      <c r="M57" s="113"/>
      <c r="O57" s="113"/>
      <c r="P57" s="113"/>
      <c r="Q57" s="113"/>
      <c r="R57" s="113"/>
      <c r="S57" s="113"/>
      <c r="T57" s="113"/>
      <c r="U57" s="113"/>
      <c r="V57" s="113"/>
      <c r="W57" s="113"/>
      <c r="X57" s="113"/>
      <c r="Y57" s="113"/>
      <c r="Z57" s="113"/>
    </row>
    <row r="58" spans="1:26" ht="15.4" x14ac:dyDescent="0.45">
      <c r="A58" s="191" t="s">
        <v>16</v>
      </c>
      <c r="B58" s="101" t="s">
        <v>254</v>
      </c>
      <c r="C58" s="101" t="s">
        <v>137</v>
      </c>
      <c r="D58" s="101" t="s">
        <v>252</v>
      </c>
      <c r="E58" s="101" t="s">
        <v>243</v>
      </c>
      <c r="F58" s="101" t="s">
        <v>255</v>
      </c>
      <c r="G58" s="101" t="s">
        <v>161</v>
      </c>
      <c r="H58" s="101" t="s">
        <v>141</v>
      </c>
      <c r="I58" s="114" t="s">
        <v>636</v>
      </c>
      <c r="J58" s="111" t="s">
        <v>256</v>
      </c>
      <c r="K58" s="112"/>
      <c r="L58" s="113"/>
      <c r="M58" s="113"/>
      <c r="N58" s="113"/>
      <c r="O58" s="113"/>
      <c r="P58" s="113"/>
      <c r="Q58" s="113"/>
      <c r="R58" s="113"/>
      <c r="S58" s="113"/>
      <c r="T58" s="113"/>
      <c r="U58" s="113"/>
      <c r="V58" s="113"/>
      <c r="W58" s="113"/>
      <c r="X58" s="113"/>
      <c r="Y58" s="113"/>
      <c r="Z58" s="113"/>
    </row>
    <row r="59" spans="1:26" ht="15.4" x14ac:dyDescent="0.45">
      <c r="A59" s="191" t="s">
        <v>16</v>
      </c>
      <c r="B59" s="101" t="s">
        <v>257</v>
      </c>
      <c r="C59" s="101" t="s">
        <v>137</v>
      </c>
      <c r="D59" s="101" t="s">
        <v>252</v>
      </c>
      <c r="E59" s="101" t="s">
        <v>243</v>
      </c>
      <c r="F59" s="101" t="s">
        <v>202</v>
      </c>
      <c r="G59" s="101" t="s">
        <v>143</v>
      </c>
      <c r="H59" s="101" t="s">
        <v>195</v>
      </c>
      <c r="I59" s="114" t="s">
        <v>636</v>
      </c>
      <c r="J59" s="111" t="s">
        <v>258</v>
      </c>
      <c r="K59" s="112"/>
      <c r="L59" s="113"/>
      <c r="M59" s="113"/>
      <c r="N59" s="113"/>
      <c r="P59" s="113"/>
      <c r="Q59" s="113"/>
      <c r="R59" s="113"/>
      <c r="S59" s="113"/>
      <c r="T59" s="113"/>
      <c r="U59" s="113"/>
      <c r="V59" s="113"/>
      <c r="W59" s="113"/>
      <c r="X59" s="113"/>
      <c r="Y59" s="113"/>
      <c r="Z59" s="113"/>
    </row>
    <row r="60" spans="1:26" ht="15.4" x14ac:dyDescent="0.45">
      <c r="A60" s="191" t="s">
        <v>16</v>
      </c>
      <c r="B60" s="101" t="s">
        <v>259</v>
      </c>
      <c r="C60" s="101" t="s">
        <v>137</v>
      </c>
      <c r="D60" s="101" t="s">
        <v>252</v>
      </c>
      <c r="E60" s="101" t="s">
        <v>243</v>
      </c>
      <c r="F60" s="101" t="s">
        <v>202</v>
      </c>
      <c r="G60" s="101" t="s">
        <v>143</v>
      </c>
      <c r="H60" s="101" t="s">
        <v>195</v>
      </c>
      <c r="I60" s="114" t="s">
        <v>636</v>
      </c>
      <c r="J60" s="111" t="s">
        <v>258</v>
      </c>
      <c r="K60" s="112"/>
      <c r="L60" s="113"/>
      <c r="M60" s="113"/>
      <c r="N60" s="113"/>
      <c r="P60" s="113"/>
      <c r="Q60" s="113"/>
      <c r="R60" s="113"/>
      <c r="S60" s="113"/>
      <c r="T60" s="113"/>
      <c r="U60" s="113"/>
      <c r="V60" s="113"/>
      <c r="W60" s="113"/>
      <c r="X60" s="113"/>
      <c r="Y60" s="113"/>
      <c r="Z60" s="113"/>
    </row>
    <row r="61" spans="1:26" ht="15.4" x14ac:dyDescent="0.45">
      <c r="A61" s="191" t="s">
        <v>21</v>
      </c>
      <c r="B61" s="101" t="s">
        <v>260</v>
      </c>
      <c r="C61" s="101" t="s">
        <v>137</v>
      </c>
      <c r="D61" s="101" t="s">
        <v>261</v>
      </c>
      <c r="E61" s="101" t="s">
        <v>243</v>
      </c>
      <c r="F61" s="101" t="s">
        <v>219</v>
      </c>
      <c r="G61" s="101" t="s">
        <v>143</v>
      </c>
      <c r="H61" s="101" t="s">
        <v>195</v>
      </c>
      <c r="I61" s="114" t="s">
        <v>636</v>
      </c>
      <c r="J61" s="111" t="s">
        <v>262</v>
      </c>
      <c r="K61" s="112"/>
      <c r="L61" s="113"/>
      <c r="M61" s="113"/>
      <c r="N61" s="113"/>
      <c r="P61" s="113"/>
      <c r="Q61" s="113"/>
      <c r="R61" s="113"/>
      <c r="S61" s="113"/>
      <c r="T61" s="113"/>
      <c r="U61" s="113"/>
      <c r="V61" s="113"/>
      <c r="W61" s="113"/>
      <c r="X61" s="113"/>
      <c r="Y61" s="113"/>
      <c r="Z61" s="113"/>
    </row>
    <row r="62" spans="1:26" ht="15.4" x14ac:dyDescent="0.45">
      <c r="A62" s="191" t="s">
        <v>21</v>
      </c>
      <c r="B62" s="101" t="s">
        <v>263</v>
      </c>
      <c r="C62" s="101"/>
      <c r="D62" s="101" t="s">
        <v>261</v>
      </c>
      <c r="E62" s="101" t="s">
        <v>243</v>
      </c>
      <c r="F62" s="101" t="s">
        <v>202</v>
      </c>
      <c r="G62" s="101" t="s">
        <v>66</v>
      </c>
      <c r="H62" s="101" t="s">
        <v>141</v>
      </c>
      <c r="I62" s="114" t="s">
        <v>245</v>
      </c>
      <c r="J62" s="111" t="s">
        <v>264</v>
      </c>
      <c r="K62" s="112"/>
      <c r="L62" s="113"/>
      <c r="M62" s="113"/>
      <c r="N62" s="113"/>
      <c r="O62" s="113"/>
      <c r="R62" s="113"/>
      <c r="S62" s="113"/>
      <c r="T62" s="113"/>
      <c r="U62" s="113"/>
      <c r="V62" s="113"/>
      <c r="W62" s="113"/>
      <c r="X62" s="113"/>
      <c r="Y62" s="113"/>
      <c r="Z62" s="113"/>
    </row>
    <row r="63" spans="1:26" ht="15.4" x14ac:dyDescent="0.45">
      <c r="A63" s="191" t="s">
        <v>21</v>
      </c>
      <c r="B63" s="101" t="s">
        <v>265</v>
      </c>
      <c r="C63" s="101" t="s">
        <v>266</v>
      </c>
      <c r="D63" s="101" t="s">
        <v>261</v>
      </c>
      <c r="E63" s="101" t="s">
        <v>243</v>
      </c>
      <c r="F63" s="101" t="s">
        <v>219</v>
      </c>
      <c r="G63" s="101" t="s">
        <v>155</v>
      </c>
      <c r="H63" s="101" t="s">
        <v>234</v>
      </c>
      <c r="I63" s="114" t="s">
        <v>636</v>
      </c>
      <c r="J63" s="111" t="s">
        <v>267</v>
      </c>
      <c r="K63" s="112"/>
      <c r="L63" s="113"/>
      <c r="M63" s="113"/>
      <c r="P63" s="113"/>
      <c r="Q63" s="113"/>
      <c r="R63" s="113"/>
      <c r="S63" s="113"/>
      <c r="T63" s="113"/>
      <c r="U63" s="113"/>
      <c r="V63" s="113"/>
      <c r="W63" s="113"/>
      <c r="X63" s="113"/>
      <c r="Y63" s="113"/>
      <c r="Z63" s="113"/>
    </row>
    <row r="64" spans="1:26" ht="15.4" x14ac:dyDescent="0.45">
      <c r="A64" s="191" t="s">
        <v>21</v>
      </c>
      <c r="B64" s="101" t="s">
        <v>268</v>
      </c>
      <c r="C64" s="101" t="s">
        <v>137</v>
      </c>
      <c r="D64" s="101" t="s">
        <v>261</v>
      </c>
      <c r="E64" s="101" t="s">
        <v>243</v>
      </c>
      <c r="F64" s="101" t="s">
        <v>219</v>
      </c>
      <c r="G64" s="101" t="s">
        <v>139</v>
      </c>
      <c r="H64" s="101" t="s">
        <v>141</v>
      </c>
      <c r="I64" s="114" t="s">
        <v>636</v>
      </c>
      <c r="J64" s="111" t="s">
        <v>269</v>
      </c>
      <c r="K64" s="112"/>
      <c r="L64" s="113"/>
      <c r="M64" s="113"/>
      <c r="P64" s="113"/>
      <c r="Q64" s="113"/>
      <c r="R64" s="113"/>
      <c r="S64" s="113"/>
      <c r="T64" s="113"/>
      <c r="U64" s="113"/>
      <c r="V64" s="113"/>
      <c r="W64" s="113"/>
      <c r="X64" s="113"/>
      <c r="Y64" s="113"/>
      <c r="Z64" s="113"/>
    </row>
    <row r="65" spans="1:26" ht="15.4" x14ac:dyDescent="0.45">
      <c r="A65" s="191" t="s">
        <v>37</v>
      </c>
      <c r="B65" s="101" t="s">
        <v>270</v>
      </c>
      <c r="C65" s="101" t="s">
        <v>137</v>
      </c>
      <c r="D65" s="101" t="s">
        <v>271</v>
      </c>
      <c r="E65" s="101" t="s">
        <v>272</v>
      </c>
      <c r="F65" s="101" t="s">
        <v>219</v>
      </c>
      <c r="G65" s="101" t="s">
        <v>236</v>
      </c>
      <c r="H65" s="101" t="s">
        <v>141</v>
      </c>
      <c r="I65" s="114" t="s">
        <v>636</v>
      </c>
      <c r="J65" s="111" t="s">
        <v>273</v>
      </c>
      <c r="K65" s="112"/>
      <c r="L65" s="113"/>
      <c r="M65" s="113"/>
      <c r="N65" s="113"/>
      <c r="P65" s="113"/>
      <c r="Q65" s="113"/>
      <c r="R65" s="113"/>
      <c r="S65" s="113"/>
      <c r="T65" s="113"/>
      <c r="U65" s="113"/>
      <c r="V65" s="113"/>
      <c r="W65" s="113"/>
      <c r="X65" s="113"/>
      <c r="Y65" s="113"/>
      <c r="Z65" s="113"/>
    </row>
    <row r="66" spans="1:26" ht="15.4" x14ac:dyDescent="0.45">
      <c r="A66" s="191" t="s">
        <v>37</v>
      </c>
      <c r="B66" s="101" t="s">
        <v>274</v>
      </c>
      <c r="C66" s="101" t="s">
        <v>137</v>
      </c>
      <c r="D66" s="101" t="s">
        <v>271</v>
      </c>
      <c r="E66" s="101" t="s">
        <v>272</v>
      </c>
      <c r="F66" s="101" t="s">
        <v>219</v>
      </c>
      <c r="G66" s="101" t="s">
        <v>159</v>
      </c>
      <c r="H66" s="101" t="s">
        <v>141</v>
      </c>
      <c r="I66" s="114" t="s">
        <v>636</v>
      </c>
      <c r="J66" s="111" t="s">
        <v>222</v>
      </c>
      <c r="K66" s="112"/>
      <c r="L66" s="113"/>
      <c r="M66" s="113"/>
      <c r="N66" s="113"/>
      <c r="P66" s="113"/>
      <c r="Q66" s="113"/>
      <c r="R66" s="113"/>
      <c r="S66" s="113"/>
      <c r="T66" s="113"/>
      <c r="U66" s="113"/>
      <c r="V66" s="113"/>
      <c r="W66" s="113"/>
      <c r="X66" s="113"/>
      <c r="Y66" s="113"/>
      <c r="Z66" s="113"/>
    </row>
    <row r="67" spans="1:26" ht="15.4" x14ac:dyDescent="0.45">
      <c r="A67" s="191" t="s">
        <v>37</v>
      </c>
      <c r="B67" s="101" t="s">
        <v>275</v>
      </c>
      <c r="C67" s="101" t="s">
        <v>137</v>
      </c>
      <c r="D67" s="101" t="s">
        <v>271</v>
      </c>
      <c r="E67" s="101" t="s">
        <v>272</v>
      </c>
      <c r="F67" s="101" t="s">
        <v>219</v>
      </c>
      <c r="G67" s="101" t="s">
        <v>159</v>
      </c>
      <c r="H67" s="101" t="s">
        <v>141</v>
      </c>
      <c r="I67" s="114" t="s">
        <v>276</v>
      </c>
      <c r="J67" s="111" t="s">
        <v>277</v>
      </c>
      <c r="K67" s="112"/>
      <c r="L67" s="113"/>
      <c r="M67" s="113"/>
      <c r="N67" s="113"/>
      <c r="P67" s="113"/>
      <c r="Q67" s="113"/>
      <c r="S67" s="113"/>
      <c r="T67" s="113"/>
      <c r="U67" s="113"/>
      <c r="V67" s="113"/>
      <c r="W67" s="113"/>
      <c r="X67" s="113"/>
      <c r="Y67" s="113"/>
      <c r="Z67" s="113"/>
    </row>
    <row r="68" spans="1:26" ht="15.4" x14ac:dyDescent="0.45">
      <c r="A68" s="191" t="s">
        <v>37</v>
      </c>
      <c r="B68" s="101" t="s">
        <v>278</v>
      </c>
      <c r="C68" s="101" t="s">
        <v>137</v>
      </c>
      <c r="D68" s="101" t="s">
        <v>271</v>
      </c>
      <c r="E68" s="101" t="s">
        <v>272</v>
      </c>
      <c r="F68" s="101" t="s">
        <v>202</v>
      </c>
      <c r="G68" s="101" t="s">
        <v>66</v>
      </c>
      <c r="H68" s="101" t="s">
        <v>141</v>
      </c>
      <c r="I68" s="114" t="s">
        <v>245</v>
      </c>
      <c r="J68" s="111"/>
      <c r="K68" s="112"/>
      <c r="L68" s="113"/>
      <c r="M68" s="113"/>
      <c r="N68" s="113"/>
      <c r="O68" s="113"/>
      <c r="Q68" s="113"/>
      <c r="R68" s="113"/>
      <c r="S68" s="113"/>
      <c r="T68" s="113"/>
      <c r="U68" s="113"/>
      <c r="V68" s="113"/>
      <c r="W68" s="113"/>
      <c r="X68" s="113"/>
      <c r="Y68" s="113"/>
      <c r="Z68" s="113"/>
    </row>
    <row r="69" spans="1:26" ht="15.4" x14ac:dyDescent="0.45">
      <c r="A69" s="191" t="s">
        <v>30</v>
      </c>
      <c r="B69" s="101" t="s">
        <v>279</v>
      </c>
      <c r="C69" s="101" t="s">
        <v>137</v>
      </c>
      <c r="D69" s="101" t="s">
        <v>280</v>
      </c>
      <c r="E69" s="101" t="s">
        <v>281</v>
      </c>
      <c r="F69" s="101" t="s">
        <v>219</v>
      </c>
      <c r="G69" s="101" t="s">
        <v>161</v>
      </c>
      <c r="H69" s="101" t="s">
        <v>141</v>
      </c>
      <c r="I69" s="114" t="s">
        <v>636</v>
      </c>
      <c r="J69" s="111" t="s">
        <v>282</v>
      </c>
      <c r="K69" s="112"/>
      <c r="L69" s="113"/>
      <c r="M69" s="113"/>
      <c r="N69" s="113"/>
      <c r="P69" s="113"/>
      <c r="Q69" s="113"/>
      <c r="R69" s="113"/>
      <c r="S69" s="113"/>
      <c r="T69" s="113"/>
      <c r="U69" s="113"/>
      <c r="V69" s="113"/>
      <c r="W69" s="113"/>
      <c r="X69" s="113"/>
      <c r="Y69" s="113"/>
      <c r="Z69" s="113"/>
    </row>
    <row r="70" spans="1:26" ht="15.4" x14ac:dyDescent="0.45">
      <c r="A70" s="191" t="s">
        <v>30</v>
      </c>
      <c r="B70" s="101" t="s">
        <v>283</v>
      </c>
      <c r="C70" s="101" t="s">
        <v>137</v>
      </c>
      <c r="D70" s="101" t="s">
        <v>280</v>
      </c>
      <c r="E70" s="101" t="s">
        <v>281</v>
      </c>
      <c r="F70" s="101" t="s">
        <v>131</v>
      </c>
      <c r="G70" s="101" t="s">
        <v>65</v>
      </c>
      <c r="H70" s="101" t="s">
        <v>234</v>
      </c>
      <c r="I70" s="114" t="s">
        <v>636</v>
      </c>
      <c r="J70" s="111"/>
      <c r="K70" s="112"/>
      <c r="L70" s="113"/>
      <c r="M70" s="113"/>
      <c r="N70" s="113"/>
      <c r="O70" s="113"/>
      <c r="P70" s="113"/>
      <c r="Q70" s="113"/>
      <c r="R70" s="113"/>
      <c r="S70" s="113"/>
      <c r="T70" s="113"/>
      <c r="U70" s="113"/>
      <c r="V70" s="113"/>
      <c r="W70" s="113"/>
      <c r="X70" s="113"/>
      <c r="Y70" s="113"/>
      <c r="Z70" s="113"/>
    </row>
    <row r="71" spans="1:26" ht="15.4" x14ac:dyDescent="0.45">
      <c r="A71" s="191" t="s">
        <v>30</v>
      </c>
      <c r="B71" s="101" t="s">
        <v>284</v>
      </c>
      <c r="C71" s="101" t="s">
        <v>137</v>
      </c>
      <c r="D71" s="101" t="s">
        <v>280</v>
      </c>
      <c r="E71" s="101" t="s">
        <v>281</v>
      </c>
      <c r="F71" s="101" t="s">
        <v>219</v>
      </c>
      <c r="G71" s="101" t="s">
        <v>236</v>
      </c>
      <c r="H71" s="101" t="s">
        <v>141</v>
      </c>
      <c r="I71" s="114" t="s">
        <v>636</v>
      </c>
      <c r="J71" s="111" t="s">
        <v>285</v>
      </c>
      <c r="K71" s="112"/>
      <c r="L71" s="113"/>
      <c r="M71" s="113"/>
      <c r="N71" s="113"/>
      <c r="P71" s="113"/>
      <c r="Q71" s="113"/>
      <c r="R71" s="113"/>
      <c r="S71" s="113"/>
      <c r="T71" s="113"/>
      <c r="U71" s="113"/>
      <c r="V71" s="113"/>
      <c r="W71" s="113"/>
      <c r="X71" s="113"/>
      <c r="Y71" s="113"/>
      <c r="Z71" s="113"/>
    </row>
    <row r="72" spans="1:26" ht="15.4" x14ac:dyDescent="0.45">
      <c r="A72" s="191" t="s">
        <v>30</v>
      </c>
      <c r="B72" s="101" t="s">
        <v>286</v>
      </c>
      <c r="C72" s="101" t="s">
        <v>137</v>
      </c>
      <c r="D72" s="101" t="s">
        <v>280</v>
      </c>
      <c r="E72" s="101" t="s">
        <v>281</v>
      </c>
      <c r="F72" s="101" t="s">
        <v>219</v>
      </c>
      <c r="G72" s="101" t="s">
        <v>236</v>
      </c>
      <c r="H72" s="101" t="s">
        <v>141</v>
      </c>
      <c r="I72" s="114" t="s">
        <v>636</v>
      </c>
      <c r="J72" s="111" t="s">
        <v>287</v>
      </c>
      <c r="K72" s="112"/>
      <c r="L72" s="113"/>
      <c r="M72" s="113"/>
      <c r="N72" s="113"/>
      <c r="P72" s="113"/>
      <c r="Q72" s="113"/>
      <c r="R72" s="113"/>
      <c r="S72" s="113"/>
      <c r="T72" s="113"/>
      <c r="U72" s="113"/>
      <c r="V72" s="113"/>
      <c r="W72" s="113"/>
      <c r="X72" s="113"/>
      <c r="Y72" s="113"/>
      <c r="Z72" s="113"/>
    </row>
    <row r="73" spans="1:26" ht="15.4" x14ac:dyDescent="0.45">
      <c r="A73" s="191" t="s">
        <v>32</v>
      </c>
      <c r="B73" s="101" t="s">
        <v>288</v>
      </c>
      <c r="C73" s="101" t="s">
        <v>137</v>
      </c>
      <c r="D73" s="101" t="s">
        <v>289</v>
      </c>
      <c r="E73" s="101" t="s">
        <v>281</v>
      </c>
      <c r="F73" s="101" t="s">
        <v>202</v>
      </c>
      <c r="G73" s="101" t="s">
        <v>66</v>
      </c>
      <c r="H73" s="101" t="s">
        <v>141</v>
      </c>
      <c r="I73" s="114" t="s">
        <v>245</v>
      </c>
      <c r="J73" s="111"/>
      <c r="K73" s="112"/>
      <c r="L73" s="113"/>
      <c r="M73" s="113"/>
      <c r="N73" s="113"/>
      <c r="O73" s="113"/>
      <c r="Q73" s="113"/>
      <c r="R73" s="113"/>
      <c r="S73" s="113"/>
      <c r="T73" s="113"/>
      <c r="U73" s="113"/>
      <c r="V73" s="113"/>
      <c r="W73" s="113"/>
      <c r="X73" s="113"/>
      <c r="Y73" s="113"/>
      <c r="Z73" s="113"/>
    </row>
    <row r="74" spans="1:26" ht="15.4" x14ac:dyDescent="0.45">
      <c r="A74" s="191" t="s">
        <v>32</v>
      </c>
      <c r="B74" s="101" t="s">
        <v>290</v>
      </c>
      <c r="C74" s="101" t="s">
        <v>137</v>
      </c>
      <c r="D74" s="101" t="s">
        <v>289</v>
      </c>
      <c r="E74" s="101" t="s">
        <v>281</v>
      </c>
      <c r="F74" s="101" t="s">
        <v>202</v>
      </c>
      <c r="G74" s="101" t="s">
        <v>66</v>
      </c>
      <c r="H74" s="101" t="s">
        <v>141</v>
      </c>
      <c r="I74" s="114" t="s">
        <v>245</v>
      </c>
      <c r="J74" s="111"/>
      <c r="K74" s="112"/>
      <c r="L74" s="113"/>
      <c r="M74" s="113"/>
      <c r="N74" s="113"/>
      <c r="O74" s="113"/>
      <c r="Q74" s="113"/>
      <c r="R74" s="113"/>
      <c r="S74" s="113"/>
      <c r="T74" s="113"/>
      <c r="U74" s="113"/>
      <c r="V74" s="113"/>
      <c r="W74" s="113"/>
      <c r="X74" s="113"/>
      <c r="Y74" s="113"/>
      <c r="Z74" s="113"/>
    </row>
    <row r="75" spans="1:26" ht="15.4" x14ac:dyDescent="0.45">
      <c r="A75" s="191" t="s">
        <v>32</v>
      </c>
      <c r="B75" s="101" t="s">
        <v>291</v>
      </c>
      <c r="C75" s="101" t="s">
        <v>137</v>
      </c>
      <c r="D75" s="101" t="s">
        <v>289</v>
      </c>
      <c r="E75" s="101" t="s">
        <v>281</v>
      </c>
      <c r="F75" s="101" t="s">
        <v>219</v>
      </c>
      <c r="G75" s="101" t="s">
        <v>151</v>
      </c>
      <c r="H75" s="101" t="s">
        <v>191</v>
      </c>
      <c r="I75" s="114" t="s">
        <v>636</v>
      </c>
      <c r="J75" s="111"/>
      <c r="K75" s="112"/>
      <c r="L75" s="113"/>
      <c r="M75" s="113"/>
      <c r="N75" s="113"/>
      <c r="O75" s="113"/>
      <c r="P75" s="113"/>
      <c r="Q75" s="113"/>
      <c r="R75" s="113"/>
      <c r="S75" s="113"/>
      <c r="T75" s="113"/>
      <c r="U75" s="113"/>
      <c r="V75" s="113"/>
      <c r="W75" s="113"/>
      <c r="X75" s="113"/>
      <c r="Y75" s="113"/>
      <c r="Z75" s="113"/>
    </row>
    <row r="76" spans="1:26" ht="15.4" x14ac:dyDescent="0.45">
      <c r="A76" s="191" t="s">
        <v>36</v>
      </c>
      <c r="B76" s="101" t="s">
        <v>292</v>
      </c>
      <c r="C76" s="101" t="s">
        <v>137</v>
      </c>
      <c r="D76" s="101" t="s">
        <v>293</v>
      </c>
      <c r="E76" s="101" t="s">
        <v>281</v>
      </c>
      <c r="F76" s="101" t="s">
        <v>202</v>
      </c>
      <c r="G76" s="101" t="s">
        <v>161</v>
      </c>
      <c r="H76" s="101" t="s">
        <v>141</v>
      </c>
      <c r="I76" s="114" t="s">
        <v>636</v>
      </c>
      <c r="J76" s="111" t="s">
        <v>294</v>
      </c>
      <c r="K76" s="112"/>
      <c r="L76" s="113"/>
      <c r="M76" s="113"/>
      <c r="O76" s="113"/>
      <c r="P76" s="113"/>
      <c r="Q76" s="113"/>
      <c r="R76" s="113"/>
      <c r="S76" s="113"/>
      <c r="T76" s="113"/>
      <c r="U76" s="113"/>
      <c r="V76" s="113"/>
      <c r="W76" s="113"/>
      <c r="X76" s="113"/>
      <c r="Y76" s="113"/>
      <c r="Z76" s="113"/>
    </row>
    <row r="77" spans="1:26" ht="15.4" x14ac:dyDescent="0.45">
      <c r="A77" s="191" t="s">
        <v>36</v>
      </c>
      <c r="B77" s="101" t="s">
        <v>295</v>
      </c>
      <c r="C77" s="101" t="s">
        <v>137</v>
      </c>
      <c r="D77" s="101" t="s">
        <v>293</v>
      </c>
      <c r="E77" s="101" t="s">
        <v>281</v>
      </c>
      <c r="F77" s="101" t="s">
        <v>199</v>
      </c>
      <c r="G77" s="101" t="s">
        <v>66</v>
      </c>
      <c r="H77" s="101" t="s">
        <v>141</v>
      </c>
      <c r="I77" s="114" t="s">
        <v>245</v>
      </c>
      <c r="J77" s="111"/>
      <c r="K77" s="112"/>
      <c r="L77" s="113"/>
      <c r="M77" s="113"/>
      <c r="N77" s="113"/>
      <c r="O77" s="113"/>
      <c r="Q77" s="113"/>
      <c r="R77" s="113"/>
      <c r="S77" s="113"/>
      <c r="T77" s="113"/>
      <c r="U77" s="113"/>
      <c r="V77" s="113"/>
      <c r="W77" s="113"/>
      <c r="X77" s="113"/>
      <c r="Y77" s="113"/>
      <c r="Z77" s="113"/>
    </row>
    <row r="78" spans="1:26" ht="15.4" x14ac:dyDescent="0.45">
      <c r="A78" s="191" t="s">
        <v>36</v>
      </c>
      <c r="B78" s="101" t="s">
        <v>296</v>
      </c>
      <c r="C78" s="101" t="s">
        <v>137</v>
      </c>
      <c r="D78" s="101" t="s">
        <v>293</v>
      </c>
      <c r="E78" s="101" t="s">
        <v>281</v>
      </c>
      <c r="F78" s="101" t="s">
        <v>199</v>
      </c>
      <c r="G78" s="101" t="s">
        <v>66</v>
      </c>
      <c r="H78" s="101" t="s">
        <v>141</v>
      </c>
      <c r="I78" s="114" t="s">
        <v>245</v>
      </c>
      <c r="J78" s="111"/>
      <c r="K78" s="112"/>
      <c r="L78" s="113"/>
      <c r="M78" s="113"/>
      <c r="N78" s="113"/>
      <c r="O78" s="113"/>
      <c r="Q78" s="113"/>
      <c r="R78" s="113"/>
      <c r="S78" s="113"/>
      <c r="T78" s="113"/>
      <c r="U78" s="113"/>
      <c r="V78" s="113"/>
      <c r="W78" s="113"/>
      <c r="X78" s="113"/>
      <c r="Y78" s="113"/>
      <c r="Z78" s="113"/>
    </row>
    <row r="79" spans="1:26" ht="15.4" x14ac:dyDescent="0.45">
      <c r="A79" s="191" t="s">
        <v>36</v>
      </c>
      <c r="B79" s="101" t="s">
        <v>297</v>
      </c>
      <c r="C79" s="101" t="s">
        <v>137</v>
      </c>
      <c r="D79" s="101" t="s">
        <v>293</v>
      </c>
      <c r="E79" s="101" t="s">
        <v>281</v>
      </c>
      <c r="F79" s="101" t="s">
        <v>131</v>
      </c>
      <c r="G79" s="101" t="s">
        <v>65</v>
      </c>
      <c r="H79" s="101" t="s">
        <v>234</v>
      </c>
      <c r="I79" s="114" t="s">
        <v>636</v>
      </c>
      <c r="J79" s="111"/>
      <c r="K79" s="112"/>
      <c r="L79" s="113"/>
      <c r="M79" s="113"/>
      <c r="N79" s="113"/>
      <c r="O79" s="113"/>
      <c r="P79" s="113"/>
      <c r="Q79" s="113"/>
      <c r="R79" s="113"/>
      <c r="S79" s="113"/>
      <c r="T79" s="113"/>
      <c r="U79" s="113"/>
      <c r="V79" s="113"/>
      <c r="W79" s="113"/>
      <c r="X79" s="113"/>
      <c r="Y79" s="113"/>
      <c r="Z79" s="113"/>
    </row>
    <row r="80" spans="1:26" ht="15.4" x14ac:dyDescent="0.45">
      <c r="A80" s="191" t="s">
        <v>127</v>
      </c>
      <c r="B80" s="101" t="s">
        <v>298</v>
      </c>
      <c r="C80" s="101" t="s">
        <v>137</v>
      </c>
      <c r="D80" s="101" t="s">
        <v>299</v>
      </c>
      <c r="E80" s="101" t="s">
        <v>281</v>
      </c>
      <c r="F80" s="101" t="s">
        <v>219</v>
      </c>
      <c r="G80" s="101" t="s">
        <v>129</v>
      </c>
      <c r="H80" s="101" t="s">
        <v>141</v>
      </c>
      <c r="I80" s="114" t="s">
        <v>636</v>
      </c>
      <c r="J80" s="111" t="s">
        <v>300</v>
      </c>
      <c r="K80" s="112"/>
      <c r="L80" s="113"/>
      <c r="M80" s="113"/>
      <c r="P80" s="113"/>
      <c r="Q80" s="113"/>
      <c r="R80" s="113"/>
      <c r="S80" s="113"/>
      <c r="T80" s="113"/>
      <c r="U80" s="113"/>
      <c r="V80" s="113"/>
      <c r="W80" s="113"/>
      <c r="X80" s="113"/>
      <c r="Y80" s="113"/>
      <c r="Z80" s="113"/>
    </row>
    <row r="81" spans="1:26" ht="15.4" x14ac:dyDescent="0.45">
      <c r="A81" s="191" t="s">
        <v>127</v>
      </c>
      <c r="B81" s="101" t="s">
        <v>301</v>
      </c>
      <c r="C81" s="101" t="s">
        <v>137</v>
      </c>
      <c r="D81" s="101" t="s">
        <v>299</v>
      </c>
      <c r="E81" s="101" t="s">
        <v>281</v>
      </c>
      <c r="F81" s="101" t="s">
        <v>219</v>
      </c>
      <c r="G81" s="101" t="s">
        <v>129</v>
      </c>
      <c r="H81" s="101" t="s">
        <v>141</v>
      </c>
      <c r="I81" s="114" t="s">
        <v>636</v>
      </c>
      <c r="J81" s="111" t="s">
        <v>300</v>
      </c>
      <c r="K81" s="112"/>
      <c r="L81" s="113"/>
      <c r="M81" s="113"/>
      <c r="P81" s="113"/>
      <c r="Q81" s="113"/>
      <c r="R81" s="113"/>
      <c r="S81" s="113"/>
      <c r="T81" s="113"/>
      <c r="U81" s="113"/>
      <c r="V81" s="113"/>
      <c r="W81" s="113"/>
      <c r="X81" s="113"/>
      <c r="Y81" s="113"/>
      <c r="Z81" s="113"/>
    </row>
    <row r="82" spans="1:26" ht="15.4" x14ac:dyDescent="0.45">
      <c r="A82" s="191" t="s">
        <v>127</v>
      </c>
      <c r="B82" s="101" t="s">
        <v>302</v>
      </c>
      <c r="C82" s="101" t="s">
        <v>137</v>
      </c>
      <c r="D82" s="101" t="s">
        <v>299</v>
      </c>
      <c r="E82" s="101" t="s">
        <v>281</v>
      </c>
      <c r="F82" s="101" t="s">
        <v>202</v>
      </c>
      <c r="G82" s="101" t="s">
        <v>151</v>
      </c>
      <c r="H82" s="101" t="s">
        <v>195</v>
      </c>
      <c r="I82" s="114" t="s">
        <v>636</v>
      </c>
      <c r="J82" s="111" t="s">
        <v>303</v>
      </c>
      <c r="K82" s="112"/>
      <c r="L82" s="113"/>
      <c r="M82" s="113"/>
      <c r="O82" s="113"/>
      <c r="P82" s="113"/>
      <c r="Q82" s="113"/>
      <c r="R82" s="113"/>
      <c r="S82" s="113"/>
      <c r="T82" s="113"/>
      <c r="U82" s="113"/>
      <c r="V82" s="113"/>
      <c r="W82" s="113"/>
      <c r="X82" s="113"/>
      <c r="Y82" s="113"/>
      <c r="Z82" s="113"/>
    </row>
    <row r="83" spans="1:26" ht="15.4" x14ac:dyDescent="0.45">
      <c r="A83" s="191" t="s">
        <v>127</v>
      </c>
      <c r="B83" s="101" t="s">
        <v>304</v>
      </c>
      <c r="C83" s="101" t="s">
        <v>137</v>
      </c>
      <c r="D83" s="101" t="s">
        <v>299</v>
      </c>
      <c r="E83" s="101" t="s">
        <v>281</v>
      </c>
      <c r="F83" s="101" t="s">
        <v>131</v>
      </c>
      <c r="G83" s="101" t="s">
        <v>151</v>
      </c>
      <c r="H83" s="101" t="s">
        <v>141</v>
      </c>
      <c r="I83" s="114" t="s">
        <v>636</v>
      </c>
      <c r="J83" s="111"/>
      <c r="K83" s="112"/>
      <c r="L83" s="113"/>
      <c r="M83" s="113"/>
      <c r="N83" s="113"/>
      <c r="O83" s="113"/>
      <c r="P83" s="113"/>
      <c r="Q83" s="113"/>
      <c r="R83" s="113"/>
      <c r="S83" s="113"/>
      <c r="T83" s="113"/>
      <c r="U83" s="113"/>
      <c r="V83" s="113"/>
      <c r="W83" s="113"/>
      <c r="X83" s="113"/>
      <c r="Y83" s="113"/>
      <c r="Z83" s="113"/>
    </row>
    <row r="84" spans="1:26" ht="15.4" x14ac:dyDescent="0.45">
      <c r="A84" s="191" t="s">
        <v>25</v>
      </c>
      <c r="B84" s="101" t="s">
        <v>305</v>
      </c>
      <c r="C84" s="101" t="s">
        <v>306</v>
      </c>
      <c r="D84" s="101" t="s">
        <v>307</v>
      </c>
      <c r="E84" s="101" t="s">
        <v>281</v>
      </c>
      <c r="F84" s="101" t="s">
        <v>202</v>
      </c>
      <c r="G84" s="101" t="s">
        <v>165</v>
      </c>
      <c r="H84" s="101" t="s">
        <v>141</v>
      </c>
      <c r="I84" s="114" t="s">
        <v>308</v>
      </c>
      <c r="J84" s="111"/>
      <c r="K84" s="112"/>
      <c r="L84" s="113"/>
      <c r="M84" s="113"/>
      <c r="N84" s="113"/>
      <c r="O84" s="113"/>
      <c r="Q84" s="113"/>
      <c r="R84" s="113"/>
      <c r="S84" s="113"/>
      <c r="T84" s="113"/>
      <c r="U84" s="113"/>
      <c r="V84" s="113"/>
      <c r="W84" s="113"/>
      <c r="X84" s="113"/>
      <c r="Y84" s="113"/>
      <c r="Z84" s="113"/>
    </row>
    <row r="85" spans="1:26" ht="15.4" x14ac:dyDescent="0.45">
      <c r="A85" s="191" t="s">
        <v>25</v>
      </c>
      <c r="B85" s="101" t="s">
        <v>309</v>
      </c>
      <c r="C85" s="101" t="s">
        <v>306</v>
      </c>
      <c r="D85" s="101" t="s">
        <v>307</v>
      </c>
      <c r="E85" s="101" t="s">
        <v>281</v>
      </c>
      <c r="F85" s="101" t="s">
        <v>202</v>
      </c>
      <c r="G85" s="101" t="s">
        <v>165</v>
      </c>
      <c r="H85" s="101" t="s">
        <v>141</v>
      </c>
      <c r="I85" s="114" t="s">
        <v>308</v>
      </c>
      <c r="J85" s="111"/>
      <c r="K85" s="112"/>
      <c r="L85" s="113"/>
      <c r="M85" s="113"/>
      <c r="N85" s="113"/>
      <c r="O85" s="113"/>
      <c r="Q85" s="113"/>
      <c r="R85" s="113"/>
      <c r="S85" s="113"/>
      <c r="T85" s="113"/>
      <c r="U85" s="113"/>
      <c r="V85" s="113"/>
      <c r="W85" s="113"/>
      <c r="X85" s="113"/>
      <c r="Y85" s="113"/>
      <c r="Z85" s="113"/>
    </row>
    <row r="86" spans="1:26" ht="15.4" x14ac:dyDescent="0.45">
      <c r="A86" s="191" t="s">
        <v>25</v>
      </c>
      <c r="B86" s="101" t="s">
        <v>310</v>
      </c>
      <c r="C86" s="101" t="s">
        <v>311</v>
      </c>
      <c r="D86" s="101" t="s">
        <v>307</v>
      </c>
      <c r="E86" s="101" t="s">
        <v>281</v>
      </c>
      <c r="F86" s="101" t="s">
        <v>202</v>
      </c>
      <c r="G86" s="101" t="s">
        <v>165</v>
      </c>
      <c r="H86" s="101" t="s">
        <v>141</v>
      </c>
      <c r="I86" s="114" t="s">
        <v>308</v>
      </c>
      <c r="J86" s="111"/>
      <c r="K86" s="112"/>
      <c r="L86" s="113"/>
      <c r="M86" s="113"/>
      <c r="N86" s="113"/>
      <c r="O86" s="113"/>
      <c r="Q86" s="113"/>
      <c r="R86" s="113"/>
      <c r="S86" s="113"/>
      <c r="T86" s="113"/>
      <c r="U86" s="113"/>
      <c r="V86" s="113"/>
      <c r="W86" s="113"/>
      <c r="X86" s="113"/>
      <c r="Y86" s="113"/>
      <c r="Z86" s="113"/>
    </row>
    <row r="87" spans="1:26" ht="15.4" x14ac:dyDescent="0.45">
      <c r="A87" s="191" t="s">
        <v>25</v>
      </c>
      <c r="B87" s="101" t="s">
        <v>312</v>
      </c>
      <c r="C87" s="101" t="s">
        <v>313</v>
      </c>
      <c r="D87" s="101" t="s">
        <v>307</v>
      </c>
      <c r="E87" s="101" t="s">
        <v>281</v>
      </c>
      <c r="F87" s="101" t="s">
        <v>202</v>
      </c>
      <c r="G87" s="101" t="s">
        <v>165</v>
      </c>
      <c r="H87" s="101" t="s">
        <v>141</v>
      </c>
      <c r="I87" s="114" t="s">
        <v>308</v>
      </c>
      <c r="J87" s="111"/>
      <c r="K87" s="112"/>
      <c r="L87" s="113"/>
      <c r="M87" s="113"/>
      <c r="N87" s="113"/>
      <c r="O87" s="113"/>
      <c r="P87" s="113"/>
      <c r="Q87" s="113"/>
      <c r="R87" s="113"/>
      <c r="S87" s="113"/>
      <c r="T87" s="113"/>
      <c r="U87" s="113"/>
      <c r="V87" s="113"/>
      <c r="W87" s="113"/>
      <c r="X87" s="113"/>
      <c r="Y87" s="113"/>
      <c r="Z87" s="113"/>
    </row>
    <row r="88" spans="1:26" ht="15.4" x14ac:dyDescent="0.45">
      <c r="A88" s="191" t="s">
        <v>25</v>
      </c>
      <c r="B88" s="101" t="s">
        <v>314</v>
      </c>
      <c r="C88" s="101" t="s">
        <v>315</v>
      </c>
      <c r="D88" s="101" t="s">
        <v>307</v>
      </c>
      <c r="E88" s="101" t="s">
        <v>281</v>
      </c>
      <c r="F88" s="101" t="s">
        <v>202</v>
      </c>
      <c r="G88" s="101" t="s">
        <v>165</v>
      </c>
      <c r="H88" s="101" t="s">
        <v>141</v>
      </c>
      <c r="I88" s="114" t="s">
        <v>308</v>
      </c>
      <c r="J88" s="111"/>
      <c r="K88" s="112"/>
      <c r="L88" s="113"/>
      <c r="M88" s="113"/>
      <c r="N88" s="113"/>
      <c r="O88" s="113"/>
      <c r="P88" s="113"/>
      <c r="Q88" s="113"/>
      <c r="R88" s="113"/>
      <c r="S88" s="113"/>
      <c r="T88" s="113"/>
      <c r="U88" s="113"/>
      <c r="V88" s="113"/>
      <c r="W88" s="113"/>
      <c r="X88" s="113"/>
      <c r="Y88" s="113"/>
      <c r="Z88" s="113"/>
    </row>
    <row r="89" spans="1:26" ht="15.4" x14ac:dyDescent="0.45">
      <c r="A89" s="191" t="s">
        <v>34</v>
      </c>
      <c r="B89" s="101" t="s">
        <v>316</v>
      </c>
      <c r="C89" s="101" t="s">
        <v>137</v>
      </c>
      <c r="D89" s="101" t="s">
        <v>317</v>
      </c>
      <c r="E89" s="101" t="s">
        <v>272</v>
      </c>
      <c r="F89" s="101" t="s">
        <v>202</v>
      </c>
      <c r="G89" s="101" t="s">
        <v>129</v>
      </c>
      <c r="H89" s="101" t="s">
        <v>141</v>
      </c>
      <c r="I89" s="114" t="s">
        <v>636</v>
      </c>
      <c r="J89" s="111" t="s">
        <v>318</v>
      </c>
      <c r="K89" s="112"/>
      <c r="L89" s="113"/>
      <c r="M89" s="113"/>
      <c r="N89" s="113"/>
      <c r="P89" s="113"/>
      <c r="Q89" s="113"/>
      <c r="R89" s="113"/>
      <c r="S89" s="113"/>
      <c r="T89" s="113"/>
      <c r="U89" s="113"/>
      <c r="V89" s="113"/>
      <c r="W89" s="113"/>
      <c r="X89" s="113"/>
      <c r="Y89" s="113"/>
      <c r="Z89" s="113"/>
    </row>
    <row r="90" spans="1:26" ht="15.4" x14ac:dyDescent="0.45">
      <c r="A90" s="191" t="s">
        <v>34</v>
      </c>
      <c r="B90" s="101" t="s">
        <v>319</v>
      </c>
      <c r="C90" s="101" t="s">
        <v>137</v>
      </c>
      <c r="D90" s="101" t="s">
        <v>317</v>
      </c>
      <c r="E90" s="101" t="s">
        <v>272</v>
      </c>
      <c r="F90" s="101" t="s">
        <v>219</v>
      </c>
      <c r="G90" s="101" t="s">
        <v>129</v>
      </c>
      <c r="H90" s="101" t="s">
        <v>141</v>
      </c>
      <c r="I90" s="114" t="s">
        <v>636</v>
      </c>
      <c r="J90" s="111" t="s">
        <v>318</v>
      </c>
      <c r="K90" s="112"/>
      <c r="L90" s="113"/>
      <c r="M90" s="113"/>
      <c r="N90" s="113"/>
      <c r="P90" s="113"/>
      <c r="Q90" s="113"/>
      <c r="R90" s="113"/>
      <c r="S90" s="113"/>
      <c r="T90" s="113"/>
      <c r="U90" s="113"/>
      <c r="V90" s="113"/>
      <c r="W90" s="113"/>
      <c r="X90" s="113"/>
      <c r="Y90" s="113"/>
      <c r="Z90" s="113"/>
    </row>
    <row r="91" spans="1:26" ht="15.4" x14ac:dyDescent="0.45">
      <c r="A91" s="191" t="s">
        <v>34</v>
      </c>
      <c r="B91" s="101" t="s">
        <v>320</v>
      </c>
      <c r="C91" s="101" t="s">
        <v>137</v>
      </c>
      <c r="D91" s="101" t="s">
        <v>317</v>
      </c>
      <c r="E91" s="101" t="s">
        <v>272</v>
      </c>
      <c r="F91" s="101" t="s">
        <v>219</v>
      </c>
      <c r="G91" s="101" t="s">
        <v>139</v>
      </c>
      <c r="H91" s="101" t="s">
        <v>141</v>
      </c>
      <c r="I91" s="114" t="s">
        <v>636</v>
      </c>
      <c r="J91" s="111" t="s">
        <v>321</v>
      </c>
      <c r="K91" s="112"/>
      <c r="L91" s="113"/>
      <c r="M91" s="113"/>
      <c r="N91" s="113"/>
      <c r="P91" s="113"/>
      <c r="Q91" s="113"/>
      <c r="R91" s="113"/>
      <c r="S91" s="113"/>
      <c r="T91" s="113"/>
      <c r="U91" s="113"/>
      <c r="V91" s="113"/>
      <c r="W91" s="113"/>
      <c r="X91" s="113"/>
      <c r="Y91" s="113"/>
      <c r="Z91" s="113"/>
    </row>
    <row r="92" spans="1:26" ht="15.4" x14ac:dyDescent="0.45">
      <c r="A92" s="191" t="s">
        <v>322</v>
      </c>
      <c r="B92" s="101" t="s">
        <v>323</v>
      </c>
      <c r="C92" s="101" t="s">
        <v>137</v>
      </c>
      <c r="D92" s="101" t="s">
        <v>324</v>
      </c>
      <c r="E92" s="101" t="s">
        <v>272</v>
      </c>
      <c r="F92" s="101" t="s">
        <v>219</v>
      </c>
      <c r="G92" s="101" t="s">
        <v>65</v>
      </c>
      <c r="H92" s="101" t="s">
        <v>234</v>
      </c>
      <c r="I92" s="114" t="s">
        <v>636</v>
      </c>
      <c r="J92" s="111"/>
      <c r="K92" s="112"/>
      <c r="L92" s="113"/>
      <c r="M92" s="113"/>
      <c r="N92" s="113"/>
      <c r="P92" s="113"/>
      <c r="Q92" s="113"/>
      <c r="R92" s="113"/>
      <c r="S92" s="113"/>
      <c r="T92" s="113"/>
      <c r="U92" s="113"/>
      <c r="V92" s="113"/>
      <c r="W92" s="113"/>
      <c r="X92" s="113"/>
      <c r="Y92" s="113"/>
      <c r="Z92" s="113"/>
    </row>
    <row r="93" spans="1:26" ht="15.4" x14ac:dyDescent="0.45">
      <c r="A93" s="191" t="s">
        <v>322</v>
      </c>
      <c r="B93" s="101" t="s">
        <v>325</v>
      </c>
      <c r="C93" s="101" t="s">
        <v>137</v>
      </c>
      <c r="D93" s="101" t="s">
        <v>324</v>
      </c>
      <c r="E93" s="101" t="s">
        <v>272</v>
      </c>
      <c r="F93" s="101" t="s">
        <v>219</v>
      </c>
      <c r="G93" s="101" t="s">
        <v>236</v>
      </c>
      <c r="H93" s="101" t="s">
        <v>141</v>
      </c>
      <c r="I93" s="114" t="s">
        <v>636</v>
      </c>
      <c r="J93" s="111" t="s">
        <v>326</v>
      </c>
      <c r="K93" s="112"/>
      <c r="L93" s="113"/>
      <c r="M93" s="113"/>
      <c r="N93" s="113"/>
      <c r="P93" s="113"/>
      <c r="Q93" s="113"/>
      <c r="R93" s="113"/>
      <c r="S93" s="113"/>
      <c r="T93" s="113"/>
      <c r="U93" s="113"/>
      <c r="V93" s="113"/>
      <c r="W93" s="113"/>
      <c r="X93" s="113"/>
      <c r="Y93" s="113"/>
      <c r="Z93" s="113"/>
    </row>
    <row r="94" spans="1:26" ht="15.4" x14ac:dyDescent="0.45">
      <c r="A94" s="191" t="s">
        <v>322</v>
      </c>
      <c r="B94" s="101" t="s">
        <v>327</v>
      </c>
      <c r="C94" s="101" t="s">
        <v>137</v>
      </c>
      <c r="D94" s="101" t="s">
        <v>324</v>
      </c>
      <c r="E94" s="101" t="s">
        <v>272</v>
      </c>
      <c r="F94" s="101" t="s">
        <v>219</v>
      </c>
      <c r="G94" s="101" t="s">
        <v>236</v>
      </c>
      <c r="H94" s="101" t="s">
        <v>141</v>
      </c>
      <c r="I94" s="114" t="s">
        <v>636</v>
      </c>
      <c r="J94" s="111" t="s">
        <v>328</v>
      </c>
      <c r="K94" s="112"/>
      <c r="L94" s="113"/>
      <c r="M94" s="113"/>
      <c r="N94" s="113"/>
      <c r="P94" s="113"/>
      <c r="Q94" s="113"/>
      <c r="R94" s="113"/>
      <c r="S94" s="113"/>
      <c r="T94" s="113"/>
      <c r="U94" s="113"/>
      <c r="V94" s="113"/>
      <c r="W94" s="113"/>
      <c r="X94" s="113"/>
      <c r="Y94" s="113"/>
      <c r="Z94" s="113"/>
    </row>
    <row r="95" spans="1:26" ht="15.4" x14ac:dyDescent="0.45">
      <c r="A95" s="191" t="s">
        <v>322</v>
      </c>
      <c r="B95" s="101" t="s">
        <v>329</v>
      </c>
      <c r="C95" s="101" t="s">
        <v>137</v>
      </c>
      <c r="D95" s="101" t="s">
        <v>324</v>
      </c>
      <c r="E95" s="101" t="s">
        <v>272</v>
      </c>
      <c r="F95" s="101" t="s">
        <v>219</v>
      </c>
      <c r="G95" s="101" t="s">
        <v>236</v>
      </c>
      <c r="H95" s="101" t="s">
        <v>141</v>
      </c>
      <c r="I95" s="114" t="s">
        <v>636</v>
      </c>
      <c r="J95" s="111" t="s">
        <v>330</v>
      </c>
      <c r="K95" s="112"/>
      <c r="L95" s="113"/>
      <c r="M95" s="113"/>
      <c r="N95" s="113"/>
      <c r="P95" s="113"/>
      <c r="Q95" s="113"/>
      <c r="R95" s="113"/>
      <c r="S95" s="113"/>
      <c r="T95" s="113"/>
      <c r="U95" s="113"/>
      <c r="V95" s="113"/>
      <c r="W95" s="113"/>
      <c r="X95" s="113"/>
      <c r="Y95" s="113"/>
      <c r="Z95" s="113"/>
    </row>
    <row r="96" spans="1:26" ht="15.4" x14ac:dyDescent="0.45">
      <c r="A96" s="191" t="s">
        <v>39</v>
      </c>
      <c r="B96" s="101" t="s">
        <v>331</v>
      </c>
      <c r="C96" s="101" t="s">
        <v>137</v>
      </c>
      <c r="D96" s="101" t="s">
        <v>332</v>
      </c>
      <c r="E96" s="101" t="s">
        <v>281</v>
      </c>
      <c r="F96" s="101" t="s">
        <v>219</v>
      </c>
      <c r="G96" s="101" t="s">
        <v>65</v>
      </c>
      <c r="H96" s="101" t="s">
        <v>333</v>
      </c>
      <c r="I96" s="114" t="s">
        <v>636</v>
      </c>
      <c r="J96" s="111"/>
      <c r="K96" s="112"/>
      <c r="L96" s="113"/>
      <c r="M96" s="113"/>
      <c r="N96" s="113"/>
      <c r="O96" s="113"/>
      <c r="P96" s="113"/>
      <c r="Q96" s="113"/>
      <c r="R96" s="113"/>
      <c r="S96" s="113"/>
      <c r="T96" s="113"/>
      <c r="U96" s="113"/>
      <c r="V96" s="113"/>
      <c r="W96" s="113"/>
      <c r="X96" s="113"/>
      <c r="Y96" s="113"/>
      <c r="Z96" s="113"/>
    </row>
    <row r="97" spans="1:26" ht="15.4" x14ac:dyDescent="0.45">
      <c r="A97" s="191" t="s">
        <v>39</v>
      </c>
      <c r="B97" s="101" t="s">
        <v>334</v>
      </c>
      <c r="C97" s="101" t="s">
        <v>137</v>
      </c>
      <c r="D97" s="101" t="s">
        <v>332</v>
      </c>
      <c r="E97" s="101" t="s">
        <v>281</v>
      </c>
      <c r="F97" s="101" t="s">
        <v>219</v>
      </c>
      <c r="G97" s="101" t="s">
        <v>65</v>
      </c>
      <c r="H97" s="101" t="s">
        <v>234</v>
      </c>
      <c r="I97" s="114" t="s">
        <v>636</v>
      </c>
      <c r="J97" s="111"/>
      <c r="K97" s="112"/>
      <c r="L97" s="113"/>
      <c r="M97" s="113"/>
      <c r="N97" s="113"/>
      <c r="O97" s="113"/>
      <c r="P97" s="113"/>
      <c r="Q97" s="113"/>
      <c r="R97" s="113"/>
      <c r="S97" s="113"/>
      <c r="T97" s="113"/>
      <c r="U97" s="113"/>
      <c r="V97" s="113"/>
      <c r="W97" s="113"/>
      <c r="X97" s="113"/>
      <c r="Y97" s="113"/>
      <c r="Z97" s="113"/>
    </row>
    <row r="98" spans="1:26" ht="15.4" x14ac:dyDescent="0.45">
      <c r="A98" s="191" t="s">
        <v>39</v>
      </c>
      <c r="B98" s="101" t="s">
        <v>335</v>
      </c>
      <c r="C98" s="101" t="s">
        <v>137</v>
      </c>
      <c r="D98" s="101" t="s">
        <v>332</v>
      </c>
      <c r="E98" s="101" t="s">
        <v>281</v>
      </c>
      <c r="F98" s="101" t="s">
        <v>202</v>
      </c>
      <c r="G98" s="101" t="s">
        <v>151</v>
      </c>
      <c r="H98" s="101" t="s">
        <v>195</v>
      </c>
      <c r="I98" s="114" t="s">
        <v>636</v>
      </c>
      <c r="J98" s="111" t="s">
        <v>336</v>
      </c>
      <c r="K98" s="112"/>
      <c r="L98" s="113"/>
      <c r="M98" s="113"/>
      <c r="P98" s="113"/>
      <c r="Q98" s="113"/>
      <c r="R98" s="113"/>
      <c r="S98" s="113"/>
      <c r="T98" s="113"/>
      <c r="U98" s="113"/>
      <c r="V98" s="113"/>
      <c r="W98" s="113"/>
      <c r="X98" s="113"/>
      <c r="Y98" s="113"/>
      <c r="Z98" s="113"/>
    </row>
    <row r="99" spans="1:26" ht="15.4" x14ac:dyDescent="0.45">
      <c r="A99" s="191" t="s">
        <v>39</v>
      </c>
      <c r="B99" s="101" t="s">
        <v>337</v>
      </c>
      <c r="C99" s="101" t="s">
        <v>137</v>
      </c>
      <c r="D99" s="101" t="s">
        <v>332</v>
      </c>
      <c r="E99" s="101" t="s">
        <v>281</v>
      </c>
      <c r="F99" s="101" t="s">
        <v>202</v>
      </c>
      <c r="G99" s="101" t="s">
        <v>151</v>
      </c>
      <c r="H99" s="101" t="s">
        <v>195</v>
      </c>
      <c r="I99" s="114" t="s">
        <v>636</v>
      </c>
      <c r="J99" s="111" t="s">
        <v>338</v>
      </c>
      <c r="K99" s="112"/>
      <c r="L99" s="113"/>
      <c r="M99" s="113"/>
      <c r="N99" s="113"/>
      <c r="P99" s="113"/>
      <c r="Q99" s="113"/>
      <c r="R99" s="113"/>
      <c r="S99" s="113"/>
      <c r="T99" s="113"/>
      <c r="U99" s="113"/>
      <c r="V99" s="113"/>
      <c r="W99" s="113"/>
      <c r="X99" s="113"/>
      <c r="Y99" s="113"/>
      <c r="Z99" s="113"/>
    </row>
    <row r="100" spans="1:26" ht="15.4" x14ac:dyDescent="0.45">
      <c r="A100" s="191" t="s">
        <v>47</v>
      </c>
      <c r="B100" s="101" t="s">
        <v>339</v>
      </c>
      <c r="C100" s="101" t="s">
        <v>137</v>
      </c>
      <c r="D100" s="101" t="s">
        <v>340</v>
      </c>
      <c r="E100" s="101" t="s">
        <v>341</v>
      </c>
      <c r="F100" s="101" t="s">
        <v>202</v>
      </c>
      <c r="G100" s="101" t="s">
        <v>66</v>
      </c>
      <c r="H100" s="101" t="s">
        <v>141</v>
      </c>
      <c r="I100" s="114" t="s">
        <v>636</v>
      </c>
      <c r="J100" s="111"/>
      <c r="K100" s="112"/>
      <c r="L100" s="113"/>
      <c r="M100" s="113"/>
      <c r="N100" s="113"/>
      <c r="O100" s="113"/>
      <c r="P100" s="113"/>
      <c r="Q100" s="113"/>
      <c r="R100" s="113"/>
      <c r="S100" s="113"/>
      <c r="T100" s="113"/>
      <c r="U100" s="113"/>
      <c r="V100" s="113"/>
      <c r="W100" s="113"/>
      <c r="X100" s="113"/>
      <c r="Y100" s="113"/>
      <c r="Z100" s="113"/>
    </row>
    <row r="101" spans="1:26" ht="15.4" x14ac:dyDescent="0.45">
      <c r="A101" s="191" t="s">
        <v>47</v>
      </c>
      <c r="B101" s="101" t="s">
        <v>342</v>
      </c>
      <c r="C101" s="101" t="s">
        <v>137</v>
      </c>
      <c r="D101" s="101" t="s">
        <v>340</v>
      </c>
      <c r="E101" s="101" t="s">
        <v>341</v>
      </c>
      <c r="F101" s="101" t="s">
        <v>202</v>
      </c>
      <c r="G101" s="101" t="s">
        <v>66</v>
      </c>
      <c r="H101" s="101" t="s">
        <v>141</v>
      </c>
      <c r="I101" s="114" t="s">
        <v>636</v>
      </c>
      <c r="J101" s="111"/>
      <c r="K101" s="112"/>
      <c r="L101" s="113"/>
      <c r="M101" s="113"/>
      <c r="N101" s="113"/>
      <c r="O101" s="113"/>
      <c r="P101" s="113"/>
      <c r="Q101" s="113"/>
      <c r="R101" s="113"/>
      <c r="S101" s="113"/>
      <c r="T101" s="113"/>
      <c r="U101" s="113"/>
      <c r="V101" s="113"/>
      <c r="W101" s="113"/>
      <c r="X101" s="113"/>
      <c r="Y101" s="113"/>
      <c r="Z101" s="113"/>
    </row>
    <row r="102" spans="1:26" ht="15.4" x14ac:dyDescent="0.45">
      <c r="A102" s="191" t="s">
        <v>47</v>
      </c>
      <c r="B102" s="101" t="s">
        <v>343</v>
      </c>
      <c r="C102" s="101" t="s">
        <v>137</v>
      </c>
      <c r="D102" s="101" t="s">
        <v>340</v>
      </c>
      <c r="E102" s="101" t="s">
        <v>341</v>
      </c>
      <c r="F102" s="101" t="s">
        <v>219</v>
      </c>
      <c r="G102" s="101" t="s">
        <v>67</v>
      </c>
      <c r="H102" s="101" t="s">
        <v>195</v>
      </c>
      <c r="I102" s="114" t="s">
        <v>636</v>
      </c>
      <c r="J102" s="111" t="s">
        <v>344</v>
      </c>
      <c r="K102" s="112"/>
      <c r="L102" s="113"/>
      <c r="M102" s="113"/>
      <c r="O102" s="113"/>
      <c r="P102" s="113"/>
      <c r="Q102" s="113"/>
      <c r="R102" s="113"/>
      <c r="S102" s="113"/>
      <c r="T102" s="113"/>
      <c r="U102" s="113"/>
      <c r="V102" s="113"/>
      <c r="W102" s="113"/>
      <c r="X102" s="113"/>
      <c r="Y102" s="113"/>
      <c r="Z102" s="113"/>
    </row>
    <row r="103" spans="1:26" ht="15.4" x14ac:dyDescent="0.45">
      <c r="A103" s="191" t="s">
        <v>46</v>
      </c>
      <c r="B103" s="101" t="s">
        <v>345</v>
      </c>
      <c r="C103" s="101" t="s">
        <v>137</v>
      </c>
      <c r="D103" s="101" t="s">
        <v>346</v>
      </c>
      <c r="E103" s="101" t="s">
        <v>347</v>
      </c>
      <c r="F103" s="101" t="s">
        <v>202</v>
      </c>
      <c r="G103" s="101" t="s">
        <v>151</v>
      </c>
      <c r="H103" s="101" t="s">
        <v>195</v>
      </c>
      <c r="I103" s="114" t="s">
        <v>636</v>
      </c>
      <c r="J103" s="111" t="s">
        <v>348</v>
      </c>
      <c r="K103" s="112"/>
      <c r="L103" s="113"/>
      <c r="M103" s="113"/>
      <c r="O103" s="113"/>
      <c r="P103" s="113"/>
      <c r="Q103" s="113"/>
      <c r="R103" s="113"/>
      <c r="S103" s="113"/>
      <c r="T103" s="113"/>
      <c r="U103" s="113"/>
      <c r="V103" s="113"/>
      <c r="W103" s="113"/>
      <c r="X103" s="113"/>
      <c r="Y103" s="113"/>
      <c r="Z103" s="113"/>
    </row>
    <row r="104" spans="1:26" ht="15.4" x14ac:dyDescent="0.45">
      <c r="A104" s="191" t="s">
        <v>46</v>
      </c>
      <c r="B104" s="101" t="s">
        <v>349</v>
      </c>
      <c r="C104" s="101" t="s">
        <v>137</v>
      </c>
      <c r="D104" s="101" t="s">
        <v>346</v>
      </c>
      <c r="E104" s="101" t="s">
        <v>347</v>
      </c>
      <c r="F104" s="101" t="s">
        <v>131</v>
      </c>
      <c r="G104" s="101" t="s">
        <v>155</v>
      </c>
      <c r="H104" s="101" t="s">
        <v>141</v>
      </c>
      <c r="I104" s="114" t="s">
        <v>636</v>
      </c>
      <c r="J104" s="111" t="s">
        <v>350</v>
      </c>
      <c r="K104" s="112"/>
      <c r="L104" s="113"/>
      <c r="M104" s="113"/>
      <c r="P104" s="113"/>
      <c r="Q104" s="113"/>
      <c r="R104" s="113"/>
      <c r="S104" s="113"/>
      <c r="T104" s="113"/>
      <c r="U104" s="113"/>
      <c r="V104" s="113"/>
      <c r="W104" s="113"/>
      <c r="X104" s="113"/>
      <c r="Y104" s="113"/>
      <c r="Z104" s="113"/>
    </row>
    <row r="105" spans="1:26" ht="15.4" x14ac:dyDescent="0.45">
      <c r="A105" s="191" t="s">
        <v>46</v>
      </c>
      <c r="B105" s="101" t="s">
        <v>351</v>
      </c>
      <c r="C105" s="101" t="s">
        <v>137</v>
      </c>
      <c r="D105" s="101" t="s">
        <v>346</v>
      </c>
      <c r="E105" s="101" t="s">
        <v>347</v>
      </c>
      <c r="F105" s="101" t="s">
        <v>219</v>
      </c>
      <c r="G105" s="101" t="s">
        <v>147</v>
      </c>
      <c r="H105" s="101" t="s">
        <v>195</v>
      </c>
      <c r="I105" s="114" t="s">
        <v>636</v>
      </c>
      <c r="J105" s="111" t="s">
        <v>352</v>
      </c>
      <c r="K105" s="112"/>
      <c r="L105" s="113"/>
      <c r="M105" s="113"/>
      <c r="P105" s="113"/>
      <c r="Q105" s="113"/>
      <c r="R105" s="113"/>
      <c r="S105" s="113"/>
      <c r="T105" s="113"/>
      <c r="U105" s="113"/>
      <c r="V105" s="113"/>
      <c r="W105" s="113"/>
      <c r="X105" s="113"/>
      <c r="Y105" s="113"/>
      <c r="Z105" s="113"/>
    </row>
    <row r="106" spans="1:26" ht="15.4" x14ac:dyDescent="0.45">
      <c r="A106" s="191" t="s">
        <v>88</v>
      </c>
      <c r="B106" s="101" t="s">
        <v>353</v>
      </c>
      <c r="C106" s="101" t="s">
        <v>137</v>
      </c>
      <c r="D106" s="101" t="s">
        <v>354</v>
      </c>
      <c r="E106" s="101" t="s">
        <v>355</v>
      </c>
      <c r="F106" s="101" t="s">
        <v>202</v>
      </c>
      <c r="G106" s="101" t="s">
        <v>151</v>
      </c>
      <c r="H106" s="101" t="s">
        <v>195</v>
      </c>
      <c r="I106" s="206" t="s">
        <v>636</v>
      </c>
      <c r="J106" s="111" t="s">
        <v>356</v>
      </c>
      <c r="K106" s="112"/>
      <c r="L106" s="113"/>
      <c r="M106" s="113"/>
      <c r="P106" s="113"/>
      <c r="Q106" s="113"/>
      <c r="R106" s="113"/>
      <c r="S106" s="113"/>
      <c r="T106" s="113"/>
      <c r="U106" s="113"/>
      <c r="V106" s="113"/>
      <c r="W106" s="113"/>
      <c r="X106" s="113"/>
      <c r="Y106" s="113"/>
      <c r="Z106" s="113"/>
    </row>
    <row r="107" spans="1:26" ht="15.4" x14ac:dyDescent="0.45">
      <c r="A107" s="191" t="s">
        <v>88</v>
      </c>
      <c r="B107" s="101" t="s">
        <v>357</v>
      </c>
      <c r="C107" s="101" t="s">
        <v>137</v>
      </c>
      <c r="D107" s="101" t="s">
        <v>354</v>
      </c>
      <c r="E107" s="101" t="s">
        <v>355</v>
      </c>
      <c r="F107" s="101" t="s">
        <v>219</v>
      </c>
      <c r="G107" s="101" t="s">
        <v>157</v>
      </c>
      <c r="H107" s="101" t="s">
        <v>141</v>
      </c>
      <c r="I107" s="114" t="s">
        <v>636</v>
      </c>
      <c r="J107" s="111" t="s">
        <v>358</v>
      </c>
      <c r="K107" s="112"/>
      <c r="L107" s="113"/>
      <c r="M107" s="113"/>
      <c r="P107" s="113"/>
      <c r="Q107" s="113"/>
      <c r="R107" s="113"/>
      <c r="S107" s="113"/>
      <c r="T107" s="113"/>
      <c r="U107" s="113"/>
      <c r="V107" s="113"/>
      <c r="W107" s="113"/>
      <c r="X107" s="113"/>
      <c r="Y107" s="113"/>
      <c r="Z107" s="113"/>
    </row>
    <row r="108" spans="1:26" ht="15.4" x14ac:dyDescent="0.45">
      <c r="A108" s="191" t="s">
        <v>88</v>
      </c>
      <c r="B108" s="101" t="s">
        <v>359</v>
      </c>
      <c r="C108" s="101" t="s">
        <v>137</v>
      </c>
      <c r="D108" s="101" t="s">
        <v>354</v>
      </c>
      <c r="E108" s="101" t="s">
        <v>355</v>
      </c>
      <c r="F108" s="101" t="s">
        <v>219</v>
      </c>
      <c r="G108" s="101" t="s">
        <v>139</v>
      </c>
      <c r="H108" s="101" t="s">
        <v>141</v>
      </c>
      <c r="I108" s="114" t="s">
        <v>636</v>
      </c>
      <c r="J108" s="111" t="s">
        <v>360</v>
      </c>
      <c r="K108" s="112"/>
      <c r="L108" s="113"/>
      <c r="M108" s="113"/>
      <c r="P108" s="113"/>
      <c r="Q108" s="113"/>
      <c r="R108" s="113"/>
      <c r="S108" s="113"/>
      <c r="T108" s="113"/>
      <c r="U108" s="113"/>
      <c r="V108" s="113"/>
      <c r="W108" s="113"/>
      <c r="X108" s="113"/>
      <c r="Y108" s="113"/>
      <c r="Z108" s="113"/>
    </row>
    <row r="109" spans="1:26" ht="15.4" x14ac:dyDescent="0.45">
      <c r="A109" s="191" t="s">
        <v>88</v>
      </c>
      <c r="B109" s="101" t="s">
        <v>361</v>
      </c>
      <c r="C109" s="101" t="s">
        <v>137</v>
      </c>
      <c r="D109" s="101" t="s">
        <v>354</v>
      </c>
      <c r="E109" s="101" t="s">
        <v>355</v>
      </c>
      <c r="F109" s="101" t="s">
        <v>131</v>
      </c>
      <c r="G109" s="101" t="s">
        <v>65</v>
      </c>
      <c r="H109" s="101" t="s">
        <v>141</v>
      </c>
      <c r="I109" s="114" t="s">
        <v>636</v>
      </c>
      <c r="J109" s="111"/>
      <c r="K109" s="112"/>
      <c r="L109" s="113"/>
      <c r="M109" s="113"/>
      <c r="N109" s="113"/>
      <c r="O109" s="113"/>
      <c r="P109" s="113"/>
      <c r="Q109" s="113"/>
      <c r="R109" s="113"/>
      <c r="S109" s="113"/>
      <c r="T109" s="113"/>
      <c r="U109" s="113"/>
      <c r="V109" s="113"/>
      <c r="W109" s="113"/>
      <c r="X109" s="113"/>
      <c r="Y109" s="113"/>
      <c r="Z109" s="113"/>
    </row>
    <row r="110" spans="1:26" ht="15.4" x14ac:dyDescent="0.45">
      <c r="A110" s="191" t="s">
        <v>362</v>
      </c>
      <c r="B110" s="101" t="s">
        <v>363</v>
      </c>
      <c r="C110" s="101" t="s">
        <v>137</v>
      </c>
      <c r="D110" s="101" t="s">
        <v>364</v>
      </c>
      <c r="E110" s="101" t="s">
        <v>341</v>
      </c>
      <c r="F110" s="101" t="s">
        <v>202</v>
      </c>
      <c r="G110" s="101" t="s">
        <v>161</v>
      </c>
      <c r="H110" s="101" t="s">
        <v>141</v>
      </c>
      <c r="I110" s="114" t="s">
        <v>636</v>
      </c>
      <c r="J110" s="111" t="s">
        <v>365</v>
      </c>
      <c r="K110" s="112"/>
      <c r="L110" s="113"/>
      <c r="M110" s="113"/>
      <c r="O110" s="113"/>
      <c r="P110" s="113"/>
      <c r="Q110" s="113"/>
      <c r="R110" s="113"/>
      <c r="S110" s="113"/>
      <c r="T110" s="113"/>
      <c r="U110" s="113"/>
      <c r="V110" s="113"/>
      <c r="W110" s="113"/>
      <c r="X110" s="113"/>
      <c r="Y110" s="113"/>
      <c r="Z110" s="113"/>
    </row>
    <row r="111" spans="1:26" ht="15.4" x14ac:dyDescent="0.45">
      <c r="A111" s="191" t="s">
        <v>362</v>
      </c>
      <c r="B111" s="101" t="s">
        <v>366</v>
      </c>
      <c r="C111" s="101" t="s">
        <v>137</v>
      </c>
      <c r="D111" s="101" t="s">
        <v>364</v>
      </c>
      <c r="E111" s="101" t="s">
        <v>341</v>
      </c>
      <c r="F111" s="101" t="s">
        <v>219</v>
      </c>
      <c r="G111" s="101" t="s">
        <v>161</v>
      </c>
      <c r="H111" s="101" t="s">
        <v>141</v>
      </c>
      <c r="I111" s="114" t="s">
        <v>636</v>
      </c>
      <c r="J111" s="111" t="s">
        <v>367</v>
      </c>
      <c r="K111" s="112"/>
      <c r="L111" s="113"/>
      <c r="M111" s="113"/>
      <c r="O111" s="113"/>
      <c r="P111" s="113"/>
      <c r="Q111" s="113"/>
      <c r="R111" s="113"/>
      <c r="S111" s="113"/>
      <c r="T111" s="113"/>
      <c r="U111" s="113"/>
      <c r="V111" s="113"/>
      <c r="W111" s="113"/>
      <c r="X111" s="113"/>
      <c r="Y111" s="113"/>
      <c r="Z111" s="113"/>
    </row>
    <row r="112" spans="1:26" ht="15.4" x14ac:dyDescent="0.45">
      <c r="A112" s="191" t="s">
        <v>362</v>
      </c>
      <c r="B112" s="101" t="s">
        <v>368</v>
      </c>
      <c r="C112" s="101" t="s">
        <v>137</v>
      </c>
      <c r="D112" s="101" t="s">
        <v>364</v>
      </c>
      <c r="E112" s="101" t="s">
        <v>341</v>
      </c>
      <c r="F112" s="101" t="s">
        <v>239</v>
      </c>
      <c r="G112" s="101" t="s">
        <v>236</v>
      </c>
      <c r="H112" s="101" t="s">
        <v>141</v>
      </c>
      <c r="I112" s="114" t="s">
        <v>636</v>
      </c>
      <c r="J112" s="111" t="s">
        <v>369</v>
      </c>
      <c r="K112" s="112"/>
      <c r="L112" s="113"/>
      <c r="M112" s="113"/>
      <c r="N112" s="113"/>
      <c r="P112" s="113"/>
      <c r="Q112" s="113"/>
      <c r="R112" s="113"/>
      <c r="S112" s="113"/>
      <c r="T112" s="113"/>
      <c r="U112" s="113"/>
      <c r="V112" s="113"/>
      <c r="W112" s="113"/>
      <c r="X112" s="113"/>
      <c r="Y112" s="113"/>
      <c r="Z112" s="113"/>
    </row>
    <row r="113" spans="1:26" ht="15.4" x14ac:dyDescent="0.45">
      <c r="A113" s="191" t="s">
        <v>41</v>
      </c>
      <c r="B113" s="101" t="s">
        <v>370</v>
      </c>
      <c r="C113" s="101" t="s">
        <v>137</v>
      </c>
      <c r="D113" s="101" t="s">
        <v>371</v>
      </c>
      <c r="E113" s="101" t="s">
        <v>355</v>
      </c>
      <c r="F113" s="101" t="s">
        <v>202</v>
      </c>
      <c r="G113" s="101" t="s">
        <v>161</v>
      </c>
      <c r="H113" s="101" t="s">
        <v>141</v>
      </c>
      <c r="I113" s="114" t="s">
        <v>636</v>
      </c>
      <c r="J113" s="111" t="s">
        <v>372</v>
      </c>
      <c r="K113" s="112"/>
      <c r="L113" s="113"/>
      <c r="M113" s="113"/>
      <c r="P113" s="113"/>
      <c r="Q113" s="113"/>
      <c r="R113" s="113"/>
      <c r="S113" s="113"/>
      <c r="T113" s="113"/>
      <c r="U113" s="113"/>
      <c r="V113" s="113"/>
      <c r="W113" s="113"/>
      <c r="X113" s="113"/>
      <c r="Y113" s="113"/>
      <c r="Z113" s="113"/>
    </row>
    <row r="114" spans="1:26" ht="15.4" x14ac:dyDescent="0.45">
      <c r="A114" s="191" t="s">
        <v>41</v>
      </c>
      <c r="B114" s="101" t="s">
        <v>373</v>
      </c>
      <c r="C114" s="101" t="s">
        <v>137</v>
      </c>
      <c r="D114" s="101" t="s">
        <v>371</v>
      </c>
      <c r="E114" s="101" t="s">
        <v>355</v>
      </c>
      <c r="F114" s="101" t="s">
        <v>131</v>
      </c>
      <c r="G114" s="101" t="s">
        <v>151</v>
      </c>
      <c r="H114" s="101" t="s">
        <v>191</v>
      </c>
      <c r="I114" s="114" t="s">
        <v>636</v>
      </c>
      <c r="J114" s="111"/>
      <c r="K114" s="112"/>
      <c r="L114" s="113"/>
      <c r="M114" s="113"/>
      <c r="N114" s="113"/>
      <c r="O114" s="113"/>
      <c r="P114" s="113"/>
      <c r="Q114" s="113"/>
      <c r="R114" s="113"/>
      <c r="S114" s="113"/>
      <c r="T114" s="113"/>
      <c r="U114" s="113"/>
      <c r="V114" s="113"/>
      <c r="W114" s="113"/>
      <c r="X114" s="113"/>
      <c r="Y114" s="113"/>
      <c r="Z114" s="113"/>
    </row>
    <row r="115" spans="1:26" ht="15.4" x14ac:dyDescent="0.45">
      <c r="A115" s="191" t="s">
        <v>41</v>
      </c>
      <c r="B115" s="101" t="s">
        <v>374</v>
      </c>
      <c r="C115" s="101" t="s">
        <v>137</v>
      </c>
      <c r="D115" s="101" t="s">
        <v>371</v>
      </c>
      <c r="E115" s="101" t="s">
        <v>355</v>
      </c>
      <c r="F115" s="101" t="s">
        <v>131</v>
      </c>
      <c r="G115" s="101" t="s">
        <v>65</v>
      </c>
      <c r="H115" s="101" t="s">
        <v>141</v>
      </c>
      <c r="I115" s="114" t="s">
        <v>636</v>
      </c>
      <c r="J115" s="111"/>
      <c r="K115" s="112"/>
      <c r="L115" s="113"/>
      <c r="M115" s="113"/>
      <c r="N115" s="113"/>
      <c r="O115" s="113"/>
      <c r="P115" s="113"/>
      <c r="Q115" s="113"/>
      <c r="R115" s="113"/>
      <c r="S115" s="113"/>
      <c r="T115" s="113"/>
      <c r="U115" s="113"/>
      <c r="V115" s="113"/>
      <c r="W115" s="113"/>
      <c r="X115" s="113"/>
      <c r="Y115" s="113"/>
      <c r="Z115" s="113"/>
    </row>
    <row r="116" spans="1:26" ht="15.4" x14ac:dyDescent="0.45">
      <c r="A116" s="191" t="s">
        <v>41</v>
      </c>
      <c r="B116" s="101" t="s">
        <v>375</v>
      </c>
      <c r="C116" s="101" t="s">
        <v>137</v>
      </c>
      <c r="D116" s="101" t="s">
        <v>371</v>
      </c>
      <c r="E116" s="101" t="s">
        <v>355</v>
      </c>
      <c r="F116" s="101" t="s">
        <v>202</v>
      </c>
      <c r="G116" s="101" t="s">
        <v>161</v>
      </c>
      <c r="H116" s="101" t="s">
        <v>141</v>
      </c>
      <c r="I116" s="114" t="s">
        <v>636</v>
      </c>
      <c r="J116" s="111" t="s">
        <v>294</v>
      </c>
      <c r="K116" s="112"/>
      <c r="L116" s="113"/>
      <c r="M116" s="113"/>
      <c r="P116" s="113"/>
      <c r="Q116" s="113"/>
      <c r="R116" s="113"/>
      <c r="S116" s="113"/>
      <c r="T116" s="113"/>
      <c r="U116" s="113"/>
      <c r="V116" s="113"/>
      <c r="W116" s="113"/>
      <c r="X116" s="113"/>
      <c r="Y116" s="113"/>
      <c r="Z116" s="113"/>
    </row>
    <row r="117" spans="1:26" ht="15.4" x14ac:dyDescent="0.45">
      <c r="A117" s="191" t="s">
        <v>41</v>
      </c>
      <c r="B117" s="101" t="s">
        <v>376</v>
      </c>
      <c r="C117" s="101" t="s">
        <v>137</v>
      </c>
      <c r="D117" s="101" t="s">
        <v>371</v>
      </c>
      <c r="E117" s="101" t="s">
        <v>355</v>
      </c>
      <c r="F117" s="101" t="s">
        <v>202</v>
      </c>
      <c r="G117" s="101" t="s">
        <v>161</v>
      </c>
      <c r="H117" s="101" t="s">
        <v>141</v>
      </c>
      <c r="I117" s="114" t="s">
        <v>636</v>
      </c>
      <c r="J117" s="111" t="s">
        <v>372</v>
      </c>
      <c r="K117" s="112"/>
      <c r="L117" s="113"/>
      <c r="M117" s="113"/>
      <c r="P117" s="113"/>
      <c r="Q117" s="113"/>
      <c r="R117" s="113"/>
      <c r="S117" s="113"/>
      <c r="T117" s="113"/>
      <c r="U117" s="113"/>
      <c r="V117" s="113"/>
      <c r="W117" s="113"/>
      <c r="X117" s="113"/>
      <c r="Y117" s="113"/>
      <c r="Z117" s="113"/>
    </row>
    <row r="118" spans="1:26" ht="15.4" x14ac:dyDescent="0.45">
      <c r="A118" s="191" t="s">
        <v>49</v>
      </c>
      <c r="B118" s="101" t="s">
        <v>377</v>
      </c>
      <c r="C118" s="101" t="s">
        <v>137</v>
      </c>
      <c r="D118" s="101" t="s">
        <v>378</v>
      </c>
      <c r="E118" s="101" t="s">
        <v>379</v>
      </c>
      <c r="F118" s="101" t="s">
        <v>202</v>
      </c>
      <c r="G118" s="101" t="s">
        <v>161</v>
      </c>
      <c r="H118" s="101" t="s">
        <v>141</v>
      </c>
      <c r="I118" s="114" t="s">
        <v>636</v>
      </c>
      <c r="J118" s="111" t="s">
        <v>294</v>
      </c>
      <c r="K118" s="112"/>
      <c r="L118" s="113"/>
      <c r="M118" s="113"/>
      <c r="P118" s="113"/>
      <c r="Q118" s="113"/>
      <c r="R118" s="113"/>
      <c r="S118" s="113"/>
      <c r="T118" s="113"/>
      <c r="U118" s="113"/>
      <c r="V118" s="113"/>
      <c r="W118" s="113"/>
      <c r="X118" s="113"/>
      <c r="Y118" s="113"/>
      <c r="Z118" s="113"/>
    </row>
    <row r="119" spans="1:26" ht="15.4" x14ac:dyDescent="0.45">
      <c r="A119" s="191" t="s">
        <v>49</v>
      </c>
      <c r="B119" s="101" t="s">
        <v>380</v>
      </c>
      <c r="C119" s="101" t="s">
        <v>137</v>
      </c>
      <c r="D119" s="101" t="s">
        <v>378</v>
      </c>
      <c r="E119" s="101" t="s">
        <v>379</v>
      </c>
      <c r="F119" s="101" t="s">
        <v>202</v>
      </c>
      <c r="G119" s="101" t="s">
        <v>151</v>
      </c>
      <c r="H119" s="101" t="s">
        <v>195</v>
      </c>
      <c r="I119" s="114" t="s">
        <v>636</v>
      </c>
      <c r="J119" s="111" t="s">
        <v>381</v>
      </c>
      <c r="K119" s="112"/>
      <c r="L119" s="113"/>
      <c r="M119" s="113"/>
      <c r="P119" s="113"/>
      <c r="Q119" s="113"/>
      <c r="R119" s="113"/>
      <c r="S119" s="113"/>
      <c r="T119" s="113"/>
      <c r="U119" s="113"/>
      <c r="V119" s="113"/>
      <c r="W119" s="113"/>
      <c r="X119" s="113"/>
      <c r="Y119" s="113"/>
      <c r="Z119" s="113"/>
    </row>
    <row r="120" spans="1:26" ht="15.4" x14ac:dyDescent="0.45">
      <c r="A120" s="191" t="s">
        <v>49</v>
      </c>
      <c r="B120" s="101" t="s">
        <v>382</v>
      </c>
      <c r="C120" s="101" t="s">
        <v>311</v>
      </c>
      <c r="D120" s="101" t="s">
        <v>383</v>
      </c>
      <c r="E120" s="101" t="s">
        <v>355</v>
      </c>
      <c r="F120" s="101" t="s">
        <v>202</v>
      </c>
      <c r="G120" s="101" t="s">
        <v>66</v>
      </c>
      <c r="H120" s="101" t="s">
        <v>141</v>
      </c>
      <c r="I120" s="114" t="s">
        <v>245</v>
      </c>
      <c r="J120" s="111"/>
      <c r="K120" s="112"/>
      <c r="L120" s="113"/>
      <c r="M120" s="113"/>
      <c r="N120" s="113"/>
      <c r="O120" s="113"/>
      <c r="Q120" s="113"/>
      <c r="R120" s="113"/>
      <c r="S120" s="113"/>
      <c r="T120" s="113"/>
      <c r="U120" s="113"/>
      <c r="V120" s="113"/>
      <c r="W120" s="113"/>
      <c r="X120" s="113"/>
      <c r="Y120" s="113"/>
      <c r="Z120" s="113"/>
    </row>
    <row r="121" spans="1:26" ht="15.4" x14ac:dyDescent="0.45">
      <c r="A121" s="191" t="s">
        <v>43</v>
      </c>
      <c r="B121" s="101" t="s">
        <v>384</v>
      </c>
      <c r="C121" s="101" t="s">
        <v>137</v>
      </c>
      <c r="D121" s="101" t="s">
        <v>385</v>
      </c>
      <c r="E121" s="101" t="s">
        <v>379</v>
      </c>
      <c r="F121" s="101" t="s">
        <v>202</v>
      </c>
      <c r="G121" s="101" t="s">
        <v>161</v>
      </c>
      <c r="H121" s="101" t="s">
        <v>141</v>
      </c>
      <c r="I121" s="114" t="s">
        <v>636</v>
      </c>
      <c r="J121" s="111"/>
      <c r="K121" s="112"/>
      <c r="L121" s="113"/>
      <c r="M121" s="113"/>
      <c r="N121" s="113"/>
      <c r="O121" s="113"/>
      <c r="P121" s="113"/>
      <c r="Q121" s="113"/>
      <c r="R121" s="113"/>
      <c r="S121" s="113"/>
      <c r="T121" s="113"/>
      <c r="U121" s="113"/>
      <c r="V121" s="113"/>
      <c r="W121" s="113"/>
      <c r="X121" s="113"/>
      <c r="Y121" s="113"/>
      <c r="Z121" s="113"/>
    </row>
    <row r="122" spans="1:26" ht="15.4" x14ac:dyDescent="0.45">
      <c r="A122" s="191" t="s">
        <v>43</v>
      </c>
      <c r="B122" s="101" t="s">
        <v>386</v>
      </c>
      <c r="C122" s="101" t="s">
        <v>137</v>
      </c>
      <c r="D122" s="101" t="s">
        <v>385</v>
      </c>
      <c r="E122" s="101" t="s">
        <v>379</v>
      </c>
      <c r="F122" s="101" t="s">
        <v>202</v>
      </c>
      <c r="G122" s="101" t="s">
        <v>151</v>
      </c>
      <c r="H122" s="101" t="s">
        <v>195</v>
      </c>
      <c r="I122" s="114" t="s">
        <v>636</v>
      </c>
      <c r="J122" s="111" t="s">
        <v>338</v>
      </c>
      <c r="K122" s="112"/>
      <c r="L122" s="113"/>
      <c r="M122" s="113"/>
      <c r="N122" s="113"/>
      <c r="P122" s="113"/>
      <c r="Q122" s="113"/>
      <c r="R122" s="113"/>
      <c r="S122" s="113"/>
      <c r="T122" s="113"/>
      <c r="U122" s="113"/>
      <c r="V122" s="113"/>
      <c r="W122" s="113"/>
      <c r="X122" s="113"/>
      <c r="Y122" s="113"/>
      <c r="Z122" s="113"/>
    </row>
    <row r="123" spans="1:26" ht="15.4" x14ac:dyDescent="0.45">
      <c r="A123" s="191" t="s">
        <v>43</v>
      </c>
      <c r="B123" s="101" t="s">
        <v>387</v>
      </c>
      <c r="C123" s="101" t="s">
        <v>137</v>
      </c>
      <c r="D123" s="101" t="s">
        <v>385</v>
      </c>
      <c r="E123" s="101" t="s">
        <v>379</v>
      </c>
      <c r="F123" s="101" t="s">
        <v>202</v>
      </c>
      <c r="G123" s="101" t="s">
        <v>151</v>
      </c>
      <c r="H123" s="101" t="s">
        <v>195</v>
      </c>
      <c r="I123" s="114" t="s">
        <v>636</v>
      </c>
      <c r="J123" s="111" t="s">
        <v>388</v>
      </c>
      <c r="K123" s="112"/>
      <c r="L123" s="113"/>
      <c r="M123" s="113"/>
      <c r="N123" s="113"/>
      <c r="P123" s="113"/>
      <c r="Q123" s="113"/>
      <c r="R123" s="113"/>
      <c r="S123" s="113"/>
      <c r="T123" s="113"/>
      <c r="U123" s="113"/>
      <c r="V123" s="113"/>
      <c r="W123" s="113"/>
      <c r="X123" s="113"/>
      <c r="Y123" s="113"/>
      <c r="Z123" s="113"/>
    </row>
    <row r="124" spans="1:26" ht="15.4" x14ac:dyDescent="0.45">
      <c r="A124" s="191" t="s">
        <v>45</v>
      </c>
      <c r="B124" s="101" t="s">
        <v>389</v>
      </c>
      <c r="C124" s="101" t="s">
        <v>137</v>
      </c>
      <c r="D124" s="101" t="s">
        <v>390</v>
      </c>
      <c r="E124" s="101" t="s">
        <v>379</v>
      </c>
      <c r="F124" s="101" t="s">
        <v>202</v>
      </c>
      <c r="G124" s="101" t="s">
        <v>151</v>
      </c>
      <c r="H124" s="101" t="s">
        <v>195</v>
      </c>
      <c r="I124" s="114" t="s">
        <v>636</v>
      </c>
      <c r="J124" s="111" t="s">
        <v>338</v>
      </c>
      <c r="K124" s="112"/>
      <c r="L124" s="113"/>
      <c r="M124" s="113"/>
      <c r="N124" s="113"/>
      <c r="P124" s="113"/>
      <c r="Q124" s="113"/>
      <c r="R124" s="113"/>
      <c r="S124" s="113"/>
      <c r="T124" s="113"/>
      <c r="U124" s="113"/>
      <c r="V124" s="113"/>
      <c r="W124" s="113"/>
      <c r="X124" s="113"/>
      <c r="Y124" s="113"/>
      <c r="Z124" s="113"/>
    </row>
    <row r="125" spans="1:26" ht="15.4" x14ac:dyDescent="0.45">
      <c r="A125" s="191" t="s">
        <v>45</v>
      </c>
      <c r="B125" s="101" t="s">
        <v>391</v>
      </c>
      <c r="C125" s="101" t="s">
        <v>137</v>
      </c>
      <c r="D125" s="101" t="s">
        <v>390</v>
      </c>
      <c r="E125" s="101" t="s">
        <v>379</v>
      </c>
      <c r="F125" s="101" t="s">
        <v>392</v>
      </c>
      <c r="G125" s="101" t="s">
        <v>155</v>
      </c>
      <c r="H125" s="101" t="s">
        <v>141</v>
      </c>
      <c r="I125" s="114" t="s">
        <v>636</v>
      </c>
      <c r="J125" s="111"/>
      <c r="K125" s="112"/>
      <c r="L125" s="113"/>
      <c r="M125" s="113"/>
      <c r="N125" s="113"/>
      <c r="O125" s="113"/>
      <c r="P125" s="113"/>
      <c r="Q125" s="113"/>
      <c r="R125" s="113"/>
      <c r="S125" s="113"/>
      <c r="T125" s="113"/>
      <c r="U125" s="113"/>
      <c r="V125" s="113"/>
      <c r="W125" s="113"/>
      <c r="X125" s="113"/>
      <c r="Y125" s="113"/>
      <c r="Z125" s="113"/>
    </row>
    <row r="126" spans="1:26" ht="15.4" x14ac:dyDescent="0.45">
      <c r="A126" s="191" t="s">
        <v>45</v>
      </c>
      <c r="B126" s="101" t="s">
        <v>393</v>
      </c>
      <c r="C126" s="101" t="s">
        <v>394</v>
      </c>
      <c r="D126" s="101" t="s">
        <v>390</v>
      </c>
      <c r="E126" s="101" t="s">
        <v>379</v>
      </c>
      <c r="F126" s="101" t="s">
        <v>392</v>
      </c>
      <c r="G126" s="101" t="s">
        <v>155</v>
      </c>
      <c r="H126" s="101" t="s">
        <v>141</v>
      </c>
      <c r="I126" s="114" t="s">
        <v>636</v>
      </c>
      <c r="J126" s="111"/>
      <c r="K126" s="112"/>
      <c r="L126" s="113"/>
      <c r="M126" s="113"/>
      <c r="N126" s="113"/>
      <c r="O126" s="113"/>
      <c r="P126" s="113"/>
      <c r="Q126" s="113"/>
      <c r="R126" s="113"/>
      <c r="S126" s="113"/>
      <c r="T126" s="113"/>
      <c r="U126" s="113"/>
      <c r="V126" s="113"/>
      <c r="W126" s="113"/>
      <c r="X126" s="113"/>
      <c r="Y126" s="113"/>
      <c r="Z126" s="113"/>
    </row>
    <row r="127" spans="1:26" ht="15.4" x14ac:dyDescent="0.45">
      <c r="A127" s="191" t="s">
        <v>50</v>
      </c>
      <c r="B127" s="101" t="s">
        <v>395</v>
      </c>
      <c r="C127" s="101" t="s">
        <v>137</v>
      </c>
      <c r="D127" s="101" t="s">
        <v>396</v>
      </c>
      <c r="E127" s="101" t="s">
        <v>397</v>
      </c>
      <c r="F127" s="101" t="s">
        <v>202</v>
      </c>
      <c r="G127" s="101" t="s">
        <v>151</v>
      </c>
      <c r="H127" s="101" t="s">
        <v>195</v>
      </c>
      <c r="I127" s="114" t="s">
        <v>636</v>
      </c>
      <c r="J127" s="111" t="s">
        <v>338</v>
      </c>
      <c r="K127" s="112"/>
      <c r="L127" s="113"/>
      <c r="M127" s="113"/>
      <c r="N127" s="113"/>
      <c r="P127" s="113"/>
      <c r="Q127" s="113"/>
      <c r="R127" s="113"/>
      <c r="S127" s="113"/>
      <c r="T127" s="113"/>
      <c r="U127" s="113"/>
      <c r="V127" s="113"/>
      <c r="W127" s="113"/>
      <c r="X127" s="113"/>
      <c r="Y127" s="113"/>
      <c r="Z127" s="113"/>
    </row>
    <row r="128" spans="1:26" ht="15.4" x14ac:dyDescent="0.45">
      <c r="A128" s="191" t="s">
        <v>50</v>
      </c>
      <c r="B128" s="101" t="s">
        <v>398</v>
      </c>
      <c r="C128" s="101" t="s">
        <v>399</v>
      </c>
      <c r="D128" s="101" t="s">
        <v>396</v>
      </c>
      <c r="E128" s="101" t="s">
        <v>397</v>
      </c>
      <c r="F128" s="101" t="s">
        <v>202</v>
      </c>
      <c r="G128" s="101" t="s">
        <v>66</v>
      </c>
      <c r="H128" s="101" t="s">
        <v>141</v>
      </c>
      <c r="I128" s="114" t="s">
        <v>245</v>
      </c>
      <c r="J128" s="111"/>
      <c r="K128" s="112"/>
      <c r="L128" s="113"/>
      <c r="M128" s="113"/>
      <c r="N128" s="113"/>
      <c r="O128" s="113"/>
      <c r="Q128" s="113"/>
      <c r="R128" s="113"/>
      <c r="S128" s="113"/>
      <c r="T128" s="113"/>
      <c r="U128" s="113"/>
      <c r="V128" s="113"/>
      <c r="W128" s="113"/>
      <c r="X128" s="113"/>
      <c r="Y128" s="113"/>
      <c r="Z128" s="113"/>
    </row>
    <row r="129" spans="1:26" ht="15.4" x14ac:dyDescent="0.45">
      <c r="A129" s="191" t="s">
        <v>50</v>
      </c>
      <c r="B129" s="101" t="s">
        <v>400</v>
      </c>
      <c r="C129" s="101" t="s">
        <v>137</v>
      </c>
      <c r="D129" s="101" t="s">
        <v>396</v>
      </c>
      <c r="E129" s="101" t="s">
        <v>397</v>
      </c>
      <c r="F129" s="101" t="s">
        <v>202</v>
      </c>
      <c r="G129" s="101" t="s">
        <v>66</v>
      </c>
      <c r="H129" s="101" t="s">
        <v>141</v>
      </c>
      <c r="I129" s="114" t="s">
        <v>245</v>
      </c>
      <c r="J129" s="111"/>
      <c r="K129" s="112"/>
      <c r="L129" s="113"/>
      <c r="M129" s="113"/>
      <c r="N129" s="113"/>
      <c r="O129" s="113"/>
      <c r="Q129" s="113"/>
      <c r="R129" s="113"/>
      <c r="S129" s="113"/>
      <c r="T129" s="113"/>
      <c r="U129" s="113"/>
      <c r="V129" s="113"/>
      <c r="W129" s="113"/>
      <c r="X129" s="113"/>
      <c r="Y129" s="113"/>
      <c r="Z129" s="113"/>
    </row>
    <row r="130" spans="1:26" ht="15.4" x14ac:dyDescent="0.45">
      <c r="A130" s="191" t="s">
        <v>50</v>
      </c>
      <c r="B130" s="101" t="s">
        <v>401</v>
      </c>
      <c r="C130" s="101" t="s">
        <v>137</v>
      </c>
      <c r="D130" s="101" t="s">
        <v>396</v>
      </c>
      <c r="E130" s="101" t="s">
        <v>397</v>
      </c>
      <c r="F130" s="101" t="s">
        <v>202</v>
      </c>
      <c r="G130" s="101" t="s">
        <v>151</v>
      </c>
      <c r="H130" s="101" t="s">
        <v>195</v>
      </c>
      <c r="I130" s="114" t="s">
        <v>636</v>
      </c>
      <c r="J130" s="111" t="s">
        <v>402</v>
      </c>
      <c r="K130" s="112"/>
      <c r="L130" s="113"/>
      <c r="M130" s="113"/>
      <c r="O130" s="113"/>
      <c r="P130" s="113"/>
      <c r="Q130" s="113"/>
      <c r="R130" s="113"/>
      <c r="S130" s="113"/>
      <c r="T130" s="113"/>
      <c r="U130" s="113"/>
      <c r="V130" s="113"/>
      <c r="W130" s="113"/>
      <c r="X130" s="113"/>
      <c r="Y130" s="113"/>
      <c r="Z130" s="113"/>
    </row>
    <row r="131" spans="1:26" ht="15.4" x14ac:dyDescent="0.45">
      <c r="A131" s="191" t="s">
        <v>50</v>
      </c>
      <c r="B131" s="101" t="s">
        <v>403</v>
      </c>
      <c r="C131" s="101" t="s">
        <v>137</v>
      </c>
      <c r="D131" s="101" t="s">
        <v>396</v>
      </c>
      <c r="E131" s="101" t="s">
        <v>397</v>
      </c>
      <c r="F131" s="101" t="s">
        <v>202</v>
      </c>
      <c r="G131" s="101" t="s">
        <v>143</v>
      </c>
      <c r="H131" s="101" t="s">
        <v>195</v>
      </c>
      <c r="I131" s="114" t="s">
        <v>636</v>
      </c>
      <c r="J131" s="111" t="s">
        <v>258</v>
      </c>
      <c r="K131" s="112"/>
      <c r="L131" s="113"/>
      <c r="M131" s="113"/>
      <c r="N131" s="113"/>
      <c r="P131" s="113"/>
      <c r="Q131" s="113"/>
      <c r="R131" s="113"/>
      <c r="S131" s="113"/>
      <c r="T131" s="113"/>
      <c r="U131" s="113"/>
      <c r="V131" s="113"/>
      <c r="W131" s="113"/>
      <c r="X131" s="113"/>
      <c r="Y131" s="113"/>
      <c r="Z131" s="113"/>
    </row>
    <row r="132" spans="1:26" ht="15.4" x14ac:dyDescent="0.45">
      <c r="A132" s="191" t="s">
        <v>52</v>
      </c>
      <c r="B132" s="101" t="s">
        <v>404</v>
      </c>
      <c r="C132" s="101" t="s">
        <v>405</v>
      </c>
      <c r="D132" s="101" t="s">
        <v>406</v>
      </c>
      <c r="E132" s="101" t="s">
        <v>397</v>
      </c>
      <c r="F132" s="101" t="s">
        <v>202</v>
      </c>
      <c r="G132" s="101" t="s">
        <v>133</v>
      </c>
      <c r="H132" s="101" t="s">
        <v>195</v>
      </c>
      <c r="I132" s="114" t="s">
        <v>209</v>
      </c>
      <c r="J132" s="111"/>
      <c r="K132" s="112"/>
      <c r="L132" s="113"/>
      <c r="M132" s="113"/>
      <c r="N132" s="113"/>
      <c r="O132" s="113"/>
      <c r="Q132" s="113"/>
      <c r="R132" s="113"/>
      <c r="S132" s="113"/>
      <c r="T132" s="113"/>
      <c r="U132" s="113"/>
      <c r="V132" s="113"/>
      <c r="W132" s="113"/>
      <c r="X132" s="113"/>
      <c r="Y132" s="113"/>
      <c r="Z132" s="113"/>
    </row>
    <row r="133" spans="1:26" ht="15.4" x14ac:dyDescent="0.45">
      <c r="A133" s="191" t="s">
        <v>52</v>
      </c>
      <c r="B133" s="101" t="s">
        <v>407</v>
      </c>
      <c r="C133" s="101" t="s">
        <v>408</v>
      </c>
      <c r="D133" s="101" t="s">
        <v>406</v>
      </c>
      <c r="E133" s="101" t="s">
        <v>397</v>
      </c>
      <c r="F133" s="101" t="s">
        <v>202</v>
      </c>
      <c r="G133" s="101" t="s">
        <v>133</v>
      </c>
      <c r="H133" s="101" t="s">
        <v>195</v>
      </c>
      <c r="I133" s="114" t="s">
        <v>209</v>
      </c>
      <c r="J133" s="111"/>
      <c r="K133" s="112"/>
      <c r="L133" s="113"/>
      <c r="M133" s="113"/>
      <c r="N133" s="113"/>
      <c r="O133" s="113"/>
      <c r="Q133" s="113"/>
      <c r="R133" s="113"/>
      <c r="S133" s="113"/>
      <c r="T133" s="113"/>
      <c r="U133" s="113"/>
      <c r="V133" s="113"/>
      <c r="W133" s="113"/>
      <c r="X133" s="113"/>
      <c r="Y133" s="113"/>
      <c r="Z133" s="113"/>
    </row>
    <row r="134" spans="1:26" ht="15.4" x14ac:dyDescent="0.45">
      <c r="A134" s="191" t="s">
        <v>52</v>
      </c>
      <c r="B134" s="101" t="s">
        <v>409</v>
      </c>
      <c r="C134" s="101" t="s">
        <v>249</v>
      </c>
      <c r="D134" s="101" t="s">
        <v>410</v>
      </c>
      <c r="E134" s="101" t="s">
        <v>397</v>
      </c>
      <c r="F134" s="101" t="s">
        <v>202</v>
      </c>
      <c r="G134" s="101" t="s">
        <v>133</v>
      </c>
      <c r="H134" s="101" t="s">
        <v>195</v>
      </c>
      <c r="I134" s="114" t="s">
        <v>636</v>
      </c>
      <c r="J134" s="111" t="s">
        <v>411</v>
      </c>
      <c r="K134" s="112"/>
      <c r="L134" s="113"/>
      <c r="M134" s="113"/>
      <c r="N134" s="113"/>
      <c r="O134" s="113"/>
      <c r="P134" s="113"/>
      <c r="Q134" s="113"/>
      <c r="R134" s="113"/>
      <c r="S134" s="113"/>
      <c r="T134" s="113"/>
      <c r="U134" s="113"/>
      <c r="V134" s="113"/>
      <c r="W134" s="113"/>
      <c r="X134" s="113"/>
      <c r="Y134" s="113"/>
      <c r="Z134" s="113"/>
    </row>
    <row r="135" spans="1:26" ht="15.4" x14ac:dyDescent="0.45">
      <c r="A135" s="191" t="s">
        <v>52</v>
      </c>
      <c r="B135" s="101" t="s">
        <v>412</v>
      </c>
      <c r="C135" s="101" t="s">
        <v>413</v>
      </c>
      <c r="D135" s="101" t="s">
        <v>410</v>
      </c>
      <c r="E135" s="101" t="s">
        <v>397</v>
      </c>
      <c r="F135" s="101" t="s">
        <v>219</v>
      </c>
      <c r="G135" s="101" t="s">
        <v>133</v>
      </c>
      <c r="H135" s="101" t="s">
        <v>195</v>
      </c>
      <c r="I135" s="114" t="s">
        <v>636</v>
      </c>
      <c r="J135" s="111"/>
      <c r="K135" s="112"/>
      <c r="L135" s="113"/>
      <c r="M135" s="113"/>
      <c r="N135" s="113"/>
      <c r="O135" s="113"/>
      <c r="P135" s="113"/>
      <c r="Q135" s="113"/>
      <c r="R135" s="113"/>
      <c r="S135" s="113"/>
      <c r="T135" s="113"/>
      <c r="U135" s="113"/>
      <c r="V135" s="113"/>
      <c r="W135" s="113"/>
      <c r="X135" s="113"/>
      <c r="Y135" s="113"/>
      <c r="Z135" s="113"/>
    </row>
    <row r="136" spans="1:26" ht="15.4" x14ac:dyDescent="0.45">
      <c r="A136" s="191" t="s">
        <v>52</v>
      </c>
      <c r="B136" s="101" t="s">
        <v>414</v>
      </c>
      <c r="C136" s="101" t="s">
        <v>415</v>
      </c>
      <c r="D136" s="101" t="s">
        <v>410</v>
      </c>
      <c r="E136" s="101" t="s">
        <v>397</v>
      </c>
      <c r="F136" s="101" t="s">
        <v>202</v>
      </c>
      <c r="G136" s="101" t="s">
        <v>133</v>
      </c>
      <c r="H136" s="101" t="s">
        <v>195</v>
      </c>
      <c r="I136" s="114" t="s">
        <v>636</v>
      </c>
      <c r="J136" s="111"/>
      <c r="K136" s="112"/>
      <c r="L136" s="113"/>
      <c r="M136" s="113"/>
      <c r="N136" s="113"/>
      <c r="O136" s="113"/>
      <c r="P136" s="113"/>
      <c r="Q136" s="113"/>
      <c r="R136" s="113"/>
      <c r="S136" s="113"/>
      <c r="T136" s="113"/>
      <c r="U136" s="113"/>
      <c r="V136" s="113"/>
      <c r="W136" s="113"/>
      <c r="X136" s="113"/>
      <c r="Y136" s="113"/>
      <c r="Z136" s="113"/>
    </row>
    <row r="137" spans="1:26" ht="15.4" x14ac:dyDescent="0.45">
      <c r="A137" s="191" t="s">
        <v>54</v>
      </c>
      <c r="B137" s="101" t="s">
        <v>416</v>
      </c>
      <c r="C137" s="101" t="s">
        <v>137</v>
      </c>
      <c r="D137" s="101" t="s">
        <v>417</v>
      </c>
      <c r="E137" s="101" t="s">
        <v>397</v>
      </c>
      <c r="F137" s="101" t="s">
        <v>131</v>
      </c>
      <c r="G137" s="101" t="s">
        <v>129</v>
      </c>
      <c r="H137" s="101" t="s">
        <v>195</v>
      </c>
      <c r="I137" s="114" t="s">
        <v>636</v>
      </c>
      <c r="J137" s="111" t="s">
        <v>418</v>
      </c>
      <c r="K137" s="112"/>
      <c r="L137" s="113"/>
      <c r="M137" s="113"/>
      <c r="N137" s="113"/>
      <c r="O137" s="113"/>
      <c r="P137" s="113"/>
      <c r="Q137" s="113"/>
      <c r="S137" s="113"/>
      <c r="T137" s="113"/>
      <c r="U137" s="113"/>
      <c r="V137" s="113"/>
      <c r="W137" s="113"/>
      <c r="X137" s="113"/>
      <c r="Y137" s="113"/>
      <c r="Z137" s="113"/>
    </row>
    <row r="138" spans="1:26" ht="15.4" x14ac:dyDescent="0.45">
      <c r="A138" s="191" t="s">
        <v>54</v>
      </c>
      <c r="B138" s="101" t="s">
        <v>419</v>
      </c>
      <c r="C138" s="101" t="s">
        <v>420</v>
      </c>
      <c r="D138" s="101" t="s">
        <v>417</v>
      </c>
      <c r="E138" s="101" t="s">
        <v>397</v>
      </c>
      <c r="F138" s="101" t="s">
        <v>202</v>
      </c>
      <c r="G138" s="101" t="s">
        <v>133</v>
      </c>
      <c r="H138" s="101" t="s">
        <v>195</v>
      </c>
      <c r="I138" s="114" t="s">
        <v>209</v>
      </c>
      <c r="J138" s="111"/>
      <c r="K138" s="112"/>
      <c r="L138" s="113"/>
      <c r="M138" s="113"/>
      <c r="N138" s="113"/>
      <c r="O138" s="113"/>
      <c r="Q138" s="113"/>
      <c r="R138" s="113"/>
      <c r="S138" s="113"/>
      <c r="T138" s="113"/>
      <c r="U138" s="113"/>
      <c r="V138" s="113"/>
      <c r="W138" s="113"/>
      <c r="X138" s="113"/>
      <c r="Y138" s="113"/>
      <c r="Z138" s="113"/>
    </row>
    <row r="139" spans="1:26" ht="15.4" x14ac:dyDescent="0.45">
      <c r="A139" s="191" t="s">
        <v>54</v>
      </c>
      <c r="B139" s="101" t="s">
        <v>421</v>
      </c>
      <c r="C139" s="101" t="s">
        <v>422</v>
      </c>
      <c r="D139" s="101" t="s">
        <v>417</v>
      </c>
      <c r="E139" s="101" t="s">
        <v>397</v>
      </c>
      <c r="F139" s="101" t="s">
        <v>202</v>
      </c>
      <c r="G139" s="101" t="s">
        <v>133</v>
      </c>
      <c r="H139" s="101" t="s">
        <v>195</v>
      </c>
      <c r="I139" s="114" t="s">
        <v>209</v>
      </c>
      <c r="J139" s="111"/>
      <c r="K139" s="112"/>
      <c r="L139" s="113"/>
      <c r="M139" s="113"/>
      <c r="N139" s="113"/>
      <c r="O139" s="113"/>
      <c r="Q139" s="113"/>
      <c r="R139" s="113"/>
      <c r="S139" s="113"/>
      <c r="T139" s="113"/>
      <c r="U139" s="113"/>
      <c r="V139" s="113"/>
      <c r="W139" s="113"/>
      <c r="X139" s="113"/>
      <c r="Y139" s="113"/>
      <c r="Z139" s="113"/>
    </row>
    <row r="140" spans="1:26" ht="15.4" x14ac:dyDescent="0.45">
      <c r="A140" s="191" t="s">
        <v>54</v>
      </c>
      <c r="B140" s="101" t="s">
        <v>423</v>
      </c>
      <c r="C140" s="101" t="s">
        <v>137</v>
      </c>
      <c r="D140" s="101" t="s">
        <v>417</v>
      </c>
      <c r="E140" s="101" t="s">
        <v>397</v>
      </c>
      <c r="F140" s="101" t="s">
        <v>131</v>
      </c>
      <c r="G140" s="101" t="s">
        <v>65</v>
      </c>
      <c r="H140" s="101" t="s">
        <v>234</v>
      </c>
      <c r="I140" s="114" t="s">
        <v>636</v>
      </c>
      <c r="J140" s="111"/>
      <c r="K140" s="112"/>
      <c r="L140" s="113"/>
      <c r="M140" s="113"/>
      <c r="N140" s="113"/>
      <c r="O140" s="113"/>
      <c r="P140" s="113"/>
      <c r="Q140" s="113"/>
      <c r="R140" s="113"/>
      <c r="S140" s="113"/>
      <c r="T140" s="113"/>
      <c r="U140" s="113"/>
      <c r="V140" s="113"/>
      <c r="W140" s="113"/>
      <c r="X140" s="113"/>
      <c r="Y140" s="113"/>
      <c r="Z140" s="113"/>
    </row>
    <row r="141" spans="1:26" ht="15.4" x14ac:dyDescent="0.45">
      <c r="A141" s="191" t="s">
        <v>54</v>
      </c>
      <c r="B141" s="101" t="s">
        <v>424</v>
      </c>
      <c r="C141" s="101" t="s">
        <v>137</v>
      </c>
      <c r="D141" s="101" t="s">
        <v>417</v>
      </c>
      <c r="E141" s="101" t="s">
        <v>397</v>
      </c>
      <c r="F141" s="101" t="s">
        <v>202</v>
      </c>
      <c r="G141" s="101" t="s">
        <v>425</v>
      </c>
      <c r="H141" s="101" t="s">
        <v>195</v>
      </c>
      <c r="I141" s="114" t="s">
        <v>636</v>
      </c>
      <c r="J141" s="111" t="s">
        <v>426</v>
      </c>
      <c r="K141" s="112"/>
      <c r="L141" s="113"/>
      <c r="M141" s="113"/>
      <c r="O141" s="113"/>
      <c r="P141" s="113"/>
      <c r="Q141" s="113"/>
      <c r="R141" s="113"/>
      <c r="S141" s="113"/>
      <c r="T141" s="113"/>
      <c r="U141" s="113"/>
      <c r="V141" s="113"/>
      <c r="W141" s="113"/>
      <c r="X141" s="113"/>
      <c r="Y141" s="113"/>
      <c r="Z141" s="113"/>
    </row>
    <row r="142" spans="1:26" ht="15.4" x14ac:dyDescent="0.45">
      <c r="A142" s="191" t="s">
        <v>55</v>
      </c>
      <c r="B142" s="101" t="s">
        <v>427</v>
      </c>
      <c r="C142" s="101" t="s">
        <v>428</v>
      </c>
      <c r="D142" s="101" t="s">
        <v>429</v>
      </c>
      <c r="E142" s="101" t="s">
        <v>430</v>
      </c>
      <c r="F142" s="101" t="s">
        <v>131</v>
      </c>
      <c r="G142" s="101" t="s">
        <v>133</v>
      </c>
      <c r="H142" s="101" t="s">
        <v>195</v>
      </c>
      <c r="I142" s="114" t="s">
        <v>209</v>
      </c>
      <c r="J142" s="111"/>
      <c r="K142" s="112"/>
      <c r="L142" s="113"/>
      <c r="M142" s="113"/>
      <c r="N142" s="113"/>
      <c r="O142" s="113"/>
      <c r="Q142" s="113"/>
      <c r="R142" s="113"/>
      <c r="S142" s="113"/>
      <c r="T142" s="113"/>
      <c r="U142" s="113"/>
      <c r="V142" s="113"/>
      <c r="W142" s="113"/>
      <c r="X142" s="113"/>
      <c r="Y142" s="113"/>
      <c r="Z142" s="113"/>
    </row>
    <row r="143" spans="1:26" ht="15.4" x14ac:dyDescent="0.45">
      <c r="A143" s="191" t="s">
        <v>55</v>
      </c>
      <c r="B143" s="101" t="s">
        <v>431</v>
      </c>
      <c r="C143" s="101" t="s">
        <v>137</v>
      </c>
      <c r="D143" s="101" t="s">
        <v>429</v>
      </c>
      <c r="E143" s="101" t="s">
        <v>430</v>
      </c>
      <c r="F143" s="101" t="s">
        <v>219</v>
      </c>
      <c r="G143" s="101" t="s">
        <v>65</v>
      </c>
      <c r="H143" s="101" t="s">
        <v>141</v>
      </c>
      <c r="I143" s="114" t="s">
        <v>636</v>
      </c>
      <c r="J143" s="111" t="s">
        <v>432</v>
      </c>
      <c r="K143" s="112"/>
      <c r="L143" s="113"/>
      <c r="M143" s="113"/>
      <c r="N143" s="113"/>
      <c r="P143" s="113"/>
      <c r="Q143" s="113"/>
      <c r="R143" s="113"/>
      <c r="S143" s="113"/>
      <c r="T143" s="113"/>
      <c r="U143" s="113"/>
      <c r="V143" s="113"/>
      <c r="W143" s="113"/>
      <c r="X143" s="113"/>
      <c r="Y143" s="113"/>
      <c r="Z143" s="113"/>
    </row>
    <row r="144" spans="1:26" ht="15.4" x14ac:dyDescent="0.45">
      <c r="A144" s="191" t="s">
        <v>55</v>
      </c>
      <c r="B144" s="101" t="s">
        <v>433</v>
      </c>
      <c r="C144" s="101" t="s">
        <v>137</v>
      </c>
      <c r="D144" s="101" t="s">
        <v>429</v>
      </c>
      <c r="E144" s="101" t="s">
        <v>430</v>
      </c>
      <c r="F144" s="101" t="s">
        <v>219</v>
      </c>
      <c r="G144" s="101" t="s">
        <v>65</v>
      </c>
      <c r="H144" s="101" t="s">
        <v>141</v>
      </c>
      <c r="I144" s="114" t="s">
        <v>636</v>
      </c>
      <c r="J144" s="111" t="s">
        <v>434</v>
      </c>
      <c r="K144" s="112"/>
      <c r="L144" s="113"/>
      <c r="M144" s="113"/>
      <c r="N144" s="113"/>
      <c r="P144" s="113"/>
      <c r="Q144" s="113"/>
      <c r="R144" s="113"/>
      <c r="S144" s="113"/>
      <c r="T144" s="113"/>
      <c r="U144" s="113"/>
      <c r="V144" s="113"/>
      <c r="W144" s="113"/>
      <c r="X144" s="113"/>
      <c r="Y144" s="113"/>
      <c r="Z144" s="113"/>
    </row>
    <row r="145" spans="1:26" ht="15.4" x14ac:dyDescent="0.45">
      <c r="A145" s="191" t="s">
        <v>55</v>
      </c>
      <c r="B145" s="101" t="s">
        <v>435</v>
      </c>
      <c r="C145" s="101" t="s">
        <v>436</v>
      </c>
      <c r="D145" s="101" t="s">
        <v>429</v>
      </c>
      <c r="E145" s="101" t="s">
        <v>430</v>
      </c>
      <c r="F145" s="101" t="s">
        <v>131</v>
      </c>
      <c r="G145" s="101" t="s">
        <v>65</v>
      </c>
      <c r="H145" s="101" t="s">
        <v>195</v>
      </c>
      <c r="I145" s="114" t="s">
        <v>209</v>
      </c>
      <c r="J145" s="111"/>
      <c r="K145" s="112"/>
      <c r="L145" s="113"/>
      <c r="M145" s="113"/>
      <c r="N145" s="113"/>
      <c r="O145" s="113"/>
      <c r="P145" s="113"/>
      <c r="Q145" s="113"/>
      <c r="R145" s="113"/>
      <c r="S145" s="113"/>
      <c r="T145" s="113"/>
      <c r="U145" s="113"/>
      <c r="V145" s="113"/>
      <c r="W145" s="113"/>
      <c r="X145" s="113"/>
      <c r="Y145" s="113"/>
      <c r="Z145" s="113"/>
    </row>
    <row r="146" spans="1:26" ht="15.4" x14ac:dyDescent="0.45">
      <c r="A146" s="191" t="s">
        <v>55</v>
      </c>
      <c r="B146" s="101" t="s">
        <v>437</v>
      </c>
      <c r="C146" s="101" t="s">
        <v>438</v>
      </c>
      <c r="D146" s="101" t="s">
        <v>429</v>
      </c>
      <c r="E146" s="101" t="s">
        <v>430</v>
      </c>
      <c r="F146" s="101" t="s">
        <v>131</v>
      </c>
      <c r="G146" s="101" t="s">
        <v>65</v>
      </c>
      <c r="H146" s="101" t="s">
        <v>195</v>
      </c>
      <c r="I146" s="114" t="s">
        <v>209</v>
      </c>
      <c r="J146" s="111"/>
      <c r="K146" s="112"/>
      <c r="L146" s="113"/>
      <c r="M146" s="113"/>
      <c r="N146" s="113"/>
      <c r="O146" s="113"/>
      <c r="P146" s="113"/>
      <c r="Q146" s="113"/>
      <c r="R146" s="113"/>
      <c r="S146" s="113"/>
      <c r="T146" s="113"/>
      <c r="U146" s="113"/>
      <c r="V146" s="113"/>
      <c r="W146" s="113"/>
      <c r="X146" s="113"/>
      <c r="Y146" s="113"/>
      <c r="Z146" s="113"/>
    </row>
    <row r="147" spans="1:26" ht="15.4" x14ac:dyDescent="0.45">
      <c r="A147" s="191" t="s">
        <v>58</v>
      </c>
      <c r="B147" s="101" t="s">
        <v>439</v>
      </c>
      <c r="C147" s="101" t="s">
        <v>137</v>
      </c>
      <c r="D147" s="101" t="s">
        <v>440</v>
      </c>
      <c r="E147" s="101" t="s">
        <v>441</v>
      </c>
      <c r="F147" s="101" t="s">
        <v>202</v>
      </c>
      <c r="G147" s="101" t="s">
        <v>66</v>
      </c>
      <c r="H147" s="101" t="s">
        <v>141</v>
      </c>
      <c r="I147" s="114" t="s">
        <v>245</v>
      </c>
      <c r="J147" s="111"/>
      <c r="K147" s="112"/>
      <c r="L147" s="113"/>
      <c r="M147" s="113"/>
      <c r="N147" s="113"/>
      <c r="O147" s="113"/>
      <c r="Q147" s="113"/>
      <c r="R147" s="113"/>
      <c r="S147" s="113"/>
      <c r="T147" s="113"/>
      <c r="U147" s="113"/>
      <c r="V147" s="113"/>
      <c r="W147" s="113"/>
      <c r="X147" s="113"/>
      <c r="Y147" s="113"/>
      <c r="Z147" s="113"/>
    </row>
    <row r="148" spans="1:26" ht="15.4" x14ac:dyDescent="0.45">
      <c r="A148" s="191" t="s">
        <v>58</v>
      </c>
      <c r="B148" s="101" t="s">
        <v>442</v>
      </c>
      <c r="C148" s="101" t="s">
        <v>137</v>
      </c>
      <c r="D148" s="101" t="s">
        <v>440</v>
      </c>
      <c r="E148" s="101" t="s">
        <v>441</v>
      </c>
      <c r="F148" s="101" t="s">
        <v>202</v>
      </c>
      <c r="G148" s="101" t="s">
        <v>66</v>
      </c>
      <c r="H148" s="101" t="s">
        <v>141</v>
      </c>
      <c r="I148" s="114" t="s">
        <v>245</v>
      </c>
      <c r="J148" s="111"/>
      <c r="K148" s="112"/>
      <c r="L148" s="113"/>
      <c r="M148" s="113"/>
      <c r="N148" s="113"/>
      <c r="O148" s="113"/>
      <c r="Q148" s="113"/>
      <c r="R148" s="113"/>
      <c r="S148" s="113"/>
      <c r="T148" s="113"/>
      <c r="U148" s="113"/>
      <c r="V148" s="113"/>
      <c r="W148" s="113"/>
      <c r="X148" s="113"/>
      <c r="Y148" s="113"/>
      <c r="Z148" s="113"/>
    </row>
    <row r="149" spans="1:26" ht="15.4" x14ac:dyDescent="0.45">
      <c r="A149" s="191" t="s">
        <v>58</v>
      </c>
      <c r="B149" s="101" t="s">
        <v>443</v>
      </c>
      <c r="C149" s="101" t="s">
        <v>444</v>
      </c>
      <c r="D149" s="101" t="s">
        <v>445</v>
      </c>
      <c r="E149" s="101" t="s">
        <v>441</v>
      </c>
      <c r="F149" s="101" t="s">
        <v>202</v>
      </c>
      <c r="G149" s="101" t="s">
        <v>133</v>
      </c>
      <c r="H149" s="101" t="s">
        <v>195</v>
      </c>
      <c r="I149" s="114" t="s">
        <v>636</v>
      </c>
      <c r="J149" s="111"/>
      <c r="K149" s="112"/>
      <c r="L149" s="113"/>
      <c r="M149" s="113"/>
      <c r="N149" s="113"/>
      <c r="O149" s="113"/>
      <c r="P149" s="113"/>
      <c r="Q149" s="113"/>
      <c r="R149" s="113"/>
      <c r="S149" s="113"/>
      <c r="T149" s="113"/>
      <c r="U149" s="113"/>
      <c r="V149" s="113"/>
      <c r="W149" s="113"/>
      <c r="X149" s="113"/>
      <c r="Y149" s="113"/>
      <c r="Z149" s="113"/>
    </row>
    <row r="150" spans="1:26" ht="15.4" x14ac:dyDescent="0.45">
      <c r="A150" s="191" t="s">
        <v>58</v>
      </c>
      <c r="B150" s="101" t="s">
        <v>446</v>
      </c>
      <c r="C150" s="101" t="s">
        <v>447</v>
      </c>
      <c r="D150" s="101" t="s">
        <v>445</v>
      </c>
      <c r="E150" s="101" t="s">
        <v>441</v>
      </c>
      <c r="F150" s="101" t="s">
        <v>202</v>
      </c>
      <c r="G150" s="101" t="s">
        <v>133</v>
      </c>
      <c r="H150" s="101" t="s">
        <v>195</v>
      </c>
      <c r="I150" s="114" t="s">
        <v>636</v>
      </c>
      <c r="J150" s="111"/>
      <c r="K150" s="112"/>
      <c r="L150" s="113"/>
      <c r="M150" s="113"/>
      <c r="N150" s="113"/>
      <c r="O150" s="113"/>
      <c r="P150" s="113"/>
      <c r="Q150" s="113"/>
      <c r="R150" s="113"/>
      <c r="S150" s="113"/>
      <c r="T150" s="113"/>
      <c r="U150" s="113"/>
      <c r="V150" s="113"/>
      <c r="W150" s="113"/>
      <c r="X150" s="113"/>
      <c r="Y150" s="113"/>
      <c r="Z150" s="113"/>
    </row>
    <row r="151" spans="1:26" ht="15.4" x14ac:dyDescent="0.45">
      <c r="A151" s="191" t="s">
        <v>58</v>
      </c>
      <c r="B151" s="101" t="s">
        <v>448</v>
      </c>
      <c r="C151" s="101" t="s">
        <v>444</v>
      </c>
      <c r="D151" s="101" t="s">
        <v>445</v>
      </c>
      <c r="E151" s="101" t="s">
        <v>441</v>
      </c>
      <c r="F151" s="101" t="s">
        <v>202</v>
      </c>
      <c r="G151" s="101" t="s">
        <v>133</v>
      </c>
      <c r="H151" s="101" t="s">
        <v>195</v>
      </c>
      <c r="I151" s="114" t="s">
        <v>636</v>
      </c>
      <c r="J151" s="111"/>
      <c r="K151" s="112"/>
      <c r="L151" s="113"/>
      <c r="M151" s="113"/>
      <c r="N151" s="113"/>
      <c r="O151" s="113"/>
      <c r="P151" s="113"/>
      <c r="Q151" s="113"/>
      <c r="R151" s="113"/>
      <c r="S151" s="113"/>
      <c r="T151" s="113"/>
      <c r="U151" s="113"/>
      <c r="V151" s="113"/>
      <c r="W151" s="113"/>
      <c r="X151" s="113"/>
      <c r="Y151" s="113"/>
      <c r="Z151" s="113"/>
    </row>
    <row r="152" spans="1:26" ht="15.4" x14ac:dyDescent="0.45">
      <c r="A152" s="191" t="s">
        <v>89</v>
      </c>
      <c r="B152" s="101" t="s">
        <v>449</v>
      </c>
      <c r="C152" s="101" t="s">
        <v>450</v>
      </c>
      <c r="D152" s="101" t="s">
        <v>451</v>
      </c>
      <c r="E152" s="101" t="s">
        <v>441</v>
      </c>
      <c r="F152" s="101" t="s">
        <v>202</v>
      </c>
      <c r="G152" s="101" t="s">
        <v>133</v>
      </c>
      <c r="H152" s="101" t="s">
        <v>195</v>
      </c>
      <c r="I152" s="114" t="s">
        <v>209</v>
      </c>
      <c r="J152" s="111" t="s">
        <v>418</v>
      </c>
      <c r="K152" s="112"/>
      <c r="L152" s="113"/>
      <c r="M152" s="113"/>
      <c r="N152" s="113"/>
      <c r="O152" s="113"/>
      <c r="Q152" s="113"/>
      <c r="S152" s="113"/>
      <c r="T152" s="113"/>
      <c r="U152" s="113"/>
      <c r="V152" s="113"/>
      <c r="W152" s="113"/>
      <c r="X152" s="113"/>
      <c r="Y152" s="113"/>
      <c r="Z152" s="113"/>
    </row>
    <row r="153" spans="1:26" ht="15.4" x14ac:dyDescent="0.45">
      <c r="A153" s="191" t="s">
        <v>89</v>
      </c>
      <c r="B153" s="101" t="s">
        <v>452</v>
      </c>
      <c r="C153" s="101" t="s">
        <v>453</v>
      </c>
      <c r="D153" s="101" t="s">
        <v>451</v>
      </c>
      <c r="E153" s="101" t="s">
        <v>441</v>
      </c>
      <c r="F153" s="101" t="s">
        <v>202</v>
      </c>
      <c r="G153" s="101" t="s">
        <v>133</v>
      </c>
      <c r="H153" s="101" t="s">
        <v>195</v>
      </c>
      <c r="I153" s="114" t="s">
        <v>209</v>
      </c>
      <c r="J153" s="111"/>
      <c r="K153" s="112"/>
      <c r="L153" s="113"/>
      <c r="M153" s="113"/>
      <c r="N153" s="113"/>
      <c r="O153" s="113"/>
      <c r="Q153" s="113"/>
      <c r="R153" s="113"/>
      <c r="S153" s="113"/>
      <c r="T153" s="113"/>
      <c r="U153" s="113"/>
      <c r="V153" s="113"/>
      <c r="W153" s="113"/>
      <c r="X153" s="113"/>
      <c r="Y153" s="113"/>
      <c r="Z153" s="113"/>
    </row>
    <row r="154" spans="1:26" ht="15.4" x14ac:dyDescent="0.45">
      <c r="A154" s="191" t="s">
        <v>89</v>
      </c>
      <c r="B154" s="101" t="s">
        <v>454</v>
      </c>
      <c r="C154" s="101" t="s">
        <v>399</v>
      </c>
      <c r="D154" s="101" t="s">
        <v>451</v>
      </c>
      <c r="E154" s="101" t="s">
        <v>441</v>
      </c>
      <c r="F154" s="101" t="s">
        <v>202</v>
      </c>
      <c r="G154" s="101" t="s">
        <v>133</v>
      </c>
      <c r="H154" s="101" t="s">
        <v>195</v>
      </c>
      <c r="I154" s="114" t="s">
        <v>209</v>
      </c>
      <c r="J154" s="111"/>
      <c r="K154" s="112"/>
      <c r="L154" s="113"/>
      <c r="M154" s="113"/>
      <c r="N154" s="113"/>
      <c r="O154" s="113"/>
      <c r="Q154" s="113"/>
      <c r="R154" s="113"/>
      <c r="S154" s="113"/>
      <c r="T154" s="113"/>
      <c r="U154" s="113"/>
      <c r="V154" s="113"/>
      <c r="W154" s="113"/>
      <c r="X154" s="113"/>
      <c r="Y154" s="113"/>
      <c r="Z154" s="113"/>
    </row>
    <row r="155" spans="1:26" ht="15.4" x14ac:dyDescent="0.45">
      <c r="A155" s="191" t="s">
        <v>89</v>
      </c>
      <c r="B155" s="101" t="s">
        <v>455</v>
      </c>
      <c r="C155" s="101" t="s">
        <v>456</v>
      </c>
      <c r="D155" s="101" t="s">
        <v>451</v>
      </c>
      <c r="E155" s="101" t="s">
        <v>441</v>
      </c>
      <c r="F155" s="101" t="s">
        <v>202</v>
      </c>
      <c r="G155" s="101" t="s">
        <v>133</v>
      </c>
      <c r="H155" s="101" t="s">
        <v>195</v>
      </c>
      <c r="I155" s="114" t="s">
        <v>209</v>
      </c>
      <c r="J155" s="111"/>
      <c r="K155" s="112"/>
      <c r="L155" s="113"/>
      <c r="M155" s="113"/>
      <c r="N155" s="113"/>
      <c r="O155" s="113"/>
      <c r="Q155" s="113"/>
      <c r="R155" s="113"/>
      <c r="S155" s="113"/>
      <c r="T155" s="113"/>
      <c r="U155" s="113"/>
      <c r="V155" s="113"/>
      <c r="W155" s="113"/>
      <c r="X155" s="113"/>
      <c r="Y155" s="113"/>
      <c r="Z155" s="113"/>
    </row>
    <row r="156" spans="1:26" ht="15.4" x14ac:dyDescent="0.45">
      <c r="A156" s="191" t="s">
        <v>89</v>
      </c>
      <c r="B156" s="101" t="s">
        <v>457</v>
      </c>
      <c r="C156" s="101" t="s">
        <v>456</v>
      </c>
      <c r="D156" s="101" t="s">
        <v>451</v>
      </c>
      <c r="E156" s="101" t="s">
        <v>441</v>
      </c>
      <c r="F156" s="101" t="s">
        <v>202</v>
      </c>
      <c r="G156" s="101" t="s">
        <v>133</v>
      </c>
      <c r="H156" s="101" t="s">
        <v>195</v>
      </c>
      <c r="I156" s="114" t="s">
        <v>209</v>
      </c>
      <c r="J156" s="111" t="s">
        <v>418</v>
      </c>
      <c r="K156" s="112"/>
      <c r="L156" s="113"/>
      <c r="M156" s="113"/>
      <c r="N156" s="113"/>
      <c r="O156" s="113"/>
      <c r="Q156" s="113"/>
      <c r="S156" s="113"/>
      <c r="T156" s="113"/>
      <c r="U156" s="113"/>
      <c r="V156" s="113"/>
      <c r="W156" s="113"/>
      <c r="X156" s="113"/>
      <c r="Y156" s="113"/>
      <c r="Z156" s="1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72224-9376-45F0-A414-89169DCF6D4C}">
  <dimension ref="A1:M114"/>
  <sheetViews>
    <sheetView topLeftCell="A79" workbookViewId="0">
      <selection activeCell="B113" sqref="B113"/>
    </sheetView>
  </sheetViews>
  <sheetFormatPr defaultColWidth="9.1328125" defaultRowHeight="15" x14ac:dyDescent="0.4"/>
  <cols>
    <col min="1" max="1" width="26.6640625" style="27" customWidth="1"/>
    <col min="2" max="2" width="68.59765625" style="27" bestFit="1" customWidth="1"/>
    <col min="3" max="3" width="22.73046875" style="27" bestFit="1" customWidth="1"/>
    <col min="4" max="4" width="9.1328125" style="27"/>
    <col min="5" max="5" width="27" style="27" bestFit="1" customWidth="1"/>
    <col min="6" max="6" width="28.265625" style="27" bestFit="1" customWidth="1"/>
    <col min="7" max="7" width="26.73046875" style="27" bestFit="1" customWidth="1"/>
    <col min="8" max="8" width="27.59765625" style="27" bestFit="1" customWidth="1"/>
    <col min="9" max="9" width="23.73046875" style="27" bestFit="1" customWidth="1"/>
    <col min="10" max="10" width="10.3984375" style="27" bestFit="1" customWidth="1"/>
    <col min="11" max="11" width="20.59765625" style="27" bestFit="1" customWidth="1"/>
    <col min="12" max="12" width="16.73046875" style="27" bestFit="1" customWidth="1"/>
    <col min="13" max="16384" width="9.1328125" style="27"/>
  </cols>
  <sheetData>
    <row r="1" spans="1:2" x14ac:dyDescent="0.4">
      <c r="A1" s="146" t="s">
        <v>104</v>
      </c>
    </row>
    <row r="2" spans="1:2" x14ac:dyDescent="0.4">
      <c r="A2" s="147" t="s">
        <v>105</v>
      </c>
    </row>
    <row r="4" spans="1:2" x14ac:dyDescent="0.4">
      <c r="A4" s="24" t="s">
        <v>90</v>
      </c>
      <c r="B4" s="24" t="s">
        <v>91</v>
      </c>
    </row>
    <row r="5" spans="1:2" x14ac:dyDescent="0.4">
      <c r="A5" s="25" t="s">
        <v>67</v>
      </c>
      <c r="B5" s="25" t="s">
        <v>92</v>
      </c>
    </row>
    <row r="6" spans="1:2" x14ac:dyDescent="0.4">
      <c r="A6" s="25" t="s">
        <v>65</v>
      </c>
      <c r="B6" s="25" t="s">
        <v>94</v>
      </c>
    </row>
    <row r="7" spans="1:2" x14ac:dyDescent="0.4">
      <c r="A7" s="25" t="s">
        <v>66</v>
      </c>
      <c r="B7" s="25" t="s">
        <v>93</v>
      </c>
    </row>
    <row r="8" spans="1:2" x14ac:dyDescent="0.4">
      <c r="A8" s="26" t="s">
        <v>96</v>
      </c>
      <c r="B8" s="25" t="s">
        <v>97</v>
      </c>
    </row>
    <row r="9" spans="1:2" x14ac:dyDescent="0.4">
      <c r="A9" s="25" t="s">
        <v>98</v>
      </c>
      <c r="B9" s="25" t="s">
        <v>99</v>
      </c>
    </row>
    <row r="10" spans="1:2" x14ac:dyDescent="0.4">
      <c r="A10" s="25" t="s">
        <v>100</v>
      </c>
      <c r="B10" s="25" t="s">
        <v>101</v>
      </c>
    </row>
    <row r="12" spans="1:2" x14ac:dyDescent="0.4">
      <c r="A12" s="24" t="s">
        <v>60</v>
      </c>
      <c r="B12" s="24" t="s">
        <v>61</v>
      </c>
    </row>
    <row r="13" spans="1:2" ht="15.4" x14ac:dyDescent="0.45">
      <c r="A13" s="25" t="s">
        <v>8</v>
      </c>
      <c r="B13" s="190" t="s">
        <v>577</v>
      </c>
    </row>
    <row r="14" spans="1:2" ht="15.4" x14ac:dyDescent="0.45">
      <c r="A14" s="25" t="s">
        <v>42</v>
      </c>
      <c r="B14" s="190" t="s">
        <v>578</v>
      </c>
    </row>
    <row r="15" spans="1:2" ht="15.4" x14ac:dyDescent="0.45">
      <c r="A15" s="25" t="s">
        <v>9</v>
      </c>
      <c r="B15" s="190" t="s">
        <v>579</v>
      </c>
    </row>
    <row r="16" spans="1:2" ht="15.4" x14ac:dyDescent="0.45">
      <c r="A16" s="25" t="s">
        <v>26</v>
      </c>
      <c r="B16" s="190" t="s">
        <v>580</v>
      </c>
    </row>
    <row r="17" spans="1:13" x14ac:dyDescent="0.4">
      <c r="A17" s="25" t="s">
        <v>62</v>
      </c>
      <c r="B17" s="28" t="s">
        <v>63</v>
      </c>
    </row>
    <row r="20" spans="1:13" x14ac:dyDescent="0.4">
      <c r="A20" s="29" t="s">
        <v>0</v>
      </c>
      <c r="B20" s="29" t="s">
        <v>1</v>
      </c>
      <c r="C20" s="29" t="s">
        <v>64</v>
      </c>
      <c r="D20" s="29" t="s">
        <v>2</v>
      </c>
      <c r="E20" s="30" t="s">
        <v>81</v>
      </c>
      <c r="F20" s="29" t="s">
        <v>82</v>
      </c>
      <c r="G20" s="31" t="s">
        <v>83</v>
      </c>
      <c r="H20" s="29" t="s">
        <v>103</v>
      </c>
      <c r="I20" s="31" t="s">
        <v>3</v>
      </c>
      <c r="J20" s="32" t="s">
        <v>84</v>
      </c>
      <c r="K20" s="32" t="s">
        <v>102</v>
      </c>
      <c r="L20" s="33" t="s">
        <v>85</v>
      </c>
      <c r="M20" s="33" t="s">
        <v>86</v>
      </c>
    </row>
    <row r="21" spans="1:13" ht="15.4" x14ac:dyDescent="0.45">
      <c r="A21" s="192" t="s">
        <v>4</v>
      </c>
      <c r="B21" s="35" t="s">
        <v>5</v>
      </c>
      <c r="C21" s="35" t="s">
        <v>65</v>
      </c>
      <c r="D21" s="35">
        <v>1</v>
      </c>
      <c r="E21" s="36">
        <v>74</v>
      </c>
      <c r="F21" s="37">
        <v>60</v>
      </c>
      <c r="G21" s="38"/>
      <c r="H21" s="35" t="s">
        <v>6</v>
      </c>
      <c r="I21" s="39" t="s">
        <v>7</v>
      </c>
      <c r="J21" s="34"/>
      <c r="K21" s="34"/>
      <c r="L21" s="34"/>
      <c r="M21" s="34"/>
    </row>
    <row r="22" spans="1:13" ht="15.4" x14ac:dyDescent="0.45">
      <c r="A22" s="192" t="s">
        <v>4</v>
      </c>
      <c r="B22" s="35" t="s">
        <v>59</v>
      </c>
      <c r="C22" s="35" t="s">
        <v>66</v>
      </c>
      <c r="D22" s="35">
        <v>1</v>
      </c>
      <c r="E22" s="36">
        <v>87.9</v>
      </c>
      <c r="F22" s="37">
        <v>69.62</v>
      </c>
      <c r="G22" s="40">
        <v>73.17</v>
      </c>
      <c r="H22" s="35" t="s">
        <v>6</v>
      </c>
      <c r="I22" s="39" t="s">
        <v>6</v>
      </c>
      <c r="J22" s="34"/>
      <c r="K22" s="34"/>
      <c r="L22" s="34"/>
      <c r="M22" s="34"/>
    </row>
    <row r="23" spans="1:13" ht="15.4" x14ac:dyDescent="0.45">
      <c r="A23" s="192" t="s">
        <v>4</v>
      </c>
      <c r="B23" s="35">
        <v>9404</v>
      </c>
      <c r="C23" s="35" t="s">
        <v>67</v>
      </c>
      <c r="D23" s="35">
        <v>1</v>
      </c>
      <c r="E23" s="36"/>
      <c r="F23" s="41">
        <v>65</v>
      </c>
      <c r="G23" s="42">
        <v>69</v>
      </c>
      <c r="H23" s="35" t="s">
        <v>7</v>
      </c>
      <c r="I23" s="39" t="s">
        <v>6</v>
      </c>
      <c r="J23" s="34"/>
      <c r="K23" s="34"/>
      <c r="L23" s="34"/>
      <c r="M23" s="34"/>
    </row>
    <row r="24" spans="1:13" ht="15.4" x14ac:dyDescent="0.45">
      <c r="A24" s="192" t="s">
        <v>4</v>
      </c>
      <c r="B24" s="35" t="s">
        <v>87</v>
      </c>
      <c r="C24" s="35" t="s">
        <v>8</v>
      </c>
      <c r="D24" s="35">
        <v>9</v>
      </c>
      <c r="E24" s="36">
        <v>83</v>
      </c>
      <c r="F24" s="37">
        <v>71</v>
      </c>
      <c r="G24" s="43"/>
      <c r="H24" s="35" t="s">
        <v>6</v>
      </c>
      <c r="I24" s="39" t="s">
        <v>7</v>
      </c>
      <c r="J24" s="34"/>
      <c r="K24" s="34"/>
      <c r="L24" s="34"/>
      <c r="M24" s="34"/>
    </row>
    <row r="25" spans="1:13" ht="15.4" x14ac:dyDescent="0.45">
      <c r="A25" s="192" t="s">
        <v>4</v>
      </c>
      <c r="B25" s="35" t="s">
        <v>87</v>
      </c>
      <c r="C25" s="35" t="s">
        <v>9</v>
      </c>
      <c r="D25" s="35" t="s">
        <v>10</v>
      </c>
      <c r="E25" s="36">
        <v>92.23</v>
      </c>
      <c r="F25" s="37">
        <v>78.72</v>
      </c>
      <c r="G25" s="38"/>
      <c r="H25" s="35" t="s">
        <v>6</v>
      </c>
      <c r="I25" s="39" t="s">
        <v>7</v>
      </c>
      <c r="J25" s="34"/>
      <c r="K25" s="34"/>
      <c r="L25" s="34"/>
      <c r="M25" s="34"/>
    </row>
    <row r="26" spans="1:13" ht="15.4" x14ac:dyDescent="0.45">
      <c r="A26" s="192" t="s">
        <v>4</v>
      </c>
      <c r="B26" s="35" t="s">
        <v>87</v>
      </c>
      <c r="C26" s="35" t="s">
        <v>9</v>
      </c>
      <c r="D26" s="35" t="s">
        <v>10</v>
      </c>
      <c r="E26" s="36">
        <v>91.67</v>
      </c>
      <c r="F26" s="37">
        <v>81.2</v>
      </c>
      <c r="G26" s="38"/>
      <c r="H26" s="35" t="s">
        <v>6</v>
      </c>
      <c r="I26" s="39" t="s">
        <v>7</v>
      </c>
      <c r="J26" s="34"/>
      <c r="K26" s="34"/>
      <c r="L26" s="34"/>
      <c r="M26" s="34"/>
    </row>
    <row r="27" spans="1:13" ht="15.4" thickBot="1" x14ac:dyDescent="0.45">
      <c r="A27" s="44" t="s">
        <v>11</v>
      </c>
      <c r="B27" s="44"/>
      <c r="C27" s="44"/>
      <c r="D27" s="44"/>
      <c r="E27" s="45"/>
      <c r="F27" s="46"/>
      <c r="G27" s="47"/>
      <c r="H27" s="44"/>
      <c r="I27" s="48"/>
      <c r="J27" s="49">
        <f t="shared" ref="J27:K27" si="0">(E21+E22+9*E24+E25+E26)/13</f>
        <v>84.061538461538461</v>
      </c>
      <c r="K27" s="49">
        <f t="shared" si="0"/>
        <v>71.426153846153852</v>
      </c>
      <c r="L27" s="50">
        <f t="shared" ref="L27:M27" si="1">AVERAGE(F22:F23)</f>
        <v>67.31</v>
      </c>
      <c r="M27" s="50">
        <f t="shared" si="1"/>
        <v>71.085000000000008</v>
      </c>
    </row>
    <row r="28" spans="1:13" ht="15.75" thickTop="1" x14ac:dyDescent="0.45">
      <c r="A28" s="192" t="s">
        <v>12</v>
      </c>
      <c r="B28" s="35" t="s">
        <v>87</v>
      </c>
      <c r="C28" s="35" t="s">
        <v>13</v>
      </c>
      <c r="D28" s="35">
        <v>1</v>
      </c>
      <c r="E28" s="36">
        <v>82</v>
      </c>
      <c r="F28" s="37">
        <v>77.61</v>
      </c>
      <c r="G28" s="40">
        <v>81.39</v>
      </c>
      <c r="H28" s="35" t="s">
        <v>6</v>
      </c>
      <c r="I28" s="39" t="s">
        <v>6</v>
      </c>
      <c r="J28" s="34"/>
      <c r="K28" s="34"/>
      <c r="L28" s="34"/>
      <c r="M28" s="34"/>
    </row>
    <row r="29" spans="1:13" ht="15.4" x14ac:dyDescent="0.45">
      <c r="A29" s="192" t="s">
        <v>12</v>
      </c>
      <c r="B29" s="35">
        <v>11427</v>
      </c>
      <c r="C29" s="35" t="s">
        <v>67</v>
      </c>
      <c r="D29" s="35">
        <v>1</v>
      </c>
      <c r="E29" s="36">
        <v>81</v>
      </c>
      <c r="F29" s="37">
        <v>65</v>
      </c>
      <c r="G29" s="40">
        <v>64</v>
      </c>
      <c r="H29" s="35" t="s">
        <v>6</v>
      </c>
      <c r="I29" s="39" t="s">
        <v>6</v>
      </c>
      <c r="J29" s="29"/>
      <c r="K29" s="29"/>
      <c r="L29" s="29"/>
      <c r="M29" s="29"/>
    </row>
    <row r="30" spans="1:13" ht="15.4" x14ac:dyDescent="0.45">
      <c r="A30" s="192" t="s">
        <v>12</v>
      </c>
      <c r="B30" s="35" t="s">
        <v>87</v>
      </c>
      <c r="C30" s="35" t="s">
        <v>8</v>
      </c>
      <c r="D30" s="35">
        <v>4</v>
      </c>
      <c r="E30" s="36">
        <v>84.1</v>
      </c>
      <c r="F30" s="37">
        <v>74.900000000000006</v>
      </c>
      <c r="G30" s="43"/>
      <c r="H30" s="35" t="s">
        <v>6</v>
      </c>
      <c r="I30" s="39" t="s">
        <v>7</v>
      </c>
      <c r="J30" s="34"/>
      <c r="K30" s="34"/>
      <c r="L30" s="34"/>
      <c r="M30" s="34"/>
    </row>
    <row r="31" spans="1:13" ht="15.4" thickBot="1" x14ac:dyDescent="0.45">
      <c r="A31" s="44" t="s">
        <v>11</v>
      </c>
      <c r="B31" s="44"/>
      <c r="C31" s="44"/>
      <c r="D31" s="44"/>
      <c r="E31" s="45"/>
      <c r="F31" s="46"/>
      <c r="G31" s="47"/>
      <c r="H31" s="44"/>
      <c r="I31" s="48"/>
      <c r="J31" s="49">
        <f t="shared" ref="J31:K31" si="2">(E28+E29+4*E30)/6</f>
        <v>83.233333333333334</v>
      </c>
      <c r="K31" s="49">
        <f t="shared" si="2"/>
        <v>73.701666666666668</v>
      </c>
      <c r="L31" s="50">
        <f t="shared" ref="L31:M31" si="3">AVERAGE(F28:F29)</f>
        <v>71.305000000000007</v>
      </c>
      <c r="M31" s="50">
        <f t="shared" si="3"/>
        <v>72.694999999999993</v>
      </c>
    </row>
    <row r="32" spans="1:13" ht="15.75" thickTop="1" x14ac:dyDescent="0.45">
      <c r="A32" s="192" t="s">
        <v>14</v>
      </c>
      <c r="B32" s="35" t="s">
        <v>87</v>
      </c>
      <c r="C32" s="35" t="s">
        <v>8</v>
      </c>
      <c r="D32" s="35">
        <v>4</v>
      </c>
      <c r="E32" s="36">
        <v>97</v>
      </c>
      <c r="F32" s="37">
        <v>79</v>
      </c>
      <c r="G32" s="43"/>
      <c r="H32" s="35" t="s">
        <v>7</v>
      </c>
      <c r="I32" s="39" t="s">
        <v>7</v>
      </c>
      <c r="J32" s="34"/>
      <c r="K32" s="34"/>
      <c r="L32" s="34"/>
      <c r="M32" s="34"/>
    </row>
    <row r="33" spans="1:13" ht="15.4" x14ac:dyDescent="0.45">
      <c r="A33" s="192" t="s">
        <v>14</v>
      </c>
      <c r="B33" s="35" t="s">
        <v>87</v>
      </c>
      <c r="C33" s="35" t="s">
        <v>15</v>
      </c>
      <c r="D33" s="35">
        <v>1</v>
      </c>
      <c r="E33" s="36">
        <v>97.62</v>
      </c>
      <c r="F33" s="37">
        <v>83.44</v>
      </c>
      <c r="G33" s="40">
        <v>82.36</v>
      </c>
      <c r="H33" s="35" t="s">
        <v>6</v>
      </c>
      <c r="I33" s="39" t="s">
        <v>6</v>
      </c>
      <c r="J33" s="34"/>
      <c r="K33" s="34"/>
      <c r="L33" s="34"/>
      <c r="M33" s="34"/>
    </row>
    <row r="34" spans="1:13" ht="15.4" x14ac:dyDescent="0.45">
      <c r="A34" s="192" t="s">
        <v>14</v>
      </c>
      <c r="B34" s="35">
        <v>10144</v>
      </c>
      <c r="C34" s="35" t="s">
        <v>67</v>
      </c>
      <c r="D34" s="35">
        <v>1</v>
      </c>
      <c r="E34" s="36">
        <v>88</v>
      </c>
      <c r="F34" s="37">
        <v>77</v>
      </c>
      <c r="G34" s="40">
        <v>72</v>
      </c>
      <c r="H34" s="35" t="s">
        <v>6</v>
      </c>
      <c r="I34" s="39" t="s">
        <v>6</v>
      </c>
      <c r="J34" s="29"/>
      <c r="K34" s="29"/>
      <c r="L34" s="29"/>
      <c r="M34" s="29"/>
    </row>
    <row r="35" spans="1:13" ht="15.4" thickBot="1" x14ac:dyDescent="0.45">
      <c r="A35" s="44" t="s">
        <v>11</v>
      </c>
      <c r="B35" s="44"/>
      <c r="C35" s="44"/>
      <c r="D35" s="44"/>
      <c r="E35" s="45"/>
      <c r="F35" s="46"/>
      <c r="G35" s="47"/>
      <c r="H35" s="44"/>
      <c r="I35" s="48"/>
      <c r="J35" s="49">
        <f t="shared" ref="J35:K35" si="4">(4*E32+E33+E34)/6</f>
        <v>95.603333333333339</v>
      </c>
      <c r="K35" s="49">
        <f t="shared" si="4"/>
        <v>79.406666666666666</v>
      </c>
      <c r="L35" s="50">
        <f t="shared" ref="L35:M35" si="5">AVERAGE(F33:F34)</f>
        <v>80.22</v>
      </c>
      <c r="M35" s="50">
        <f t="shared" si="5"/>
        <v>77.180000000000007</v>
      </c>
    </row>
    <row r="36" spans="1:13" ht="15.75" thickTop="1" x14ac:dyDescent="0.45">
      <c r="A36" s="192" t="s">
        <v>16</v>
      </c>
      <c r="B36" s="35" t="s">
        <v>17</v>
      </c>
      <c r="C36" s="35" t="s">
        <v>65</v>
      </c>
      <c r="D36" s="35">
        <v>1</v>
      </c>
      <c r="E36" s="36">
        <v>65</v>
      </c>
      <c r="F36" s="37">
        <v>48</v>
      </c>
      <c r="G36" s="40">
        <v>66</v>
      </c>
      <c r="H36" s="35" t="s">
        <v>6</v>
      </c>
      <c r="I36" s="39" t="s">
        <v>6</v>
      </c>
      <c r="J36" s="35"/>
      <c r="K36" s="34"/>
      <c r="L36" s="34"/>
      <c r="M36" s="34"/>
    </row>
    <row r="37" spans="1:13" ht="15.4" x14ac:dyDescent="0.45">
      <c r="A37" s="192" t="s">
        <v>16</v>
      </c>
      <c r="B37" s="35" t="s">
        <v>18</v>
      </c>
      <c r="C37" s="35" t="s">
        <v>67</v>
      </c>
      <c r="D37" s="35">
        <v>1</v>
      </c>
      <c r="E37" s="36">
        <v>51.63</v>
      </c>
      <c r="F37" s="37">
        <v>41.83</v>
      </c>
      <c r="G37" s="40">
        <v>43.67</v>
      </c>
      <c r="H37" s="35" t="s">
        <v>6</v>
      </c>
      <c r="I37" s="39" t="s">
        <v>6</v>
      </c>
      <c r="J37" s="34"/>
      <c r="K37" s="34"/>
      <c r="L37" s="34"/>
      <c r="M37" s="34"/>
    </row>
    <row r="38" spans="1:13" ht="15.4" x14ac:dyDescent="0.45">
      <c r="A38" s="192" t="s">
        <v>16</v>
      </c>
      <c r="B38" s="35" t="s">
        <v>19</v>
      </c>
      <c r="C38" s="35" t="s">
        <v>67</v>
      </c>
      <c r="D38" s="35">
        <v>1</v>
      </c>
      <c r="E38" s="36">
        <v>65.64</v>
      </c>
      <c r="F38" s="37">
        <v>49.14</v>
      </c>
      <c r="G38" s="40">
        <v>48.49</v>
      </c>
      <c r="H38" s="35" t="s">
        <v>6</v>
      </c>
      <c r="I38" s="39" t="s">
        <v>6</v>
      </c>
      <c r="J38" s="34"/>
      <c r="K38" s="34"/>
      <c r="L38" s="34"/>
      <c r="M38" s="34"/>
    </row>
    <row r="39" spans="1:13" ht="15.4" x14ac:dyDescent="0.45">
      <c r="A39" s="192" t="s">
        <v>16</v>
      </c>
      <c r="B39" s="35" t="s">
        <v>20</v>
      </c>
      <c r="C39" s="35" t="s">
        <v>67</v>
      </c>
      <c r="D39" s="35">
        <v>1</v>
      </c>
      <c r="E39" s="36">
        <v>65.849999999999994</v>
      </c>
      <c r="F39" s="37">
        <v>51.54</v>
      </c>
      <c r="G39" s="40">
        <v>46.78</v>
      </c>
      <c r="H39" s="35" t="s">
        <v>6</v>
      </c>
      <c r="I39" s="39" t="s">
        <v>6</v>
      </c>
      <c r="J39" s="34"/>
      <c r="K39" s="34"/>
      <c r="L39" s="34"/>
      <c r="M39" s="34"/>
    </row>
    <row r="40" spans="1:13" ht="15.4" x14ac:dyDescent="0.45">
      <c r="A40" s="192" t="s">
        <v>16</v>
      </c>
      <c r="B40" s="35" t="s">
        <v>87</v>
      </c>
      <c r="C40" s="35" t="s">
        <v>8</v>
      </c>
      <c r="D40" s="35">
        <v>6</v>
      </c>
      <c r="E40" s="36">
        <v>64.2</v>
      </c>
      <c r="F40" s="37">
        <v>52.7</v>
      </c>
      <c r="G40" s="40"/>
      <c r="H40" s="35" t="s">
        <v>6</v>
      </c>
      <c r="I40" s="39" t="s">
        <v>7</v>
      </c>
      <c r="J40" s="34"/>
      <c r="K40" s="34"/>
      <c r="L40" s="34"/>
      <c r="M40" s="34"/>
    </row>
    <row r="41" spans="1:13" ht="15.4" thickBot="1" x14ac:dyDescent="0.45">
      <c r="A41" s="51" t="s">
        <v>11</v>
      </c>
      <c r="B41" s="51"/>
      <c r="C41" s="51"/>
      <c r="D41" s="51"/>
      <c r="E41" s="52"/>
      <c r="F41" s="53"/>
      <c r="G41" s="54"/>
      <c r="H41" s="51"/>
      <c r="I41" s="55"/>
      <c r="J41" s="56">
        <f t="shared" ref="J41:K41" si="6">(E36+E37+E38+E39+6*E40)/10</f>
        <v>63.332000000000008</v>
      </c>
      <c r="K41" s="56">
        <f t="shared" si="6"/>
        <v>50.671000000000006</v>
      </c>
      <c r="L41" s="50">
        <f t="shared" ref="L41:M41" si="7">AVERAGE(F36:F39)</f>
        <v>47.627499999999998</v>
      </c>
      <c r="M41" s="50">
        <f t="shared" si="7"/>
        <v>51.234999999999999</v>
      </c>
    </row>
    <row r="42" spans="1:13" ht="15.75" thickTop="1" x14ac:dyDescent="0.45">
      <c r="A42" s="192" t="s">
        <v>21</v>
      </c>
      <c r="B42" s="35" t="s">
        <v>22</v>
      </c>
      <c r="C42" s="35" t="s">
        <v>67</v>
      </c>
      <c r="D42" s="35">
        <v>1</v>
      </c>
      <c r="E42" s="36">
        <v>63.36</v>
      </c>
      <c r="F42" s="37">
        <v>50.23</v>
      </c>
      <c r="G42" s="40">
        <v>51.66</v>
      </c>
      <c r="H42" s="35" t="s">
        <v>6</v>
      </c>
      <c r="I42" s="39" t="s">
        <v>6</v>
      </c>
      <c r="J42" s="35"/>
      <c r="K42" s="35"/>
      <c r="L42" s="35"/>
      <c r="M42" s="35"/>
    </row>
    <row r="43" spans="1:13" ht="15.4" x14ac:dyDescent="0.45">
      <c r="A43" s="192" t="s">
        <v>21</v>
      </c>
      <c r="B43" s="35" t="s">
        <v>23</v>
      </c>
      <c r="C43" s="35" t="s">
        <v>67</v>
      </c>
      <c r="D43" s="35">
        <v>1</v>
      </c>
      <c r="E43" s="36">
        <v>66.84</v>
      </c>
      <c r="F43" s="37">
        <v>52.93</v>
      </c>
      <c r="G43" s="40">
        <v>47.19</v>
      </c>
      <c r="H43" s="35" t="s">
        <v>6</v>
      </c>
      <c r="I43" s="39" t="s">
        <v>6</v>
      </c>
      <c r="J43" s="35"/>
      <c r="K43" s="35"/>
      <c r="L43" s="35"/>
      <c r="M43" s="35"/>
    </row>
    <row r="44" spans="1:13" ht="15.4" x14ac:dyDescent="0.45">
      <c r="A44" s="192" t="s">
        <v>21</v>
      </c>
      <c r="B44" s="35" t="s">
        <v>24</v>
      </c>
      <c r="C44" s="35" t="s">
        <v>67</v>
      </c>
      <c r="D44" s="35">
        <v>1</v>
      </c>
      <c r="E44" s="36">
        <v>65.11</v>
      </c>
      <c r="F44" s="37">
        <v>46.87</v>
      </c>
      <c r="G44" s="40">
        <v>44.79</v>
      </c>
      <c r="H44" s="35" t="s">
        <v>6</v>
      </c>
      <c r="I44" s="39" t="s">
        <v>6</v>
      </c>
      <c r="J44" s="35"/>
      <c r="K44" s="35"/>
      <c r="L44" s="35"/>
      <c r="M44" s="35"/>
    </row>
    <row r="45" spans="1:13" x14ac:dyDescent="0.4">
      <c r="A45" s="57" t="s">
        <v>11</v>
      </c>
      <c r="B45" s="57"/>
      <c r="C45" s="57"/>
      <c r="D45" s="57"/>
      <c r="E45" s="58"/>
      <c r="F45" s="57"/>
      <c r="G45" s="59"/>
      <c r="H45" s="57"/>
      <c r="I45" s="59"/>
      <c r="J45" s="60">
        <f t="shared" ref="J45:K45" si="8">AVERAGE(E42:E44)</f>
        <v>65.103333333333339</v>
      </c>
      <c r="K45" s="61">
        <f t="shared" si="8"/>
        <v>50.01</v>
      </c>
      <c r="L45" s="62">
        <f t="shared" ref="L45:M45" si="9">AVERAGE(F42:F44)</f>
        <v>50.01</v>
      </c>
      <c r="M45" s="62">
        <f t="shared" si="9"/>
        <v>47.879999999999995</v>
      </c>
    </row>
    <row r="46" spans="1:13" ht="15.4" x14ac:dyDescent="0.45">
      <c r="A46" s="193" t="s">
        <v>25</v>
      </c>
      <c r="B46" s="2" t="s">
        <v>87</v>
      </c>
      <c r="C46" s="3" t="s">
        <v>8</v>
      </c>
      <c r="D46" s="2">
        <v>28</v>
      </c>
      <c r="E46" s="4">
        <v>66.3</v>
      </c>
      <c r="F46" s="3">
        <v>50.7</v>
      </c>
      <c r="G46" s="5"/>
      <c r="H46" s="3" t="s">
        <v>6</v>
      </c>
      <c r="I46" s="5" t="s">
        <v>7</v>
      </c>
      <c r="J46" s="3"/>
      <c r="K46" s="3"/>
      <c r="L46" s="3"/>
      <c r="M46" s="3"/>
    </row>
    <row r="47" spans="1:13" ht="15.4" x14ac:dyDescent="0.45">
      <c r="A47" s="193" t="s">
        <v>25</v>
      </c>
      <c r="B47" s="2" t="s">
        <v>87</v>
      </c>
      <c r="C47" s="3" t="s">
        <v>26</v>
      </c>
      <c r="D47" s="2">
        <v>4</v>
      </c>
      <c r="E47" s="4">
        <v>67.400000000000006</v>
      </c>
      <c r="F47" s="3">
        <v>50</v>
      </c>
      <c r="G47" s="5">
        <v>48.3</v>
      </c>
      <c r="H47" s="3" t="s">
        <v>6</v>
      </c>
      <c r="I47" s="5" t="s">
        <v>6</v>
      </c>
      <c r="J47" s="3"/>
      <c r="K47" s="3"/>
      <c r="L47" s="3"/>
      <c r="M47" s="3"/>
    </row>
    <row r="48" spans="1:13" ht="15.4" thickBot="1" x14ac:dyDescent="0.45">
      <c r="A48" s="194" t="s">
        <v>11</v>
      </c>
      <c r="B48" s="6"/>
      <c r="C48" s="6"/>
      <c r="D48" s="6"/>
      <c r="E48" s="7"/>
      <c r="F48" s="6"/>
      <c r="G48" s="8"/>
      <c r="H48" s="6"/>
      <c r="I48" s="8"/>
      <c r="J48" s="9">
        <f t="shared" ref="J48:K48" si="10">(28*E46+4*E47)/32</f>
        <v>66.4375</v>
      </c>
      <c r="K48" s="9">
        <f t="shared" si="10"/>
        <v>50.612500000000004</v>
      </c>
      <c r="L48" s="10">
        <f t="shared" ref="L48:M48" si="11">F47</f>
        <v>50</v>
      </c>
      <c r="M48" s="10">
        <f t="shared" si="11"/>
        <v>48.3</v>
      </c>
    </row>
    <row r="49" spans="1:13" ht="15.75" thickTop="1" x14ac:dyDescent="0.45">
      <c r="A49" s="196" t="s">
        <v>27</v>
      </c>
      <c r="B49" s="2" t="s">
        <v>28</v>
      </c>
      <c r="C49" s="2" t="s">
        <v>65</v>
      </c>
      <c r="D49" s="2">
        <v>1</v>
      </c>
      <c r="E49" s="4">
        <v>65.7</v>
      </c>
      <c r="F49" s="3">
        <v>51.04</v>
      </c>
      <c r="G49" s="5">
        <v>49.7</v>
      </c>
      <c r="H49" s="2" t="s">
        <v>6</v>
      </c>
      <c r="I49" s="11" t="s">
        <v>6</v>
      </c>
      <c r="J49" s="12"/>
      <c r="K49" s="12"/>
      <c r="L49" s="12"/>
      <c r="M49" s="12"/>
    </row>
    <row r="50" spans="1:13" ht="15.4" x14ac:dyDescent="0.45">
      <c r="A50" s="196" t="s">
        <v>27</v>
      </c>
      <c r="B50" s="2" t="s">
        <v>29</v>
      </c>
      <c r="C50" s="2" t="s">
        <v>65</v>
      </c>
      <c r="D50" s="2">
        <v>1</v>
      </c>
      <c r="E50" s="4">
        <v>72</v>
      </c>
      <c r="F50" s="3">
        <v>54</v>
      </c>
      <c r="G50" s="13"/>
      <c r="H50" s="2" t="s">
        <v>6</v>
      </c>
      <c r="I50" s="11" t="s">
        <v>7</v>
      </c>
      <c r="J50" s="12"/>
      <c r="K50" s="12"/>
      <c r="L50" s="12"/>
      <c r="M50" s="12"/>
    </row>
    <row r="51" spans="1:13" ht="15.4" thickBot="1" x14ac:dyDescent="0.45">
      <c r="A51" s="195" t="s">
        <v>11</v>
      </c>
      <c r="B51" s="14"/>
      <c r="C51" s="14"/>
      <c r="D51" s="14"/>
      <c r="E51" s="7"/>
      <c r="F51" s="6"/>
      <c r="G51" s="15"/>
      <c r="H51" s="14"/>
      <c r="I51" s="16"/>
      <c r="J51" s="9">
        <f t="shared" ref="J51:K51" si="12">AVERAGE(E49:E50)</f>
        <v>68.849999999999994</v>
      </c>
      <c r="K51" s="9">
        <f t="shared" si="12"/>
        <v>52.519999999999996</v>
      </c>
      <c r="L51" s="10">
        <f t="shared" ref="L51:M51" si="13">F49</f>
        <v>51.04</v>
      </c>
      <c r="M51" s="10">
        <f t="shared" si="13"/>
        <v>49.7</v>
      </c>
    </row>
    <row r="52" spans="1:13" ht="15.75" thickTop="1" x14ac:dyDescent="0.45">
      <c r="A52" s="196" t="s">
        <v>30</v>
      </c>
      <c r="B52" s="2" t="s">
        <v>31</v>
      </c>
      <c r="C52" s="2" t="s">
        <v>65</v>
      </c>
      <c r="D52" s="2">
        <v>1</v>
      </c>
      <c r="E52" s="4">
        <v>75</v>
      </c>
      <c r="F52" s="3">
        <v>63</v>
      </c>
      <c r="G52" s="13"/>
      <c r="H52" s="2" t="s">
        <v>6</v>
      </c>
      <c r="I52" s="11" t="s">
        <v>7</v>
      </c>
      <c r="J52" s="12"/>
      <c r="K52" s="12"/>
      <c r="L52" s="12"/>
      <c r="M52" s="12"/>
    </row>
    <row r="53" spans="1:13" ht="15.4" x14ac:dyDescent="0.45">
      <c r="A53" s="196" t="s">
        <v>30</v>
      </c>
      <c r="B53" s="2" t="s">
        <v>70</v>
      </c>
      <c r="C53" s="2" t="s">
        <v>96</v>
      </c>
      <c r="D53" s="2">
        <v>1</v>
      </c>
      <c r="E53" s="4">
        <v>75.5</v>
      </c>
      <c r="F53" s="3">
        <v>61.93</v>
      </c>
      <c r="G53" s="5">
        <v>59.78</v>
      </c>
      <c r="H53" s="2" t="s">
        <v>6</v>
      </c>
      <c r="I53" s="11" t="s">
        <v>6</v>
      </c>
      <c r="J53" s="12"/>
      <c r="K53" s="12"/>
      <c r="L53" s="12"/>
      <c r="M53" s="12"/>
    </row>
    <row r="54" spans="1:13" ht="15.4" x14ac:dyDescent="0.45">
      <c r="A54" s="196" t="s">
        <v>30</v>
      </c>
      <c r="B54" s="2" t="s">
        <v>71</v>
      </c>
      <c r="C54" s="2" t="s">
        <v>96</v>
      </c>
      <c r="D54" s="2">
        <v>1</v>
      </c>
      <c r="E54" s="4">
        <v>76.17</v>
      </c>
      <c r="F54" s="3">
        <v>58.65</v>
      </c>
      <c r="G54" s="5">
        <v>63.44</v>
      </c>
      <c r="H54" s="2" t="s">
        <v>6</v>
      </c>
      <c r="I54" s="11" t="s">
        <v>6</v>
      </c>
      <c r="J54" s="12"/>
      <c r="K54" s="12"/>
      <c r="L54" s="12"/>
      <c r="M54" s="12"/>
    </row>
    <row r="55" spans="1:13" ht="15.4" thickBot="1" x14ac:dyDescent="0.45">
      <c r="A55" s="195" t="s">
        <v>11</v>
      </c>
      <c r="B55" s="14"/>
      <c r="C55" s="14"/>
      <c r="D55" s="14"/>
      <c r="E55" s="7"/>
      <c r="F55" s="6"/>
      <c r="G55" s="8"/>
      <c r="H55" s="14"/>
      <c r="I55" s="16"/>
      <c r="J55" s="9">
        <f t="shared" ref="J55:K55" si="14">AVERAGE(E52:E54)</f>
        <v>75.556666666666672</v>
      </c>
      <c r="K55" s="9">
        <f t="shared" si="14"/>
        <v>61.193333333333335</v>
      </c>
      <c r="L55" s="10">
        <f t="shared" ref="L55:M55" si="15">AVERAGE(F53:F54)</f>
        <v>60.29</v>
      </c>
      <c r="M55" s="10">
        <f t="shared" si="15"/>
        <v>61.61</v>
      </c>
    </row>
    <row r="56" spans="1:13" ht="15.75" thickTop="1" x14ac:dyDescent="0.45">
      <c r="A56" s="196" t="s">
        <v>32</v>
      </c>
      <c r="B56" s="2" t="s">
        <v>33</v>
      </c>
      <c r="C56" s="2" t="s">
        <v>65</v>
      </c>
      <c r="D56" s="2">
        <v>1</v>
      </c>
      <c r="E56" s="4">
        <v>58.63</v>
      </c>
      <c r="F56" s="3">
        <v>47.43</v>
      </c>
      <c r="G56" s="5">
        <v>47.55</v>
      </c>
      <c r="H56" s="2" t="s">
        <v>6</v>
      </c>
      <c r="I56" s="11" t="s">
        <v>6</v>
      </c>
      <c r="J56" s="12"/>
      <c r="K56" s="12"/>
      <c r="L56" s="12"/>
      <c r="M56" s="12"/>
    </row>
    <row r="57" spans="1:13" ht="15.4" thickBot="1" x14ac:dyDescent="0.45">
      <c r="A57" s="195" t="s">
        <v>11</v>
      </c>
      <c r="B57" s="14"/>
      <c r="C57" s="14"/>
      <c r="D57" s="14"/>
      <c r="E57" s="7"/>
      <c r="F57" s="6"/>
      <c r="G57" s="15"/>
      <c r="H57" s="14"/>
      <c r="I57" s="16"/>
      <c r="J57" s="9">
        <f t="shared" ref="J57:K57" si="16">E56</f>
        <v>58.63</v>
      </c>
      <c r="K57" s="9">
        <f t="shared" si="16"/>
        <v>47.43</v>
      </c>
      <c r="L57" s="10">
        <f t="shared" ref="L57:M57" si="17">F56</f>
        <v>47.43</v>
      </c>
      <c r="M57" s="10">
        <f t="shared" si="17"/>
        <v>47.55</v>
      </c>
    </row>
    <row r="58" spans="1:13" ht="15.75" thickTop="1" x14ac:dyDescent="0.45">
      <c r="A58" s="196" t="s">
        <v>34</v>
      </c>
      <c r="B58" s="2" t="s">
        <v>35</v>
      </c>
      <c r="C58" s="2" t="s">
        <v>67</v>
      </c>
      <c r="D58" s="2">
        <v>1</v>
      </c>
      <c r="E58" s="4">
        <v>58</v>
      </c>
      <c r="F58" s="3">
        <v>45</v>
      </c>
      <c r="G58" s="5">
        <v>45</v>
      </c>
      <c r="H58" s="2" t="s">
        <v>6</v>
      </c>
      <c r="I58" s="11" t="s">
        <v>6</v>
      </c>
      <c r="J58" s="12"/>
      <c r="K58" s="12"/>
      <c r="L58" s="12"/>
      <c r="M58" s="12"/>
    </row>
    <row r="59" spans="1:13" ht="15.4" thickBot="1" x14ac:dyDescent="0.45">
      <c r="A59" s="195" t="s">
        <v>11</v>
      </c>
      <c r="B59" s="14"/>
      <c r="C59" s="14"/>
      <c r="D59" s="14"/>
      <c r="E59" s="7"/>
      <c r="F59" s="6"/>
      <c r="G59" s="8"/>
      <c r="H59" s="14"/>
      <c r="I59" s="16"/>
      <c r="J59" s="9">
        <f t="shared" ref="J59:K59" si="18">E58</f>
        <v>58</v>
      </c>
      <c r="K59" s="9">
        <f t="shared" si="18"/>
        <v>45</v>
      </c>
      <c r="L59" s="10">
        <f t="shared" ref="L59:M59" si="19">F58</f>
        <v>45</v>
      </c>
      <c r="M59" s="10">
        <f t="shared" si="19"/>
        <v>45</v>
      </c>
    </row>
    <row r="60" spans="1:13" ht="15.75" thickTop="1" x14ac:dyDescent="0.45">
      <c r="A60" s="196" t="s">
        <v>36</v>
      </c>
      <c r="B60" s="2">
        <v>6769</v>
      </c>
      <c r="C60" s="2" t="s">
        <v>67</v>
      </c>
      <c r="D60" s="2">
        <v>1</v>
      </c>
      <c r="E60" s="4">
        <v>78</v>
      </c>
      <c r="F60" s="3">
        <v>57</v>
      </c>
      <c r="G60" s="5">
        <v>56</v>
      </c>
      <c r="H60" s="2" t="s">
        <v>6</v>
      </c>
      <c r="I60" s="11" t="s">
        <v>6</v>
      </c>
      <c r="J60" s="12"/>
      <c r="K60" s="12"/>
      <c r="L60" s="12"/>
      <c r="M60" s="12"/>
    </row>
    <row r="61" spans="1:13" ht="15.4" thickBot="1" x14ac:dyDescent="0.45">
      <c r="A61" s="195" t="s">
        <v>11</v>
      </c>
      <c r="B61" s="14"/>
      <c r="C61" s="14"/>
      <c r="D61" s="14"/>
      <c r="E61" s="7"/>
      <c r="F61" s="6"/>
      <c r="G61" s="8"/>
      <c r="H61" s="14"/>
      <c r="I61" s="16"/>
      <c r="J61" s="9">
        <f t="shared" ref="J61:K61" si="20">E60</f>
        <v>78</v>
      </c>
      <c r="K61" s="9">
        <f t="shared" si="20"/>
        <v>57</v>
      </c>
      <c r="L61" s="10">
        <f t="shared" ref="L61:M61" si="21">F60</f>
        <v>57</v>
      </c>
      <c r="M61" s="10">
        <f t="shared" si="21"/>
        <v>56</v>
      </c>
    </row>
    <row r="62" spans="1:13" ht="15.75" thickTop="1" x14ac:dyDescent="0.45">
      <c r="A62" s="196" t="s">
        <v>37</v>
      </c>
      <c r="B62" s="2">
        <v>8688</v>
      </c>
      <c r="C62" s="2" t="s">
        <v>67</v>
      </c>
      <c r="D62" s="2">
        <v>1</v>
      </c>
      <c r="E62" s="4">
        <v>50</v>
      </c>
      <c r="F62" s="3">
        <v>39</v>
      </c>
      <c r="G62" s="5">
        <v>38</v>
      </c>
      <c r="H62" s="2" t="s">
        <v>6</v>
      </c>
      <c r="I62" s="11" t="s">
        <v>6</v>
      </c>
      <c r="J62" s="12"/>
      <c r="K62" s="12"/>
      <c r="L62" s="12"/>
      <c r="M62" s="12"/>
    </row>
    <row r="63" spans="1:13" ht="15.4" x14ac:dyDescent="0.45">
      <c r="A63" s="196" t="s">
        <v>37</v>
      </c>
      <c r="B63" s="2">
        <v>8690</v>
      </c>
      <c r="C63" s="2" t="s">
        <v>67</v>
      </c>
      <c r="D63" s="2">
        <v>1</v>
      </c>
      <c r="E63" s="4">
        <v>59</v>
      </c>
      <c r="F63" s="3">
        <v>46</v>
      </c>
      <c r="G63" s="5">
        <v>43</v>
      </c>
      <c r="H63" s="2" t="s">
        <v>6</v>
      </c>
      <c r="I63" s="11" t="s">
        <v>6</v>
      </c>
      <c r="J63" s="12"/>
      <c r="K63" s="12"/>
      <c r="L63" s="12"/>
      <c r="M63" s="12"/>
    </row>
    <row r="64" spans="1:13" ht="15.4" thickBot="1" x14ac:dyDescent="0.45">
      <c r="A64" s="195" t="s">
        <v>11</v>
      </c>
      <c r="B64" s="14"/>
      <c r="C64" s="14"/>
      <c r="D64" s="14"/>
      <c r="E64" s="7"/>
      <c r="F64" s="6"/>
      <c r="G64" s="8"/>
      <c r="H64" s="14"/>
      <c r="I64" s="16"/>
      <c r="J64" s="9">
        <f t="shared" ref="J64:K64" si="22">AVERAGE(E62:E63)</f>
        <v>54.5</v>
      </c>
      <c r="K64" s="9">
        <f t="shared" si="22"/>
        <v>42.5</v>
      </c>
      <c r="L64" s="10">
        <f t="shared" ref="L64:M64" si="23">AVERAGE(F62:F63)</f>
        <v>42.5</v>
      </c>
      <c r="M64" s="10">
        <f t="shared" si="23"/>
        <v>40.5</v>
      </c>
    </row>
    <row r="65" spans="1:13" ht="15.4" thickTop="1" x14ac:dyDescent="0.4">
      <c r="A65" s="2" t="s">
        <v>38</v>
      </c>
      <c r="B65" s="2">
        <v>7973</v>
      </c>
      <c r="C65" s="2" t="s">
        <v>67</v>
      </c>
      <c r="D65" s="2">
        <v>1</v>
      </c>
      <c r="E65" s="4">
        <v>61</v>
      </c>
      <c r="F65" s="3">
        <v>42</v>
      </c>
      <c r="G65" s="5">
        <v>44</v>
      </c>
      <c r="H65" s="2" t="s">
        <v>6</v>
      </c>
      <c r="I65" s="11" t="s">
        <v>6</v>
      </c>
      <c r="J65" s="12"/>
      <c r="K65" s="12"/>
      <c r="L65" s="12"/>
      <c r="M65" s="12"/>
    </row>
    <row r="66" spans="1:13" x14ac:dyDescent="0.4">
      <c r="A66" s="2" t="s">
        <v>38</v>
      </c>
      <c r="B66" s="2">
        <v>10289</v>
      </c>
      <c r="C66" s="2" t="s">
        <v>67</v>
      </c>
      <c r="D66" s="2">
        <v>1</v>
      </c>
      <c r="E66" s="4">
        <v>69</v>
      </c>
      <c r="F66" s="3">
        <v>53</v>
      </c>
      <c r="G66" s="5">
        <v>46</v>
      </c>
      <c r="H66" s="2" t="s">
        <v>6</v>
      </c>
      <c r="I66" s="11" t="s">
        <v>6</v>
      </c>
      <c r="J66" s="12"/>
      <c r="K66" s="12"/>
      <c r="L66" s="12"/>
      <c r="M66" s="12"/>
    </row>
    <row r="67" spans="1:13" ht="15.4" thickBot="1" x14ac:dyDescent="0.45">
      <c r="A67" s="195" t="s">
        <v>11</v>
      </c>
      <c r="B67" s="14"/>
      <c r="C67" s="14"/>
      <c r="D67" s="14"/>
      <c r="E67" s="7"/>
      <c r="F67" s="6"/>
      <c r="G67" s="8"/>
      <c r="H67" s="14"/>
      <c r="I67" s="16"/>
      <c r="J67" s="9">
        <f t="shared" ref="J67:K67" si="24">AVERAGE(E65:E66)</f>
        <v>65</v>
      </c>
      <c r="K67" s="9">
        <f t="shared" si="24"/>
        <v>47.5</v>
      </c>
      <c r="L67" s="10">
        <f t="shared" ref="L67:M67" si="25">AVERAGE(F65:F66)</f>
        <v>47.5</v>
      </c>
      <c r="M67" s="10">
        <f t="shared" si="25"/>
        <v>45</v>
      </c>
    </row>
    <row r="68" spans="1:13" ht="15.75" thickTop="1" x14ac:dyDescent="0.45">
      <c r="A68" s="196" t="s">
        <v>39</v>
      </c>
      <c r="B68" s="2" t="s">
        <v>40</v>
      </c>
      <c r="C68" s="2" t="s">
        <v>65</v>
      </c>
      <c r="D68" s="2">
        <v>1</v>
      </c>
      <c r="E68" s="4">
        <v>58.78</v>
      </c>
      <c r="F68" s="3">
        <v>45.23</v>
      </c>
      <c r="G68" s="5">
        <v>47.5</v>
      </c>
      <c r="H68" s="2" t="s">
        <v>6</v>
      </c>
      <c r="I68" s="11" t="s">
        <v>6</v>
      </c>
      <c r="J68" s="12"/>
      <c r="K68" s="12"/>
      <c r="L68" s="12"/>
      <c r="M68" s="12"/>
    </row>
    <row r="69" spans="1:13" x14ac:dyDescent="0.4">
      <c r="A69" s="197" t="s">
        <v>11</v>
      </c>
      <c r="B69" s="17"/>
      <c r="C69" s="17"/>
      <c r="D69" s="17"/>
      <c r="E69" s="18"/>
      <c r="F69" s="19"/>
      <c r="G69" s="20"/>
      <c r="H69" s="17"/>
      <c r="I69" s="21"/>
      <c r="J69" s="22">
        <f t="shared" ref="J69:K69" si="26">E68</f>
        <v>58.78</v>
      </c>
      <c r="K69" s="22">
        <f t="shared" si="26"/>
        <v>45.23</v>
      </c>
      <c r="L69" s="23">
        <f t="shared" ref="L69:M69" si="27">F68</f>
        <v>45.23</v>
      </c>
      <c r="M69" s="23">
        <f t="shared" si="27"/>
        <v>47.5</v>
      </c>
    </row>
    <row r="70" spans="1:13" ht="15.4" x14ac:dyDescent="0.45">
      <c r="A70" s="192" t="s">
        <v>41</v>
      </c>
      <c r="B70" s="1" t="s">
        <v>87</v>
      </c>
      <c r="C70" s="35" t="s">
        <v>42</v>
      </c>
      <c r="D70" s="35">
        <v>3</v>
      </c>
      <c r="E70" s="36">
        <v>40</v>
      </c>
      <c r="F70" s="37">
        <v>28</v>
      </c>
      <c r="G70" s="42">
        <v>32</v>
      </c>
      <c r="H70" s="35" t="s">
        <v>6</v>
      </c>
      <c r="I70" s="39" t="s">
        <v>6</v>
      </c>
      <c r="J70" s="35"/>
      <c r="K70" s="35"/>
      <c r="L70" s="34"/>
      <c r="M70" s="34"/>
    </row>
    <row r="71" spans="1:13" ht="15.4" thickBot="1" x14ac:dyDescent="0.45">
      <c r="A71" s="51" t="s">
        <v>11</v>
      </c>
      <c r="B71" s="63"/>
      <c r="C71" s="63"/>
      <c r="D71" s="63"/>
      <c r="E71" s="64"/>
      <c r="F71" s="65"/>
      <c r="G71" s="66"/>
      <c r="H71" s="67"/>
      <c r="I71" s="68"/>
      <c r="J71" s="53">
        <v>40</v>
      </c>
      <c r="K71" s="53">
        <v>28</v>
      </c>
      <c r="L71" s="53">
        <v>28</v>
      </c>
      <c r="M71" s="53">
        <v>32</v>
      </c>
    </row>
    <row r="72" spans="1:13" ht="15.75" thickTop="1" x14ac:dyDescent="0.45">
      <c r="A72" s="192" t="s">
        <v>43</v>
      </c>
      <c r="B72" s="1" t="s">
        <v>87</v>
      </c>
      <c r="C72" s="35" t="s">
        <v>42</v>
      </c>
      <c r="D72" s="35">
        <v>4</v>
      </c>
      <c r="E72" s="36">
        <v>27.9</v>
      </c>
      <c r="F72" s="37">
        <v>18</v>
      </c>
      <c r="G72" s="42">
        <v>20.3</v>
      </c>
      <c r="H72" s="35" t="s">
        <v>6</v>
      </c>
      <c r="I72" s="39" t="s">
        <v>6</v>
      </c>
      <c r="J72" s="35"/>
      <c r="K72" s="35"/>
      <c r="L72" s="34"/>
      <c r="M72" s="34"/>
    </row>
    <row r="73" spans="1:13" ht="15.4" x14ac:dyDescent="0.45">
      <c r="A73" s="192" t="s">
        <v>43</v>
      </c>
      <c r="B73" s="35" t="s">
        <v>72</v>
      </c>
      <c r="C73" s="35" t="s">
        <v>100</v>
      </c>
      <c r="D73" s="35">
        <v>1</v>
      </c>
      <c r="E73" s="36">
        <v>27.91</v>
      </c>
      <c r="F73" s="37">
        <v>18.37</v>
      </c>
      <c r="G73" s="42">
        <v>17.98</v>
      </c>
      <c r="H73" s="35" t="s">
        <v>6</v>
      </c>
      <c r="I73" s="39" t="s">
        <v>6</v>
      </c>
      <c r="J73" s="35"/>
      <c r="K73" s="35"/>
      <c r="L73" s="34"/>
      <c r="M73" s="34"/>
    </row>
    <row r="74" spans="1:13" ht="15.4" x14ac:dyDescent="0.45">
      <c r="A74" s="192" t="s">
        <v>43</v>
      </c>
      <c r="B74" s="35" t="s">
        <v>73</v>
      </c>
      <c r="C74" s="35" t="s">
        <v>100</v>
      </c>
      <c r="D74" s="35">
        <v>1</v>
      </c>
      <c r="E74" s="36">
        <v>28.99</v>
      </c>
      <c r="F74" s="37">
        <v>18.600000000000001</v>
      </c>
      <c r="G74" s="42">
        <v>18.37</v>
      </c>
      <c r="H74" s="35" t="s">
        <v>6</v>
      </c>
      <c r="I74" s="39" t="s">
        <v>6</v>
      </c>
      <c r="J74" s="35"/>
      <c r="K74" s="35"/>
      <c r="L74" s="34"/>
      <c r="M74" s="34"/>
    </row>
    <row r="75" spans="1:13" ht="15.4" x14ac:dyDescent="0.45">
      <c r="A75" s="192" t="s">
        <v>43</v>
      </c>
      <c r="B75" s="35" t="s">
        <v>74</v>
      </c>
      <c r="C75" s="35" t="s">
        <v>96</v>
      </c>
      <c r="D75" s="35">
        <v>1</v>
      </c>
      <c r="E75" s="36">
        <v>27.21</v>
      </c>
      <c r="F75" s="37">
        <v>17.559999999999999</v>
      </c>
      <c r="G75" s="42">
        <v>17.21</v>
      </c>
      <c r="H75" s="35" t="s">
        <v>6</v>
      </c>
      <c r="I75" s="39" t="s">
        <v>6</v>
      </c>
      <c r="J75" s="35"/>
      <c r="K75" s="35"/>
      <c r="L75" s="34"/>
      <c r="M75" s="34"/>
    </row>
    <row r="76" spans="1:13" ht="15.4" x14ac:dyDescent="0.45">
      <c r="A76" s="192" t="s">
        <v>43</v>
      </c>
      <c r="B76" s="35" t="s">
        <v>75</v>
      </c>
      <c r="C76" s="35" t="s">
        <v>96</v>
      </c>
      <c r="D76" s="35">
        <v>1</v>
      </c>
      <c r="E76" s="36">
        <v>25.76</v>
      </c>
      <c r="F76" s="37">
        <v>18.41</v>
      </c>
      <c r="G76" s="40">
        <v>17.8</v>
      </c>
      <c r="H76" s="35" t="s">
        <v>6</v>
      </c>
      <c r="I76" s="39" t="s">
        <v>6</v>
      </c>
      <c r="J76" s="35"/>
      <c r="K76" s="35"/>
      <c r="L76" s="34"/>
      <c r="M76" s="34"/>
    </row>
    <row r="77" spans="1:13" ht="15.4" thickBot="1" x14ac:dyDescent="0.45">
      <c r="A77" s="44" t="s">
        <v>11</v>
      </c>
      <c r="B77" s="69"/>
      <c r="C77" s="69"/>
      <c r="D77" s="69"/>
      <c r="E77" s="70"/>
      <c r="F77" s="71"/>
      <c r="G77" s="72"/>
      <c r="H77" s="73"/>
      <c r="I77" s="74"/>
      <c r="J77" s="75">
        <f t="shared" ref="J77:K77" si="28">(4*E72+E73+E74+E75+E76)/8</f>
        <v>27.68375</v>
      </c>
      <c r="K77" s="75">
        <f t="shared" si="28"/>
        <v>18.1175</v>
      </c>
      <c r="L77" s="75">
        <f t="shared" ref="L77:M77" si="29">(4*F72+F73+F74+F75+F76)/8</f>
        <v>18.1175</v>
      </c>
      <c r="M77" s="44">
        <f t="shared" si="29"/>
        <v>19.070000000000004</v>
      </c>
    </row>
    <row r="78" spans="1:13" ht="15.75" thickTop="1" x14ac:dyDescent="0.45">
      <c r="A78" s="192" t="s">
        <v>88</v>
      </c>
      <c r="B78" s="35">
        <v>6978</v>
      </c>
      <c r="C78" s="35" t="s">
        <v>67</v>
      </c>
      <c r="D78" s="35">
        <v>1</v>
      </c>
      <c r="E78" s="76">
        <v>49</v>
      </c>
      <c r="F78" s="41">
        <v>34</v>
      </c>
      <c r="G78" s="42">
        <v>40</v>
      </c>
      <c r="H78" s="35" t="s">
        <v>6</v>
      </c>
      <c r="I78" s="39" t="s">
        <v>6</v>
      </c>
      <c r="J78" s="35"/>
      <c r="K78" s="35"/>
      <c r="L78" s="34"/>
      <c r="M78" s="34"/>
    </row>
    <row r="79" spans="1:13" ht="15.4" x14ac:dyDescent="0.45">
      <c r="A79" s="192" t="s">
        <v>88</v>
      </c>
      <c r="B79" s="35" t="s">
        <v>44</v>
      </c>
      <c r="C79" s="35" t="s">
        <v>67</v>
      </c>
      <c r="D79" s="35">
        <v>1</v>
      </c>
      <c r="E79" s="76">
        <v>46</v>
      </c>
      <c r="F79" s="41">
        <v>34</v>
      </c>
      <c r="G79" s="42">
        <v>37</v>
      </c>
      <c r="H79" s="35" t="s">
        <v>6</v>
      </c>
      <c r="I79" s="39" t="s">
        <v>6</v>
      </c>
      <c r="J79" s="35"/>
      <c r="K79" s="35"/>
      <c r="L79" s="34"/>
      <c r="M79" s="34"/>
    </row>
    <row r="80" spans="1:13" ht="15.4" thickBot="1" x14ac:dyDescent="0.45">
      <c r="A80" s="44" t="s">
        <v>11</v>
      </c>
      <c r="B80" s="69"/>
      <c r="C80" s="69"/>
      <c r="D80" s="69"/>
      <c r="E80" s="77"/>
      <c r="F80" s="78"/>
      <c r="G80" s="79"/>
      <c r="H80" s="73"/>
      <c r="I80" s="74"/>
      <c r="J80" s="49">
        <f t="shared" ref="J80:K80" si="30">AVERAGE(E78:E79)</f>
        <v>47.5</v>
      </c>
      <c r="K80" s="49">
        <f t="shared" si="30"/>
        <v>34</v>
      </c>
      <c r="L80" s="50">
        <f t="shared" ref="L80:M80" si="31">AVERAGE(F78:F79)</f>
        <v>34</v>
      </c>
      <c r="M80" s="50">
        <f t="shared" si="31"/>
        <v>38.5</v>
      </c>
    </row>
    <row r="81" spans="1:13" ht="15.75" thickTop="1" x14ac:dyDescent="0.45">
      <c r="A81" s="192" t="s">
        <v>45</v>
      </c>
      <c r="B81" s="35">
        <v>11299</v>
      </c>
      <c r="C81" s="35" t="s">
        <v>67</v>
      </c>
      <c r="D81" s="35">
        <v>1</v>
      </c>
      <c r="E81" s="76">
        <v>30</v>
      </c>
      <c r="F81" s="41">
        <v>23</v>
      </c>
      <c r="G81" s="42">
        <v>24</v>
      </c>
      <c r="H81" s="35" t="s">
        <v>6</v>
      </c>
      <c r="I81" s="39" t="s">
        <v>6</v>
      </c>
      <c r="J81" s="80"/>
      <c r="K81" s="80"/>
      <c r="L81" s="81"/>
      <c r="M81" s="81"/>
    </row>
    <row r="82" spans="1:13" ht="15.4" thickBot="1" x14ac:dyDescent="0.45">
      <c r="A82" s="44" t="s">
        <v>11</v>
      </c>
      <c r="B82" s="69"/>
      <c r="C82" s="69"/>
      <c r="D82" s="69"/>
      <c r="E82" s="77"/>
      <c r="F82" s="78"/>
      <c r="G82" s="79"/>
      <c r="H82" s="73"/>
      <c r="I82" s="74"/>
      <c r="J82" s="49">
        <f t="shared" ref="J82:K82" si="32">E81</f>
        <v>30</v>
      </c>
      <c r="K82" s="49">
        <f t="shared" si="32"/>
        <v>23</v>
      </c>
      <c r="L82" s="50">
        <f t="shared" ref="L82:M82" si="33">F81</f>
        <v>23</v>
      </c>
      <c r="M82" s="50">
        <f t="shared" si="33"/>
        <v>24</v>
      </c>
    </row>
    <row r="83" spans="1:13" ht="15.75" thickTop="1" x14ac:dyDescent="0.45">
      <c r="A83" s="192" t="s">
        <v>46</v>
      </c>
      <c r="B83" s="35">
        <v>8279</v>
      </c>
      <c r="C83" s="35" t="s">
        <v>67</v>
      </c>
      <c r="D83" s="35">
        <v>1</v>
      </c>
      <c r="E83" s="76">
        <v>28</v>
      </c>
      <c r="F83" s="41">
        <v>20</v>
      </c>
      <c r="G83" s="42">
        <v>20</v>
      </c>
      <c r="H83" s="35" t="s">
        <v>6</v>
      </c>
      <c r="I83" s="39" t="s">
        <v>6</v>
      </c>
      <c r="J83" s="80"/>
      <c r="K83" s="80"/>
      <c r="L83" s="81"/>
      <c r="M83" s="81"/>
    </row>
    <row r="84" spans="1:13" ht="15.4" thickBot="1" x14ac:dyDescent="0.45">
      <c r="A84" s="51" t="s">
        <v>11</v>
      </c>
      <c r="B84" s="63"/>
      <c r="C84" s="63"/>
      <c r="D84" s="63"/>
      <c r="E84" s="64"/>
      <c r="F84" s="65"/>
      <c r="G84" s="82"/>
      <c r="H84" s="67"/>
      <c r="I84" s="68"/>
      <c r="J84" s="49">
        <f t="shared" ref="J84:K84" si="34">E83</f>
        <v>28</v>
      </c>
      <c r="K84" s="49">
        <f t="shared" si="34"/>
        <v>20</v>
      </c>
      <c r="L84" s="50">
        <f t="shared" ref="L84:M84" si="35">F83</f>
        <v>20</v>
      </c>
      <c r="M84" s="50">
        <f t="shared" si="35"/>
        <v>20</v>
      </c>
    </row>
    <row r="85" spans="1:13" ht="15.75" thickTop="1" x14ac:dyDescent="0.45">
      <c r="A85" s="198" t="s">
        <v>47</v>
      </c>
      <c r="B85" s="1" t="s">
        <v>87</v>
      </c>
      <c r="C85" s="83" t="s">
        <v>42</v>
      </c>
      <c r="D85" s="35">
        <v>8</v>
      </c>
      <c r="E85" s="36">
        <v>66.900000000000006</v>
      </c>
      <c r="F85" s="35">
        <v>52.2</v>
      </c>
      <c r="G85" s="40">
        <v>60.9</v>
      </c>
      <c r="H85" s="35" t="s">
        <v>6</v>
      </c>
      <c r="I85" s="39" t="s">
        <v>6</v>
      </c>
      <c r="J85" s="80"/>
      <c r="K85" s="80"/>
      <c r="L85" s="80"/>
      <c r="M85" s="80"/>
    </row>
    <row r="86" spans="1:13" ht="15.4" thickBot="1" x14ac:dyDescent="0.45">
      <c r="A86" s="51" t="s">
        <v>11</v>
      </c>
      <c r="B86" s="63"/>
      <c r="C86" s="63"/>
      <c r="D86" s="63"/>
      <c r="E86" s="64"/>
      <c r="F86" s="65"/>
      <c r="G86" s="66"/>
      <c r="H86" s="63"/>
      <c r="I86" s="84"/>
      <c r="J86" s="49">
        <f t="shared" ref="J86:K86" si="36">E85</f>
        <v>66.900000000000006</v>
      </c>
      <c r="K86" s="49">
        <f t="shared" si="36"/>
        <v>52.2</v>
      </c>
      <c r="L86" s="50">
        <f t="shared" ref="L86:M86" si="37">F85</f>
        <v>52.2</v>
      </c>
      <c r="M86" s="50">
        <f t="shared" si="37"/>
        <v>60.9</v>
      </c>
    </row>
    <row r="87" spans="1:13" ht="15.75" thickTop="1" x14ac:dyDescent="0.45">
      <c r="A87" s="192" t="s">
        <v>48</v>
      </c>
      <c r="B87" s="1" t="s">
        <v>87</v>
      </c>
      <c r="C87" s="35" t="s">
        <v>42</v>
      </c>
      <c r="D87" s="35">
        <v>1</v>
      </c>
      <c r="E87" s="36">
        <v>61</v>
      </c>
      <c r="F87" s="37">
        <v>48</v>
      </c>
      <c r="G87" s="42">
        <v>52</v>
      </c>
      <c r="H87" s="35" t="s">
        <v>6</v>
      </c>
      <c r="I87" s="39" t="s">
        <v>6</v>
      </c>
      <c r="J87" s="80"/>
      <c r="K87" s="80"/>
      <c r="L87" s="81"/>
      <c r="M87" s="81"/>
    </row>
    <row r="88" spans="1:13" ht="15.4" thickBot="1" x14ac:dyDescent="0.45">
      <c r="A88" s="51" t="s">
        <v>11</v>
      </c>
      <c r="B88" s="63"/>
      <c r="C88" s="63"/>
      <c r="D88" s="63"/>
      <c r="E88" s="85"/>
      <c r="F88" s="86"/>
      <c r="G88" s="87"/>
      <c r="H88" s="67"/>
      <c r="I88" s="68"/>
      <c r="J88" s="49">
        <f t="shared" ref="J88:K88" si="38">E87</f>
        <v>61</v>
      </c>
      <c r="K88" s="49">
        <f t="shared" si="38"/>
        <v>48</v>
      </c>
      <c r="L88" s="50">
        <f t="shared" ref="L88:M88" si="39">F87</f>
        <v>48</v>
      </c>
      <c r="M88" s="50">
        <f t="shared" si="39"/>
        <v>52</v>
      </c>
    </row>
    <row r="89" spans="1:13" ht="15.75" thickTop="1" x14ac:dyDescent="0.45">
      <c r="A89" s="192" t="s">
        <v>49</v>
      </c>
      <c r="B89" s="35" t="s">
        <v>76</v>
      </c>
      <c r="C89" s="35" t="s">
        <v>100</v>
      </c>
      <c r="D89" s="35">
        <v>1</v>
      </c>
      <c r="E89" s="36">
        <v>40.17</v>
      </c>
      <c r="F89" s="37">
        <v>27.41</v>
      </c>
      <c r="G89" s="40">
        <v>25.04</v>
      </c>
      <c r="H89" s="35" t="s">
        <v>6</v>
      </c>
      <c r="I89" s="39" t="s">
        <v>6</v>
      </c>
      <c r="J89" s="80"/>
      <c r="K89" s="80"/>
      <c r="L89" s="81"/>
      <c r="M89" s="81"/>
    </row>
    <row r="90" spans="1:13" ht="15.4" x14ac:dyDescent="0.45">
      <c r="A90" s="192" t="s">
        <v>49</v>
      </c>
      <c r="B90" s="35" t="s">
        <v>77</v>
      </c>
      <c r="C90" s="35" t="s">
        <v>100</v>
      </c>
      <c r="D90" s="35">
        <v>1</v>
      </c>
      <c r="E90" s="36">
        <v>38.549999999999997</v>
      </c>
      <c r="F90" s="37">
        <v>25.68</v>
      </c>
      <c r="G90" s="40">
        <v>27.01</v>
      </c>
      <c r="H90" s="35" t="s">
        <v>6</v>
      </c>
      <c r="I90" s="39" t="s">
        <v>6</v>
      </c>
      <c r="J90" s="80"/>
      <c r="K90" s="80"/>
      <c r="L90" s="81"/>
      <c r="M90" s="81"/>
    </row>
    <row r="91" spans="1:13" ht="15.4" x14ac:dyDescent="0.45">
      <c r="A91" s="192" t="s">
        <v>49</v>
      </c>
      <c r="B91" s="35" t="s">
        <v>78</v>
      </c>
      <c r="C91" s="35" t="s">
        <v>100</v>
      </c>
      <c r="D91" s="35">
        <v>1</v>
      </c>
      <c r="E91" s="36">
        <v>34.090000000000003</v>
      </c>
      <c r="F91" s="37">
        <v>20.9</v>
      </c>
      <c r="G91" s="40">
        <v>24.5</v>
      </c>
      <c r="H91" s="35" t="s">
        <v>6</v>
      </c>
      <c r="I91" s="39" t="s">
        <v>6</v>
      </c>
      <c r="J91" s="80"/>
      <c r="K91" s="80"/>
      <c r="L91" s="81"/>
      <c r="M91" s="81"/>
    </row>
    <row r="92" spans="1:13" ht="15.4" x14ac:dyDescent="0.45">
      <c r="A92" s="192" t="s">
        <v>49</v>
      </c>
      <c r="B92" s="35" t="s">
        <v>79</v>
      </c>
      <c r="C92" s="35" t="s">
        <v>100</v>
      </c>
      <c r="D92" s="35">
        <v>1</v>
      </c>
      <c r="E92" s="36">
        <v>37.75</v>
      </c>
      <c r="F92" s="37">
        <v>25.21</v>
      </c>
      <c r="G92" s="40">
        <v>24.47</v>
      </c>
      <c r="H92" s="35" t="s">
        <v>6</v>
      </c>
      <c r="I92" s="39" t="s">
        <v>6</v>
      </c>
      <c r="J92" s="80"/>
      <c r="K92" s="80"/>
      <c r="L92" s="81"/>
      <c r="M92" s="81"/>
    </row>
    <row r="93" spans="1:13" ht="15.4" x14ac:dyDescent="0.45">
      <c r="A93" s="192" t="s">
        <v>49</v>
      </c>
      <c r="B93" s="35" t="s">
        <v>80</v>
      </c>
      <c r="C93" s="35" t="s">
        <v>100</v>
      </c>
      <c r="D93" s="35">
        <v>1</v>
      </c>
      <c r="E93" s="36">
        <v>38.979999999999997</v>
      </c>
      <c r="F93" s="37">
        <v>26.44</v>
      </c>
      <c r="G93" s="40">
        <v>25.58</v>
      </c>
      <c r="H93" s="35" t="s">
        <v>6</v>
      </c>
      <c r="I93" s="39" t="s">
        <v>6</v>
      </c>
      <c r="J93" s="80"/>
      <c r="K93" s="80"/>
      <c r="L93" s="81"/>
      <c r="M93" s="81"/>
    </row>
    <row r="94" spans="1:13" ht="15.4" thickBot="1" x14ac:dyDescent="0.45">
      <c r="A94" s="51" t="s">
        <v>11</v>
      </c>
      <c r="B94" s="63"/>
      <c r="C94" s="63"/>
      <c r="D94" s="63"/>
      <c r="E94" s="64"/>
      <c r="F94" s="65"/>
      <c r="G94" s="82"/>
      <c r="H94" s="63"/>
      <c r="I94" s="84"/>
      <c r="J94" s="49">
        <f t="shared" ref="J94:K94" si="40">AVERAGE(E89:E93)</f>
        <v>37.908000000000001</v>
      </c>
      <c r="K94" s="49">
        <f t="shared" si="40"/>
        <v>25.128000000000004</v>
      </c>
      <c r="L94" s="50">
        <f t="shared" ref="L94:M94" si="41">AVERAGE(F89:F93)</f>
        <v>25.128000000000004</v>
      </c>
      <c r="M94" s="50">
        <f t="shared" si="41"/>
        <v>25.32</v>
      </c>
    </row>
    <row r="95" spans="1:13" ht="15.75" thickTop="1" x14ac:dyDescent="0.45">
      <c r="A95" s="192" t="s">
        <v>50</v>
      </c>
      <c r="B95" s="35" t="s">
        <v>51</v>
      </c>
      <c r="C95" s="35" t="s">
        <v>65</v>
      </c>
      <c r="D95" s="35">
        <v>1</v>
      </c>
      <c r="E95" s="36">
        <v>37.65</v>
      </c>
      <c r="F95" s="37">
        <v>28.16</v>
      </c>
      <c r="G95" s="40">
        <v>27.02</v>
      </c>
      <c r="H95" s="35" t="s">
        <v>6</v>
      </c>
      <c r="I95" s="39" t="s">
        <v>6</v>
      </c>
      <c r="J95" s="34"/>
      <c r="K95" s="34"/>
      <c r="L95" s="34"/>
      <c r="M95" s="34"/>
    </row>
    <row r="96" spans="1:13" ht="15.4" x14ac:dyDescent="0.45">
      <c r="A96" s="192" t="s">
        <v>50</v>
      </c>
      <c r="B96" s="35">
        <v>7855</v>
      </c>
      <c r="C96" s="35" t="s">
        <v>67</v>
      </c>
      <c r="D96" s="35">
        <v>1</v>
      </c>
      <c r="E96" s="36">
        <v>31</v>
      </c>
      <c r="F96" s="37">
        <v>25</v>
      </c>
      <c r="G96" s="40">
        <v>26</v>
      </c>
      <c r="H96" s="35" t="s">
        <v>6</v>
      </c>
      <c r="I96" s="39" t="s">
        <v>6</v>
      </c>
      <c r="J96" s="34"/>
      <c r="K96" s="34"/>
      <c r="L96" s="34"/>
      <c r="M96" s="34"/>
    </row>
    <row r="97" spans="1:13" ht="15.4" x14ac:dyDescent="0.45">
      <c r="A97" s="192" t="s">
        <v>50</v>
      </c>
      <c r="B97" s="35">
        <v>7854</v>
      </c>
      <c r="C97" s="35" t="s">
        <v>67</v>
      </c>
      <c r="D97" s="35">
        <v>1</v>
      </c>
      <c r="E97" s="36">
        <v>31</v>
      </c>
      <c r="F97" s="37">
        <v>25</v>
      </c>
      <c r="G97" s="40">
        <v>26</v>
      </c>
      <c r="H97" s="35" t="s">
        <v>6</v>
      </c>
      <c r="I97" s="39" t="s">
        <v>6</v>
      </c>
      <c r="J97" s="34"/>
      <c r="K97" s="34"/>
      <c r="L97" s="34"/>
      <c r="M97" s="34"/>
    </row>
    <row r="98" spans="1:13" ht="15.4" thickBot="1" x14ac:dyDescent="0.45">
      <c r="A98" s="51" t="s">
        <v>11</v>
      </c>
      <c r="B98" s="63"/>
      <c r="C98" s="63"/>
      <c r="D98" s="63"/>
      <c r="E98" s="88"/>
      <c r="F98" s="67"/>
      <c r="G98" s="68"/>
      <c r="H98" s="63"/>
      <c r="I98" s="84"/>
      <c r="J98" s="49">
        <f t="shared" ref="J98:K98" si="42">AVERAGE(E95:E97)</f>
        <v>33.216666666666669</v>
      </c>
      <c r="K98" s="49">
        <f t="shared" si="42"/>
        <v>26.053333333333331</v>
      </c>
      <c r="L98" s="50">
        <f t="shared" ref="L98:M98" si="43">AVERAGE(F95:F97)</f>
        <v>26.053333333333331</v>
      </c>
      <c r="M98" s="50">
        <f t="shared" si="43"/>
        <v>26.34</v>
      </c>
    </row>
    <row r="99" spans="1:13" ht="15.75" thickTop="1" x14ac:dyDescent="0.45">
      <c r="A99" s="192" t="s">
        <v>52</v>
      </c>
      <c r="B99" s="35" t="s">
        <v>53</v>
      </c>
      <c r="C99" s="35" t="s">
        <v>67</v>
      </c>
      <c r="D99" s="35">
        <v>1</v>
      </c>
      <c r="E99" s="36">
        <v>33</v>
      </c>
      <c r="F99" s="37">
        <v>25</v>
      </c>
      <c r="G99" s="40">
        <v>25</v>
      </c>
      <c r="H99" s="35" t="s">
        <v>6</v>
      </c>
      <c r="I99" s="39" t="s">
        <v>6</v>
      </c>
      <c r="J99" s="34"/>
      <c r="K99" s="34"/>
      <c r="L99" s="34"/>
      <c r="M99" s="34"/>
    </row>
    <row r="100" spans="1:13" ht="15.4" thickBot="1" x14ac:dyDescent="0.45">
      <c r="A100" s="51" t="s">
        <v>11</v>
      </c>
      <c r="B100" s="63"/>
      <c r="C100" s="63"/>
      <c r="D100" s="63"/>
      <c r="E100" s="88"/>
      <c r="F100" s="67"/>
      <c r="G100" s="68"/>
      <c r="H100" s="63"/>
      <c r="I100" s="84"/>
      <c r="J100" s="49">
        <f t="shared" ref="J100:K100" si="44">E99</f>
        <v>33</v>
      </c>
      <c r="K100" s="49">
        <f t="shared" si="44"/>
        <v>25</v>
      </c>
      <c r="L100" s="50">
        <f t="shared" ref="L100:M100" si="45">F99</f>
        <v>25</v>
      </c>
      <c r="M100" s="50">
        <f t="shared" si="45"/>
        <v>25</v>
      </c>
    </row>
    <row r="101" spans="1:13" ht="15.75" thickTop="1" x14ac:dyDescent="0.45">
      <c r="A101" s="192" t="s">
        <v>54</v>
      </c>
      <c r="B101" s="35" t="s">
        <v>68</v>
      </c>
      <c r="C101" s="35" t="s">
        <v>96</v>
      </c>
      <c r="D101" s="35">
        <v>1</v>
      </c>
      <c r="E101" s="36">
        <v>36.950000000000003</v>
      </c>
      <c r="F101" s="37">
        <v>26.56</v>
      </c>
      <c r="G101" s="40">
        <v>30</v>
      </c>
      <c r="H101" s="35" t="s">
        <v>6</v>
      </c>
      <c r="I101" s="39" t="s">
        <v>6</v>
      </c>
      <c r="J101" s="34"/>
      <c r="K101" s="34"/>
      <c r="L101" s="34"/>
      <c r="M101" s="34"/>
    </row>
    <row r="102" spans="1:13" ht="15.4" x14ac:dyDescent="0.45">
      <c r="A102" s="192" t="s">
        <v>54</v>
      </c>
      <c r="B102" s="35">
        <v>6291</v>
      </c>
      <c r="C102" s="35" t="s">
        <v>96</v>
      </c>
      <c r="D102" s="35">
        <v>1</v>
      </c>
      <c r="E102" s="36">
        <v>37.450000000000003</v>
      </c>
      <c r="F102" s="37">
        <v>27.9</v>
      </c>
      <c r="G102" s="40">
        <v>27</v>
      </c>
      <c r="H102" s="35" t="s">
        <v>6</v>
      </c>
      <c r="I102" s="39" t="s">
        <v>6</v>
      </c>
      <c r="J102" s="34"/>
      <c r="K102" s="34"/>
      <c r="L102" s="34"/>
      <c r="M102" s="34"/>
    </row>
    <row r="103" spans="1:13" ht="15.4" thickBot="1" x14ac:dyDescent="0.45">
      <c r="A103" s="51" t="s">
        <v>11</v>
      </c>
      <c r="B103" s="63"/>
      <c r="C103" s="63"/>
      <c r="D103" s="63"/>
      <c r="E103" s="89"/>
      <c r="F103" s="67"/>
      <c r="G103" s="68"/>
      <c r="H103" s="63"/>
      <c r="I103" s="84"/>
      <c r="J103" s="49">
        <f t="shared" ref="J103:K103" si="46">AVERAGE(E101:E102)</f>
        <v>37.200000000000003</v>
      </c>
      <c r="K103" s="49">
        <f t="shared" si="46"/>
        <v>27.229999999999997</v>
      </c>
      <c r="L103" s="50">
        <f t="shared" ref="L103:M103" si="47">AVERAGE(F101:F102)</f>
        <v>27.229999999999997</v>
      </c>
      <c r="M103" s="50">
        <f t="shared" si="47"/>
        <v>28.5</v>
      </c>
    </row>
    <row r="104" spans="1:13" ht="15.75" thickTop="1" x14ac:dyDescent="0.45">
      <c r="A104" s="192" t="s">
        <v>55</v>
      </c>
      <c r="B104" s="35" t="s">
        <v>56</v>
      </c>
      <c r="C104" s="35" t="s">
        <v>98</v>
      </c>
      <c r="D104" s="35">
        <v>1</v>
      </c>
      <c r="E104" s="36">
        <v>15.59</v>
      </c>
      <c r="F104" s="37">
        <v>9.85</v>
      </c>
      <c r="G104" s="40">
        <v>9.9</v>
      </c>
      <c r="H104" s="35" t="s">
        <v>6</v>
      </c>
      <c r="I104" s="39" t="s">
        <v>6</v>
      </c>
      <c r="J104" s="34"/>
      <c r="K104" s="34"/>
      <c r="L104" s="34"/>
      <c r="M104" s="34"/>
    </row>
    <row r="105" spans="1:13" ht="15.4" thickBot="1" x14ac:dyDescent="0.45">
      <c r="A105" s="51" t="s">
        <v>11</v>
      </c>
      <c r="B105" s="63"/>
      <c r="C105" s="63"/>
      <c r="D105" s="63"/>
      <c r="E105" s="88"/>
      <c r="F105" s="67"/>
      <c r="G105" s="68"/>
      <c r="H105" s="63"/>
      <c r="I105" s="84"/>
      <c r="J105" s="49">
        <f t="shared" ref="J105:K105" si="48">E104</f>
        <v>15.59</v>
      </c>
      <c r="K105" s="49">
        <f t="shared" si="48"/>
        <v>9.85</v>
      </c>
      <c r="L105" s="50">
        <f t="shared" ref="L105:M105" si="49">F104</f>
        <v>9.85</v>
      </c>
      <c r="M105" s="50">
        <f t="shared" si="49"/>
        <v>9.9</v>
      </c>
    </row>
    <row r="106" spans="1:13" ht="15.75" thickTop="1" x14ac:dyDescent="0.45">
      <c r="A106" s="192" t="s">
        <v>57</v>
      </c>
      <c r="B106" s="35" t="s">
        <v>95</v>
      </c>
      <c r="C106" s="35" t="s">
        <v>65</v>
      </c>
      <c r="D106" s="35">
        <v>1</v>
      </c>
      <c r="E106" s="36">
        <v>20.3</v>
      </c>
      <c r="F106" s="37">
        <v>14.88</v>
      </c>
      <c r="G106" s="40">
        <v>12.54</v>
      </c>
      <c r="H106" s="35" t="s">
        <v>6</v>
      </c>
      <c r="I106" s="39" t="s">
        <v>6</v>
      </c>
      <c r="J106" s="35"/>
      <c r="K106" s="35"/>
      <c r="L106" s="35"/>
      <c r="M106" s="35"/>
    </row>
    <row r="107" spans="1:13" ht="15.4" thickBot="1" x14ac:dyDescent="0.45">
      <c r="A107" s="51" t="s">
        <v>11</v>
      </c>
      <c r="B107" s="63"/>
      <c r="C107" s="63"/>
      <c r="D107" s="63"/>
      <c r="E107" s="85"/>
      <c r="F107" s="86"/>
      <c r="G107" s="87"/>
      <c r="H107" s="63"/>
      <c r="I107" s="84"/>
      <c r="J107" s="49">
        <f t="shared" ref="J107:K107" si="50">E106</f>
        <v>20.3</v>
      </c>
      <c r="K107" s="49">
        <f t="shared" si="50"/>
        <v>14.88</v>
      </c>
      <c r="L107" s="50">
        <f t="shared" ref="L107:M107" si="51">F106</f>
        <v>14.88</v>
      </c>
      <c r="M107" s="50">
        <f t="shared" si="51"/>
        <v>12.54</v>
      </c>
    </row>
    <row r="108" spans="1:13" ht="15.75" thickTop="1" x14ac:dyDescent="0.45">
      <c r="A108" s="192" t="s">
        <v>58</v>
      </c>
      <c r="B108" s="35">
        <v>5006</v>
      </c>
      <c r="C108" s="35" t="s">
        <v>96</v>
      </c>
      <c r="D108" s="35">
        <v>1</v>
      </c>
      <c r="E108" s="36">
        <v>21.71</v>
      </c>
      <c r="F108" s="37">
        <v>18.47</v>
      </c>
      <c r="G108" s="40">
        <v>15.23</v>
      </c>
      <c r="H108" s="35" t="s">
        <v>6</v>
      </c>
      <c r="I108" s="39" t="s">
        <v>6</v>
      </c>
      <c r="J108" s="35"/>
      <c r="K108" s="35"/>
      <c r="L108" s="35"/>
      <c r="M108" s="35"/>
    </row>
    <row r="109" spans="1:13" ht="15.4" x14ac:dyDescent="0.45">
      <c r="A109" s="192" t="s">
        <v>58</v>
      </c>
      <c r="B109" s="35">
        <v>7930</v>
      </c>
      <c r="C109" s="35" t="s">
        <v>67</v>
      </c>
      <c r="D109" s="35">
        <v>1</v>
      </c>
      <c r="E109" s="36">
        <v>18</v>
      </c>
      <c r="F109" s="37">
        <v>13</v>
      </c>
      <c r="G109" s="40">
        <v>14</v>
      </c>
      <c r="H109" s="35" t="s">
        <v>6</v>
      </c>
      <c r="I109" s="39" t="s">
        <v>6</v>
      </c>
      <c r="J109" s="35"/>
      <c r="K109" s="35"/>
      <c r="L109" s="35"/>
      <c r="M109" s="35"/>
    </row>
    <row r="110" spans="1:13" ht="15.4" x14ac:dyDescent="0.45">
      <c r="A110" s="192" t="s">
        <v>58</v>
      </c>
      <c r="B110" s="35">
        <v>6643</v>
      </c>
      <c r="C110" s="35" t="s">
        <v>67</v>
      </c>
      <c r="D110" s="35">
        <v>1</v>
      </c>
      <c r="E110" s="36">
        <v>16</v>
      </c>
      <c r="F110" s="37">
        <v>13</v>
      </c>
      <c r="G110" s="40">
        <v>12</v>
      </c>
      <c r="H110" s="35" t="s">
        <v>6</v>
      </c>
      <c r="I110" s="39" t="s">
        <v>6</v>
      </c>
      <c r="J110" s="35"/>
      <c r="K110" s="35"/>
      <c r="L110" s="35"/>
      <c r="M110" s="35"/>
    </row>
    <row r="111" spans="1:13" ht="15.4" thickBot="1" x14ac:dyDescent="0.45">
      <c r="A111" s="51" t="s">
        <v>11</v>
      </c>
      <c r="B111" s="63"/>
      <c r="C111" s="63"/>
      <c r="D111" s="63"/>
      <c r="E111" s="85"/>
      <c r="F111" s="86"/>
      <c r="G111" s="87"/>
      <c r="H111" s="63"/>
      <c r="I111" s="84"/>
      <c r="J111" s="49">
        <f t="shared" ref="J111:K111" si="52">AVERAGE(E108:E110)</f>
        <v>18.57</v>
      </c>
      <c r="K111" s="49">
        <f t="shared" si="52"/>
        <v>14.823333333333332</v>
      </c>
      <c r="L111" s="50">
        <f t="shared" ref="L111:M111" si="53">AVERAGE(F108:F110)</f>
        <v>14.823333333333332</v>
      </c>
      <c r="M111" s="50">
        <f t="shared" si="53"/>
        <v>13.743333333333334</v>
      </c>
    </row>
    <row r="112" spans="1:13" ht="15.75" thickTop="1" x14ac:dyDescent="0.45">
      <c r="A112" s="192" t="s">
        <v>89</v>
      </c>
      <c r="B112" s="35" t="s">
        <v>69</v>
      </c>
      <c r="C112" s="35" t="s">
        <v>96</v>
      </c>
      <c r="D112" s="35">
        <v>1</v>
      </c>
      <c r="E112" s="36">
        <v>20.21</v>
      </c>
      <c r="F112" s="37">
        <v>15.51</v>
      </c>
      <c r="G112" s="40">
        <v>13.85</v>
      </c>
      <c r="H112" s="35" t="s">
        <v>6</v>
      </c>
      <c r="I112" s="39" t="s">
        <v>6</v>
      </c>
      <c r="J112" s="35"/>
      <c r="K112" s="35"/>
      <c r="L112" s="35"/>
      <c r="M112" s="35"/>
    </row>
    <row r="113" spans="1:13" ht="15.4" thickBot="1" x14ac:dyDescent="0.45">
      <c r="A113" s="199" t="s">
        <v>11</v>
      </c>
      <c r="B113" s="90"/>
      <c r="C113" s="90"/>
      <c r="D113" s="90"/>
      <c r="E113" s="91"/>
      <c r="F113" s="92"/>
      <c r="G113" s="93"/>
      <c r="H113" s="90"/>
      <c r="I113" s="94"/>
      <c r="J113" s="95">
        <f t="shared" ref="J113:K113" si="54">E112</f>
        <v>20.21</v>
      </c>
      <c r="K113" s="95">
        <f t="shared" si="54"/>
        <v>15.51</v>
      </c>
      <c r="L113" s="96">
        <f t="shared" ref="L113:M113" si="55">F112</f>
        <v>15.51</v>
      </c>
      <c r="M113" s="96">
        <f t="shared" si="55"/>
        <v>13.85</v>
      </c>
    </row>
    <row r="114" spans="1:13" ht="15.4" thickTop="1" x14ac:dyDescent="0.4"/>
  </sheetData>
  <hyperlinks>
    <hyperlink ref="B17" r:id="rId1" xr:uid="{8C9EA1D0-5130-4EFE-9366-DDEE4FFA0EE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C2D18-2021-4531-A9D7-96D5DF28D4EE}">
  <dimension ref="A1:F56"/>
  <sheetViews>
    <sheetView workbookViewId="0">
      <selection activeCell="C4" sqref="C4"/>
    </sheetView>
  </sheetViews>
  <sheetFormatPr defaultColWidth="9.1328125" defaultRowHeight="15" x14ac:dyDescent="0.4"/>
  <cols>
    <col min="1" max="1" width="33.86328125" style="98" customWidth="1"/>
    <col min="2" max="2" width="18.265625" style="98" customWidth="1"/>
    <col min="3" max="3" width="23.73046875" style="98" bestFit="1" customWidth="1"/>
    <col min="4" max="4" width="32.59765625" style="98" customWidth="1"/>
    <col min="5" max="5" width="30.265625" style="98" customWidth="1"/>
    <col min="6" max="6" width="35.86328125" style="98" customWidth="1"/>
    <col min="7" max="16384" width="9.1328125" style="98"/>
  </cols>
  <sheetData>
    <row r="1" spans="1:6" x14ac:dyDescent="0.4">
      <c r="A1" s="97" t="s">
        <v>104</v>
      </c>
    </row>
    <row r="2" spans="1:6" x14ac:dyDescent="0.4">
      <c r="A2" s="99" t="s">
        <v>458</v>
      </c>
    </row>
    <row r="3" spans="1:6" x14ac:dyDescent="0.4">
      <c r="A3" s="99"/>
    </row>
    <row r="4" spans="1:6" ht="15.4" x14ac:dyDescent="0.45">
      <c r="A4" s="99"/>
      <c r="B4" s="115" t="s">
        <v>459</v>
      </c>
      <c r="C4" s="190" t="s">
        <v>581</v>
      </c>
      <c r="E4" s="117"/>
    </row>
    <row r="5" spans="1:6" x14ac:dyDescent="0.4">
      <c r="A5" s="99"/>
      <c r="C5" s="116"/>
    </row>
    <row r="6" spans="1:6" ht="15.4" thickBot="1" x14ac:dyDescent="0.45"/>
    <row r="7" spans="1:6" ht="15.4" thickBot="1" x14ac:dyDescent="0.45">
      <c r="A7" s="118" t="s">
        <v>0</v>
      </c>
      <c r="B7" s="118" t="s">
        <v>460</v>
      </c>
      <c r="C7" s="118" t="s">
        <v>461</v>
      </c>
      <c r="D7" s="118" t="s">
        <v>462</v>
      </c>
      <c r="E7" s="118" t="s">
        <v>463</v>
      </c>
      <c r="F7" s="118" t="s">
        <v>464</v>
      </c>
    </row>
    <row r="8" spans="1:6" ht="15.75" thickBot="1" x14ac:dyDescent="0.5">
      <c r="A8" s="119" t="s">
        <v>126</v>
      </c>
      <c r="B8" s="120">
        <v>42200</v>
      </c>
      <c r="C8" s="120">
        <v>319</v>
      </c>
      <c r="D8" s="120">
        <v>54425</v>
      </c>
      <c r="E8" s="120" t="s">
        <v>465</v>
      </c>
      <c r="F8" s="120" t="s">
        <v>466</v>
      </c>
    </row>
    <row r="9" spans="1:6" ht="15.75" thickBot="1" x14ac:dyDescent="0.5">
      <c r="A9" s="119" t="s">
        <v>126</v>
      </c>
      <c r="B9" s="120">
        <v>45800</v>
      </c>
      <c r="C9" s="120">
        <v>49</v>
      </c>
      <c r="D9" s="121"/>
      <c r="E9" s="120" t="s">
        <v>465</v>
      </c>
      <c r="F9" s="120" t="s">
        <v>467</v>
      </c>
    </row>
    <row r="10" spans="1:6" ht="15.75" thickBot="1" x14ac:dyDescent="0.5">
      <c r="A10" s="119" t="s">
        <v>126</v>
      </c>
      <c r="B10" s="120">
        <v>49700</v>
      </c>
      <c r="C10" s="120">
        <v>193</v>
      </c>
      <c r="D10" s="121"/>
      <c r="E10" s="120" t="s">
        <v>465</v>
      </c>
      <c r="F10" s="120" t="s">
        <v>468</v>
      </c>
    </row>
    <row r="11" spans="1:6" ht="15.75" thickBot="1" x14ac:dyDescent="0.5">
      <c r="A11" s="119" t="s">
        <v>126</v>
      </c>
      <c r="B11" s="120">
        <v>52500</v>
      </c>
      <c r="C11" s="120">
        <v>55</v>
      </c>
      <c r="D11" s="121"/>
      <c r="E11" s="120" t="s">
        <v>465</v>
      </c>
      <c r="F11" s="120" t="s">
        <v>469</v>
      </c>
    </row>
    <row r="12" spans="1:6" ht="15.75" thickBot="1" x14ac:dyDescent="0.5">
      <c r="A12" s="119" t="s">
        <v>126</v>
      </c>
      <c r="B12" s="120">
        <v>53600</v>
      </c>
      <c r="C12" s="120">
        <v>162</v>
      </c>
      <c r="D12" s="121"/>
      <c r="E12" s="120" t="s">
        <v>465</v>
      </c>
      <c r="F12" s="120" t="s">
        <v>470</v>
      </c>
    </row>
    <row r="13" spans="1:6" ht="15.75" thickBot="1" x14ac:dyDescent="0.5">
      <c r="A13" s="119" t="s">
        <v>126</v>
      </c>
      <c r="B13" s="120">
        <v>56300</v>
      </c>
      <c r="C13" s="120">
        <v>494</v>
      </c>
      <c r="D13" s="121"/>
      <c r="E13" s="120" t="s">
        <v>465</v>
      </c>
      <c r="F13" s="120" t="s">
        <v>471</v>
      </c>
    </row>
    <row r="14" spans="1:6" ht="15.75" thickBot="1" x14ac:dyDescent="0.5">
      <c r="A14" s="119" t="s">
        <v>126</v>
      </c>
      <c r="B14" s="120">
        <v>62100</v>
      </c>
      <c r="C14" s="120">
        <v>165</v>
      </c>
      <c r="D14" s="121"/>
      <c r="E14" s="120" t="s">
        <v>465</v>
      </c>
      <c r="F14" s="120" t="s">
        <v>472</v>
      </c>
    </row>
    <row r="15" spans="1:6" ht="15.75" thickBot="1" x14ac:dyDescent="0.5">
      <c r="A15" s="122" t="s">
        <v>126</v>
      </c>
      <c r="B15" s="123">
        <v>73200</v>
      </c>
      <c r="C15" s="123">
        <v>108</v>
      </c>
      <c r="D15" s="124"/>
      <c r="E15" s="123" t="s">
        <v>465</v>
      </c>
      <c r="F15" s="123" t="s">
        <v>473</v>
      </c>
    </row>
    <row r="16" spans="1:6" ht="16.149999999999999" thickTop="1" thickBot="1" x14ac:dyDescent="0.5">
      <c r="A16" s="119" t="s">
        <v>4</v>
      </c>
      <c r="B16" s="120">
        <v>33700</v>
      </c>
      <c r="C16" s="120">
        <v>26</v>
      </c>
      <c r="D16" s="120">
        <v>35884.85</v>
      </c>
      <c r="E16" s="120" t="s">
        <v>465</v>
      </c>
      <c r="F16" s="121"/>
    </row>
    <row r="17" spans="1:6" ht="15.75" thickBot="1" x14ac:dyDescent="0.5">
      <c r="A17" s="119" t="s">
        <v>4</v>
      </c>
      <c r="B17" s="120">
        <v>41600</v>
      </c>
      <c r="C17" s="120">
        <v>3</v>
      </c>
      <c r="D17" s="121"/>
      <c r="E17" s="120" t="s">
        <v>465</v>
      </c>
      <c r="F17" s="121"/>
    </row>
    <row r="18" spans="1:6" ht="15.75" thickBot="1" x14ac:dyDescent="0.5">
      <c r="A18" s="125" t="s">
        <v>4</v>
      </c>
      <c r="B18" s="126">
        <v>45800</v>
      </c>
      <c r="C18" s="126">
        <v>4</v>
      </c>
      <c r="D18" s="127"/>
      <c r="E18" s="126" t="s">
        <v>465</v>
      </c>
      <c r="F18" s="127"/>
    </row>
    <row r="19" spans="1:6" ht="16.149999999999999" thickTop="1" thickBot="1" x14ac:dyDescent="0.5">
      <c r="A19" s="128" t="s">
        <v>14</v>
      </c>
      <c r="B19" s="129">
        <v>71500</v>
      </c>
      <c r="C19" s="129">
        <v>3</v>
      </c>
      <c r="D19" s="129">
        <v>71500</v>
      </c>
      <c r="E19" s="129" t="s">
        <v>465</v>
      </c>
      <c r="F19" s="130"/>
    </row>
    <row r="20" spans="1:6" ht="16.149999999999999" thickTop="1" thickBot="1" x14ac:dyDescent="0.5">
      <c r="A20" s="131" t="s">
        <v>12</v>
      </c>
      <c r="B20" s="132">
        <v>35800</v>
      </c>
      <c r="C20" s="132">
        <v>13</v>
      </c>
      <c r="D20" s="132">
        <v>35723.81</v>
      </c>
      <c r="E20" s="132" t="s">
        <v>465</v>
      </c>
      <c r="F20" s="132" t="s">
        <v>474</v>
      </c>
    </row>
    <row r="21" spans="1:6" ht="15.75" thickBot="1" x14ac:dyDescent="0.5">
      <c r="A21" s="125" t="s">
        <v>12</v>
      </c>
      <c r="B21" s="126">
        <v>35600</v>
      </c>
      <c r="C21" s="126">
        <v>8</v>
      </c>
      <c r="D21" s="127"/>
      <c r="E21" s="126" t="s">
        <v>465</v>
      </c>
      <c r="F21" s="126"/>
    </row>
    <row r="22" spans="1:6" ht="16.149999999999999" thickTop="1" thickBot="1" x14ac:dyDescent="0.5">
      <c r="A22" s="128" t="s">
        <v>16</v>
      </c>
      <c r="B22" s="129">
        <v>5340</v>
      </c>
      <c r="C22" s="129">
        <v>66</v>
      </c>
      <c r="D22" s="129">
        <v>5340</v>
      </c>
      <c r="E22" s="129" t="s">
        <v>465</v>
      </c>
      <c r="F22" s="130"/>
    </row>
    <row r="23" spans="1:6" ht="16.149999999999999" thickTop="1" thickBot="1" x14ac:dyDescent="0.5">
      <c r="A23" s="128" t="s">
        <v>21</v>
      </c>
      <c r="B23" s="129">
        <v>10700</v>
      </c>
      <c r="C23" s="129">
        <v>10</v>
      </c>
      <c r="D23" s="129">
        <v>10700</v>
      </c>
      <c r="E23" s="129" t="s">
        <v>465</v>
      </c>
      <c r="F23" s="130"/>
    </row>
    <row r="24" spans="1:6" ht="16.149999999999999" thickTop="1" thickBot="1" x14ac:dyDescent="0.5">
      <c r="A24" s="131" t="s">
        <v>30</v>
      </c>
      <c r="B24" s="132">
        <v>13300</v>
      </c>
      <c r="C24" s="132">
        <v>116</v>
      </c>
      <c r="D24" s="132">
        <v>12929.13</v>
      </c>
      <c r="E24" s="132" t="s">
        <v>465</v>
      </c>
      <c r="F24" s="133"/>
    </row>
    <row r="25" spans="1:6" ht="15.75" thickBot="1" x14ac:dyDescent="0.5">
      <c r="A25" s="122" t="s">
        <v>30</v>
      </c>
      <c r="B25" s="123">
        <v>11700</v>
      </c>
      <c r="C25" s="123">
        <v>35</v>
      </c>
      <c r="D25" s="124"/>
      <c r="E25" s="123" t="s">
        <v>465</v>
      </c>
      <c r="F25" s="124"/>
    </row>
    <row r="26" spans="1:6" ht="16.149999999999999" thickTop="1" thickBot="1" x14ac:dyDescent="0.5">
      <c r="A26" s="119" t="s">
        <v>32</v>
      </c>
      <c r="B26" s="120">
        <v>9900</v>
      </c>
      <c r="C26" s="120">
        <v>39</v>
      </c>
      <c r="D26" s="120">
        <v>10275</v>
      </c>
      <c r="E26" s="120" t="s">
        <v>465</v>
      </c>
      <c r="F26" s="121"/>
    </row>
    <row r="27" spans="1:6" ht="15.75" thickBot="1" x14ac:dyDescent="0.5">
      <c r="A27" s="125" t="s">
        <v>32</v>
      </c>
      <c r="B27" s="126">
        <v>11400</v>
      </c>
      <c r="C27" s="126">
        <v>13</v>
      </c>
      <c r="D27" s="127"/>
      <c r="E27" s="126" t="s">
        <v>465</v>
      </c>
      <c r="F27" s="127"/>
    </row>
    <row r="28" spans="1:6" ht="16.149999999999999" thickTop="1" thickBot="1" x14ac:dyDescent="0.5">
      <c r="A28" s="128" t="s">
        <v>36</v>
      </c>
      <c r="B28" s="129">
        <v>11700</v>
      </c>
      <c r="C28" s="129">
        <v>8</v>
      </c>
      <c r="D28" s="129">
        <v>11700</v>
      </c>
      <c r="E28" s="129" t="s">
        <v>465</v>
      </c>
      <c r="F28" s="130"/>
    </row>
    <row r="29" spans="1:6" ht="16.149999999999999" thickTop="1" thickBot="1" x14ac:dyDescent="0.5">
      <c r="A29" s="134" t="s">
        <v>127</v>
      </c>
      <c r="B29" s="135">
        <v>12900</v>
      </c>
      <c r="C29" s="135">
        <v>8</v>
      </c>
      <c r="D29" s="135">
        <v>12900</v>
      </c>
      <c r="E29" s="135" t="s">
        <v>465</v>
      </c>
      <c r="F29" s="136"/>
    </row>
    <row r="30" spans="1:6" ht="16.149999999999999" thickTop="1" thickBot="1" x14ac:dyDescent="0.5">
      <c r="A30" s="131" t="s">
        <v>25</v>
      </c>
      <c r="B30" s="132">
        <v>5370</v>
      </c>
      <c r="C30" s="132">
        <v>9</v>
      </c>
      <c r="D30" s="132">
        <v>7965.14</v>
      </c>
      <c r="E30" s="132" t="s">
        <v>465</v>
      </c>
      <c r="F30" s="133"/>
    </row>
    <row r="31" spans="1:6" ht="15.75" thickBot="1" x14ac:dyDescent="0.5">
      <c r="A31" s="125" t="s">
        <v>25</v>
      </c>
      <c r="B31" s="126">
        <v>8800</v>
      </c>
      <c r="C31" s="126">
        <v>28</v>
      </c>
      <c r="D31" s="127"/>
      <c r="E31" s="126" t="s">
        <v>465</v>
      </c>
      <c r="F31" s="127"/>
    </row>
    <row r="32" spans="1:6" ht="16.149999999999999" thickTop="1" thickBot="1" x14ac:dyDescent="0.5">
      <c r="A32" s="128" t="s">
        <v>39</v>
      </c>
      <c r="B32" s="129">
        <v>6500</v>
      </c>
      <c r="C32" s="129">
        <v>14</v>
      </c>
      <c r="D32" s="129">
        <v>6500</v>
      </c>
      <c r="E32" s="129" t="s">
        <v>465</v>
      </c>
      <c r="F32" s="130"/>
    </row>
    <row r="33" spans="1:6" ht="16.149999999999999" thickTop="1" thickBot="1" x14ac:dyDescent="0.5">
      <c r="A33" s="131" t="s">
        <v>37</v>
      </c>
      <c r="B33" s="132">
        <v>7900</v>
      </c>
      <c r="C33" s="132">
        <v>14</v>
      </c>
      <c r="D33" s="132">
        <v>8199</v>
      </c>
      <c r="E33" s="132" t="s">
        <v>465</v>
      </c>
      <c r="F33" s="133"/>
    </row>
    <row r="34" spans="1:6" ht="15.75" thickBot="1" x14ac:dyDescent="0.5">
      <c r="A34" s="125" t="s">
        <v>37</v>
      </c>
      <c r="B34" s="126">
        <v>9200</v>
      </c>
      <c r="C34" s="126">
        <v>4</v>
      </c>
      <c r="D34" s="127"/>
      <c r="E34" s="126" t="s">
        <v>465</v>
      </c>
      <c r="F34" s="127"/>
    </row>
    <row r="35" spans="1:6" ht="16.149999999999999" thickTop="1" thickBot="1" x14ac:dyDescent="0.5">
      <c r="A35" s="128" t="s">
        <v>38</v>
      </c>
      <c r="B35" s="129">
        <v>6260</v>
      </c>
      <c r="C35" s="129">
        <v>55</v>
      </c>
      <c r="D35" s="129">
        <v>6260</v>
      </c>
      <c r="E35" s="129" t="s">
        <v>465</v>
      </c>
      <c r="F35" s="130"/>
    </row>
    <row r="36" spans="1:6" ht="16.149999999999999" thickTop="1" thickBot="1" x14ac:dyDescent="0.5">
      <c r="A36" s="128" t="s">
        <v>34</v>
      </c>
      <c r="B36" s="129">
        <v>9820</v>
      </c>
      <c r="C36" s="129">
        <v>48</v>
      </c>
      <c r="D36" s="129">
        <v>9820</v>
      </c>
      <c r="E36" s="129" t="s">
        <v>465</v>
      </c>
      <c r="F36" s="130"/>
    </row>
    <row r="37" spans="1:6" ht="16.149999999999999" thickTop="1" thickBot="1" x14ac:dyDescent="0.5">
      <c r="A37" s="137" t="s">
        <v>47</v>
      </c>
      <c r="B37" s="138">
        <v>7290</v>
      </c>
      <c r="C37" s="138">
        <v>63</v>
      </c>
      <c r="D37" s="138">
        <v>7290</v>
      </c>
      <c r="E37" s="138" t="s">
        <v>465</v>
      </c>
      <c r="F37" s="138"/>
    </row>
    <row r="38" spans="1:6" ht="16.149999999999999" thickTop="1" thickBot="1" x14ac:dyDescent="0.5">
      <c r="A38" s="119" t="s">
        <v>48</v>
      </c>
      <c r="B38" s="120">
        <v>7020</v>
      </c>
      <c r="C38" s="120">
        <v>9</v>
      </c>
      <c r="D38" s="120">
        <v>7057.25</v>
      </c>
      <c r="E38" s="120" t="s">
        <v>465</v>
      </c>
      <c r="F38" s="121"/>
    </row>
    <row r="39" spans="1:6" ht="15.75" thickBot="1" x14ac:dyDescent="0.5">
      <c r="A39" s="125" t="s">
        <v>48</v>
      </c>
      <c r="B39" s="126">
        <v>7169</v>
      </c>
      <c r="C39" s="126">
        <v>3</v>
      </c>
      <c r="D39" s="127"/>
      <c r="E39" s="126" t="s">
        <v>465</v>
      </c>
      <c r="F39" s="127"/>
    </row>
    <row r="40" spans="1:6" ht="16.149999999999999" thickTop="1" thickBot="1" x14ac:dyDescent="0.5">
      <c r="A40" s="128" t="s">
        <v>46</v>
      </c>
      <c r="B40" s="129">
        <v>736</v>
      </c>
      <c r="C40" s="129">
        <v>17</v>
      </c>
      <c r="D40" s="129">
        <v>736</v>
      </c>
      <c r="E40" s="129" t="s">
        <v>465</v>
      </c>
      <c r="F40" s="130"/>
    </row>
    <row r="41" spans="1:6" ht="16.149999999999999" thickTop="1" thickBot="1" x14ac:dyDescent="0.5">
      <c r="A41" s="128" t="s">
        <v>88</v>
      </c>
      <c r="B41" s="129">
        <v>2520</v>
      </c>
      <c r="C41" s="129">
        <v>38</v>
      </c>
      <c r="D41" s="129">
        <v>2520</v>
      </c>
      <c r="E41" s="129" t="s">
        <v>465</v>
      </c>
      <c r="F41" s="130"/>
    </row>
    <row r="42" spans="1:6" ht="16.149999999999999" thickTop="1" thickBot="1" x14ac:dyDescent="0.5">
      <c r="A42" s="131" t="s">
        <v>41</v>
      </c>
      <c r="B42" s="132">
        <v>662</v>
      </c>
      <c r="C42" s="132">
        <v>40</v>
      </c>
      <c r="D42" s="132">
        <v>666.14</v>
      </c>
      <c r="E42" s="132" t="s">
        <v>465</v>
      </c>
      <c r="F42" s="133"/>
    </row>
    <row r="43" spans="1:6" ht="15.75" thickBot="1" x14ac:dyDescent="0.5">
      <c r="A43" s="122" t="s">
        <v>41</v>
      </c>
      <c r="B43" s="123">
        <v>669</v>
      </c>
      <c r="C43" s="123">
        <v>58</v>
      </c>
      <c r="D43" s="124"/>
      <c r="E43" s="123" t="s">
        <v>465</v>
      </c>
      <c r="F43" s="124"/>
    </row>
    <row r="44" spans="1:6" ht="16.149999999999999" thickTop="1" thickBot="1" x14ac:dyDescent="0.5">
      <c r="A44" s="134" t="s">
        <v>49</v>
      </c>
      <c r="B44" s="135">
        <v>404</v>
      </c>
      <c r="C44" s="135">
        <v>29</v>
      </c>
      <c r="D44" s="135">
        <v>404</v>
      </c>
      <c r="E44" s="135" t="s">
        <v>465</v>
      </c>
      <c r="F44" s="136"/>
    </row>
    <row r="45" spans="1:6" ht="16.149999999999999" thickTop="1" thickBot="1" x14ac:dyDescent="0.5">
      <c r="A45" s="139" t="s">
        <v>43</v>
      </c>
      <c r="B45" s="140">
        <v>381</v>
      </c>
      <c r="C45" s="140">
        <v>2</v>
      </c>
      <c r="D45" s="132">
        <v>326.19</v>
      </c>
      <c r="E45" s="140" t="s">
        <v>465</v>
      </c>
      <c r="F45" s="141"/>
    </row>
    <row r="46" spans="1:6" ht="15.75" thickBot="1" x14ac:dyDescent="0.5">
      <c r="A46" s="142" t="s">
        <v>43</v>
      </c>
      <c r="B46" s="143">
        <v>324</v>
      </c>
      <c r="C46" s="143">
        <v>50</v>
      </c>
      <c r="D46" s="127"/>
      <c r="E46" s="143" t="s">
        <v>465</v>
      </c>
      <c r="F46" s="144"/>
    </row>
    <row r="47" spans="1:6" ht="16.149999999999999" thickTop="1" thickBot="1" x14ac:dyDescent="0.5">
      <c r="A47" s="128" t="s">
        <v>45</v>
      </c>
      <c r="B47" s="129">
        <v>468</v>
      </c>
      <c r="C47" s="129">
        <v>7</v>
      </c>
      <c r="D47" s="129">
        <v>468</v>
      </c>
      <c r="E47" s="129" t="s">
        <v>465</v>
      </c>
      <c r="F47" s="129" t="s">
        <v>202</v>
      </c>
    </row>
    <row r="48" spans="1:6" ht="16.149999999999999" thickTop="1" thickBot="1" x14ac:dyDescent="0.5">
      <c r="A48" s="137" t="s">
        <v>50</v>
      </c>
      <c r="B48" s="138">
        <v>2210</v>
      </c>
      <c r="C48" s="138">
        <v>24</v>
      </c>
      <c r="D48" s="138">
        <v>2210</v>
      </c>
      <c r="E48" s="138" t="s">
        <v>465</v>
      </c>
      <c r="F48" s="145"/>
    </row>
    <row r="49" spans="1:6" ht="16.149999999999999" thickTop="1" thickBot="1" x14ac:dyDescent="0.5">
      <c r="A49" s="122" t="s">
        <v>52</v>
      </c>
      <c r="B49" s="123">
        <v>2250</v>
      </c>
      <c r="C49" s="123">
        <v>13</v>
      </c>
      <c r="D49" s="123">
        <v>2250</v>
      </c>
      <c r="E49" s="123" t="s">
        <v>465</v>
      </c>
      <c r="F49" s="124"/>
    </row>
    <row r="50" spans="1:6" ht="16.149999999999999" thickTop="1" thickBot="1" x14ac:dyDescent="0.5">
      <c r="A50" s="119" t="s">
        <v>54</v>
      </c>
      <c r="B50" s="120">
        <v>3510</v>
      </c>
      <c r="C50" s="120">
        <v>35</v>
      </c>
      <c r="D50" s="120">
        <v>3511.25</v>
      </c>
      <c r="E50" s="120" t="s">
        <v>465</v>
      </c>
      <c r="F50" s="120" t="s">
        <v>202</v>
      </c>
    </row>
    <row r="51" spans="1:6" ht="15.75" thickBot="1" x14ac:dyDescent="0.5">
      <c r="A51" s="125" t="s">
        <v>54</v>
      </c>
      <c r="B51" s="126">
        <v>3520</v>
      </c>
      <c r="C51" s="126">
        <v>5</v>
      </c>
      <c r="D51" s="127"/>
      <c r="E51" s="126" t="s">
        <v>465</v>
      </c>
      <c r="F51" s="127"/>
    </row>
    <row r="52" spans="1:6" ht="16.149999999999999" thickTop="1" thickBot="1" x14ac:dyDescent="0.5">
      <c r="A52" s="131" t="s">
        <v>55</v>
      </c>
      <c r="B52" s="132">
        <v>63</v>
      </c>
      <c r="C52" s="132">
        <v>126</v>
      </c>
      <c r="D52" s="132">
        <v>66.89</v>
      </c>
      <c r="E52" s="132" t="s">
        <v>465</v>
      </c>
      <c r="F52" s="132" t="s">
        <v>475</v>
      </c>
    </row>
    <row r="53" spans="1:6" ht="15.75" thickBot="1" x14ac:dyDescent="0.5">
      <c r="A53" s="122" t="s">
        <v>55</v>
      </c>
      <c r="B53" s="123">
        <v>111</v>
      </c>
      <c r="C53" s="123">
        <v>11</v>
      </c>
      <c r="D53" s="124"/>
      <c r="E53" s="123" t="s">
        <v>465</v>
      </c>
      <c r="F53" s="123" t="s">
        <v>476</v>
      </c>
    </row>
    <row r="54" spans="1:6" ht="16.149999999999999" thickTop="1" thickBot="1" x14ac:dyDescent="0.5">
      <c r="A54" s="119" t="s">
        <v>58</v>
      </c>
      <c r="B54" s="120">
        <v>199</v>
      </c>
      <c r="C54" s="120">
        <v>67</v>
      </c>
      <c r="D54" s="120">
        <v>205.04</v>
      </c>
      <c r="E54" s="120" t="s">
        <v>465</v>
      </c>
      <c r="F54" s="121"/>
    </row>
    <row r="55" spans="1:6" ht="15.75" thickBot="1" x14ac:dyDescent="0.5">
      <c r="A55" s="125" t="s">
        <v>58</v>
      </c>
      <c r="B55" s="126">
        <v>250</v>
      </c>
      <c r="C55" s="126">
        <v>9</v>
      </c>
      <c r="D55" s="127"/>
      <c r="E55" s="126" t="s">
        <v>465</v>
      </c>
      <c r="F55" s="127"/>
    </row>
    <row r="56" spans="1:6" ht="16.149999999999999" thickTop="1" thickBot="1" x14ac:dyDescent="0.5">
      <c r="A56" s="131" t="s">
        <v>89</v>
      </c>
      <c r="B56" s="132">
        <v>173</v>
      </c>
      <c r="C56" s="132">
        <v>81</v>
      </c>
      <c r="D56" s="132">
        <v>173</v>
      </c>
      <c r="E56" s="132" t="s">
        <v>465</v>
      </c>
      <c r="F56" s="13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3F2E9-DE56-41FE-AA58-0E9A27AD4658}">
  <dimension ref="A1:J128"/>
  <sheetViews>
    <sheetView topLeftCell="A10" workbookViewId="0">
      <selection activeCell="E81" sqref="E81"/>
    </sheetView>
  </sheetViews>
  <sheetFormatPr defaultColWidth="9.1328125" defaultRowHeight="15" x14ac:dyDescent="0.4"/>
  <cols>
    <col min="1" max="1" width="30.73046875" style="34" customWidth="1"/>
    <col min="2" max="2" width="20.3984375" style="34" customWidth="1"/>
    <col min="3" max="3" width="9.1328125" style="34"/>
    <col min="4" max="4" width="23.86328125" style="34" customWidth="1"/>
    <col min="5" max="5" width="21.86328125" style="34" customWidth="1"/>
    <col min="6" max="6" width="25.86328125" style="34" customWidth="1"/>
    <col min="7" max="7" width="208.265625" style="34" bestFit="1" customWidth="1"/>
    <col min="8" max="16384" width="9.1328125" style="34"/>
  </cols>
  <sheetData>
    <row r="1" spans="1:10" x14ac:dyDescent="0.4">
      <c r="A1" s="148" t="s">
        <v>104</v>
      </c>
    </row>
    <row r="2" spans="1:10" x14ac:dyDescent="0.4">
      <c r="A2" s="149" t="s">
        <v>477</v>
      </c>
    </row>
    <row r="3" spans="1:10" ht="15.4" thickBot="1" x14ac:dyDescent="0.45"/>
    <row r="4" spans="1:10" ht="15.4" thickBot="1" x14ac:dyDescent="0.45">
      <c r="A4" s="153" t="s">
        <v>0</v>
      </c>
      <c r="B4" s="153" t="s">
        <v>460</v>
      </c>
      <c r="C4" s="153" t="s">
        <v>478</v>
      </c>
      <c r="D4" s="153" t="s">
        <v>461</v>
      </c>
      <c r="E4" s="153" t="s">
        <v>479</v>
      </c>
      <c r="F4" s="154" t="s">
        <v>463</v>
      </c>
      <c r="G4" s="155" t="s">
        <v>464</v>
      </c>
      <c r="H4" s="151"/>
      <c r="I4" s="151"/>
      <c r="J4" s="151"/>
    </row>
    <row r="5" spans="1:10" ht="15.75" thickBot="1" x14ac:dyDescent="0.5">
      <c r="A5" s="156" t="s">
        <v>126</v>
      </c>
      <c r="B5" s="157">
        <v>2607</v>
      </c>
      <c r="C5" s="158" t="s">
        <v>87</v>
      </c>
      <c r="D5" s="157">
        <v>31</v>
      </c>
      <c r="E5" s="157">
        <v>3153</v>
      </c>
      <c r="F5" s="159" t="s">
        <v>480</v>
      </c>
      <c r="G5" s="160" t="s">
        <v>481</v>
      </c>
      <c r="H5" s="151"/>
      <c r="I5" s="151"/>
      <c r="J5" s="151"/>
    </row>
    <row r="6" spans="1:10" ht="15.75" thickBot="1" x14ac:dyDescent="0.5">
      <c r="A6" s="156" t="s">
        <v>126</v>
      </c>
      <c r="B6" s="157">
        <v>3050</v>
      </c>
      <c r="C6" s="157" t="s">
        <v>87</v>
      </c>
      <c r="D6" s="157">
        <v>405</v>
      </c>
      <c r="E6" s="161"/>
      <c r="F6" s="159" t="s">
        <v>482</v>
      </c>
      <c r="G6" s="160" t="s">
        <v>483</v>
      </c>
      <c r="H6" s="151"/>
      <c r="I6" s="151"/>
      <c r="J6" s="151"/>
    </row>
    <row r="7" spans="1:10" ht="15.75" thickBot="1" x14ac:dyDescent="0.5">
      <c r="A7" s="156" t="s">
        <v>126</v>
      </c>
      <c r="B7" s="157">
        <v>3100</v>
      </c>
      <c r="C7" s="157" t="s">
        <v>87</v>
      </c>
      <c r="D7" s="157">
        <v>1014</v>
      </c>
      <c r="E7" s="161"/>
      <c r="F7" s="159" t="s">
        <v>484</v>
      </c>
      <c r="G7" s="160" t="s">
        <v>485</v>
      </c>
      <c r="H7" s="151"/>
      <c r="I7" s="151"/>
      <c r="J7" s="151"/>
    </row>
    <row r="8" spans="1:10" ht="15.75" thickBot="1" x14ac:dyDescent="0.5">
      <c r="A8" s="156" t="s">
        <v>126</v>
      </c>
      <c r="B8" s="157">
        <v>2937</v>
      </c>
      <c r="C8" s="157" t="s">
        <v>87</v>
      </c>
      <c r="D8" s="157">
        <v>38008</v>
      </c>
      <c r="E8" s="161"/>
      <c r="F8" s="159" t="s">
        <v>486</v>
      </c>
      <c r="G8" s="162" t="s">
        <v>487</v>
      </c>
      <c r="H8" s="151"/>
      <c r="I8" s="151"/>
      <c r="J8" s="151"/>
    </row>
    <row r="9" spans="1:10" ht="30.75" thickBot="1" x14ac:dyDescent="0.5">
      <c r="A9" s="156" t="s">
        <v>126</v>
      </c>
      <c r="B9" s="157">
        <v>3098</v>
      </c>
      <c r="C9" s="157" t="s">
        <v>87</v>
      </c>
      <c r="D9" s="157">
        <v>507</v>
      </c>
      <c r="E9" s="161"/>
      <c r="F9" s="159" t="s">
        <v>488</v>
      </c>
      <c r="G9" s="160" t="s">
        <v>489</v>
      </c>
      <c r="H9" s="151"/>
      <c r="I9" s="151"/>
      <c r="J9" s="151"/>
    </row>
    <row r="10" spans="1:10" ht="15.75" thickBot="1" x14ac:dyDescent="0.5">
      <c r="A10" s="156" t="s">
        <v>126</v>
      </c>
      <c r="B10" s="157">
        <v>3242</v>
      </c>
      <c r="C10" s="157" t="s">
        <v>87</v>
      </c>
      <c r="D10" s="157">
        <v>4498</v>
      </c>
      <c r="E10" s="161"/>
      <c r="F10" s="159" t="s">
        <v>490</v>
      </c>
      <c r="G10" s="162" t="s">
        <v>491</v>
      </c>
      <c r="H10" s="151"/>
      <c r="I10" s="151"/>
      <c r="J10" s="151"/>
    </row>
    <row r="11" spans="1:10" ht="15.75" thickBot="1" x14ac:dyDescent="0.5">
      <c r="A11" s="156" t="s">
        <v>126</v>
      </c>
      <c r="B11" s="157">
        <v>3700</v>
      </c>
      <c r="C11" s="157" t="s">
        <v>87</v>
      </c>
      <c r="D11" s="157">
        <v>43347</v>
      </c>
      <c r="E11" s="161"/>
      <c r="F11" s="159" t="s">
        <v>492</v>
      </c>
      <c r="G11" s="160" t="s">
        <v>493</v>
      </c>
      <c r="H11" s="151"/>
      <c r="I11" s="151"/>
      <c r="J11" s="151"/>
    </row>
    <row r="12" spans="1:10" ht="15.4" customHeight="1" thickBot="1" x14ac:dyDescent="0.5">
      <c r="A12" s="163" t="s">
        <v>126</v>
      </c>
      <c r="B12" s="164">
        <v>3490</v>
      </c>
      <c r="C12" s="164" t="s">
        <v>87</v>
      </c>
      <c r="D12" s="164">
        <v>1186</v>
      </c>
      <c r="E12" s="165"/>
      <c r="F12" s="166" t="s">
        <v>494</v>
      </c>
      <c r="G12" s="167" t="s">
        <v>495</v>
      </c>
      <c r="H12" s="151"/>
      <c r="I12" s="151"/>
      <c r="J12" s="151"/>
    </row>
    <row r="13" spans="1:10" ht="16.149999999999999" thickTop="1" thickBot="1" x14ac:dyDescent="0.5">
      <c r="A13" s="168" t="s">
        <v>4</v>
      </c>
      <c r="B13" s="169">
        <v>1877</v>
      </c>
      <c r="C13" s="169" t="s">
        <v>496</v>
      </c>
      <c r="D13" s="169">
        <v>45</v>
      </c>
      <c r="E13" s="169">
        <v>1825.79</v>
      </c>
      <c r="F13" s="170" t="s">
        <v>497</v>
      </c>
      <c r="G13" s="171" t="s">
        <v>498</v>
      </c>
      <c r="H13" s="151"/>
      <c r="I13" s="151"/>
      <c r="J13" s="151"/>
    </row>
    <row r="14" spans="1:10" ht="15.75" thickBot="1" x14ac:dyDescent="0.5">
      <c r="A14" s="156" t="s">
        <v>4</v>
      </c>
      <c r="B14" s="157">
        <v>1814</v>
      </c>
      <c r="C14" s="157" t="s">
        <v>499</v>
      </c>
      <c r="D14" s="157">
        <v>56</v>
      </c>
      <c r="E14" s="161"/>
      <c r="F14" s="159" t="s">
        <v>497</v>
      </c>
      <c r="G14" s="171" t="s">
        <v>498</v>
      </c>
      <c r="H14" s="151"/>
      <c r="I14" s="151"/>
      <c r="J14" s="151"/>
    </row>
    <row r="15" spans="1:10" ht="15.75" thickBot="1" x14ac:dyDescent="0.5">
      <c r="A15" s="163" t="s">
        <v>4</v>
      </c>
      <c r="B15" s="164">
        <v>1820</v>
      </c>
      <c r="C15" s="164" t="s">
        <v>500</v>
      </c>
      <c r="D15" s="164">
        <v>128</v>
      </c>
      <c r="E15" s="165"/>
      <c r="F15" s="166" t="s">
        <v>497</v>
      </c>
      <c r="G15" s="172" t="s">
        <v>501</v>
      </c>
      <c r="H15" s="151"/>
      <c r="I15" s="151"/>
      <c r="J15" s="151"/>
    </row>
    <row r="16" spans="1:10" ht="16.149999999999999" thickTop="1" thickBot="1" x14ac:dyDescent="0.5">
      <c r="A16" s="168" t="s">
        <v>14</v>
      </c>
      <c r="B16" s="169">
        <v>2251</v>
      </c>
      <c r="C16" s="169" t="s">
        <v>496</v>
      </c>
      <c r="D16" s="169">
        <v>58</v>
      </c>
      <c r="E16" s="169">
        <v>2127.33</v>
      </c>
      <c r="F16" s="170" t="s">
        <v>497</v>
      </c>
      <c r="G16" s="171"/>
      <c r="H16" s="151"/>
      <c r="I16" s="151"/>
      <c r="J16" s="151"/>
    </row>
    <row r="17" spans="1:10" ht="15.75" thickBot="1" x14ac:dyDescent="0.5">
      <c r="A17" s="163" t="s">
        <v>14</v>
      </c>
      <c r="B17" s="164">
        <v>1996</v>
      </c>
      <c r="C17" s="164" t="s">
        <v>499</v>
      </c>
      <c r="D17" s="164">
        <v>55</v>
      </c>
      <c r="E17" s="165"/>
      <c r="F17" s="166" t="s">
        <v>497</v>
      </c>
      <c r="G17" s="172"/>
      <c r="H17" s="151"/>
      <c r="I17" s="151"/>
      <c r="J17" s="151"/>
    </row>
    <row r="18" spans="1:10" ht="16.149999999999999" thickTop="1" thickBot="1" x14ac:dyDescent="0.5">
      <c r="A18" s="168" t="s">
        <v>12</v>
      </c>
      <c r="B18" s="169">
        <v>1965</v>
      </c>
      <c r="C18" s="169" t="s">
        <v>496</v>
      </c>
      <c r="D18" s="169">
        <v>27</v>
      </c>
      <c r="E18" s="169">
        <v>1806.16</v>
      </c>
      <c r="F18" s="170" t="s">
        <v>497</v>
      </c>
      <c r="G18" s="171"/>
      <c r="H18" s="151"/>
      <c r="I18" s="151"/>
      <c r="J18" s="151"/>
    </row>
    <row r="19" spans="1:10" ht="15.75" thickBot="1" x14ac:dyDescent="0.5">
      <c r="A19" s="163" t="s">
        <v>12</v>
      </c>
      <c r="B19" s="164">
        <v>1653</v>
      </c>
      <c r="C19" s="164" t="s">
        <v>499</v>
      </c>
      <c r="D19" s="164">
        <v>28</v>
      </c>
      <c r="E19" s="165"/>
      <c r="F19" s="166" t="s">
        <v>497</v>
      </c>
      <c r="G19" s="172"/>
      <c r="H19" s="151"/>
      <c r="I19" s="151"/>
      <c r="J19" s="151"/>
    </row>
    <row r="20" spans="1:10" ht="16.149999999999999" thickTop="1" thickBot="1" x14ac:dyDescent="0.5">
      <c r="A20" s="168" t="s">
        <v>16</v>
      </c>
      <c r="B20" s="169">
        <v>400</v>
      </c>
      <c r="C20" s="169" t="s">
        <v>496</v>
      </c>
      <c r="D20" s="169">
        <v>1</v>
      </c>
      <c r="E20" s="169">
        <v>483.14</v>
      </c>
      <c r="F20" s="170" t="s">
        <v>497</v>
      </c>
      <c r="G20" s="171" t="s">
        <v>502</v>
      </c>
      <c r="H20" s="151"/>
      <c r="I20" s="151"/>
      <c r="J20" s="151"/>
    </row>
    <row r="21" spans="1:10" ht="15.75" thickBot="1" x14ac:dyDescent="0.5">
      <c r="A21" s="173" t="s">
        <v>16</v>
      </c>
      <c r="B21" s="174">
        <v>497</v>
      </c>
      <c r="C21" s="174" t="s">
        <v>499</v>
      </c>
      <c r="D21" s="174">
        <v>6</v>
      </c>
      <c r="E21" s="175"/>
      <c r="F21" s="176" t="s">
        <v>497</v>
      </c>
      <c r="G21" s="172" t="s">
        <v>502</v>
      </c>
      <c r="H21" s="151"/>
      <c r="I21" s="151"/>
      <c r="J21" s="151"/>
    </row>
    <row r="22" spans="1:10" ht="16.149999999999999" thickTop="1" thickBot="1" x14ac:dyDescent="0.5">
      <c r="A22" s="156" t="s">
        <v>21</v>
      </c>
      <c r="B22" s="157">
        <v>555</v>
      </c>
      <c r="C22" s="157" t="s">
        <v>496</v>
      </c>
      <c r="D22" s="157">
        <v>9</v>
      </c>
      <c r="E22" s="157">
        <v>553.41999999999996</v>
      </c>
      <c r="F22" s="159" t="s">
        <v>497</v>
      </c>
      <c r="G22" s="171" t="s">
        <v>503</v>
      </c>
      <c r="H22" s="151"/>
      <c r="I22" s="151"/>
      <c r="J22" s="151"/>
    </row>
    <row r="23" spans="1:10" ht="15.75" thickBot="1" x14ac:dyDescent="0.5">
      <c r="A23" s="163" t="s">
        <v>21</v>
      </c>
      <c r="B23" s="164">
        <v>552</v>
      </c>
      <c r="C23" s="164" t="s">
        <v>499</v>
      </c>
      <c r="D23" s="164">
        <v>10</v>
      </c>
      <c r="E23" s="165"/>
      <c r="F23" s="166" t="s">
        <v>497</v>
      </c>
      <c r="G23" s="172" t="s">
        <v>502</v>
      </c>
      <c r="H23" s="151"/>
      <c r="I23" s="151"/>
      <c r="J23" s="151"/>
    </row>
    <row r="24" spans="1:10" ht="16.149999999999999" thickTop="1" thickBot="1" x14ac:dyDescent="0.5">
      <c r="A24" s="168" t="s">
        <v>30</v>
      </c>
      <c r="B24" s="169">
        <v>980</v>
      </c>
      <c r="C24" s="169" t="s">
        <v>496</v>
      </c>
      <c r="D24" s="169">
        <v>77</v>
      </c>
      <c r="E24" s="169">
        <v>950.35</v>
      </c>
      <c r="F24" s="170" t="s">
        <v>497</v>
      </c>
      <c r="G24" s="171" t="s">
        <v>504</v>
      </c>
      <c r="H24" s="151"/>
      <c r="I24" s="151"/>
      <c r="J24" s="151"/>
    </row>
    <row r="25" spans="1:10" ht="15.75" thickBot="1" x14ac:dyDescent="0.5">
      <c r="A25" s="163" t="s">
        <v>30</v>
      </c>
      <c r="B25" s="164">
        <v>915</v>
      </c>
      <c r="C25" s="164" t="s">
        <v>499</v>
      </c>
      <c r="D25" s="164">
        <v>66</v>
      </c>
      <c r="E25" s="165"/>
      <c r="F25" s="166" t="s">
        <v>497</v>
      </c>
      <c r="G25" s="172" t="s">
        <v>504</v>
      </c>
      <c r="H25" s="151"/>
      <c r="I25" s="151"/>
      <c r="J25" s="151"/>
    </row>
    <row r="26" spans="1:10" ht="16.149999999999999" thickTop="1" thickBot="1" x14ac:dyDescent="0.5">
      <c r="A26" s="168" t="s">
        <v>32</v>
      </c>
      <c r="B26" s="169">
        <v>760</v>
      </c>
      <c r="C26" s="169" t="s">
        <v>496</v>
      </c>
      <c r="D26" s="169">
        <v>3</v>
      </c>
      <c r="E26" s="169">
        <v>730</v>
      </c>
      <c r="F26" s="170" t="s">
        <v>497</v>
      </c>
      <c r="G26" s="171" t="s">
        <v>505</v>
      </c>
      <c r="H26" s="151"/>
      <c r="I26" s="151"/>
      <c r="J26" s="151"/>
    </row>
    <row r="27" spans="1:10" ht="15.75" thickBot="1" x14ac:dyDescent="0.5">
      <c r="A27" s="163" t="s">
        <v>32</v>
      </c>
      <c r="B27" s="164">
        <v>685</v>
      </c>
      <c r="C27" s="164" t="s">
        <v>499</v>
      </c>
      <c r="D27" s="164">
        <v>2</v>
      </c>
      <c r="E27" s="165"/>
      <c r="F27" s="166" t="s">
        <v>497</v>
      </c>
      <c r="G27" s="171" t="s">
        <v>505</v>
      </c>
      <c r="H27" s="151"/>
      <c r="I27" s="151"/>
      <c r="J27" s="151"/>
    </row>
    <row r="28" spans="1:10" ht="16.149999999999999" thickTop="1" thickBot="1" x14ac:dyDescent="0.5">
      <c r="A28" s="177" t="s">
        <v>36</v>
      </c>
      <c r="B28" s="178">
        <v>464</v>
      </c>
      <c r="C28" s="178" t="s">
        <v>500</v>
      </c>
      <c r="D28" s="178">
        <v>2</v>
      </c>
      <c r="E28" s="178">
        <v>464</v>
      </c>
      <c r="F28" s="179" t="s">
        <v>506</v>
      </c>
      <c r="G28" s="180"/>
      <c r="H28" s="151"/>
      <c r="I28" s="151"/>
      <c r="J28" s="151"/>
    </row>
    <row r="29" spans="1:10" ht="16.149999999999999" thickTop="1" thickBot="1" x14ac:dyDescent="0.5">
      <c r="A29" s="156" t="s">
        <v>127</v>
      </c>
      <c r="B29" s="157">
        <v>906</v>
      </c>
      <c r="C29" s="157" t="s">
        <v>496</v>
      </c>
      <c r="D29" s="157">
        <v>4</v>
      </c>
      <c r="E29" s="157">
        <v>899.14</v>
      </c>
      <c r="F29" s="159" t="s">
        <v>497</v>
      </c>
      <c r="G29" s="162" t="s">
        <v>507</v>
      </c>
      <c r="H29" s="151"/>
      <c r="I29" s="151"/>
      <c r="J29" s="151"/>
    </row>
    <row r="30" spans="1:10" ht="15.75" thickBot="1" x14ac:dyDescent="0.5">
      <c r="A30" s="163" t="s">
        <v>127</v>
      </c>
      <c r="B30" s="164">
        <v>890</v>
      </c>
      <c r="C30" s="164" t="s">
        <v>499</v>
      </c>
      <c r="D30" s="164">
        <v>3</v>
      </c>
      <c r="E30" s="165"/>
      <c r="F30" s="166" t="s">
        <v>497</v>
      </c>
      <c r="G30" s="172" t="s">
        <v>507</v>
      </c>
      <c r="H30" s="151"/>
      <c r="I30" s="151"/>
      <c r="J30" s="151"/>
    </row>
    <row r="31" spans="1:10" ht="16.149999999999999" thickTop="1" thickBot="1" x14ac:dyDescent="0.5">
      <c r="A31" s="156" t="s">
        <v>25</v>
      </c>
      <c r="B31" s="157">
        <v>490.3</v>
      </c>
      <c r="C31" s="157" t="s">
        <v>496</v>
      </c>
      <c r="D31" s="157">
        <v>1884</v>
      </c>
      <c r="E31" s="157">
        <v>478.46</v>
      </c>
      <c r="F31" s="159" t="s">
        <v>497</v>
      </c>
      <c r="G31" s="162" t="s">
        <v>508</v>
      </c>
      <c r="H31" s="151"/>
      <c r="I31" s="151"/>
      <c r="J31" s="151"/>
    </row>
    <row r="32" spans="1:10" ht="15.75" thickBot="1" x14ac:dyDescent="0.5">
      <c r="A32" s="163" t="s">
        <v>25</v>
      </c>
      <c r="B32" s="164">
        <v>466.3</v>
      </c>
      <c r="C32" s="164" t="s">
        <v>499</v>
      </c>
      <c r="D32" s="164">
        <v>1797</v>
      </c>
      <c r="E32" s="165"/>
      <c r="F32" s="166" t="s">
        <v>497</v>
      </c>
      <c r="G32" s="172" t="s">
        <v>508</v>
      </c>
      <c r="H32" s="151"/>
      <c r="I32" s="151"/>
      <c r="J32" s="151"/>
    </row>
    <row r="33" spans="1:10" ht="16.149999999999999" thickTop="1" thickBot="1" x14ac:dyDescent="0.5">
      <c r="A33" s="181" t="s">
        <v>39</v>
      </c>
      <c r="B33" s="182">
        <v>541</v>
      </c>
      <c r="C33" s="182" t="s">
        <v>496</v>
      </c>
      <c r="D33" s="182">
        <v>13</v>
      </c>
      <c r="E33" s="182">
        <v>498.61</v>
      </c>
      <c r="F33" s="183" t="s">
        <v>497</v>
      </c>
      <c r="G33" s="151" t="s">
        <v>509</v>
      </c>
      <c r="H33" s="151"/>
      <c r="I33" s="151"/>
      <c r="J33" s="151"/>
    </row>
    <row r="34" spans="1:10" ht="15.75" thickBot="1" x14ac:dyDescent="0.5">
      <c r="A34" s="163" t="s">
        <v>39</v>
      </c>
      <c r="B34" s="164">
        <v>468</v>
      </c>
      <c r="C34" s="164" t="s">
        <v>499</v>
      </c>
      <c r="D34" s="164">
        <v>18</v>
      </c>
      <c r="E34" s="165"/>
      <c r="F34" s="166" t="s">
        <v>497</v>
      </c>
      <c r="G34" s="184" t="s">
        <v>509</v>
      </c>
      <c r="H34" s="151"/>
      <c r="I34" s="151"/>
      <c r="J34" s="151"/>
    </row>
    <row r="35" spans="1:10" ht="16.149999999999999" thickTop="1" thickBot="1" x14ac:dyDescent="0.5">
      <c r="A35" s="168" t="s">
        <v>37</v>
      </c>
      <c r="B35" s="169">
        <v>596</v>
      </c>
      <c r="C35" s="169" t="s">
        <v>496</v>
      </c>
      <c r="D35" s="169">
        <v>3</v>
      </c>
      <c r="E35" s="169">
        <v>577.20000000000005</v>
      </c>
      <c r="F35" s="170" t="s">
        <v>497</v>
      </c>
      <c r="G35" s="171" t="s">
        <v>510</v>
      </c>
      <c r="H35" s="151"/>
      <c r="I35" s="151"/>
      <c r="J35" s="151"/>
    </row>
    <row r="36" spans="1:10" ht="15.75" thickBot="1" x14ac:dyDescent="0.5">
      <c r="A36" s="163" t="s">
        <v>37</v>
      </c>
      <c r="B36" s="164">
        <v>549</v>
      </c>
      <c r="C36" s="164" t="s">
        <v>499</v>
      </c>
      <c r="D36" s="164">
        <v>2</v>
      </c>
      <c r="E36" s="165"/>
      <c r="F36" s="166" t="s">
        <v>497</v>
      </c>
      <c r="G36" s="172"/>
      <c r="H36" s="151"/>
      <c r="I36" s="151"/>
      <c r="J36" s="151"/>
    </row>
    <row r="37" spans="1:10" ht="16.149999999999999" thickTop="1" thickBot="1" x14ac:dyDescent="0.5">
      <c r="A37" s="168" t="s">
        <v>38</v>
      </c>
      <c r="B37" s="169">
        <v>425</v>
      </c>
      <c r="C37" s="169" t="s">
        <v>496</v>
      </c>
      <c r="D37" s="169">
        <v>2</v>
      </c>
      <c r="E37" s="169">
        <v>397</v>
      </c>
      <c r="F37" s="170" t="s">
        <v>497</v>
      </c>
      <c r="G37" s="171" t="s">
        <v>511</v>
      </c>
      <c r="H37" s="151"/>
      <c r="I37" s="151"/>
      <c r="J37" s="151"/>
    </row>
    <row r="38" spans="1:10" ht="15.75" thickBot="1" x14ac:dyDescent="0.5">
      <c r="A38" s="163" t="s">
        <v>38</v>
      </c>
      <c r="B38" s="164">
        <v>341</v>
      </c>
      <c r="C38" s="164" t="s">
        <v>499</v>
      </c>
      <c r="D38" s="164">
        <v>1</v>
      </c>
      <c r="E38" s="165"/>
      <c r="F38" s="166" t="s">
        <v>497</v>
      </c>
      <c r="G38" s="172" t="s">
        <v>511</v>
      </c>
      <c r="H38" s="151"/>
      <c r="I38" s="151"/>
      <c r="J38" s="151"/>
    </row>
    <row r="39" spans="1:10" ht="16.149999999999999" thickTop="1" thickBot="1" x14ac:dyDescent="0.5">
      <c r="A39" s="177" t="s">
        <v>34</v>
      </c>
      <c r="B39" s="178">
        <v>600</v>
      </c>
      <c r="C39" s="178" t="s">
        <v>496</v>
      </c>
      <c r="D39" s="178">
        <v>1</v>
      </c>
      <c r="E39" s="178">
        <v>600</v>
      </c>
      <c r="F39" s="179" t="s">
        <v>497</v>
      </c>
      <c r="G39" s="180" t="s">
        <v>512</v>
      </c>
      <c r="H39" s="151"/>
      <c r="I39" s="151"/>
      <c r="J39" s="151"/>
    </row>
    <row r="40" spans="1:10" ht="16.149999999999999" thickTop="1" thickBot="1" x14ac:dyDescent="0.5">
      <c r="A40" s="185" t="s">
        <v>47</v>
      </c>
      <c r="B40" s="186">
        <v>512</v>
      </c>
      <c r="C40" s="186" t="s">
        <v>500</v>
      </c>
      <c r="D40" s="186">
        <v>8</v>
      </c>
      <c r="E40" s="186">
        <v>512</v>
      </c>
      <c r="F40" s="187" t="s">
        <v>497</v>
      </c>
      <c r="G40" s="188" t="s">
        <v>513</v>
      </c>
      <c r="H40" s="151"/>
      <c r="I40" s="151"/>
      <c r="J40" s="151"/>
    </row>
    <row r="41" spans="1:10" ht="16.149999999999999" thickTop="1" thickBot="1" x14ac:dyDescent="0.5">
      <c r="A41" s="156" t="s">
        <v>48</v>
      </c>
      <c r="B41" s="157">
        <v>510</v>
      </c>
      <c r="C41" s="157" t="s">
        <v>496</v>
      </c>
      <c r="D41" s="157">
        <v>2</v>
      </c>
      <c r="E41" s="157">
        <v>463.2</v>
      </c>
      <c r="F41" s="159" t="s">
        <v>497</v>
      </c>
      <c r="G41" s="162" t="s">
        <v>514</v>
      </c>
      <c r="H41" s="151"/>
      <c r="I41" s="151"/>
      <c r="J41" s="151"/>
    </row>
    <row r="42" spans="1:10" ht="17.25" customHeight="1" thickBot="1" x14ac:dyDescent="0.5">
      <c r="A42" s="163" t="s">
        <v>48</v>
      </c>
      <c r="B42" s="164">
        <v>432</v>
      </c>
      <c r="C42" s="164" t="s">
        <v>499</v>
      </c>
      <c r="D42" s="164">
        <v>3</v>
      </c>
      <c r="E42" s="165"/>
      <c r="F42" s="166" t="s">
        <v>497</v>
      </c>
      <c r="G42" s="172" t="s">
        <v>514</v>
      </c>
      <c r="H42" s="151"/>
      <c r="I42" s="151"/>
      <c r="J42" s="151"/>
    </row>
    <row r="43" spans="1:10" ht="16.149999999999999" thickTop="1" thickBot="1" x14ac:dyDescent="0.5">
      <c r="A43" s="168" t="s">
        <v>46</v>
      </c>
      <c r="B43" s="169">
        <v>88</v>
      </c>
      <c r="C43" s="169" t="s">
        <v>496</v>
      </c>
      <c r="D43" s="169">
        <v>23</v>
      </c>
      <c r="E43" s="169">
        <v>90.17</v>
      </c>
      <c r="F43" s="170" t="s">
        <v>497</v>
      </c>
      <c r="G43" s="171" t="s">
        <v>575</v>
      </c>
      <c r="H43" s="151"/>
      <c r="I43" s="151"/>
      <c r="J43" s="151"/>
    </row>
    <row r="44" spans="1:10" ht="15.75" thickBot="1" x14ac:dyDescent="0.5">
      <c r="A44" s="173" t="s">
        <v>46</v>
      </c>
      <c r="B44" s="174">
        <v>94</v>
      </c>
      <c r="C44" s="174" t="s">
        <v>499</v>
      </c>
      <c r="D44" s="174">
        <v>13</v>
      </c>
      <c r="E44" s="175"/>
      <c r="F44" s="176" t="s">
        <v>497</v>
      </c>
      <c r="G44" s="189" t="s">
        <v>576</v>
      </c>
      <c r="H44" s="151"/>
      <c r="I44" s="151"/>
      <c r="J44" s="151"/>
    </row>
    <row r="45" spans="1:10" ht="16.149999999999999" thickTop="1" thickBot="1" x14ac:dyDescent="0.5">
      <c r="A45" s="156" t="s">
        <v>88</v>
      </c>
      <c r="B45" s="157">
        <v>220.7</v>
      </c>
      <c r="C45" s="157" t="s">
        <v>496</v>
      </c>
      <c r="D45" s="157">
        <v>9</v>
      </c>
      <c r="E45" s="157">
        <v>205.7</v>
      </c>
      <c r="F45" s="159" t="s">
        <v>497</v>
      </c>
      <c r="G45" s="162" t="s">
        <v>515</v>
      </c>
      <c r="H45" s="151"/>
      <c r="I45" s="151"/>
      <c r="J45" s="151"/>
    </row>
    <row r="46" spans="1:10" ht="15.75" thickBot="1" x14ac:dyDescent="0.5">
      <c r="A46" s="163" t="s">
        <v>88</v>
      </c>
      <c r="B46" s="164">
        <v>197.1</v>
      </c>
      <c r="C46" s="164" t="s">
        <v>499</v>
      </c>
      <c r="D46" s="164">
        <v>18</v>
      </c>
      <c r="E46" s="165"/>
      <c r="F46" s="166" t="s">
        <v>497</v>
      </c>
      <c r="G46" s="172" t="s">
        <v>515</v>
      </c>
      <c r="H46" s="151"/>
      <c r="I46" s="151"/>
      <c r="J46" s="151"/>
    </row>
    <row r="47" spans="1:10" ht="16.149999999999999" thickTop="1" thickBot="1" x14ac:dyDescent="0.5">
      <c r="A47" s="168" t="s">
        <v>41</v>
      </c>
      <c r="B47" s="169">
        <v>112.5</v>
      </c>
      <c r="C47" s="169" t="s">
        <v>496</v>
      </c>
      <c r="D47" s="169">
        <v>236</v>
      </c>
      <c r="E47" s="169">
        <v>109.9</v>
      </c>
      <c r="F47" s="170" t="s">
        <v>497</v>
      </c>
      <c r="G47" s="171" t="s">
        <v>516</v>
      </c>
      <c r="H47" s="151"/>
      <c r="I47" s="151"/>
      <c r="J47" s="151"/>
    </row>
    <row r="48" spans="1:10" ht="15.75" thickBot="1" x14ac:dyDescent="0.5">
      <c r="A48" s="163" t="s">
        <v>41</v>
      </c>
      <c r="B48" s="164">
        <v>106.4</v>
      </c>
      <c r="C48" s="164" t="s">
        <v>499</v>
      </c>
      <c r="D48" s="164">
        <v>175</v>
      </c>
      <c r="E48" s="165"/>
      <c r="F48" s="166" t="s">
        <v>497</v>
      </c>
      <c r="G48" s="172" t="s">
        <v>516</v>
      </c>
      <c r="H48" s="151"/>
      <c r="I48" s="151"/>
      <c r="J48" s="151"/>
    </row>
    <row r="49" spans="1:10" ht="16.149999999999999" thickTop="1" thickBot="1" x14ac:dyDescent="0.5">
      <c r="A49" s="168" t="s">
        <v>49</v>
      </c>
      <c r="B49" s="169">
        <v>44</v>
      </c>
      <c r="C49" s="169" t="s">
        <v>496</v>
      </c>
      <c r="D49" s="169">
        <v>20</v>
      </c>
      <c r="E49" s="169">
        <v>43.29</v>
      </c>
      <c r="F49" s="170" t="s">
        <v>497</v>
      </c>
      <c r="G49" s="171" t="s">
        <v>517</v>
      </c>
      <c r="H49" s="151"/>
      <c r="I49" s="151"/>
      <c r="J49" s="151"/>
    </row>
    <row r="50" spans="1:10" ht="15.75" thickBot="1" x14ac:dyDescent="0.5">
      <c r="A50" s="173" t="s">
        <v>49</v>
      </c>
      <c r="B50" s="174">
        <v>42.1</v>
      </c>
      <c r="C50" s="174" t="s">
        <v>499</v>
      </c>
      <c r="D50" s="174">
        <v>12</v>
      </c>
      <c r="E50" s="175"/>
      <c r="F50" s="176" t="s">
        <v>497</v>
      </c>
      <c r="G50" s="189" t="s">
        <v>517</v>
      </c>
      <c r="H50" s="151"/>
      <c r="I50" s="151"/>
      <c r="J50" s="151"/>
    </row>
    <row r="51" spans="1:10" ht="16.149999999999999" thickTop="1" thickBot="1" x14ac:dyDescent="0.5">
      <c r="A51" s="156" t="s">
        <v>43</v>
      </c>
      <c r="B51" s="157">
        <v>30.15</v>
      </c>
      <c r="C51" s="157" t="s">
        <v>496</v>
      </c>
      <c r="D51" s="157">
        <v>61</v>
      </c>
      <c r="E51" s="157">
        <v>30.19</v>
      </c>
      <c r="F51" s="159" t="s">
        <v>497</v>
      </c>
      <c r="G51" s="162" t="s">
        <v>518</v>
      </c>
      <c r="H51" s="151"/>
      <c r="I51" s="151"/>
      <c r="J51" s="151"/>
    </row>
    <row r="52" spans="1:10" ht="15.75" thickBot="1" x14ac:dyDescent="0.5">
      <c r="A52" s="163" t="s">
        <v>43</v>
      </c>
      <c r="B52" s="164">
        <v>30.23</v>
      </c>
      <c r="C52" s="164" t="s">
        <v>499</v>
      </c>
      <c r="D52" s="164">
        <v>61</v>
      </c>
      <c r="E52" s="165"/>
      <c r="F52" s="166" t="s">
        <v>497</v>
      </c>
      <c r="G52" s="172" t="s">
        <v>518</v>
      </c>
      <c r="H52" s="151"/>
      <c r="I52" s="151"/>
      <c r="J52" s="151"/>
    </row>
    <row r="53" spans="1:10" ht="16.149999999999999" thickTop="1" thickBot="1" x14ac:dyDescent="0.5">
      <c r="A53" s="168" t="s">
        <v>45</v>
      </c>
      <c r="B53" s="169">
        <v>54.7</v>
      </c>
      <c r="C53" s="169" t="s">
        <v>496</v>
      </c>
      <c r="D53" s="169">
        <v>8</v>
      </c>
      <c r="E53" s="169">
        <v>54.1</v>
      </c>
      <c r="F53" s="170" t="s">
        <v>497</v>
      </c>
      <c r="G53" s="171" t="s">
        <v>519</v>
      </c>
      <c r="H53" s="151"/>
      <c r="I53" s="151"/>
      <c r="J53" s="151"/>
    </row>
    <row r="54" spans="1:10" ht="15.75" thickBot="1" x14ac:dyDescent="0.5">
      <c r="A54" s="163" t="s">
        <v>45</v>
      </c>
      <c r="B54" s="164">
        <v>53.3</v>
      </c>
      <c r="C54" s="164" t="s">
        <v>499</v>
      </c>
      <c r="D54" s="164">
        <v>6</v>
      </c>
      <c r="E54" s="165"/>
      <c r="F54" s="166" t="s">
        <v>497</v>
      </c>
      <c r="G54" s="172" t="s">
        <v>519</v>
      </c>
      <c r="H54" s="151"/>
      <c r="I54" s="151"/>
      <c r="J54" s="151"/>
    </row>
    <row r="55" spans="1:10" ht="16.149999999999999" thickTop="1" thickBot="1" x14ac:dyDescent="0.5">
      <c r="A55" s="168" t="s">
        <v>50</v>
      </c>
      <c r="B55" s="169">
        <v>67.2</v>
      </c>
      <c r="C55" s="169" t="s">
        <v>496</v>
      </c>
      <c r="D55" s="169">
        <v>5</v>
      </c>
      <c r="E55" s="169">
        <v>66.569999999999993</v>
      </c>
      <c r="F55" s="170" t="s">
        <v>497</v>
      </c>
      <c r="G55" s="171" t="s">
        <v>520</v>
      </c>
      <c r="H55" s="151"/>
      <c r="I55" s="151"/>
      <c r="J55" s="151"/>
    </row>
    <row r="56" spans="1:10" ht="15.75" thickBot="1" x14ac:dyDescent="0.5">
      <c r="A56" s="163" t="s">
        <v>50</v>
      </c>
      <c r="B56" s="164">
        <v>65</v>
      </c>
      <c r="C56" s="164" t="s">
        <v>499</v>
      </c>
      <c r="D56" s="164">
        <v>2</v>
      </c>
      <c r="E56" s="165"/>
      <c r="F56" s="166" t="s">
        <v>497</v>
      </c>
      <c r="G56" s="172" t="s">
        <v>520</v>
      </c>
      <c r="H56" s="151"/>
      <c r="I56" s="151"/>
      <c r="J56" s="151"/>
    </row>
    <row r="57" spans="1:10" ht="16.149999999999999" thickTop="1" thickBot="1" x14ac:dyDescent="0.5">
      <c r="A57" s="168" t="s">
        <v>52</v>
      </c>
      <c r="B57" s="169">
        <v>72.099999999999994</v>
      </c>
      <c r="C57" s="169" t="s">
        <v>496</v>
      </c>
      <c r="D57" s="169">
        <v>6</v>
      </c>
      <c r="E57" s="169">
        <v>70.38</v>
      </c>
      <c r="F57" s="170" t="s">
        <v>497</v>
      </c>
      <c r="G57" s="171" t="s">
        <v>521</v>
      </c>
      <c r="H57" s="151"/>
      <c r="I57" s="151"/>
      <c r="J57" s="151"/>
    </row>
    <row r="58" spans="1:10" ht="15.75" thickBot="1" x14ac:dyDescent="0.5">
      <c r="A58" s="163" t="s">
        <v>52</v>
      </c>
      <c r="B58" s="164">
        <v>67.8</v>
      </c>
      <c r="C58" s="164" t="s">
        <v>499</v>
      </c>
      <c r="D58" s="164">
        <v>4</v>
      </c>
      <c r="E58" s="165"/>
      <c r="F58" s="166" t="s">
        <v>497</v>
      </c>
      <c r="G58" s="172" t="s">
        <v>521</v>
      </c>
      <c r="H58" s="151"/>
      <c r="I58" s="151"/>
      <c r="J58" s="151"/>
    </row>
    <row r="59" spans="1:10" ht="16.149999999999999" thickTop="1" thickBot="1" x14ac:dyDescent="0.5">
      <c r="A59" s="168" t="s">
        <v>54</v>
      </c>
      <c r="B59" s="169">
        <v>93.7</v>
      </c>
      <c r="C59" s="169" t="s">
        <v>496</v>
      </c>
      <c r="D59" s="169">
        <v>7</v>
      </c>
      <c r="E59" s="169">
        <v>92.84</v>
      </c>
      <c r="F59" s="170" t="s">
        <v>497</v>
      </c>
      <c r="G59" s="171" t="s">
        <v>522</v>
      </c>
      <c r="H59" s="151"/>
      <c r="I59" s="151"/>
      <c r="J59" s="151"/>
    </row>
    <row r="60" spans="1:10" ht="15.75" thickBot="1" x14ac:dyDescent="0.5">
      <c r="A60" s="156" t="s">
        <v>54</v>
      </c>
      <c r="B60" s="157">
        <v>78.400000000000006</v>
      </c>
      <c r="C60" s="157" t="s">
        <v>499</v>
      </c>
      <c r="D60" s="157">
        <v>10</v>
      </c>
      <c r="E60" s="161"/>
      <c r="F60" s="159" t="s">
        <v>497</v>
      </c>
      <c r="G60" s="171" t="s">
        <v>522</v>
      </c>
      <c r="H60" s="151"/>
      <c r="I60" s="151"/>
      <c r="J60" s="151"/>
    </row>
    <row r="61" spans="1:10" ht="15.75" thickBot="1" x14ac:dyDescent="0.5">
      <c r="A61" s="156" t="s">
        <v>54</v>
      </c>
      <c r="B61" s="157">
        <v>87.2</v>
      </c>
      <c r="C61" s="157" t="s">
        <v>87</v>
      </c>
      <c r="D61" s="157">
        <v>23</v>
      </c>
      <c r="E61" s="161"/>
      <c r="F61" s="159" t="s">
        <v>497</v>
      </c>
      <c r="G61" s="162" t="s">
        <v>523</v>
      </c>
      <c r="H61" s="151"/>
      <c r="I61" s="151"/>
      <c r="J61" s="151"/>
    </row>
    <row r="62" spans="1:10" ht="15.75" thickBot="1" x14ac:dyDescent="0.5">
      <c r="A62" s="156" t="s">
        <v>54</v>
      </c>
      <c r="B62" s="157">
        <v>103</v>
      </c>
      <c r="C62" s="157" t="s">
        <v>496</v>
      </c>
      <c r="D62" s="157">
        <v>3</v>
      </c>
      <c r="E62" s="161"/>
      <c r="F62" s="159" t="s">
        <v>497</v>
      </c>
      <c r="G62" s="162" t="s">
        <v>524</v>
      </c>
      <c r="H62" s="151"/>
      <c r="I62" s="151"/>
      <c r="J62" s="151"/>
    </row>
    <row r="63" spans="1:10" ht="15.75" thickBot="1" x14ac:dyDescent="0.5">
      <c r="A63" s="156" t="s">
        <v>54</v>
      </c>
      <c r="B63" s="157">
        <v>104</v>
      </c>
      <c r="C63" s="157" t="s">
        <v>499</v>
      </c>
      <c r="D63" s="157">
        <v>4</v>
      </c>
      <c r="E63" s="161"/>
      <c r="F63" s="159" t="s">
        <v>497</v>
      </c>
      <c r="G63" s="162" t="s">
        <v>524</v>
      </c>
      <c r="H63" s="151"/>
      <c r="I63" s="151"/>
      <c r="J63" s="151"/>
    </row>
    <row r="64" spans="1:10" ht="15.75" thickBot="1" x14ac:dyDescent="0.5">
      <c r="A64" s="163" t="s">
        <v>54</v>
      </c>
      <c r="B64" s="164">
        <v>98.2</v>
      </c>
      <c r="C64" s="164" t="s">
        <v>87</v>
      </c>
      <c r="D64" s="164">
        <v>36</v>
      </c>
      <c r="E64" s="165"/>
      <c r="F64" s="166" t="s">
        <v>497</v>
      </c>
      <c r="G64" s="172" t="s">
        <v>523</v>
      </c>
      <c r="H64" s="151"/>
      <c r="I64" s="151"/>
      <c r="J64" s="151"/>
    </row>
    <row r="65" spans="1:10" ht="16.149999999999999" thickTop="1" thickBot="1" x14ac:dyDescent="0.5">
      <c r="A65" s="168" t="s">
        <v>55</v>
      </c>
      <c r="B65" s="169">
        <v>7.2</v>
      </c>
      <c r="C65" s="169" t="s">
        <v>496</v>
      </c>
      <c r="D65" s="169">
        <v>12</v>
      </c>
      <c r="E65" s="169">
        <v>6.44</v>
      </c>
      <c r="F65" s="170" t="s">
        <v>497</v>
      </c>
      <c r="G65" s="171" t="s">
        <v>525</v>
      </c>
      <c r="H65" s="151"/>
      <c r="I65" s="151"/>
      <c r="J65" s="151"/>
    </row>
    <row r="66" spans="1:10" ht="15.75" thickBot="1" x14ac:dyDescent="0.5">
      <c r="A66" s="163" t="s">
        <v>55</v>
      </c>
      <c r="B66" s="164">
        <v>4.5999999999999996</v>
      </c>
      <c r="C66" s="164" t="s">
        <v>499</v>
      </c>
      <c r="D66" s="164">
        <v>5</v>
      </c>
      <c r="E66" s="165"/>
      <c r="F66" s="166" t="s">
        <v>497</v>
      </c>
      <c r="G66" s="172" t="s">
        <v>525</v>
      </c>
      <c r="H66" s="151"/>
      <c r="I66" s="151"/>
      <c r="J66" s="151"/>
    </row>
    <row r="67" spans="1:10" ht="16.149999999999999" thickTop="1" thickBot="1" x14ac:dyDescent="0.5">
      <c r="A67" s="168" t="s">
        <v>58</v>
      </c>
      <c r="B67" s="169">
        <v>18.399999999999999</v>
      </c>
      <c r="C67" s="169" t="s">
        <v>496</v>
      </c>
      <c r="D67" s="169">
        <v>23</v>
      </c>
      <c r="E67" s="169">
        <v>18.97</v>
      </c>
      <c r="F67" s="170" t="s">
        <v>497</v>
      </c>
      <c r="G67" s="171" t="s">
        <v>526</v>
      </c>
      <c r="H67" s="151"/>
      <c r="I67" s="151"/>
      <c r="J67" s="151"/>
    </row>
    <row r="68" spans="1:10" ht="15.75" thickBot="1" x14ac:dyDescent="0.5">
      <c r="A68" s="173" t="s">
        <v>58</v>
      </c>
      <c r="B68" s="174">
        <v>19.5</v>
      </c>
      <c r="C68" s="174" t="s">
        <v>499</v>
      </c>
      <c r="D68" s="174">
        <v>25</v>
      </c>
      <c r="E68" s="175"/>
      <c r="F68" s="176" t="s">
        <v>497</v>
      </c>
      <c r="G68" s="189" t="s">
        <v>526</v>
      </c>
      <c r="H68" s="151"/>
      <c r="I68" s="151"/>
      <c r="J68" s="151"/>
    </row>
    <row r="69" spans="1:10" ht="16.149999999999999" thickTop="1" thickBot="1" x14ac:dyDescent="0.5">
      <c r="A69" s="156" t="s">
        <v>89</v>
      </c>
      <c r="B69" s="157">
        <v>11.7</v>
      </c>
      <c r="C69" s="157" t="s">
        <v>496</v>
      </c>
      <c r="D69" s="157">
        <v>35</v>
      </c>
      <c r="E69" s="157">
        <v>11.75</v>
      </c>
      <c r="F69" s="159" t="s">
        <v>497</v>
      </c>
      <c r="G69" s="162" t="s">
        <v>527</v>
      </c>
      <c r="H69" s="151"/>
      <c r="I69" s="151"/>
      <c r="J69" s="151"/>
    </row>
    <row r="70" spans="1:10" ht="15.75" thickBot="1" x14ac:dyDescent="0.5">
      <c r="A70" s="163" t="s">
        <v>89</v>
      </c>
      <c r="B70" s="164">
        <v>11.8</v>
      </c>
      <c r="C70" s="164" t="s">
        <v>499</v>
      </c>
      <c r="D70" s="164">
        <v>36</v>
      </c>
      <c r="E70" s="165"/>
      <c r="F70" s="166" t="s">
        <v>497</v>
      </c>
      <c r="G70" s="172" t="s">
        <v>527</v>
      </c>
      <c r="H70" s="151"/>
      <c r="I70" s="151"/>
      <c r="J70" s="151"/>
    </row>
    <row r="71" spans="1:10" ht="15.4" thickTop="1" x14ac:dyDescent="0.4">
      <c r="H71" s="151"/>
      <c r="I71" s="151"/>
      <c r="J71" s="151"/>
    </row>
    <row r="72" spans="1:10" x14ac:dyDescent="0.4">
      <c r="H72" s="151"/>
      <c r="I72" s="151"/>
      <c r="J72" s="151"/>
    </row>
    <row r="73" spans="1:10" x14ac:dyDescent="0.4">
      <c r="H73" s="151"/>
      <c r="I73" s="151"/>
      <c r="J73" s="151"/>
    </row>
    <row r="74" spans="1:10" x14ac:dyDescent="0.4">
      <c r="A74" s="29" t="s">
        <v>60</v>
      </c>
      <c r="B74" s="150" t="s">
        <v>61</v>
      </c>
    </row>
    <row r="75" spans="1:10" ht="15.4" x14ac:dyDescent="0.45">
      <c r="A75" s="35" t="s">
        <v>528</v>
      </c>
      <c r="B75" s="190" t="s">
        <v>582</v>
      </c>
    </row>
    <row r="76" spans="1:10" ht="15.4" x14ac:dyDescent="0.45">
      <c r="A76" s="35" t="s">
        <v>529</v>
      </c>
      <c r="B76" s="190" t="s">
        <v>583</v>
      </c>
    </row>
    <row r="77" spans="1:10" ht="15.4" x14ac:dyDescent="0.45">
      <c r="A77" s="35" t="s">
        <v>530</v>
      </c>
      <c r="B77" s="190" t="s">
        <v>584</v>
      </c>
    </row>
    <row r="78" spans="1:10" ht="15.4" x14ac:dyDescent="0.45">
      <c r="A78" s="35" t="s">
        <v>531</v>
      </c>
      <c r="B78" s="190" t="s">
        <v>585</v>
      </c>
    </row>
    <row r="79" spans="1:10" ht="15.4" x14ac:dyDescent="0.45">
      <c r="A79" s="35" t="s">
        <v>532</v>
      </c>
      <c r="B79" s="190" t="s">
        <v>586</v>
      </c>
    </row>
    <row r="80" spans="1:10" ht="15.4" x14ac:dyDescent="0.45">
      <c r="A80" s="35" t="s">
        <v>533</v>
      </c>
      <c r="B80" s="190" t="s">
        <v>587</v>
      </c>
    </row>
    <row r="81" spans="1:2" ht="15.4" x14ac:dyDescent="0.45">
      <c r="A81" s="35" t="s">
        <v>534</v>
      </c>
      <c r="B81" s="190" t="s">
        <v>588</v>
      </c>
    </row>
    <row r="82" spans="1:2" ht="15.4" x14ac:dyDescent="0.45">
      <c r="A82" s="35" t="s">
        <v>535</v>
      </c>
      <c r="B82" s="190" t="s">
        <v>589</v>
      </c>
    </row>
    <row r="83" spans="1:2" ht="15.4" x14ac:dyDescent="0.45">
      <c r="A83" s="35" t="s">
        <v>536</v>
      </c>
      <c r="B83" s="190" t="s">
        <v>590</v>
      </c>
    </row>
    <row r="84" spans="1:2" ht="15.4" x14ac:dyDescent="0.45">
      <c r="A84" s="35" t="s">
        <v>537</v>
      </c>
      <c r="B84" s="190" t="s">
        <v>591</v>
      </c>
    </row>
    <row r="85" spans="1:2" ht="15.4" x14ac:dyDescent="0.45">
      <c r="A85" s="35" t="s">
        <v>538</v>
      </c>
      <c r="B85" s="190" t="s">
        <v>592</v>
      </c>
    </row>
    <row r="86" spans="1:2" ht="15.4" x14ac:dyDescent="0.45">
      <c r="A86" s="35" t="s">
        <v>539</v>
      </c>
      <c r="B86" s="190" t="s">
        <v>593</v>
      </c>
    </row>
    <row r="87" spans="1:2" ht="15.4" x14ac:dyDescent="0.45">
      <c r="A87" s="35" t="s">
        <v>540</v>
      </c>
      <c r="B87" s="190" t="s">
        <v>594</v>
      </c>
    </row>
    <row r="88" spans="1:2" ht="15.4" x14ac:dyDescent="0.45">
      <c r="A88" s="35" t="s">
        <v>541</v>
      </c>
      <c r="B88" s="190" t="s">
        <v>595</v>
      </c>
    </row>
    <row r="89" spans="1:2" ht="15.4" x14ac:dyDescent="0.45">
      <c r="A89" s="35" t="s">
        <v>542</v>
      </c>
      <c r="B89" s="190" t="s">
        <v>596</v>
      </c>
    </row>
    <row r="90" spans="1:2" ht="15.4" x14ac:dyDescent="0.45">
      <c r="A90" s="35" t="s">
        <v>543</v>
      </c>
      <c r="B90" s="190" t="s">
        <v>597</v>
      </c>
    </row>
    <row r="91" spans="1:2" ht="15.4" x14ac:dyDescent="0.45">
      <c r="A91" s="35" t="s">
        <v>544</v>
      </c>
      <c r="B91" s="190" t="s">
        <v>598</v>
      </c>
    </row>
    <row r="92" spans="1:2" ht="15.4" x14ac:dyDescent="0.45">
      <c r="A92" s="35" t="s">
        <v>545</v>
      </c>
      <c r="B92" s="190" t="s">
        <v>599</v>
      </c>
    </row>
    <row r="93" spans="1:2" ht="15.4" x14ac:dyDescent="0.45">
      <c r="A93" s="35" t="s">
        <v>546</v>
      </c>
      <c r="B93" s="190" t="s">
        <v>600</v>
      </c>
    </row>
    <row r="94" spans="1:2" ht="15.4" x14ac:dyDescent="0.45">
      <c r="A94" s="35" t="s">
        <v>547</v>
      </c>
      <c r="B94" s="190" t="s">
        <v>601</v>
      </c>
    </row>
    <row r="95" spans="1:2" ht="15.4" x14ac:dyDescent="0.45">
      <c r="A95" s="35" t="s">
        <v>548</v>
      </c>
      <c r="B95" s="190" t="s">
        <v>602</v>
      </c>
    </row>
    <row r="96" spans="1:2" ht="15.4" x14ac:dyDescent="0.45">
      <c r="A96" s="35" t="s">
        <v>549</v>
      </c>
      <c r="B96" s="190" t="s">
        <v>603</v>
      </c>
    </row>
    <row r="97" spans="1:2" ht="15.4" x14ac:dyDescent="0.45">
      <c r="A97" s="35" t="s">
        <v>550</v>
      </c>
      <c r="B97" s="190" t="s">
        <v>604</v>
      </c>
    </row>
    <row r="98" spans="1:2" ht="15.4" x14ac:dyDescent="0.45">
      <c r="A98" s="35" t="s">
        <v>551</v>
      </c>
      <c r="B98" s="190" t="s">
        <v>605</v>
      </c>
    </row>
    <row r="99" spans="1:2" ht="15.4" x14ac:dyDescent="0.45">
      <c r="A99" s="35" t="s">
        <v>552</v>
      </c>
      <c r="B99" s="190" t="s">
        <v>606</v>
      </c>
    </row>
    <row r="100" spans="1:2" ht="15.4" x14ac:dyDescent="0.45">
      <c r="A100" s="35" t="s">
        <v>553</v>
      </c>
      <c r="B100" s="190" t="s">
        <v>607</v>
      </c>
    </row>
    <row r="101" spans="1:2" ht="15.4" x14ac:dyDescent="0.45">
      <c r="A101" s="35" t="s">
        <v>554</v>
      </c>
      <c r="B101" s="190" t="s">
        <v>608</v>
      </c>
    </row>
    <row r="102" spans="1:2" ht="15.4" x14ac:dyDescent="0.45">
      <c r="A102" s="35" t="s">
        <v>555</v>
      </c>
      <c r="B102" s="190" t="s">
        <v>609</v>
      </c>
    </row>
    <row r="103" spans="1:2" ht="15.4" x14ac:dyDescent="0.45">
      <c r="A103" s="35" t="s">
        <v>482</v>
      </c>
      <c r="B103" s="190" t="s">
        <v>610</v>
      </c>
    </row>
    <row r="104" spans="1:2" ht="15.4" x14ac:dyDescent="0.45">
      <c r="A104" s="35" t="s">
        <v>506</v>
      </c>
      <c r="B104" s="190" t="s">
        <v>611</v>
      </c>
    </row>
    <row r="105" spans="1:2" ht="15.4" x14ac:dyDescent="0.45">
      <c r="A105" s="35" t="s">
        <v>556</v>
      </c>
      <c r="B105" s="190" t="s">
        <v>612</v>
      </c>
    </row>
    <row r="106" spans="1:2" ht="15.4" x14ac:dyDescent="0.45">
      <c r="A106" s="35" t="s">
        <v>557</v>
      </c>
      <c r="B106" s="190" t="s">
        <v>613</v>
      </c>
    </row>
    <row r="107" spans="1:2" ht="15.4" x14ac:dyDescent="0.45">
      <c r="A107" s="152" t="s">
        <v>492</v>
      </c>
      <c r="B107" s="190" t="s">
        <v>614</v>
      </c>
    </row>
    <row r="108" spans="1:2" ht="15.4" x14ac:dyDescent="0.45">
      <c r="A108" s="35" t="s">
        <v>558</v>
      </c>
      <c r="B108" s="190" t="s">
        <v>615</v>
      </c>
    </row>
    <row r="109" spans="1:2" ht="15.4" x14ac:dyDescent="0.45">
      <c r="A109" s="35" t="s">
        <v>559</v>
      </c>
      <c r="B109" s="190" t="s">
        <v>616</v>
      </c>
    </row>
    <row r="110" spans="1:2" ht="15.4" x14ac:dyDescent="0.45">
      <c r="A110" s="35" t="s">
        <v>560</v>
      </c>
      <c r="B110" s="190" t="s">
        <v>617</v>
      </c>
    </row>
    <row r="111" spans="1:2" ht="16.5" customHeight="1" x14ac:dyDescent="0.45">
      <c r="A111" s="152" t="s">
        <v>561</v>
      </c>
      <c r="B111" s="190" t="s">
        <v>618</v>
      </c>
    </row>
    <row r="112" spans="1:2" ht="15.4" x14ac:dyDescent="0.45">
      <c r="A112" s="35" t="s">
        <v>562</v>
      </c>
      <c r="B112" s="190" t="s">
        <v>619</v>
      </c>
    </row>
    <row r="113" spans="1:2" ht="15.4" x14ac:dyDescent="0.45">
      <c r="A113" s="35" t="s">
        <v>563</v>
      </c>
      <c r="B113" s="190" t="s">
        <v>620</v>
      </c>
    </row>
    <row r="114" spans="1:2" ht="15.4" x14ac:dyDescent="0.45">
      <c r="A114" s="35" t="s">
        <v>564</v>
      </c>
      <c r="B114" s="190" t="s">
        <v>621</v>
      </c>
    </row>
    <row r="115" spans="1:2" ht="15.4" x14ac:dyDescent="0.45">
      <c r="A115" s="35" t="s">
        <v>565</v>
      </c>
      <c r="B115" s="190" t="s">
        <v>622</v>
      </c>
    </row>
    <row r="116" spans="1:2" ht="15.4" x14ac:dyDescent="0.45">
      <c r="A116" s="35" t="s">
        <v>566</v>
      </c>
      <c r="B116" s="190" t="s">
        <v>623</v>
      </c>
    </row>
    <row r="117" spans="1:2" ht="15.4" x14ac:dyDescent="0.45">
      <c r="A117" s="152" t="s">
        <v>567</v>
      </c>
      <c r="B117" s="190" t="s">
        <v>624</v>
      </c>
    </row>
    <row r="118" spans="1:2" ht="15.4" x14ac:dyDescent="0.45">
      <c r="A118" s="35" t="s">
        <v>568</v>
      </c>
      <c r="B118" s="190" t="s">
        <v>625</v>
      </c>
    </row>
    <row r="119" spans="1:2" ht="15.4" x14ac:dyDescent="0.45">
      <c r="A119" s="35" t="s">
        <v>569</v>
      </c>
      <c r="B119" s="190" t="s">
        <v>626</v>
      </c>
    </row>
    <row r="120" spans="1:2" ht="15.4" x14ac:dyDescent="0.45">
      <c r="A120" s="152" t="s">
        <v>570</v>
      </c>
      <c r="B120" s="190" t="s">
        <v>627</v>
      </c>
    </row>
    <row r="121" spans="1:2" ht="15.4" x14ac:dyDescent="0.45">
      <c r="A121" s="35" t="s">
        <v>571</v>
      </c>
      <c r="B121" s="190" t="s">
        <v>628</v>
      </c>
    </row>
    <row r="122" spans="1:2" ht="15.4" x14ac:dyDescent="0.45">
      <c r="A122" s="35" t="s">
        <v>572</v>
      </c>
      <c r="B122" s="190" t="s">
        <v>629</v>
      </c>
    </row>
    <row r="123" spans="1:2" ht="15.4" x14ac:dyDescent="0.45">
      <c r="A123" s="152" t="s">
        <v>484</v>
      </c>
      <c r="B123" s="190" t="s">
        <v>630</v>
      </c>
    </row>
    <row r="124" spans="1:2" ht="15.4" x14ac:dyDescent="0.45">
      <c r="A124" s="35" t="s">
        <v>486</v>
      </c>
      <c r="B124" s="190" t="s">
        <v>631</v>
      </c>
    </row>
    <row r="125" spans="1:2" ht="15.4" x14ac:dyDescent="0.45">
      <c r="A125" s="35" t="s">
        <v>573</v>
      </c>
      <c r="B125" s="190" t="s">
        <v>632</v>
      </c>
    </row>
    <row r="126" spans="1:2" ht="15.4" x14ac:dyDescent="0.45">
      <c r="A126" s="35" t="s">
        <v>480</v>
      </c>
      <c r="B126" s="190" t="s">
        <v>633</v>
      </c>
    </row>
    <row r="127" spans="1:2" ht="15.4" x14ac:dyDescent="0.45">
      <c r="A127" s="35" t="s">
        <v>574</v>
      </c>
      <c r="B127" s="190" t="s">
        <v>634</v>
      </c>
    </row>
    <row r="128" spans="1:2" ht="15.4" x14ac:dyDescent="0.45">
      <c r="A128" s="152" t="s">
        <v>490</v>
      </c>
      <c r="B128" s="190" t="s">
        <v>635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Supplementary Table S1</vt:lpstr>
      <vt:lpstr>Supplementary Table S2</vt:lpstr>
      <vt:lpstr>Supplementary Table S3</vt:lpstr>
      <vt:lpstr>Supplementary Table S4</vt:lpstr>
      <vt:lpstr>Supplementary Table S5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Smith</dc:creator>
  <cp:lastModifiedBy>Author</cp:lastModifiedBy>
  <dcterms:created xsi:type="dcterms:W3CDTF">2025-08-16T14:38:02Z</dcterms:created>
  <dcterms:modified xsi:type="dcterms:W3CDTF">2026-06-05T12:14:03Z</dcterms:modified>
</cp:coreProperties>
</file>