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farmer/Dropbox (Personal)/Princeton-MPIC/Arctic d15N/35 kyr manuscript/Nature Geoscience original and revision/Revision February 2021/Final submission/"/>
    </mc:Choice>
  </mc:AlternateContent>
  <xr:revisionPtr revIDLastSave="0" documentId="13_ncr:1_{7112ECB3-67D6-6F4E-B215-350118A7841F}" xr6:coauthVersionLast="46" xr6:coauthVersionMax="46" xr10:uidLastSave="{00000000-0000-0000-0000-000000000000}"/>
  <bookViews>
    <workbookView xWindow="12040" yWindow="10800" windowWidth="27640" windowHeight="16940" activeTab="1" xr2:uid="{8709D8CA-37B9-C44C-A296-51F3FFA8F3B2}"/>
  </bookViews>
  <sheets>
    <sheet name="Seawater data" sheetId="2" r:id="rId1"/>
    <sheet name="Foram data" sheetId="1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4" i="1" l="1"/>
  <c r="G24" i="1"/>
  <c r="C35" i="1"/>
  <c r="C36" i="1"/>
  <c r="C37" i="1"/>
  <c r="C38" i="1"/>
  <c r="C39" i="1"/>
  <c r="C40" i="1"/>
  <c r="C41" i="1"/>
  <c r="C42" i="1"/>
  <c r="C43" i="1"/>
  <c r="C44" i="1"/>
</calcChain>
</file>

<file path=xl/sharedStrings.xml><?xml version="1.0" encoding="utf-8"?>
<sst xmlns="http://schemas.openxmlformats.org/spreadsheetml/2006/main" count="294" uniqueCount="84">
  <si>
    <t>Core</t>
    <phoneticPr fontId="0" type="noConversion"/>
  </si>
  <si>
    <t>P1-94-AR-B8</t>
  </si>
  <si>
    <t>Median Depth (cm)</t>
  </si>
  <si>
    <t>Depth interval (cm)</t>
  </si>
  <si>
    <t>0-1</t>
  </si>
  <si>
    <t>1-2</t>
  </si>
  <si>
    <t>2-3</t>
  </si>
  <si>
    <t>3-4</t>
  </si>
  <si>
    <t>4-5</t>
  </si>
  <si>
    <t>5-6</t>
  </si>
  <si>
    <t>6-7</t>
  </si>
  <si>
    <t>7-8</t>
  </si>
  <si>
    <t>8-9</t>
  </si>
  <si>
    <t>12-13</t>
  </si>
  <si>
    <t>13-14</t>
  </si>
  <si>
    <t>14-15</t>
  </si>
  <si>
    <t>15-17</t>
  </si>
  <si>
    <t>17-18</t>
  </si>
  <si>
    <t>18-19</t>
  </si>
  <si>
    <t>19-20</t>
  </si>
  <si>
    <t>23-25</t>
  </si>
  <si>
    <t>25-26</t>
  </si>
  <si>
    <t>26-27</t>
  </si>
  <si>
    <t>27-28</t>
  </si>
  <si>
    <t>P1-94-AR-B17</t>
  </si>
  <si>
    <t>9-10</t>
  </si>
  <si>
    <t>10-11</t>
  </si>
  <si>
    <t>11-12</t>
  </si>
  <si>
    <t>15-16</t>
  </si>
  <si>
    <t>16-17</t>
  </si>
  <si>
    <t>20-21</t>
  </si>
  <si>
    <t>BACON Age model (ka)</t>
  </si>
  <si>
    <t>P1-94-AR-B28</t>
  </si>
  <si>
    <t>14-16</t>
  </si>
  <si>
    <t>18-21</t>
  </si>
  <si>
    <t>95% CI - (ka)</t>
  </si>
  <si>
    <t>95% CI + (ka)</t>
  </si>
  <si>
    <t>replicate sd</t>
  </si>
  <si>
    <t>[N] (nmol/mg)</t>
  </si>
  <si>
    <r>
      <rPr>
        <b/>
        <i/>
        <sz val="12"/>
        <color theme="1"/>
        <rFont val="Symbol"/>
        <charset val="2"/>
      </rPr>
      <t>d</t>
    </r>
    <r>
      <rPr>
        <b/>
        <vertAlign val="superscript"/>
        <sz val="12"/>
        <color theme="1"/>
        <rFont val="Calibri (Body)"/>
      </rPr>
      <t>15</t>
    </r>
    <r>
      <rPr>
        <b/>
        <sz val="12"/>
        <color theme="1"/>
        <rFont val="Calibri"/>
        <family val="2"/>
        <scheme val="minor"/>
      </rPr>
      <t>N</t>
    </r>
    <r>
      <rPr>
        <b/>
        <i/>
        <vertAlign val="subscript"/>
        <sz val="12"/>
        <color theme="1"/>
        <rFont val="Calibri (Body)"/>
      </rPr>
      <t>N.p.</t>
    </r>
    <r>
      <rPr>
        <b/>
        <sz val="12"/>
        <color theme="1"/>
        <rFont val="Calibri"/>
        <family val="2"/>
        <scheme val="minor"/>
      </rPr>
      <t xml:space="preserve"> (‰)</t>
    </r>
  </si>
  <si>
    <t>Supplementary Data to "Arctic Ocean stratification set by sea level and freshwater inputs since the last ice age"</t>
  </si>
  <si>
    <t>EXPOCODE</t>
  </si>
  <si>
    <t>SECT_ID</t>
  </si>
  <si>
    <t>STNNBR</t>
  </si>
  <si>
    <t>SAMPNO</t>
  </si>
  <si>
    <t>BTLNBR</t>
  </si>
  <si>
    <t>CTDPRS [dbars]</t>
  </si>
  <si>
    <t>CTDSAL</t>
  </si>
  <si>
    <t>SALNTY</t>
  </si>
  <si>
    <t>33HQ20150809</t>
  </si>
  <si>
    <t xml:space="preserve"> ARC01</t>
  </si>
  <si>
    <t xml:space="preserve"> NIS-10</t>
  </si>
  <si>
    <t xml:space="preserve">  NIS-8</t>
  </si>
  <si>
    <t xml:space="preserve">  NIS-6</t>
  </si>
  <si>
    <t xml:space="preserve">  NIS-4</t>
  </si>
  <si>
    <t xml:space="preserve">  NIS-3</t>
  </si>
  <si>
    <t xml:space="preserve">  NIS-1</t>
  </si>
  <si>
    <t>GSNIS-25</t>
  </si>
  <si>
    <t>GSNIS-22</t>
  </si>
  <si>
    <t>GSNIS-19</t>
  </si>
  <si>
    <t>GSNIS-16</t>
  </si>
  <si>
    <t>GSNIS-13</t>
  </si>
  <si>
    <t>GSNIS-10</t>
  </si>
  <si>
    <t>GSNIS-7</t>
  </si>
  <si>
    <t>GSNIS-4</t>
  </si>
  <si>
    <t>GSNIS-2</t>
  </si>
  <si>
    <t xml:space="preserve">  NIS-7</t>
  </si>
  <si>
    <t xml:space="preserve">  NIS-5</t>
  </si>
  <si>
    <t xml:space="preserve"> NIS-22</t>
  </si>
  <si>
    <t>GSNIS-27</t>
  </si>
  <si>
    <t>GSNIS-24</t>
  </si>
  <si>
    <t>GSNIS-21</t>
  </si>
  <si>
    <t>GSNIS-1</t>
  </si>
  <si>
    <t>GSNIS-31</t>
  </si>
  <si>
    <t>GSNIS-28</t>
  </si>
  <si>
    <t>CTDDEPTH [m]</t>
  </si>
  <si>
    <t>LATITUDE [deg N]</t>
  </si>
  <si>
    <t>LONGITUDE [deg E]</t>
  </si>
  <si>
    <t>CTDTMP [deg C]</t>
  </si>
  <si>
    <t>NITRATE [umol/kg]</t>
  </si>
  <si>
    <t>NITRITE [umol/kg]</t>
  </si>
  <si>
    <r>
      <rPr>
        <i/>
        <sz val="11"/>
        <color rgb="FF000000"/>
        <rFont val="Symbol"/>
        <charset val="2"/>
      </rPr>
      <t>d</t>
    </r>
    <r>
      <rPr>
        <vertAlign val="superscript"/>
        <sz val="11"/>
        <color rgb="FF000000"/>
        <rFont val="Calibri (Body)"/>
      </rPr>
      <t>15</t>
    </r>
    <r>
      <rPr>
        <sz val="11"/>
        <color rgb="FF000000"/>
        <rFont val="Calibri"/>
        <family val="2"/>
        <scheme val="minor"/>
      </rPr>
      <t>N-NO3_DISS [per mil]</t>
    </r>
  </si>
  <si>
    <t>d15N-NO3 replicate 1SD [per mil]</t>
  </si>
  <si>
    <t>10-12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</si>
</sst>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8"/>
      <name val="Calibri"/>
      <family val="2"/>
      <scheme val="minor"/>
    </font>
    <font>
      <b/>
      <i/>
      <sz val="12"/>
      <color theme="1"/>
      <name val="Symbol"/>
      <charset val="2"/>
    </font>
    <font>
      <b/>
      <vertAlign val="superscript"/>
      <sz val="12"/>
      <color theme="1"/>
      <name val="Calibri (Body)"/>
    </font>
    <font>
      <b/>
      <i/>
      <vertAlign val="subscript"/>
      <sz val="12"/>
      <color theme="1"/>
      <name val="Calibri (Body)"/>
    </font>
    <font>
      <b/>
      <sz val="12"/>
      <color theme="1"/>
      <name val="Calibri"/>
      <family val="2"/>
      <charset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Symbol"/>
      <charset val="2"/>
    </font>
    <font>
      <vertAlign val="superscript"/>
      <sz val="11"/>
      <color rgb="FF000000"/>
      <name val="Calibri (Body)"/>
    </font>
    <font>
      <sz val="11"/>
      <color rgb="FF000000"/>
      <name val="Calibri"/>
      <family val="2"/>
      <charset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Font="1"/>
    <xf numFmtId="2" fontId="0" fillId="0" borderId="0" xfId="0" applyNumberFormat="1"/>
    <xf numFmtId="2" fontId="1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Fill="1"/>
    <xf numFmtId="164" fontId="13" fillId="0" borderId="0" xfId="0" applyNumberFormat="1" applyFont="1" applyFill="1" applyAlignment="1">
      <alignment horizontal="center"/>
    </xf>
    <xf numFmtId="164" fontId="10" fillId="0" borderId="0" xfId="0" applyNumberFormat="1" applyFont="1" applyFill="1" applyAlignment="1">
      <alignment horizontal="center"/>
    </xf>
    <xf numFmtId="2" fontId="1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561F8-79D3-7E48-B75C-E49735CDFAD2}">
  <dimension ref="A1:P51"/>
  <sheetViews>
    <sheetView topLeftCell="A20" workbookViewId="0">
      <selection activeCell="G13" sqref="G13"/>
    </sheetView>
  </sheetViews>
  <sheetFormatPr baseColWidth="10" defaultRowHeight="16" x14ac:dyDescent="0.2"/>
  <cols>
    <col min="1" max="1" width="14" customWidth="1"/>
    <col min="6" max="6" width="13.83203125" style="8" bestFit="1" customWidth="1"/>
    <col min="7" max="7" width="15.1640625" style="8" bestFit="1" customWidth="1"/>
    <col min="8" max="8" width="12.5" bestFit="1" customWidth="1"/>
    <col min="9" max="9" width="12" bestFit="1" customWidth="1"/>
    <col min="10" max="10" width="12.83203125" bestFit="1" customWidth="1"/>
    <col min="13" max="13" width="15" bestFit="1" customWidth="1"/>
    <col min="14" max="14" width="14.5" bestFit="1" customWidth="1"/>
    <col min="15" max="15" width="19.6640625" style="17" bestFit="1" customWidth="1"/>
    <col min="16" max="16" width="26.6640625" style="17" bestFit="1" customWidth="1"/>
  </cols>
  <sheetData>
    <row r="1" spans="1:16" x14ac:dyDescent="0.2">
      <c r="A1" t="s">
        <v>40</v>
      </c>
    </row>
    <row r="2" spans="1:16" ht="17" x14ac:dyDescent="0.2">
      <c r="A2" s="16" t="s">
        <v>41</v>
      </c>
      <c r="B2" s="16" t="s">
        <v>42</v>
      </c>
      <c r="C2" s="16" t="s">
        <v>43</v>
      </c>
      <c r="D2" s="16" t="s">
        <v>44</v>
      </c>
      <c r="E2" s="16" t="s">
        <v>45</v>
      </c>
      <c r="F2" s="20" t="s">
        <v>76</v>
      </c>
      <c r="G2" s="20" t="s">
        <v>77</v>
      </c>
      <c r="H2" s="16" t="s">
        <v>46</v>
      </c>
      <c r="I2" s="16" t="s">
        <v>75</v>
      </c>
      <c r="J2" s="16" t="s">
        <v>78</v>
      </c>
      <c r="K2" s="16" t="s">
        <v>47</v>
      </c>
      <c r="L2" s="16" t="s">
        <v>48</v>
      </c>
      <c r="M2" s="16" t="s">
        <v>79</v>
      </c>
      <c r="N2" s="16" t="s">
        <v>80</v>
      </c>
      <c r="O2" s="18" t="s">
        <v>81</v>
      </c>
      <c r="P2" s="19" t="s">
        <v>82</v>
      </c>
    </row>
    <row r="3" spans="1:16" x14ac:dyDescent="0.2">
      <c r="A3" s="16" t="s">
        <v>49</v>
      </c>
      <c r="B3" s="16" t="s">
        <v>50</v>
      </c>
      <c r="C3" s="16">
        <v>10</v>
      </c>
      <c r="D3" s="16">
        <v>10</v>
      </c>
      <c r="E3" s="16" t="s">
        <v>51</v>
      </c>
      <c r="F3" s="20">
        <v>74.999300000000005</v>
      </c>
      <c r="G3" s="20">
        <v>-170.042</v>
      </c>
      <c r="H3" s="16">
        <v>44.5</v>
      </c>
      <c r="I3" s="16">
        <v>44</v>
      </c>
      <c r="J3" s="16">
        <v>-1.3184</v>
      </c>
      <c r="K3" s="16">
        <v>31.723800000000001</v>
      </c>
      <c r="L3" s="16">
        <v>32.030299999999997</v>
      </c>
      <c r="M3" s="16">
        <v>7.49</v>
      </c>
      <c r="N3" s="16">
        <v>0.06</v>
      </c>
      <c r="O3" s="19">
        <v>8.1999999999999993</v>
      </c>
      <c r="P3" s="19">
        <v>0.1</v>
      </c>
    </row>
    <row r="4" spans="1:16" x14ac:dyDescent="0.2">
      <c r="A4" s="16" t="s">
        <v>49</v>
      </c>
      <c r="B4" s="16" t="s">
        <v>50</v>
      </c>
      <c r="C4" s="16">
        <v>10</v>
      </c>
      <c r="D4" s="16">
        <v>8</v>
      </c>
      <c r="E4" s="16" t="s">
        <v>52</v>
      </c>
      <c r="F4" s="20">
        <v>74.999300000000005</v>
      </c>
      <c r="G4" s="20">
        <v>-170.042</v>
      </c>
      <c r="H4" s="16">
        <v>80.8</v>
      </c>
      <c r="I4" s="16">
        <v>80</v>
      </c>
      <c r="J4" s="16">
        <v>-1.5878000000000001</v>
      </c>
      <c r="K4" s="16">
        <v>32.393700000000003</v>
      </c>
      <c r="L4" s="16">
        <v>32.481099999999998</v>
      </c>
      <c r="M4" s="16">
        <v>11.75</v>
      </c>
      <c r="N4" s="16">
        <v>0.02</v>
      </c>
      <c r="O4" s="19">
        <v>8</v>
      </c>
      <c r="P4" s="19">
        <v>0.1</v>
      </c>
    </row>
    <row r="5" spans="1:16" x14ac:dyDescent="0.2">
      <c r="A5" s="16" t="s">
        <v>49</v>
      </c>
      <c r="B5" s="16" t="s">
        <v>50</v>
      </c>
      <c r="C5" s="16">
        <v>10</v>
      </c>
      <c r="D5" s="16">
        <v>6</v>
      </c>
      <c r="E5" s="16" t="s">
        <v>53</v>
      </c>
      <c r="F5" s="20">
        <v>74.999300000000005</v>
      </c>
      <c r="G5" s="20">
        <v>-170.042</v>
      </c>
      <c r="H5" s="16">
        <v>120.7</v>
      </c>
      <c r="I5" s="16">
        <v>119.4</v>
      </c>
      <c r="J5" s="16">
        <v>-1.7215</v>
      </c>
      <c r="K5" s="16">
        <v>32.887999999999998</v>
      </c>
      <c r="L5" s="16">
        <v>32.9024</v>
      </c>
      <c r="M5" s="16">
        <v>16.55</v>
      </c>
      <c r="N5" s="16">
        <v>0.02</v>
      </c>
      <c r="O5" s="19">
        <v>8</v>
      </c>
      <c r="P5" s="19">
        <v>0</v>
      </c>
    </row>
    <row r="6" spans="1:16" x14ac:dyDescent="0.2">
      <c r="A6" s="16" t="s">
        <v>49</v>
      </c>
      <c r="B6" s="16" t="s">
        <v>50</v>
      </c>
      <c r="C6" s="16">
        <v>10</v>
      </c>
      <c r="D6" s="16">
        <v>4</v>
      </c>
      <c r="E6" s="16" t="s">
        <v>54</v>
      </c>
      <c r="F6" s="20">
        <v>74.999300000000005</v>
      </c>
      <c r="G6" s="20">
        <v>-170.042</v>
      </c>
      <c r="H6" s="16">
        <v>195.2</v>
      </c>
      <c r="I6" s="16">
        <v>193</v>
      </c>
      <c r="J6" s="16">
        <v>-0.43269999999999997</v>
      </c>
      <c r="K6" s="16">
        <v>34.264899999999997</v>
      </c>
      <c r="L6" s="16">
        <v>34.250500000000002</v>
      </c>
      <c r="M6" s="16">
        <v>13.71</v>
      </c>
      <c r="N6" s="16">
        <v>0.04</v>
      </c>
      <c r="O6" s="19">
        <v>7.5</v>
      </c>
      <c r="P6" s="19">
        <v>0.1</v>
      </c>
    </row>
    <row r="7" spans="1:16" x14ac:dyDescent="0.2">
      <c r="A7" s="16" t="s">
        <v>49</v>
      </c>
      <c r="B7" s="16" t="s">
        <v>50</v>
      </c>
      <c r="C7" s="16">
        <v>10</v>
      </c>
      <c r="D7" s="16">
        <v>3</v>
      </c>
      <c r="E7" s="16" t="s">
        <v>55</v>
      </c>
      <c r="F7" s="20">
        <v>74.999300000000005</v>
      </c>
      <c r="G7" s="20">
        <v>-170.042</v>
      </c>
      <c r="H7" s="16">
        <v>208.2</v>
      </c>
      <c r="I7" s="16">
        <v>206</v>
      </c>
      <c r="J7" s="16">
        <v>-0.13769999999999999</v>
      </c>
      <c r="K7" s="16">
        <v>34.450600000000001</v>
      </c>
      <c r="L7" s="16">
        <v>34.4405</v>
      </c>
      <c r="M7" s="16">
        <v>13.73</v>
      </c>
      <c r="N7" s="16">
        <v>0</v>
      </c>
      <c r="O7" s="19">
        <v>5.6</v>
      </c>
      <c r="P7" s="19">
        <v>0</v>
      </c>
    </row>
    <row r="8" spans="1:16" x14ac:dyDescent="0.2">
      <c r="A8" s="16" t="s">
        <v>49</v>
      </c>
      <c r="B8" s="16" t="s">
        <v>50</v>
      </c>
      <c r="C8" s="16">
        <v>10</v>
      </c>
      <c r="D8" s="16">
        <v>1</v>
      </c>
      <c r="E8" s="16" t="s">
        <v>56</v>
      </c>
      <c r="F8" s="20">
        <v>74.999300000000005</v>
      </c>
      <c r="G8" s="20">
        <v>-170.042</v>
      </c>
      <c r="H8" s="16">
        <v>253.2</v>
      </c>
      <c r="I8" s="16">
        <v>250.4</v>
      </c>
      <c r="J8" s="16">
        <v>0.60050000000000003</v>
      </c>
      <c r="K8" s="16">
        <v>34.801000000000002</v>
      </c>
      <c r="L8" s="16">
        <v>34.791800000000002</v>
      </c>
      <c r="M8" s="16">
        <v>13.68</v>
      </c>
      <c r="N8" s="16">
        <v>0.04</v>
      </c>
      <c r="O8" s="19">
        <v>5.0999999999999996</v>
      </c>
      <c r="P8" s="19">
        <v>0.1</v>
      </c>
    </row>
    <row r="9" spans="1:16" x14ac:dyDescent="0.2">
      <c r="A9" s="16" t="s">
        <v>49</v>
      </c>
      <c r="B9" s="16" t="s">
        <v>50</v>
      </c>
      <c r="C9" s="16">
        <v>14</v>
      </c>
      <c r="D9" s="16">
        <v>25</v>
      </c>
      <c r="E9" s="16" t="s">
        <v>57</v>
      </c>
      <c r="F9" s="20">
        <v>76.510800000000003</v>
      </c>
      <c r="G9" s="20">
        <v>-173.03399999999999</v>
      </c>
      <c r="H9" s="16">
        <v>56.4</v>
      </c>
      <c r="I9" s="16">
        <v>55.8</v>
      </c>
      <c r="J9" s="16">
        <v>6.3E-3</v>
      </c>
      <c r="K9" s="16">
        <v>31.0564</v>
      </c>
      <c r="L9" s="16">
        <v>31.175000000000001</v>
      </c>
      <c r="M9" s="16">
        <v>2.2799999999999998</v>
      </c>
      <c r="N9" s="16">
        <v>0.03</v>
      </c>
      <c r="O9" s="19">
        <v>9.6</v>
      </c>
      <c r="P9" s="19">
        <v>0.1</v>
      </c>
    </row>
    <row r="10" spans="1:16" x14ac:dyDescent="0.2">
      <c r="A10" s="16" t="s">
        <v>49</v>
      </c>
      <c r="B10" s="16" t="s">
        <v>50</v>
      </c>
      <c r="C10" s="16">
        <v>14</v>
      </c>
      <c r="D10" s="16">
        <v>22</v>
      </c>
      <c r="E10" s="16" t="s">
        <v>58</v>
      </c>
      <c r="F10" s="20">
        <v>76.510800000000003</v>
      </c>
      <c r="G10" s="20">
        <v>-173.03399999999999</v>
      </c>
      <c r="H10" s="16">
        <v>75.900000000000006</v>
      </c>
      <c r="I10" s="16">
        <v>75.099999999999994</v>
      </c>
      <c r="J10" s="16">
        <v>-0.84209999999999996</v>
      </c>
      <c r="K10" s="16">
        <v>31.8673</v>
      </c>
      <c r="L10" s="16">
        <v>31.919</v>
      </c>
      <c r="M10" s="16">
        <v>8.5399999999999991</v>
      </c>
      <c r="N10" s="16">
        <v>0.01</v>
      </c>
      <c r="O10" s="19">
        <v>7.8</v>
      </c>
      <c r="P10" s="19">
        <v>0.1</v>
      </c>
    </row>
    <row r="11" spans="1:16" x14ac:dyDescent="0.2">
      <c r="A11" s="16" t="s">
        <v>49</v>
      </c>
      <c r="B11" s="16" t="s">
        <v>50</v>
      </c>
      <c r="C11" s="16">
        <v>14</v>
      </c>
      <c r="D11" s="16">
        <v>19</v>
      </c>
      <c r="E11" s="16" t="s">
        <v>59</v>
      </c>
      <c r="F11" s="20">
        <v>76.510800000000003</v>
      </c>
      <c r="G11" s="20">
        <v>-173.03399999999999</v>
      </c>
      <c r="H11" s="16">
        <v>101.8</v>
      </c>
      <c r="I11" s="16">
        <v>100.7</v>
      </c>
      <c r="J11" s="16">
        <v>-1.3247</v>
      </c>
      <c r="K11" s="16">
        <v>32.423499999999997</v>
      </c>
      <c r="L11" s="16">
        <v>32.430300000000003</v>
      </c>
      <c r="M11" s="16">
        <v>12.66</v>
      </c>
      <c r="N11" s="16">
        <v>0</v>
      </c>
      <c r="O11" s="19">
        <v>7.8</v>
      </c>
      <c r="P11" s="19">
        <v>0.1</v>
      </c>
    </row>
    <row r="12" spans="1:16" x14ac:dyDescent="0.2">
      <c r="A12" s="16" t="s">
        <v>49</v>
      </c>
      <c r="B12" s="16" t="s">
        <v>50</v>
      </c>
      <c r="C12" s="16">
        <v>14</v>
      </c>
      <c r="D12" s="16">
        <v>16</v>
      </c>
      <c r="E12" s="16" t="s">
        <v>60</v>
      </c>
      <c r="F12" s="20">
        <v>76.510800000000003</v>
      </c>
      <c r="G12" s="20">
        <v>-173.03399999999999</v>
      </c>
      <c r="H12" s="16">
        <v>152.9</v>
      </c>
      <c r="I12" s="16">
        <v>151.30000000000001</v>
      </c>
      <c r="J12" s="16">
        <v>-1.5581</v>
      </c>
      <c r="K12" s="16">
        <v>32.795200000000001</v>
      </c>
      <c r="L12" s="16">
        <v>32.801499999999997</v>
      </c>
      <c r="M12" s="16">
        <v>17.73</v>
      </c>
      <c r="N12" s="16">
        <v>0</v>
      </c>
      <c r="O12" s="19">
        <v>8.1999999999999993</v>
      </c>
      <c r="P12" s="19">
        <v>0.1</v>
      </c>
    </row>
    <row r="13" spans="1:16" x14ac:dyDescent="0.2">
      <c r="A13" s="16" t="s">
        <v>49</v>
      </c>
      <c r="B13" s="16" t="s">
        <v>50</v>
      </c>
      <c r="C13" s="16">
        <v>14</v>
      </c>
      <c r="D13" s="16">
        <v>13</v>
      </c>
      <c r="E13" s="16" t="s">
        <v>61</v>
      </c>
      <c r="F13" s="20">
        <v>76.510800000000003</v>
      </c>
      <c r="G13" s="20">
        <v>-173.03399999999999</v>
      </c>
      <c r="H13" s="16">
        <v>172.4</v>
      </c>
      <c r="I13" s="16">
        <v>170.6</v>
      </c>
      <c r="J13" s="16">
        <v>-1.5328999999999999</v>
      </c>
      <c r="K13" s="16">
        <v>32.948900000000002</v>
      </c>
      <c r="L13" s="16">
        <v>32.951099999999997</v>
      </c>
      <c r="M13" s="16">
        <v>16.829999999999998</v>
      </c>
      <c r="N13" s="16">
        <v>0</v>
      </c>
      <c r="O13" s="19">
        <v>7.8</v>
      </c>
      <c r="P13" s="19">
        <v>0.1</v>
      </c>
    </row>
    <row r="14" spans="1:16" x14ac:dyDescent="0.2">
      <c r="A14" s="16" t="s">
        <v>49</v>
      </c>
      <c r="B14" s="16" t="s">
        <v>50</v>
      </c>
      <c r="C14" s="16">
        <v>14</v>
      </c>
      <c r="D14" s="16">
        <v>10</v>
      </c>
      <c r="E14" s="16" t="s">
        <v>62</v>
      </c>
      <c r="F14" s="20">
        <v>76.510800000000003</v>
      </c>
      <c r="G14" s="20">
        <v>-173.03399999999999</v>
      </c>
      <c r="H14" s="16">
        <v>207</v>
      </c>
      <c r="I14" s="16">
        <v>204.8</v>
      </c>
      <c r="J14" s="16">
        <v>-1.4012</v>
      </c>
      <c r="K14" s="16">
        <v>33.226700000000001</v>
      </c>
      <c r="L14" s="16">
        <v>33.238999999999997</v>
      </c>
      <c r="M14" s="16">
        <v>16.55</v>
      </c>
      <c r="N14" s="16">
        <v>0</v>
      </c>
      <c r="O14" s="19">
        <v>7.7</v>
      </c>
      <c r="P14" s="19">
        <v>0.1</v>
      </c>
    </row>
    <row r="15" spans="1:16" x14ac:dyDescent="0.2">
      <c r="A15" s="16" t="s">
        <v>49</v>
      </c>
      <c r="B15" s="16" t="s">
        <v>50</v>
      </c>
      <c r="C15" s="16">
        <v>14</v>
      </c>
      <c r="D15" s="16">
        <v>7</v>
      </c>
      <c r="E15" s="16" t="s">
        <v>63</v>
      </c>
      <c r="F15" s="20">
        <v>76.510800000000003</v>
      </c>
      <c r="G15" s="20">
        <v>-173.03399999999999</v>
      </c>
      <c r="H15" s="16">
        <v>228.4</v>
      </c>
      <c r="I15" s="16">
        <v>225.9</v>
      </c>
      <c r="J15" s="16">
        <v>-1.3332999999999999</v>
      </c>
      <c r="K15" s="16">
        <v>33.431100000000001</v>
      </c>
      <c r="L15" s="16">
        <v>33.477899999999998</v>
      </c>
      <c r="M15" s="16"/>
      <c r="N15" s="16"/>
      <c r="O15" s="19">
        <v>7.5</v>
      </c>
      <c r="P15" s="19">
        <v>0.1</v>
      </c>
    </row>
    <row r="16" spans="1:16" x14ac:dyDescent="0.2">
      <c r="A16" s="16" t="s">
        <v>49</v>
      </c>
      <c r="B16" s="16" t="s">
        <v>50</v>
      </c>
      <c r="C16" s="16">
        <v>14</v>
      </c>
      <c r="D16" s="16">
        <v>4</v>
      </c>
      <c r="E16" s="16" t="s">
        <v>64</v>
      </c>
      <c r="F16" s="20">
        <v>76.510800000000003</v>
      </c>
      <c r="G16" s="20">
        <v>-173.03399999999999</v>
      </c>
      <c r="H16" s="16">
        <v>278.89999999999998</v>
      </c>
      <c r="I16" s="16">
        <v>275.8</v>
      </c>
      <c r="J16" s="16">
        <v>-0.21340000000000001</v>
      </c>
      <c r="K16" s="16">
        <v>34.471600000000002</v>
      </c>
      <c r="L16" s="16">
        <v>34.462499999999999</v>
      </c>
      <c r="M16" s="16">
        <v>13.13</v>
      </c>
      <c r="N16" s="16">
        <v>0</v>
      </c>
      <c r="O16" s="19">
        <v>6.1</v>
      </c>
      <c r="P16" s="19">
        <v>0.1</v>
      </c>
    </row>
    <row r="17" spans="1:16" x14ac:dyDescent="0.2">
      <c r="A17" s="16" t="s">
        <v>49</v>
      </c>
      <c r="B17" s="16" t="s">
        <v>50</v>
      </c>
      <c r="C17" s="16">
        <v>14</v>
      </c>
      <c r="D17" s="16">
        <v>2</v>
      </c>
      <c r="E17" s="16" t="s">
        <v>65</v>
      </c>
      <c r="F17" s="20">
        <v>76.510800000000003</v>
      </c>
      <c r="G17" s="20">
        <v>-173.03399999999999</v>
      </c>
      <c r="H17" s="16">
        <v>380.1</v>
      </c>
      <c r="I17" s="16">
        <v>375.8</v>
      </c>
      <c r="J17" s="16">
        <v>0.77649999999999997</v>
      </c>
      <c r="K17" s="16">
        <v>34.797699999999999</v>
      </c>
      <c r="L17" s="16">
        <v>34.797499999999999</v>
      </c>
      <c r="M17" s="16">
        <v>12.46</v>
      </c>
      <c r="N17" s="16">
        <v>0</v>
      </c>
      <c r="O17" s="19">
        <v>5.2</v>
      </c>
      <c r="P17" s="19">
        <v>0.1</v>
      </c>
    </row>
    <row r="18" spans="1:16" x14ac:dyDescent="0.2">
      <c r="A18" s="16" t="s">
        <v>49</v>
      </c>
      <c r="B18" s="16" t="s">
        <v>50</v>
      </c>
      <c r="C18" s="16">
        <v>19</v>
      </c>
      <c r="D18" s="16">
        <v>25</v>
      </c>
      <c r="E18" s="16" t="s">
        <v>57</v>
      </c>
      <c r="F18" s="20">
        <v>79.996700000000004</v>
      </c>
      <c r="G18" s="20">
        <v>-174.96199999999999</v>
      </c>
      <c r="H18" s="16">
        <v>75.7</v>
      </c>
      <c r="I18" s="16">
        <v>74.900000000000006</v>
      </c>
      <c r="J18" s="16">
        <v>-1.4702999999999999</v>
      </c>
      <c r="K18" s="16">
        <v>32.042400000000001</v>
      </c>
      <c r="L18" s="16">
        <v>32.107100000000003</v>
      </c>
      <c r="M18" s="16">
        <v>9.91</v>
      </c>
      <c r="N18" s="16">
        <v>0.02</v>
      </c>
      <c r="O18" s="19">
        <v>7.8</v>
      </c>
      <c r="P18" s="19">
        <v>0.1</v>
      </c>
    </row>
    <row r="19" spans="1:16" x14ac:dyDescent="0.2">
      <c r="A19" s="16" t="s">
        <v>49</v>
      </c>
      <c r="B19" s="16" t="s">
        <v>50</v>
      </c>
      <c r="C19" s="16">
        <v>19</v>
      </c>
      <c r="D19" s="16">
        <v>22</v>
      </c>
      <c r="E19" s="16" t="s">
        <v>58</v>
      </c>
      <c r="F19" s="20">
        <v>79.996700000000004</v>
      </c>
      <c r="G19" s="20">
        <v>-174.96199999999999</v>
      </c>
      <c r="H19" s="16">
        <v>101.1</v>
      </c>
      <c r="I19" s="16">
        <v>100</v>
      </c>
      <c r="J19" s="16">
        <v>-1.4562999999999999</v>
      </c>
      <c r="K19" s="16">
        <v>32.3765</v>
      </c>
      <c r="L19" s="16">
        <v>32.390599999999999</v>
      </c>
      <c r="M19" s="16">
        <v>12.51</v>
      </c>
      <c r="N19" s="16">
        <v>0.02</v>
      </c>
      <c r="O19" s="19">
        <v>7.8</v>
      </c>
      <c r="P19" s="19">
        <v>0</v>
      </c>
    </row>
    <row r="20" spans="1:16" x14ac:dyDescent="0.2">
      <c r="A20" s="16" t="s">
        <v>49</v>
      </c>
      <c r="B20" s="16" t="s">
        <v>50</v>
      </c>
      <c r="C20" s="16">
        <v>19</v>
      </c>
      <c r="D20" s="16">
        <v>19</v>
      </c>
      <c r="E20" s="16" t="s">
        <v>59</v>
      </c>
      <c r="F20" s="20">
        <v>79.996700000000004</v>
      </c>
      <c r="G20" s="20">
        <v>-174.96199999999999</v>
      </c>
      <c r="H20" s="16">
        <v>125.9</v>
      </c>
      <c r="I20" s="16">
        <v>124.5</v>
      </c>
      <c r="J20" s="16">
        <v>-1.5244</v>
      </c>
      <c r="K20" s="16">
        <v>32.637300000000003</v>
      </c>
      <c r="L20" s="16">
        <v>32.661299999999997</v>
      </c>
      <c r="M20" s="16">
        <v>14.21</v>
      </c>
      <c r="N20" s="16">
        <v>0.01</v>
      </c>
      <c r="O20" s="19">
        <v>7.8</v>
      </c>
      <c r="P20" s="19">
        <v>0.1</v>
      </c>
    </row>
    <row r="21" spans="1:16" x14ac:dyDescent="0.2">
      <c r="A21" s="16" t="s">
        <v>49</v>
      </c>
      <c r="B21" s="16" t="s">
        <v>50</v>
      </c>
      <c r="C21" s="16">
        <v>19</v>
      </c>
      <c r="D21" s="16">
        <v>16</v>
      </c>
      <c r="E21" s="16" t="s">
        <v>60</v>
      </c>
      <c r="F21" s="20">
        <v>79.996700000000004</v>
      </c>
      <c r="G21" s="20">
        <v>-174.96199999999999</v>
      </c>
      <c r="H21" s="16">
        <v>151.1</v>
      </c>
      <c r="I21" s="16">
        <v>149.5</v>
      </c>
      <c r="J21" s="16">
        <v>-1.5022</v>
      </c>
      <c r="K21" s="16">
        <v>33.005699999999997</v>
      </c>
      <c r="L21" s="16">
        <v>33.011400000000002</v>
      </c>
      <c r="M21" s="16">
        <v>15.07</v>
      </c>
      <c r="N21" s="16">
        <v>0.01</v>
      </c>
      <c r="O21" s="19">
        <v>7.8</v>
      </c>
      <c r="P21" s="19">
        <v>0.1</v>
      </c>
    </row>
    <row r="22" spans="1:16" x14ac:dyDescent="0.2">
      <c r="A22" s="16" t="s">
        <v>49</v>
      </c>
      <c r="B22" s="16" t="s">
        <v>50</v>
      </c>
      <c r="C22" s="16">
        <v>19</v>
      </c>
      <c r="D22" s="16">
        <v>13</v>
      </c>
      <c r="E22" s="16" t="s">
        <v>61</v>
      </c>
      <c r="F22" s="20">
        <v>79.996700000000004</v>
      </c>
      <c r="G22" s="20">
        <v>-174.96199999999999</v>
      </c>
      <c r="H22" s="16">
        <v>171.9</v>
      </c>
      <c r="I22" s="16">
        <v>170</v>
      </c>
      <c r="J22" s="16">
        <v>-1.2821</v>
      </c>
      <c r="K22" s="16">
        <v>33.500999999999998</v>
      </c>
      <c r="L22" s="16">
        <v>33.513100000000001</v>
      </c>
      <c r="M22" s="16">
        <v>14.68</v>
      </c>
      <c r="N22" s="16">
        <v>0.01</v>
      </c>
      <c r="O22" s="19">
        <v>7.4</v>
      </c>
      <c r="P22" s="19">
        <v>0.1</v>
      </c>
    </row>
    <row r="23" spans="1:16" x14ac:dyDescent="0.2">
      <c r="A23" s="16" t="s">
        <v>49</v>
      </c>
      <c r="B23" s="16" t="s">
        <v>50</v>
      </c>
      <c r="C23" s="16">
        <v>19</v>
      </c>
      <c r="D23" s="16">
        <v>10</v>
      </c>
      <c r="E23" s="16" t="s">
        <v>62</v>
      </c>
      <c r="F23" s="20">
        <v>79.996700000000004</v>
      </c>
      <c r="G23" s="20">
        <v>-174.96199999999999</v>
      </c>
      <c r="H23" s="16">
        <v>252.6</v>
      </c>
      <c r="I23" s="16">
        <v>249.8</v>
      </c>
      <c r="J23" s="16">
        <v>3.3000000000000002E-2</v>
      </c>
      <c r="K23" s="16">
        <v>34.595100000000002</v>
      </c>
      <c r="L23" s="16">
        <v>34.611899999999999</v>
      </c>
      <c r="M23" s="16">
        <v>11.56</v>
      </c>
      <c r="N23" s="16">
        <v>0.01</v>
      </c>
      <c r="O23" s="19">
        <v>5.7</v>
      </c>
      <c r="P23" s="19">
        <v>0.1</v>
      </c>
    </row>
    <row r="24" spans="1:16" x14ac:dyDescent="0.2">
      <c r="A24" s="16" t="s">
        <v>49</v>
      </c>
      <c r="B24" s="16" t="s">
        <v>50</v>
      </c>
      <c r="C24" s="16">
        <v>19</v>
      </c>
      <c r="D24" s="16">
        <v>7</v>
      </c>
      <c r="E24" s="16" t="s">
        <v>63</v>
      </c>
      <c r="F24" s="20">
        <v>79.996700000000004</v>
      </c>
      <c r="G24" s="20">
        <v>-174.96199999999999</v>
      </c>
      <c r="H24" s="16">
        <v>353.9</v>
      </c>
      <c r="I24" s="16">
        <v>349.8</v>
      </c>
      <c r="J24" s="16">
        <v>0.82310000000000005</v>
      </c>
      <c r="K24" s="16">
        <v>34.808300000000003</v>
      </c>
      <c r="L24" s="16">
        <v>34.811500000000002</v>
      </c>
      <c r="M24" s="16">
        <v>11.8</v>
      </c>
      <c r="N24" s="16">
        <v>0.01</v>
      </c>
      <c r="O24" s="19">
        <v>5.0999999999999996</v>
      </c>
      <c r="P24" s="19">
        <v>0.1</v>
      </c>
    </row>
    <row r="25" spans="1:16" x14ac:dyDescent="0.2">
      <c r="A25" s="16" t="s">
        <v>49</v>
      </c>
      <c r="B25" s="16" t="s">
        <v>50</v>
      </c>
      <c r="C25" s="16">
        <v>19</v>
      </c>
      <c r="D25" s="16">
        <v>4</v>
      </c>
      <c r="E25" s="16" t="s">
        <v>64</v>
      </c>
      <c r="F25" s="20">
        <v>79.996700000000004</v>
      </c>
      <c r="G25" s="20">
        <v>-174.96199999999999</v>
      </c>
      <c r="H25" s="16">
        <v>404.4</v>
      </c>
      <c r="I25" s="16">
        <v>399.8</v>
      </c>
      <c r="J25" s="16">
        <v>0.99950000000000006</v>
      </c>
      <c r="K25" s="16">
        <v>34.847799999999999</v>
      </c>
      <c r="L25" s="16">
        <v>34.8489</v>
      </c>
      <c r="M25" s="16">
        <v>11.74</v>
      </c>
      <c r="N25" s="16">
        <v>0.01</v>
      </c>
      <c r="O25" s="19">
        <v>5</v>
      </c>
      <c r="P25" s="19">
        <v>0</v>
      </c>
    </row>
    <row r="26" spans="1:16" x14ac:dyDescent="0.2">
      <c r="A26" s="16" t="s">
        <v>49</v>
      </c>
      <c r="B26" s="16" t="s">
        <v>50</v>
      </c>
      <c r="C26" s="16">
        <v>26</v>
      </c>
      <c r="D26" s="16">
        <v>8</v>
      </c>
      <c r="E26" s="16" t="s">
        <v>52</v>
      </c>
      <c r="F26" s="20">
        <v>83.754599999999996</v>
      </c>
      <c r="G26" s="20">
        <v>174.91499999999999</v>
      </c>
      <c r="H26" s="16">
        <v>52</v>
      </c>
      <c r="I26" s="16">
        <v>51.4</v>
      </c>
      <c r="J26" s="16">
        <v>-1.3455999999999999</v>
      </c>
      <c r="K26" s="16">
        <v>30.1465</v>
      </c>
      <c r="L26" s="16">
        <v>30.833300000000001</v>
      </c>
      <c r="M26" s="16">
        <v>3.35</v>
      </c>
      <c r="N26" s="16">
        <v>0.08</v>
      </c>
      <c r="O26" s="19">
        <v>9.1</v>
      </c>
      <c r="P26" s="19">
        <v>0.2</v>
      </c>
    </row>
    <row r="27" spans="1:16" x14ac:dyDescent="0.2">
      <c r="A27" s="16" t="s">
        <v>49</v>
      </c>
      <c r="B27" s="16" t="s">
        <v>50</v>
      </c>
      <c r="C27" s="16">
        <v>26</v>
      </c>
      <c r="D27" s="16">
        <v>7</v>
      </c>
      <c r="E27" s="16" t="s">
        <v>66</v>
      </c>
      <c r="F27" s="20">
        <v>83.754599999999996</v>
      </c>
      <c r="G27" s="20">
        <v>174.91499999999999</v>
      </c>
      <c r="H27" s="16">
        <v>71</v>
      </c>
      <c r="I27" s="16">
        <v>70.2</v>
      </c>
      <c r="J27" s="16">
        <v>-1.2870999999999999</v>
      </c>
      <c r="K27" s="16">
        <v>32.186999999999998</v>
      </c>
      <c r="L27" s="16">
        <v>32.322499999999998</v>
      </c>
      <c r="M27" s="16">
        <v>9.9700000000000006</v>
      </c>
      <c r="N27" s="16">
        <v>0.02</v>
      </c>
      <c r="O27" s="19">
        <v>8.1999999999999993</v>
      </c>
      <c r="P27" s="19">
        <v>0.1</v>
      </c>
    </row>
    <row r="28" spans="1:16" x14ac:dyDescent="0.2">
      <c r="A28" s="16" t="s">
        <v>49</v>
      </c>
      <c r="B28" s="16" t="s">
        <v>50</v>
      </c>
      <c r="C28" s="16">
        <v>26</v>
      </c>
      <c r="D28" s="16">
        <v>6</v>
      </c>
      <c r="E28" s="16" t="s">
        <v>53</v>
      </c>
      <c r="F28" s="20">
        <v>83.754599999999996</v>
      </c>
      <c r="G28" s="20">
        <v>174.91499999999999</v>
      </c>
      <c r="H28" s="16">
        <v>96</v>
      </c>
      <c r="I28" s="16">
        <v>94.9</v>
      </c>
      <c r="J28" s="16">
        <v>-1.3917999999999999</v>
      </c>
      <c r="K28" s="16">
        <v>33.542200000000001</v>
      </c>
      <c r="L28" s="16">
        <v>33.681699999999999</v>
      </c>
      <c r="M28" s="16">
        <v>8.51</v>
      </c>
      <c r="N28" s="16">
        <v>0.01</v>
      </c>
      <c r="O28" s="19">
        <v>6.2</v>
      </c>
      <c r="P28" s="19">
        <v>0</v>
      </c>
    </row>
    <row r="29" spans="1:16" x14ac:dyDescent="0.2">
      <c r="A29" s="16" t="s">
        <v>49</v>
      </c>
      <c r="B29" s="16" t="s">
        <v>50</v>
      </c>
      <c r="C29" s="16">
        <v>26</v>
      </c>
      <c r="D29" s="16">
        <v>5</v>
      </c>
      <c r="E29" s="16" t="s">
        <v>67</v>
      </c>
      <c r="F29" s="20">
        <v>83.754599999999996</v>
      </c>
      <c r="G29" s="20">
        <v>174.91499999999999</v>
      </c>
      <c r="H29" s="16">
        <v>131.30000000000001</v>
      </c>
      <c r="I29" s="16">
        <v>129.80000000000001</v>
      </c>
      <c r="J29" s="16">
        <v>-1.3354999999999999</v>
      </c>
      <c r="K29" s="16">
        <v>34.191000000000003</v>
      </c>
      <c r="L29" s="16">
        <v>34.203400000000002</v>
      </c>
      <c r="M29" s="16">
        <v>7.91</v>
      </c>
      <c r="N29" s="16">
        <v>0.01</v>
      </c>
      <c r="O29" s="19">
        <v>5.3</v>
      </c>
      <c r="P29" s="19">
        <v>0.1</v>
      </c>
    </row>
    <row r="30" spans="1:16" x14ac:dyDescent="0.2">
      <c r="A30" s="16" t="s">
        <v>49</v>
      </c>
      <c r="B30" s="16" t="s">
        <v>50</v>
      </c>
      <c r="C30" s="16">
        <v>26</v>
      </c>
      <c r="D30" s="16">
        <v>4</v>
      </c>
      <c r="E30" s="16" t="s">
        <v>54</v>
      </c>
      <c r="F30" s="20">
        <v>83.754599999999996</v>
      </c>
      <c r="G30" s="20">
        <v>174.91499999999999</v>
      </c>
      <c r="H30" s="16">
        <v>202.3</v>
      </c>
      <c r="I30" s="16">
        <v>200.1</v>
      </c>
      <c r="J30" s="16">
        <v>3.0599999999999999E-2</v>
      </c>
      <c r="K30" s="16">
        <v>34.587400000000002</v>
      </c>
      <c r="L30" s="16">
        <v>34.597200000000001</v>
      </c>
      <c r="M30" s="16">
        <v>10.18</v>
      </c>
      <c r="N30" s="16">
        <v>0.01</v>
      </c>
      <c r="O30" s="19">
        <v>5.0999999999999996</v>
      </c>
      <c r="P30" s="19">
        <v>0.1</v>
      </c>
    </row>
    <row r="31" spans="1:16" x14ac:dyDescent="0.2">
      <c r="A31" s="16" t="s">
        <v>49</v>
      </c>
      <c r="B31" s="16" t="s">
        <v>50</v>
      </c>
      <c r="C31" s="16">
        <v>26</v>
      </c>
      <c r="D31" s="16">
        <v>3</v>
      </c>
      <c r="E31" s="16" t="s">
        <v>55</v>
      </c>
      <c r="F31" s="20">
        <v>83.754599999999996</v>
      </c>
      <c r="G31" s="20">
        <v>174.91499999999999</v>
      </c>
      <c r="H31" s="16">
        <v>278.10000000000002</v>
      </c>
      <c r="I31" s="16">
        <v>274.89999999999998</v>
      </c>
      <c r="J31" s="16">
        <v>0.84079999999999999</v>
      </c>
      <c r="K31" s="16">
        <v>34.815199999999997</v>
      </c>
      <c r="L31" s="16">
        <v>34.813000000000002</v>
      </c>
      <c r="M31" s="16">
        <v>11.63</v>
      </c>
      <c r="N31" s="16">
        <v>0.01</v>
      </c>
      <c r="O31" s="19">
        <v>5</v>
      </c>
      <c r="P31" s="19">
        <v>0</v>
      </c>
    </row>
    <row r="32" spans="1:16" x14ac:dyDescent="0.2">
      <c r="A32" s="16" t="s">
        <v>49</v>
      </c>
      <c r="B32" s="16" t="s">
        <v>50</v>
      </c>
      <c r="C32" s="16">
        <v>26</v>
      </c>
      <c r="D32" s="16">
        <v>2</v>
      </c>
      <c r="E32" s="16" t="s">
        <v>68</v>
      </c>
      <c r="F32" s="20">
        <v>83.754599999999996</v>
      </c>
      <c r="G32" s="20">
        <v>174.91499999999999</v>
      </c>
      <c r="H32" s="16">
        <v>354.2</v>
      </c>
      <c r="I32" s="16">
        <v>350.1</v>
      </c>
      <c r="J32" s="16">
        <v>0.97660000000000002</v>
      </c>
      <c r="K32" s="16">
        <v>34.8508</v>
      </c>
      <c r="L32" s="16">
        <v>34.8476</v>
      </c>
      <c r="M32" s="16">
        <v>11.82</v>
      </c>
      <c r="N32" s="16">
        <v>0.01</v>
      </c>
      <c r="O32" s="19">
        <v>5</v>
      </c>
      <c r="P32" s="19">
        <v>0.1</v>
      </c>
    </row>
    <row r="33" spans="1:16" x14ac:dyDescent="0.2">
      <c r="A33" s="16" t="s">
        <v>49</v>
      </c>
      <c r="B33" s="16" t="s">
        <v>50</v>
      </c>
      <c r="C33" s="16">
        <v>30</v>
      </c>
      <c r="D33" s="16">
        <v>27</v>
      </c>
      <c r="E33" s="16" t="s">
        <v>69</v>
      </c>
      <c r="F33" s="20">
        <v>87.519800000000004</v>
      </c>
      <c r="G33" s="20">
        <v>-179.809</v>
      </c>
      <c r="H33" s="16">
        <v>40.700000000000003</v>
      </c>
      <c r="I33" s="16">
        <v>40.299999999999997</v>
      </c>
      <c r="J33" s="16">
        <v>-0.995</v>
      </c>
      <c r="K33" s="16">
        <v>29.9161</v>
      </c>
      <c r="L33" s="16"/>
      <c r="M33" s="16">
        <v>2.34</v>
      </c>
      <c r="N33" s="16">
        <v>0.02</v>
      </c>
      <c r="O33" s="19">
        <v>6.5</v>
      </c>
      <c r="P33" s="19">
        <v>0.1</v>
      </c>
    </row>
    <row r="34" spans="1:16" x14ac:dyDescent="0.2">
      <c r="A34" s="16" t="s">
        <v>49</v>
      </c>
      <c r="B34" s="16" t="s">
        <v>50</v>
      </c>
      <c r="C34" s="16">
        <v>30</v>
      </c>
      <c r="D34" s="16">
        <v>24</v>
      </c>
      <c r="E34" s="16" t="s">
        <v>70</v>
      </c>
      <c r="F34" s="20">
        <v>87.519800000000004</v>
      </c>
      <c r="G34" s="20">
        <v>-179.809</v>
      </c>
      <c r="H34" s="16">
        <v>56.7</v>
      </c>
      <c r="I34" s="16">
        <v>56.1</v>
      </c>
      <c r="J34" s="16">
        <v>-0.38540000000000002</v>
      </c>
      <c r="K34" s="16">
        <v>31.0793</v>
      </c>
      <c r="L34" s="16"/>
      <c r="M34" s="16">
        <v>2.74</v>
      </c>
      <c r="N34" s="16">
        <v>0</v>
      </c>
      <c r="O34" s="19">
        <v>6.3</v>
      </c>
      <c r="P34" s="19">
        <v>0.1</v>
      </c>
    </row>
    <row r="35" spans="1:16" x14ac:dyDescent="0.2">
      <c r="A35" s="16" t="s">
        <v>49</v>
      </c>
      <c r="B35" s="16" t="s">
        <v>50</v>
      </c>
      <c r="C35" s="16">
        <v>30</v>
      </c>
      <c r="D35" s="16">
        <v>21</v>
      </c>
      <c r="E35" s="16" t="s">
        <v>71</v>
      </c>
      <c r="F35" s="20">
        <v>87.519800000000004</v>
      </c>
      <c r="G35" s="20">
        <v>-179.809</v>
      </c>
      <c r="H35" s="16">
        <v>73.2</v>
      </c>
      <c r="I35" s="16">
        <v>72.5</v>
      </c>
      <c r="J35" s="16">
        <v>-1.5645</v>
      </c>
      <c r="K35" s="16">
        <v>32.529299999999999</v>
      </c>
      <c r="L35" s="16"/>
      <c r="M35" s="16">
        <v>7.73</v>
      </c>
      <c r="N35" s="16">
        <v>0</v>
      </c>
      <c r="O35" s="19">
        <v>6.7</v>
      </c>
      <c r="P35" s="19">
        <v>0</v>
      </c>
    </row>
    <row r="36" spans="1:16" x14ac:dyDescent="0.2">
      <c r="A36" s="16" t="s">
        <v>49</v>
      </c>
      <c r="B36" s="16" t="s">
        <v>50</v>
      </c>
      <c r="C36" s="16">
        <v>30</v>
      </c>
      <c r="D36" s="16">
        <v>16</v>
      </c>
      <c r="E36" s="16" t="s">
        <v>60</v>
      </c>
      <c r="F36" s="20">
        <v>87.519800000000004</v>
      </c>
      <c r="G36" s="20">
        <v>-179.809</v>
      </c>
      <c r="H36" s="16">
        <v>101.5</v>
      </c>
      <c r="I36" s="16">
        <v>100.4</v>
      </c>
      <c r="J36" s="16">
        <v>-1.4335</v>
      </c>
      <c r="K36" s="16">
        <v>33.965699999999998</v>
      </c>
      <c r="L36" s="16">
        <v>33.9846</v>
      </c>
      <c r="M36" s="16">
        <v>7.73</v>
      </c>
      <c r="N36" s="16">
        <v>0</v>
      </c>
      <c r="O36" s="19">
        <v>5.5</v>
      </c>
      <c r="P36" s="19">
        <v>0.1</v>
      </c>
    </row>
    <row r="37" spans="1:16" x14ac:dyDescent="0.2">
      <c r="A37" s="16" t="s">
        <v>49</v>
      </c>
      <c r="B37" s="16" t="s">
        <v>50</v>
      </c>
      <c r="C37" s="16">
        <v>30</v>
      </c>
      <c r="D37" s="16">
        <v>13</v>
      </c>
      <c r="E37" s="16" t="s">
        <v>61</v>
      </c>
      <c r="F37" s="20">
        <v>87.519800000000004</v>
      </c>
      <c r="G37" s="20">
        <v>-179.809</v>
      </c>
      <c r="H37" s="16">
        <v>126.8</v>
      </c>
      <c r="I37" s="16">
        <v>125.4</v>
      </c>
      <c r="J37" s="16">
        <v>-1.1099000000000001</v>
      </c>
      <c r="K37" s="16">
        <v>34.226900000000001</v>
      </c>
      <c r="L37" s="16">
        <v>34.235999999999997</v>
      </c>
      <c r="M37" s="16">
        <v>8.18</v>
      </c>
      <c r="N37" s="16">
        <v>0</v>
      </c>
      <c r="O37" s="19">
        <v>5.2</v>
      </c>
      <c r="P37" s="19">
        <v>0</v>
      </c>
    </row>
    <row r="38" spans="1:16" x14ac:dyDescent="0.2">
      <c r="A38" s="16" t="s">
        <v>49</v>
      </c>
      <c r="B38" s="16" t="s">
        <v>50</v>
      </c>
      <c r="C38" s="16">
        <v>30</v>
      </c>
      <c r="D38" s="16">
        <v>10</v>
      </c>
      <c r="E38" s="16" t="s">
        <v>62</v>
      </c>
      <c r="F38" s="20">
        <v>87.519800000000004</v>
      </c>
      <c r="G38" s="20">
        <v>-179.809</v>
      </c>
      <c r="H38" s="16">
        <v>177.3</v>
      </c>
      <c r="I38" s="16">
        <v>175.4</v>
      </c>
      <c r="J38" s="16">
        <v>-3.09E-2</v>
      </c>
      <c r="K38" s="16">
        <v>34.5366</v>
      </c>
      <c r="L38" s="16">
        <v>34.54</v>
      </c>
      <c r="M38" s="16">
        <v>10.15</v>
      </c>
      <c r="N38" s="16">
        <v>0</v>
      </c>
      <c r="O38" s="19">
        <v>5</v>
      </c>
      <c r="P38" s="19">
        <v>0.1</v>
      </c>
    </row>
    <row r="39" spans="1:16" x14ac:dyDescent="0.2">
      <c r="A39" s="16" t="s">
        <v>49</v>
      </c>
      <c r="B39" s="16" t="s">
        <v>50</v>
      </c>
      <c r="C39" s="16">
        <v>30</v>
      </c>
      <c r="D39" s="16">
        <v>7</v>
      </c>
      <c r="E39" s="16" t="s">
        <v>63</v>
      </c>
      <c r="F39" s="20">
        <v>87.519800000000004</v>
      </c>
      <c r="G39" s="20">
        <v>-179.809</v>
      </c>
      <c r="H39" s="16">
        <v>227.9</v>
      </c>
      <c r="I39" s="16">
        <v>225.3</v>
      </c>
      <c r="J39" s="16">
        <v>0.62719999999999998</v>
      </c>
      <c r="K39" s="16">
        <v>34.756399999999999</v>
      </c>
      <c r="L39" s="16">
        <v>34.786299999999997</v>
      </c>
      <c r="M39" s="16">
        <v>11.72</v>
      </c>
      <c r="N39" s="16">
        <v>0</v>
      </c>
      <c r="O39" s="19">
        <v>5</v>
      </c>
      <c r="P39" s="19">
        <v>0.1</v>
      </c>
    </row>
    <row r="40" spans="1:16" x14ac:dyDescent="0.2">
      <c r="A40" s="16" t="s">
        <v>49</v>
      </c>
      <c r="B40" s="16" t="s">
        <v>50</v>
      </c>
      <c r="C40" s="16">
        <v>30</v>
      </c>
      <c r="D40" s="16">
        <v>4</v>
      </c>
      <c r="E40" s="16" t="s">
        <v>64</v>
      </c>
      <c r="F40" s="20">
        <v>87.519800000000004</v>
      </c>
      <c r="G40" s="20">
        <v>-179.809</v>
      </c>
      <c r="H40" s="16">
        <v>263.3</v>
      </c>
      <c r="I40" s="16">
        <v>260.3</v>
      </c>
      <c r="J40" s="16">
        <v>0.7903</v>
      </c>
      <c r="K40" s="16">
        <v>34.8078</v>
      </c>
      <c r="L40" s="16">
        <v>34.806899999999999</v>
      </c>
      <c r="M40" s="16">
        <v>11.91</v>
      </c>
      <c r="N40" s="16">
        <v>0</v>
      </c>
      <c r="O40" s="19">
        <v>5</v>
      </c>
      <c r="P40" s="19">
        <v>0.1</v>
      </c>
    </row>
    <row r="41" spans="1:16" x14ac:dyDescent="0.2">
      <c r="A41" s="16" t="s">
        <v>49</v>
      </c>
      <c r="B41" s="16" t="s">
        <v>50</v>
      </c>
      <c r="C41" s="16">
        <v>30</v>
      </c>
      <c r="D41" s="16">
        <v>1</v>
      </c>
      <c r="E41" s="16" t="s">
        <v>72</v>
      </c>
      <c r="F41" s="20">
        <v>87.519800000000004</v>
      </c>
      <c r="G41" s="20">
        <v>-179.809</v>
      </c>
      <c r="H41" s="16">
        <v>380.2</v>
      </c>
      <c r="I41" s="16">
        <v>375.7</v>
      </c>
      <c r="J41" s="16">
        <v>0.92820000000000003</v>
      </c>
      <c r="K41" s="16">
        <v>34.8645</v>
      </c>
      <c r="L41" s="16">
        <v>34.890900000000002</v>
      </c>
      <c r="M41" s="16">
        <v>12.14</v>
      </c>
      <c r="N41" s="16">
        <v>0</v>
      </c>
      <c r="O41" s="19">
        <v>5</v>
      </c>
      <c r="P41" s="19">
        <v>0.1</v>
      </c>
    </row>
    <row r="42" spans="1:16" x14ac:dyDescent="0.2">
      <c r="A42" s="16" t="s">
        <v>49</v>
      </c>
      <c r="B42" s="16" t="s">
        <v>50</v>
      </c>
      <c r="C42" s="16">
        <v>32</v>
      </c>
      <c r="D42" s="16">
        <v>31</v>
      </c>
      <c r="E42" s="16" t="s">
        <v>73</v>
      </c>
      <c r="F42" s="20">
        <v>89.987399999999994</v>
      </c>
      <c r="G42" s="20">
        <v>33.008699999999997</v>
      </c>
      <c r="H42" s="16">
        <v>20.2</v>
      </c>
      <c r="I42" s="16">
        <v>20</v>
      </c>
      <c r="J42" s="16">
        <v>-1.5564</v>
      </c>
      <c r="K42" s="16">
        <v>31.132999999999999</v>
      </c>
      <c r="L42" s="16">
        <v>31.089300000000001</v>
      </c>
      <c r="M42" s="16">
        <v>2.2599999999999998</v>
      </c>
      <c r="N42" s="16">
        <v>0.04</v>
      </c>
      <c r="O42" s="19">
        <v>5.8</v>
      </c>
      <c r="P42" s="19">
        <v>0.1</v>
      </c>
    </row>
    <row r="43" spans="1:16" x14ac:dyDescent="0.2">
      <c r="A43" s="16" t="s">
        <v>49</v>
      </c>
      <c r="B43" s="16" t="s">
        <v>50</v>
      </c>
      <c r="C43" s="16">
        <v>32</v>
      </c>
      <c r="D43" s="16">
        <v>28</v>
      </c>
      <c r="E43" s="16" t="s">
        <v>74</v>
      </c>
      <c r="F43" s="20">
        <v>89.987399999999994</v>
      </c>
      <c r="G43" s="20">
        <v>33.008699999999997</v>
      </c>
      <c r="H43" s="16">
        <v>40.4</v>
      </c>
      <c r="I43" s="16">
        <v>40</v>
      </c>
      <c r="J43" s="16">
        <v>-1.7407999999999999</v>
      </c>
      <c r="K43" s="16">
        <v>32.612499999999997</v>
      </c>
      <c r="L43" s="16">
        <v>32.657699999999998</v>
      </c>
      <c r="M43" s="16">
        <v>2.4300000000000002</v>
      </c>
      <c r="N43" s="16">
        <v>0.01</v>
      </c>
      <c r="O43" s="19">
        <v>5.2</v>
      </c>
      <c r="P43" s="19">
        <v>0.2</v>
      </c>
    </row>
    <row r="44" spans="1:16" x14ac:dyDescent="0.2">
      <c r="A44" s="16" t="s">
        <v>49</v>
      </c>
      <c r="B44" s="16" t="s">
        <v>50</v>
      </c>
      <c r="C44" s="16">
        <v>32</v>
      </c>
      <c r="D44" s="16">
        <v>25</v>
      </c>
      <c r="E44" s="16" t="s">
        <v>57</v>
      </c>
      <c r="F44" s="20">
        <v>89.987399999999994</v>
      </c>
      <c r="G44" s="20">
        <v>33.008699999999997</v>
      </c>
      <c r="H44" s="16">
        <v>60.2</v>
      </c>
      <c r="I44" s="16">
        <v>59.6</v>
      </c>
      <c r="J44" s="16">
        <v>-1.7876000000000001</v>
      </c>
      <c r="K44" s="16">
        <v>33.061700000000002</v>
      </c>
      <c r="L44" s="16">
        <v>33.079300000000003</v>
      </c>
      <c r="M44" s="16">
        <v>2.02</v>
      </c>
      <c r="N44" s="16">
        <v>0</v>
      </c>
      <c r="O44" s="19">
        <v>4.9000000000000004</v>
      </c>
      <c r="P44" s="19">
        <v>0.2</v>
      </c>
    </row>
    <row r="45" spans="1:16" x14ac:dyDescent="0.2">
      <c r="A45" s="16" t="s">
        <v>49</v>
      </c>
      <c r="B45" s="16" t="s">
        <v>50</v>
      </c>
      <c r="C45" s="16">
        <v>32</v>
      </c>
      <c r="D45" s="16">
        <v>22</v>
      </c>
      <c r="E45" s="16" t="s">
        <v>58</v>
      </c>
      <c r="F45" s="20">
        <v>89.987399999999994</v>
      </c>
      <c r="G45" s="20">
        <v>33.008699999999997</v>
      </c>
      <c r="H45" s="16">
        <v>80.8</v>
      </c>
      <c r="I45" s="16">
        <v>79.900000000000006</v>
      </c>
      <c r="J45" s="16">
        <v>-1.7963</v>
      </c>
      <c r="K45" s="16">
        <v>33.296700000000001</v>
      </c>
      <c r="L45" s="16">
        <v>33.305100000000003</v>
      </c>
      <c r="M45" s="16">
        <v>2.0299999999999998</v>
      </c>
      <c r="N45" s="16">
        <v>0</v>
      </c>
      <c r="O45" s="19">
        <v>4.7</v>
      </c>
      <c r="P45" s="19">
        <v>0.1</v>
      </c>
    </row>
    <row r="46" spans="1:16" x14ac:dyDescent="0.2">
      <c r="A46" s="16" t="s">
        <v>49</v>
      </c>
      <c r="B46" s="16" t="s">
        <v>50</v>
      </c>
      <c r="C46" s="16">
        <v>32</v>
      </c>
      <c r="D46" s="16">
        <v>19</v>
      </c>
      <c r="E46" s="16" t="s">
        <v>59</v>
      </c>
      <c r="F46" s="20">
        <v>89.987399999999994</v>
      </c>
      <c r="G46" s="20">
        <v>33.008699999999997</v>
      </c>
      <c r="H46" s="16">
        <v>100.8</v>
      </c>
      <c r="I46" s="16">
        <v>99.7</v>
      </c>
      <c r="J46" s="16">
        <v>-1.7614000000000001</v>
      </c>
      <c r="K46" s="16">
        <v>33.527700000000003</v>
      </c>
      <c r="L46" s="16">
        <v>33.561500000000002</v>
      </c>
      <c r="M46" s="16">
        <v>3.94</v>
      </c>
      <c r="N46" s="16">
        <v>0</v>
      </c>
      <c r="O46" s="19">
        <v>5</v>
      </c>
      <c r="P46" s="19">
        <v>0.2</v>
      </c>
    </row>
    <row r="47" spans="1:16" x14ac:dyDescent="0.2">
      <c r="A47" s="16" t="s">
        <v>49</v>
      </c>
      <c r="B47" s="16" t="s">
        <v>50</v>
      </c>
      <c r="C47" s="16">
        <v>32</v>
      </c>
      <c r="D47" s="16">
        <v>16</v>
      </c>
      <c r="E47" s="16" t="s">
        <v>60</v>
      </c>
      <c r="F47" s="20">
        <v>89.987399999999994</v>
      </c>
      <c r="G47" s="20">
        <v>33.008699999999997</v>
      </c>
      <c r="H47" s="16">
        <v>126.3</v>
      </c>
      <c r="I47" s="16">
        <v>124.9</v>
      </c>
      <c r="J47" s="16">
        <v>-1.5122</v>
      </c>
      <c r="K47" s="16">
        <v>34.129199999999997</v>
      </c>
      <c r="L47" s="16">
        <v>34.108199999999997</v>
      </c>
      <c r="M47" s="16">
        <v>6.71</v>
      </c>
      <c r="N47" s="16">
        <v>0</v>
      </c>
      <c r="O47" s="19">
        <v>5</v>
      </c>
      <c r="P47" s="19">
        <v>0.1</v>
      </c>
    </row>
    <row r="48" spans="1:16" x14ac:dyDescent="0.2">
      <c r="A48" s="16" t="s">
        <v>49</v>
      </c>
      <c r="B48" s="16" t="s">
        <v>50</v>
      </c>
      <c r="C48" s="16">
        <v>32</v>
      </c>
      <c r="D48" s="16">
        <v>13</v>
      </c>
      <c r="E48" s="16" t="s">
        <v>61</v>
      </c>
      <c r="F48" s="20">
        <v>89.987399999999994</v>
      </c>
      <c r="G48" s="20">
        <v>33.008699999999997</v>
      </c>
      <c r="H48" s="16">
        <v>151.80000000000001</v>
      </c>
      <c r="I48" s="16">
        <v>150.1</v>
      </c>
      <c r="J48" s="16">
        <v>-1.1209</v>
      </c>
      <c r="K48" s="16">
        <v>34.324300000000001</v>
      </c>
      <c r="L48" s="16">
        <v>34.3431</v>
      </c>
      <c r="M48" s="16">
        <v>8.2200000000000006</v>
      </c>
      <c r="N48" s="16">
        <v>0</v>
      </c>
      <c r="O48" s="19">
        <v>5</v>
      </c>
      <c r="P48" s="19">
        <v>0.1</v>
      </c>
    </row>
    <row r="49" spans="1:16" x14ac:dyDescent="0.2">
      <c r="A49" s="16" t="s">
        <v>49</v>
      </c>
      <c r="B49" s="16" t="s">
        <v>50</v>
      </c>
      <c r="C49" s="16">
        <v>32</v>
      </c>
      <c r="D49" s="16">
        <v>10</v>
      </c>
      <c r="E49" s="16" t="s">
        <v>62</v>
      </c>
      <c r="F49" s="20">
        <v>89.987399999999994</v>
      </c>
      <c r="G49" s="20">
        <v>33.008699999999997</v>
      </c>
      <c r="H49" s="16">
        <v>203</v>
      </c>
      <c r="I49" s="16">
        <v>200.8</v>
      </c>
      <c r="J49" s="16">
        <v>3.5700000000000003E-2</v>
      </c>
      <c r="K49" s="16">
        <v>34.597200000000001</v>
      </c>
      <c r="L49" s="16">
        <v>34.603999999999999</v>
      </c>
      <c r="M49" s="16">
        <v>9.73</v>
      </c>
      <c r="N49" s="16">
        <v>0</v>
      </c>
      <c r="O49" s="19">
        <v>5</v>
      </c>
      <c r="P49" s="19">
        <v>0.1</v>
      </c>
    </row>
    <row r="50" spans="1:16" x14ac:dyDescent="0.2">
      <c r="A50" s="16" t="s">
        <v>49</v>
      </c>
      <c r="B50" s="16" t="s">
        <v>50</v>
      </c>
      <c r="C50" s="16">
        <v>32</v>
      </c>
      <c r="D50" s="16">
        <v>7</v>
      </c>
      <c r="E50" s="16" t="s">
        <v>63</v>
      </c>
      <c r="F50" s="20">
        <v>89.987399999999994</v>
      </c>
      <c r="G50" s="20">
        <v>33.008699999999997</v>
      </c>
      <c r="H50" s="16">
        <v>277.89999999999998</v>
      </c>
      <c r="I50" s="16">
        <v>274.7</v>
      </c>
      <c r="J50" s="16">
        <v>1.0745</v>
      </c>
      <c r="K50" s="16">
        <v>34.828099999999999</v>
      </c>
      <c r="L50" s="16">
        <v>34.826300000000003</v>
      </c>
      <c r="M50" s="16">
        <v>11.64</v>
      </c>
      <c r="N50" s="16">
        <v>0</v>
      </c>
      <c r="O50" s="19">
        <v>4.9000000000000004</v>
      </c>
      <c r="P50" s="19">
        <v>0.1</v>
      </c>
    </row>
    <row r="51" spans="1:16" x14ac:dyDescent="0.2">
      <c r="A51" s="16" t="s">
        <v>49</v>
      </c>
      <c r="B51" s="16" t="s">
        <v>50</v>
      </c>
      <c r="C51" s="16">
        <v>32</v>
      </c>
      <c r="D51" s="16">
        <v>4</v>
      </c>
      <c r="E51" s="16" t="s">
        <v>64</v>
      </c>
      <c r="F51" s="20">
        <v>89.987399999999994</v>
      </c>
      <c r="G51" s="20">
        <v>33.008699999999997</v>
      </c>
      <c r="H51" s="16">
        <v>353.8</v>
      </c>
      <c r="I51" s="16">
        <v>349.7</v>
      </c>
      <c r="J51" s="16">
        <v>1.2336</v>
      </c>
      <c r="K51" s="16">
        <v>34.872300000000003</v>
      </c>
      <c r="L51" s="16">
        <v>34.869399999999999</v>
      </c>
      <c r="M51" s="16">
        <v>11.87</v>
      </c>
      <c r="N51" s="16">
        <v>0</v>
      </c>
      <c r="O51" s="19">
        <v>5</v>
      </c>
      <c r="P51" s="19">
        <v>0.1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D428A-B6CC-8542-A019-CE3C9877DE72}">
  <dimension ref="A1:I62"/>
  <sheetViews>
    <sheetView tabSelected="1" workbookViewId="0">
      <selection activeCell="B12" sqref="B12"/>
    </sheetView>
  </sheetViews>
  <sheetFormatPr baseColWidth="10" defaultRowHeight="16" x14ac:dyDescent="0.2"/>
  <cols>
    <col min="1" max="1" width="12.6640625" bestFit="1" customWidth="1"/>
    <col min="2" max="2" width="17.5" style="5" bestFit="1" customWidth="1"/>
    <col min="3" max="3" width="17.33203125" style="5" bestFit="1" customWidth="1"/>
    <col min="4" max="4" width="20.5" style="13" bestFit="1" customWidth="1"/>
    <col min="5" max="5" width="12" style="13" bestFit="1" customWidth="1"/>
    <col min="6" max="6" width="11.6640625" style="13" bestFit="1" customWidth="1"/>
    <col min="7" max="8" width="10.83203125" style="5"/>
    <col min="9" max="9" width="13.33203125" style="5" bestFit="1" customWidth="1"/>
  </cols>
  <sheetData>
    <row r="1" spans="1:9" x14ac:dyDescent="0.2">
      <c r="A1" s="6" t="s">
        <v>40</v>
      </c>
    </row>
    <row r="2" spans="1:9" ht="20" x14ac:dyDescent="0.25">
      <c r="A2" s="1" t="s">
        <v>0</v>
      </c>
      <c r="B2" s="2" t="s">
        <v>3</v>
      </c>
      <c r="C2" s="2" t="s">
        <v>2</v>
      </c>
      <c r="D2" s="9" t="s">
        <v>31</v>
      </c>
      <c r="E2" s="9" t="s">
        <v>36</v>
      </c>
      <c r="F2" s="9" t="s">
        <v>35</v>
      </c>
      <c r="G2" s="10" t="s">
        <v>39</v>
      </c>
      <c r="H2" s="11" t="s">
        <v>37</v>
      </c>
      <c r="I2" s="2" t="s">
        <v>38</v>
      </c>
    </row>
    <row r="3" spans="1:9" x14ac:dyDescent="0.2">
      <c r="A3" s="3" t="s">
        <v>1</v>
      </c>
      <c r="B3" s="4" t="s">
        <v>4</v>
      </c>
      <c r="C3" s="5">
        <v>0.5</v>
      </c>
      <c r="D3" s="12">
        <v>3.98</v>
      </c>
      <c r="E3" s="12">
        <v>4.2370000000000001</v>
      </c>
      <c r="F3" s="12">
        <v>3.774</v>
      </c>
      <c r="G3" s="13">
        <v>8.3421931840882877</v>
      </c>
      <c r="I3" s="13">
        <v>3.4483281237771224</v>
      </c>
    </row>
    <row r="4" spans="1:9" x14ac:dyDescent="0.2">
      <c r="A4" s="3" t="s">
        <v>1</v>
      </c>
      <c r="B4" s="4" t="s">
        <v>5</v>
      </c>
      <c r="C4" s="5">
        <v>1.5</v>
      </c>
      <c r="D4" s="12">
        <v>4.46</v>
      </c>
      <c r="E4" s="12">
        <v>4.6609999999999996</v>
      </c>
      <c r="F4" s="12">
        <v>4.2830000000000004</v>
      </c>
      <c r="G4" s="13">
        <v>8.2590003970884371</v>
      </c>
      <c r="I4" s="13">
        <v>3.4233939554133777</v>
      </c>
    </row>
    <row r="5" spans="1:9" x14ac:dyDescent="0.2">
      <c r="A5" s="3" t="s">
        <v>1</v>
      </c>
      <c r="B5" s="4" t="s">
        <v>6</v>
      </c>
      <c r="C5" s="5">
        <v>2.5</v>
      </c>
      <c r="D5" s="12">
        <v>4.93</v>
      </c>
      <c r="E5" s="12">
        <v>5.0819999999999999</v>
      </c>
      <c r="F5" s="12">
        <v>4.7649999999999997</v>
      </c>
      <c r="G5" s="13">
        <v>8.5412554209639495</v>
      </c>
      <c r="I5" s="13">
        <v>3.0301026460062492</v>
      </c>
    </row>
    <row r="6" spans="1:9" x14ac:dyDescent="0.2">
      <c r="A6" s="3" t="s">
        <v>1</v>
      </c>
      <c r="B6" s="4" t="s">
        <v>7</v>
      </c>
      <c r="C6" s="5">
        <v>3.5</v>
      </c>
      <c r="D6" s="12">
        <v>5.41</v>
      </c>
      <c r="E6" s="12">
        <v>5.5540000000000003</v>
      </c>
      <c r="F6" s="12">
        <v>5.2350000000000003</v>
      </c>
      <c r="G6" s="13">
        <v>8.5264799493660615</v>
      </c>
      <c r="I6" s="13">
        <v>3.7437890633509463</v>
      </c>
    </row>
    <row r="7" spans="1:9" x14ac:dyDescent="0.2">
      <c r="A7" s="3" t="s">
        <v>1</v>
      </c>
      <c r="B7" s="4" t="s">
        <v>8</v>
      </c>
      <c r="C7" s="5">
        <v>4.5</v>
      </c>
      <c r="D7" s="12">
        <v>5.88</v>
      </c>
      <c r="E7" s="12">
        <v>6.0590000000000002</v>
      </c>
      <c r="F7" s="12">
        <v>5.6680000000000001</v>
      </c>
      <c r="G7" s="13">
        <v>8.6630831466079581</v>
      </c>
      <c r="I7" s="13">
        <v>3.5090303452339233</v>
      </c>
    </row>
    <row r="8" spans="1:9" x14ac:dyDescent="0.2">
      <c r="A8" s="3" t="s">
        <v>1</v>
      </c>
      <c r="B8" s="4" t="s">
        <v>9</v>
      </c>
      <c r="C8" s="5">
        <v>5.5</v>
      </c>
      <c r="D8" s="12">
        <v>6.36</v>
      </c>
      <c r="E8" s="12">
        <v>6.5420000000000007</v>
      </c>
      <c r="F8" s="12">
        <v>6.1510000000000007</v>
      </c>
      <c r="G8" s="13">
        <v>8.1893109948143579</v>
      </c>
      <c r="H8" s="13">
        <v>0.2405551033567967</v>
      </c>
      <c r="I8" s="13">
        <v>3.28</v>
      </c>
    </row>
    <row r="9" spans="1:9" x14ac:dyDescent="0.2">
      <c r="A9" s="3" t="s">
        <v>1</v>
      </c>
      <c r="B9" s="4" t="s">
        <v>10</v>
      </c>
      <c r="C9" s="5">
        <v>6.5</v>
      </c>
      <c r="D9" s="12">
        <v>6.83</v>
      </c>
      <c r="E9" s="12">
        <v>6.9909999999999997</v>
      </c>
      <c r="F9" s="12">
        <v>6.6719999999999997</v>
      </c>
      <c r="G9" s="13">
        <v>7.9836297391068145</v>
      </c>
      <c r="I9" s="13">
        <v>3.214452351465849</v>
      </c>
    </row>
    <row r="10" spans="1:9" x14ac:dyDescent="0.2">
      <c r="A10" s="3" t="s">
        <v>1</v>
      </c>
      <c r="B10" s="4" t="s">
        <v>11</v>
      </c>
      <c r="C10" s="5">
        <v>7.5</v>
      </c>
      <c r="D10" s="12">
        <v>7.31</v>
      </c>
      <c r="E10" s="12">
        <v>7.4819999999999993</v>
      </c>
      <c r="F10" s="12">
        <v>7.1519999999999992</v>
      </c>
      <c r="G10" s="13">
        <v>8.2195153595106003</v>
      </c>
      <c r="I10" s="13">
        <v>3.4440211564765719</v>
      </c>
    </row>
    <row r="11" spans="1:9" x14ac:dyDescent="0.2">
      <c r="A11" s="3" t="s">
        <v>1</v>
      </c>
      <c r="B11" s="4" t="s">
        <v>12</v>
      </c>
      <c r="C11" s="5">
        <v>8.5</v>
      </c>
      <c r="D11" s="12">
        <v>7.79</v>
      </c>
      <c r="E11" s="12">
        <v>8.0150000000000006</v>
      </c>
      <c r="F11" s="12">
        <v>7.6079999999999997</v>
      </c>
      <c r="G11" s="13">
        <v>8.1269003414786987</v>
      </c>
      <c r="I11" s="13">
        <v>3.643706516444003</v>
      </c>
    </row>
    <row r="12" spans="1:9" x14ac:dyDescent="0.2">
      <c r="A12" s="3" t="s">
        <v>1</v>
      </c>
      <c r="B12" s="4" t="s">
        <v>83</v>
      </c>
      <c r="C12" s="5">
        <v>10.5</v>
      </c>
      <c r="D12" s="14">
        <v>8.9750000000000014</v>
      </c>
      <c r="E12" s="13">
        <v>9.2840000000000007</v>
      </c>
      <c r="F12" s="13">
        <v>8.7320000000000011</v>
      </c>
      <c r="G12" s="13">
        <v>7.6592263987307474</v>
      </c>
      <c r="I12" s="13">
        <v>3.3792093956063383</v>
      </c>
    </row>
    <row r="13" spans="1:9" x14ac:dyDescent="0.2">
      <c r="A13" s="3" t="s">
        <v>1</v>
      </c>
      <c r="B13" s="4" t="s">
        <v>13</v>
      </c>
      <c r="C13" s="5">
        <v>12.5</v>
      </c>
      <c r="D13" s="12">
        <v>9.6880646695197328</v>
      </c>
      <c r="E13" s="12">
        <v>9.9560646695197335</v>
      </c>
      <c r="F13" s="12">
        <v>9.4210646695197333</v>
      </c>
      <c r="G13" s="13">
        <v>7.7328670303352123</v>
      </c>
      <c r="I13" s="13">
        <v>3.185121408878298</v>
      </c>
    </row>
    <row r="14" spans="1:9" x14ac:dyDescent="0.2">
      <c r="A14" s="3" t="s">
        <v>1</v>
      </c>
      <c r="B14" s="4" t="s">
        <v>14</v>
      </c>
      <c r="C14" s="5">
        <v>13.5</v>
      </c>
      <c r="D14" s="12">
        <v>10.163575844032334</v>
      </c>
      <c r="E14" s="12">
        <v>10.490575844032334</v>
      </c>
      <c r="F14" s="12">
        <v>9.8085758440323332</v>
      </c>
      <c r="G14" s="13">
        <v>8.4526186852334355</v>
      </c>
      <c r="I14" s="13">
        <v>3.4046471135231342</v>
      </c>
    </row>
    <row r="15" spans="1:9" x14ac:dyDescent="0.2">
      <c r="A15" s="3" t="s">
        <v>1</v>
      </c>
      <c r="B15" s="4" t="s">
        <v>15</v>
      </c>
      <c r="C15" s="5">
        <v>14.5</v>
      </c>
      <c r="D15" s="12">
        <v>10.639087018544934</v>
      </c>
      <c r="E15" s="12">
        <v>11.050087018544934</v>
      </c>
      <c r="F15" s="12">
        <v>10.177087018544935</v>
      </c>
      <c r="G15" s="13">
        <v>7.3093954445016367</v>
      </c>
      <c r="I15" s="13">
        <v>3.0157461946350756</v>
      </c>
    </row>
    <row r="16" spans="1:9" x14ac:dyDescent="0.2">
      <c r="A16" s="3" t="s">
        <v>1</v>
      </c>
      <c r="B16" s="4" t="s">
        <v>16</v>
      </c>
      <c r="C16" s="5">
        <v>16</v>
      </c>
      <c r="D16" s="12">
        <v>11.352353780313836</v>
      </c>
      <c r="E16" s="12">
        <v>13.155353780313835</v>
      </c>
      <c r="F16" s="12">
        <v>10.042353780313835</v>
      </c>
      <c r="G16" s="13">
        <v>5.769450611544416</v>
      </c>
      <c r="I16" s="13">
        <v>2.8815744741140175</v>
      </c>
    </row>
    <row r="17" spans="1:9" x14ac:dyDescent="0.2">
      <c r="A17" s="3" t="s">
        <v>1</v>
      </c>
      <c r="B17" s="4" t="s">
        <v>17</v>
      </c>
      <c r="C17" s="5">
        <v>17.5</v>
      </c>
      <c r="D17" s="12">
        <v>12.065620542082737</v>
      </c>
      <c r="E17" s="12">
        <v>15.034620542082736</v>
      </c>
      <c r="F17" s="12">
        <v>10.069620542082736</v>
      </c>
      <c r="G17" s="13">
        <v>4.5999999999999996</v>
      </c>
      <c r="I17" s="13">
        <v>2.87902201236323</v>
      </c>
    </row>
    <row r="18" spans="1:9" x14ac:dyDescent="0.2">
      <c r="A18" s="3" t="s">
        <v>1</v>
      </c>
      <c r="B18" s="4" t="s">
        <v>18</v>
      </c>
      <c r="C18" s="5">
        <v>18.5</v>
      </c>
      <c r="D18" s="12">
        <v>12.541131716595338</v>
      </c>
      <c r="E18" s="12">
        <v>16.648131716595337</v>
      </c>
      <c r="F18" s="12">
        <v>9.7891317165953389</v>
      </c>
      <c r="G18" s="13">
        <v>4.57</v>
      </c>
      <c r="I18" s="13">
        <v>3.0504065040650405</v>
      </c>
    </row>
    <row r="19" spans="1:9" x14ac:dyDescent="0.2">
      <c r="A19" s="3" t="s">
        <v>1</v>
      </c>
      <c r="B19" s="4" t="s">
        <v>19</v>
      </c>
      <c r="C19" s="5">
        <v>19.5</v>
      </c>
      <c r="D19" s="12">
        <v>13.016642891107939</v>
      </c>
      <c r="E19" s="12">
        <v>18.274642891107938</v>
      </c>
      <c r="F19" s="12">
        <v>9.4746428911079388</v>
      </c>
      <c r="G19" s="13">
        <v>4.62</v>
      </c>
      <c r="I19" s="13">
        <v>2.8360424028268549</v>
      </c>
    </row>
    <row r="20" spans="1:9" x14ac:dyDescent="0.2">
      <c r="A20" s="3" t="s">
        <v>1</v>
      </c>
      <c r="B20" s="4" t="s">
        <v>20</v>
      </c>
      <c r="C20" s="5">
        <v>24</v>
      </c>
      <c r="D20" s="12">
        <v>25.191499999999998</v>
      </c>
      <c r="E20" s="12">
        <v>26.337289684017094</v>
      </c>
      <c r="F20" s="12">
        <v>24.08542360119203</v>
      </c>
      <c r="G20" s="13">
        <v>5.5500778339265793</v>
      </c>
      <c r="I20" s="13">
        <v>3.0771869671955927</v>
      </c>
    </row>
    <row r="21" spans="1:9" x14ac:dyDescent="0.2">
      <c r="A21" s="3" t="s">
        <v>1</v>
      </c>
      <c r="B21" s="4" t="s">
        <v>21</v>
      </c>
      <c r="C21" s="5">
        <v>25.5</v>
      </c>
      <c r="D21" s="12">
        <v>28.486000000000001</v>
      </c>
      <c r="E21" s="12">
        <v>29.571000000000002</v>
      </c>
      <c r="F21" s="12">
        <v>27.074999999999999</v>
      </c>
      <c r="G21" s="13">
        <v>5.5928215960248657</v>
      </c>
      <c r="I21" s="13">
        <v>3.1468588990144242</v>
      </c>
    </row>
    <row r="22" spans="1:9" x14ac:dyDescent="0.2">
      <c r="A22" s="3" t="s">
        <v>1</v>
      </c>
      <c r="B22" s="4" t="s">
        <v>22</v>
      </c>
      <c r="C22" s="5">
        <v>26.5</v>
      </c>
      <c r="D22" s="12">
        <v>30.994</v>
      </c>
      <c r="E22" s="12">
        <v>31.863</v>
      </c>
      <c r="F22" s="12">
        <v>29.841000000000001</v>
      </c>
      <c r="G22" s="13">
        <v>5.6829180885872557</v>
      </c>
      <c r="I22" s="13">
        <v>3.1340766070713433</v>
      </c>
    </row>
    <row r="23" spans="1:9" x14ac:dyDescent="0.2">
      <c r="A23" s="3" t="s">
        <v>1</v>
      </c>
      <c r="B23" s="4" t="s">
        <v>23</v>
      </c>
      <c r="C23" s="5">
        <v>27.5</v>
      </c>
      <c r="D23" s="12">
        <v>33.502000000000002</v>
      </c>
      <c r="E23" s="12">
        <v>34.261000000000003</v>
      </c>
      <c r="F23" s="12">
        <v>32.582000000000001</v>
      </c>
      <c r="G23" s="13">
        <v>5.7573354585392078</v>
      </c>
      <c r="H23" s="13">
        <v>0.40839238558465735</v>
      </c>
      <c r="I23" s="13">
        <v>3.07</v>
      </c>
    </row>
    <row r="24" spans="1:9" x14ac:dyDescent="0.2">
      <c r="A24" s="7" t="s">
        <v>24</v>
      </c>
      <c r="B24" s="4" t="s">
        <v>4</v>
      </c>
      <c r="C24" s="5">
        <v>0.5</v>
      </c>
      <c r="D24" s="13">
        <v>3.226</v>
      </c>
      <c r="E24" s="13">
        <v>3.391</v>
      </c>
      <c r="F24" s="13">
        <v>3.0619999999999998</v>
      </c>
      <c r="G24" s="13">
        <f>AVERAGE(7.73, 8.28, 7.97)</f>
        <v>7.9933333333333323</v>
      </c>
      <c r="H24" s="13">
        <f>STDEV(7.73, 8.28, 7.97)</f>
        <v>0.27574142476844687</v>
      </c>
      <c r="I24" s="13">
        <v>3.24</v>
      </c>
    </row>
    <row r="25" spans="1:9" x14ac:dyDescent="0.2">
      <c r="A25" s="7" t="s">
        <v>24</v>
      </c>
      <c r="B25" s="4" t="s">
        <v>5</v>
      </c>
      <c r="C25" s="5">
        <v>1.5</v>
      </c>
      <c r="D25" s="13">
        <v>4.0979999999999999</v>
      </c>
      <c r="E25" s="13">
        <v>4.2389999999999999</v>
      </c>
      <c r="F25" s="13">
        <v>3.9489999999999998</v>
      </c>
      <c r="G25" s="13">
        <v>7.7887059028309666</v>
      </c>
      <c r="I25" s="13">
        <v>3.1971906755317114</v>
      </c>
    </row>
    <row r="26" spans="1:9" x14ac:dyDescent="0.2">
      <c r="A26" s="7" t="s">
        <v>24</v>
      </c>
      <c r="B26" s="4" t="s">
        <v>6</v>
      </c>
      <c r="C26" s="5">
        <v>2.5</v>
      </c>
      <c r="D26" s="13">
        <v>4.97</v>
      </c>
      <c r="E26" s="13">
        <v>5.1099999999999994</v>
      </c>
      <c r="F26" s="13">
        <v>4.8179999999999996</v>
      </c>
      <c r="G26" s="13">
        <v>7.808186136621762</v>
      </c>
      <c r="I26" s="13">
        <v>3.0713225116241274</v>
      </c>
    </row>
    <row r="27" spans="1:9" x14ac:dyDescent="0.2">
      <c r="A27" s="7" t="s">
        <v>24</v>
      </c>
      <c r="B27" s="4" t="s">
        <v>7</v>
      </c>
      <c r="C27" s="5">
        <v>3.5</v>
      </c>
      <c r="D27" s="13">
        <v>5.8419999999999996</v>
      </c>
      <c r="E27" s="13">
        <v>6.0029999999999992</v>
      </c>
      <c r="F27" s="13">
        <v>5.6709999999999994</v>
      </c>
      <c r="G27" s="13">
        <v>8.5666724040559785</v>
      </c>
      <c r="H27" s="13">
        <v>0.32071844559163049</v>
      </c>
      <c r="I27" s="13">
        <v>3.3</v>
      </c>
    </row>
    <row r="28" spans="1:9" x14ac:dyDescent="0.2">
      <c r="A28" s="7" t="s">
        <v>24</v>
      </c>
      <c r="B28" s="4" t="s">
        <v>8</v>
      </c>
      <c r="C28" s="5">
        <v>4.5</v>
      </c>
      <c r="D28" s="13">
        <v>6.7140000000000004</v>
      </c>
      <c r="E28" s="13">
        <v>6.9140000000000006</v>
      </c>
      <c r="F28" s="13">
        <v>6.5090000000000012</v>
      </c>
      <c r="G28" s="13">
        <v>8.4444834743890702</v>
      </c>
      <c r="I28" s="13">
        <v>3.0796427616082607</v>
      </c>
    </row>
    <row r="29" spans="1:9" x14ac:dyDescent="0.2">
      <c r="A29" s="7" t="s">
        <v>24</v>
      </c>
      <c r="B29" s="4" t="s">
        <v>9</v>
      </c>
      <c r="C29" s="5">
        <v>5.5</v>
      </c>
      <c r="D29" s="13">
        <v>7.7359999999999998</v>
      </c>
      <c r="E29" s="13">
        <v>7.9329999999999998</v>
      </c>
      <c r="F29" s="13">
        <v>7.5329999999999995</v>
      </c>
      <c r="G29" s="13">
        <v>8.3343930525917322</v>
      </c>
      <c r="I29" s="13">
        <v>3.2418377059007484</v>
      </c>
    </row>
    <row r="30" spans="1:9" x14ac:dyDescent="0.2">
      <c r="A30" s="7" t="s">
        <v>24</v>
      </c>
      <c r="B30" s="4" t="s">
        <v>10</v>
      </c>
      <c r="C30" s="5">
        <v>6.5</v>
      </c>
      <c r="D30" s="13">
        <v>8.91</v>
      </c>
      <c r="E30" s="13">
        <v>9.0750000000000011</v>
      </c>
      <c r="F30" s="13">
        <v>8.7430000000000003</v>
      </c>
      <c r="G30" s="13">
        <v>8.39</v>
      </c>
      <c r="I30" s="13">
        <v>3.23</v>
      </c>
    </row>
    <row r="31" spans="1:9" x14ac:dyDescent="0.2">
      <c r="A31" s="7" t="s">
        <v>24</v>
      </c>
      <c r="B31" s="4" t="s">
        <v>11</v>
      </c>
      <c r="C31" s="5">
        <v>7.5</v>
      </c>
      <c r="D31" s="13">
        <v>10.083</v>
      </c>
      <c r="E31" s="13">
        <v>10.236000000000001</v>
      </c>
      <c r="F31" s="13">
        <v>9.9239999999999995</v>
      </c>
      <c r="G31" s="13">
        <v>8.3645833875149567</v>
      </c>
      <c r="I31" s="13">
        <v>3.0656874116621493</v>
      </c>
    </row>
    <row r="32" spans="1:9" x14ac:dyDescent="0.2">
      <c r="A32" s="7" t="s">
        <v>24</v>
      </c>
      <c r="B32" s="4" t="s">
        <v>12</v>
      </c>
      <c r="C32" s="5">
        <v>8.5</v>
      </c>
      <c r="D32" s="13">
        <v>11.256</v>
      </c>
      <c r="E32" s="13">
        <v>11.428000000000001</v>
      </c>
      <c r="F32" s="13">
        <v>11.083</v>
      </c>
      <c r="G32" s="13">
        <v>6.65</v>
      </c>
      <c r="I32" s="13">
        <v>3.41</v>
      </c>
    </row>
    <row r="33" spans="1:9" x14ac:dyDescent="0.2">
      <c r="A33" s="7" t="s">
        <v>24</v>
      </c>
      <c r="B33" s="4" t="s">
        <v>25</v>
      </c>
      <c r="C33" s="5">
        <v>9.5</v>
      </c>
      <c r="D33" s="13">
        <v>12.43</v>
      </c>
      <c r="E33" s="13">
        <v>12.638</v>
      </c>
      <c r="F33" s="13">
        <v>12.221</v>
      </c>
      <c r="G33" s="13">
        <v>7.0857193289592946</v>
      </c>
      <c r="H33" s="13"/>
      <c r="I33" s="13">
        <v>3.0503151999241362</v>
      </c>
    </row>
    <row r="34" spans="1:9" x14ac:dyDescent="0.2">
      <c r="A34" s="7" t="s">
        <v>24</v>
      </c>
      <c r="B34" s="4" t="s">
        <v>26</v>
      </c>
      <c r="C34" s="5">
        <v>10.5</v>
      </c>
      <c r="D34" s="13">
        <v>13.151</v>
      </c>
      <c r="E34" s="13">
        <v>13.336</v>
      </c>
      <c r="F34" s="13">
        <v>12.959999999999999</v>
      </c>
      <c r="G34" s="13">
        <v>5.3986341282085082</v>
      </c>
      <c r="H34" s="13"/>
      <c r="I34" s="13">
        <v>2.9439780573728034</v>
      </c>
    </row>
    <row r="35" spans="1:9" x14ac:dyDescent="0.2">
      <c r="A35" s="7" t="s">
        <v>24</v>
      </c>
      <c r="B35" s="4" t="s">
        <v>27</v>
      </c>
      <c r="C35" s="5">
        <f t="shared" ref="C35:C44" si="0">C34+1</f>
        <v>11.5</v>
      </c>
      <c r="D35" s="13">
        <v>13.419</v>
      </c>
      <c r="E35" s="13">
        <v>13.613000000000001</v>
      </c>
      <c r="F35" s="13">
        <v>13.231000000000002</v>
      </c>
      <c r="G35" s="13">
        <v>5.0845580674719484</v>
      </c>
      <c r="H35" s="13"/>
      <c r="I35" s="13">
        <v>2.9877376044779536</v>
      </c>
    </row>
    <row r="36" spans="1:9" x14ac:dyDescent="0.2">
      <c r="A36" s="7" t="s">
        <v>24</v>
      </c>
      <c r="B36" s="4" t="s">
        <v>13</v>
      </c>
      <c r="C36" s="5">
        <f t="shared" si="0"/>
        <v>12.5</v>
      </c>
      <c r="D36" s="13">
        <v>13.686999999999999</v>
      </c>
      <c r="E36" s="13">
        <v>13.978999999999999</v>
      </c>
      <c r="F36" s="13">
        <v>13.393999999999998</v>
      </c>
      <c r="G36" s="13">
        <v>4.9808050013863703</v>
      </c>
      <c r="H36" s="15"/>
      <c r="I36" s="13">
        <v>2.9515474555318346</v>
      </c>
    </row>
    <row r="37" spans="1:9" x14ac:dyDescent="0.2">
      <c r="A37" s="7" t="s">
        <v>24</v>
      </c>
      <c r="B37" s="4" t="s">
        <v>14</v>
      </c>
      <c r="C37" s="5">
        <f t="shared" si="0"/>
        <v>13.5</v>
      </c>
      <c r="D37" s="13">
        <v>13.955</v>
      </c>
      <c r="E37" s="13">
        <v>14.358000000000001</v>
      </c>
      <c r="F37" s="13">
        <v>13.518000000000001</v>
      </c>
      <c r="G37" s="13">
        <v>5.0503140569284053</v>
      </c>
      <c r="H37" s="13"/>
      <c r="I37" s="13">
        <v>3.34347701564919</v>
      </c>
    </row>
    <row r="38" spans="1:9" x14ac:dyDescent="0.2">
      <c r="A38" s="7" t="s">
        <v>24</v>
      </c>
      <c r="B38" s="4" t="s">
        <v>15</v>
      </c>
      <c r="C38" s="5">
        <f t="shared" si="0"/>
        <v>14.5</v>
      </c>
      <c r="D38" s="13">
        <v>14.223000000000001</v>
      </c>
      <c r="E38" s="13">
        <v>14.756000000000002</v>
      </c>
      <c r="F38" s="13">
        <v>13.634000000000002</v>
      </c>
      <c r="G38" s="13">
        <v>6.0422634553431109</v>
      </c>
      <c r="H38" s="13"/>
      <c r="I38" s="13">
        <v>2.7578934206969623</v>
      </c>
    </row>
    <row r="39" spans="1:9" x14ac:dyDescent="0.2">
      <c r="A39" s="7" t="s">
        <v>24</v>
      </c>
      <c r="B39" s="4" t="s">
        <v>28</v>
      </c>
      <c r="C39" s="5">
        <f t="shared" si="0"/>
        <v>15.5</v>
      </c>
      <c r="D39" s="13">
        <v>16.212</v>
      </c>
      <c r="E39" s="13">
        <v>16.763999999999999</v>
      </c>
      <c r="F39" s="13">
        <v>15.613</v>
      </c>
      <c r="G39" s="13">
        <v>5.136517168805697</v>
      </c>
      <c r="H39" s="13"/>
      <c r="I39" s="13">
        <v>3.4786118526425729</v>
      </c>
    </row>
    <row r="40" spans="1:9" x14ac:dyDescent="0.2">
      <c r="A40" s="7" t="s">
        <v>24</v>
      </c>
      <c r="B40" s="4" t="s">
        <v>29</v>
      </c>
      <c r="C40" s="5">
        <f t="shared" si="0"/>
        <v>16.5</v>
      </c>
      <c r="D40" s="13">
        <v>19.922000000000001</v>
      </c>
      <c r="E40" s="13">
        <v>20.384</v>
      </c>
      <c r="F40" s="13">
        <v>19.423999999999999</v>
      </c>
      <c r="G40" s="13">
        <v>5.8495871286941385</v>
      </c>
      <c r="H40" s="13"/>
      <c r="I40" s="13">
        <v>3.1498211360448054</v>
      </c>
    </row>
    <row r="41" spans="1:9" x14ac:dyDescent="0.2">
      <c r="A41" s="7" t="s">
        <v>24</v>
      </c>
      <c r="B41" s="4" t="s">
        <v>17</v>
      </c>
      <c r="C41" s="5">
        <f t="shared" si="0"/>
        <v>17.5</v>
      </c>
      <c r="D41" s="13">
        <v>23.632000000000001</v>
      </c>
      <c r="E41" s="13">
        <v>24.093000000000004</v>
      </c>
      <c r="F41" s="13">
        <v>23.176000000000002</v>
      </c>
      <c r="G41" s="13">
        <v>6.2627099375631872</v>
      </c>
      <c r="H41" s="13"/>
      <c r="I41" s="13">
        <v>2.625163116912268</v>
      </c>
    </row>
    <row r="42" spans="1:9" x14ac:dyDescent="0.2">
      <c r="A42" s="7" t="s">
        <v>24</v>
      </c>
      <c r="B42" s="4" t="s">
        <v>18</v>
      </c>
      <c r="C42" s="5">
        <f t="shared" si="0"/>
        <v>18.5</v>
      </c>
      <c r="D42" s="13">
        <v>27.341999999999999</v>
      </c>
      <c r="E42" s="13">
        <v>27.882999999999999</v>
      </c>
      <c r="F42" s="13">
        <v>26.885999999999999</v>
      </c>
      <c r="G42" s="13">
        <v>6.2943583354030865</v>
      </c>
      <c r="H42" s="13"/>
      <c r="I42" s="13">
        <v>3.5029406500864395</v>
      </c>
    </row>
    <row r="43" spans="1:9" x14ac:dyDescent="0.2">
      <c r="A43" s="7" t="s">
        <v>24</v>
      </c>
      <c r="B43" s="4" t="s">
        <v>19</v>
      </c>
      <c r="C43" s="5">
        <f t="shared" si="0"/>
        <v>19.5</v>
      </c>
      <c r="D43" s="13">
        <v>31.052</v>
      </c>
      <c r="E43" s="13">
        <v>31.725999999999999</v>
      </c>
      <c r="F43" s="13">
        <v>30.521999999999998</v>
      </c>
      <c r="G43" s="13">
        <v>6.164326191557139</v>
      </c>
      <c r="H43" s="13"/>
      <c r="I43" s="13">
        <v>3.1188165584548613</v>
      </c>
    </row>
    <row r="44" spans="1:9" x14ac:dyDescent="0.2">
      <c r="A44" s="7" t="s">
        <v>24</v>
      </c>
      <c r="B44" s="4" t="s">
        <v>30</v>
      </c>
      <c r="C44" s="5">
        <f t="shared" si="0"/>
        <v>20.5</v>
      </c>
      <c r="D44" s="13">
        <v>33.625</v>
      </c>
      <c r="E44" s="13">
        <v>34.304000000000002</v>
      </c>
      <c r="F44" s="13">
        <v>33.091999999999999</v>
      </c>
      <c r="G44" s="13">
        <v>6.2226993059347127</v>
      </c>
      <c r="H44" s="13"/>
      <c r="I44" s="13">
        <v>3.1189299575355065</v>
      </c>
    </row>
    <row r="45" spans="1:9" x14ac:dyDescent="0.2">
      <c r="A45" t="s">
        <v>32</v>
      </c>
      <c r="B45" s="4" t="s">
        <v>4</v>
      </c>
      <c r="C45" s="5">
        <v>0.5</v>
      </c>
      <c r="D45" s="13">
        <v>1.901</v>
      </c>
      <c r="E45" s="13">
        <v>2.1270000000000002</v>
      </c>
      <c r="F45" s="13">
        <v>1.6280000000000001</v>
      </c>
      <c r="G45" s="13">
        <v>6.1305949643204176</v>
      </c>
      <c r="H45" s="13">
        <v>0.32120962141511494</v>
      </c>
      <c r="I45" s="13">
        <v>3.3392587794872277</v>
      </c>
    </row>
    <row r="46" spans="1:9" x14ac:dyDescent="0.2">
      <c r="A46" t="s">
        <v>32</v>
      </c>
      <c r="B46" s="4" t="s">
        <v>5</v>
      </c>
      <c r="C46" s="5">
        <v>1.5</v>
      </c>
      <c r="D46" s="13">
        <v>2.5859999999999999</v>
      </c>
      <c r="E46" s="13">
        <v>2.7869999999999999</v>
      </c>
      <c r="F46" s="13">
        <v>2.3849999999999998</v>
      </c>
      <c r="G46" s="13">
        <v>6.3206217533474103</v>
      </c>
      <c r="H46" s="13">
        <v>0.37041171678246254</v>
      </c>
      <c r="I46" s="13">
        <v>3.5500138329453628</v>
      </c>
    </row>
    <row r="47" spans="1:9" x14ac:dyDescent="0.2">
      <c r="A47" t="s">
        <v>32</v>
      </c>
      <c r="B47" s="4" t="s">
        <v>6</v>
      </c>
      <c r="C47" s="5">
        <v>2.5</v>
      </c>
      <c r="D47" s="13">
        <v>3.2709999999999999</v>
      </c>
      <c r="E47" s="13">
        <v>3.504</v>
      </c>
      <c r="F47" s="13">
        <v>3.0859999999999999</v>
      </c>
      <c r="G47" s="13">
        <v>6.1088267791843904</v>
      </c>
      <c r="H47" s="13">
        <v>0.27366746794269642</v>
      </c>
      <c r="I47" s="13">
        <v>3.3623699876246826</v>
      </c>
    </row>
    <row r="48" spans="1:9" x14ac:dyDescent="0.2">
      <c r="A48" t="s">
        <v>32</v>
      </c>
      <c r="B48" s="4" t="s">
        <v>7</v>
      </c>
      <c r="C48" s="5">
        <v>3.5</v>
      </c>
      <c r="D48" s="13">
        <v>3.9569999999999999</v>
      </c>
      <c r="E48" s="13">
        <v>4.2859999999999996</v>
      </c>
      <c r="F48" s="13">
        <v>3.7089999999999996</v>
      </c>
      <c r="G48" s="13">
        <v>6.3649307848879619</v>
      </c>
      <c r="H48" s="13">
        <v>6.8956447069318208E-2</v>
      </c>
      <c r="I48" s="13">
        <v>3.54</v>
      </c>
    </row>
    <row r="49" spans="1:9" x14ac:dyDescent="0.2">
      <c r="A49" t="s">
        <v>32</v>
      </c>
      <c r="B49" s="4" t="s">
        <v>8</v>
      </c>
      <c r="C49" s="5">
        <v>4.5</v>
      </c>
      <c r="D49" s="13">
        <v>4.6420000000000003</v>
      </c>
      <c r="E49" s="13">
        <v>5.0740000000000007</v>
      </c>
      <c r="F49" s="13">
        <v>4.3100000000000005</v>
      </c>
      <c r="G49" s="13">
        <v>6.6280927636985849</v>
      </c>
      <c r="H49" s="13">
        <v>0.18251927205410495</v>
      </c>
      <c r="I49" s="13">
        <v>3.2349505661845264</v>
      </c>
    </row>
    <row r="50" spans="1:9" x14ac:dyDescent="0.2">
      <c r="A50" t="s">
        <v>32</v>
      </c>
      <c r="B50" s="4" t="s">
        <v>9</v>
      </c>
      <c r="C50" s="5">
        <v>5.5</v>
      </c>
      <c r="D50" s="13">
        <v>5.5129999999999999</v>
      </c>
      <c r="E50" s="13">
        <v>5.9660000000000002</v>
      </c>
      <c r="F50" s="13">
        <v>5.1660000000000004</v>
      </c>
      <c r="G50" s="13">
        <v>6.7981424412263873</v>
      </c>
      <c r="H50" s="13">
        <v>0.3643736552707752</v>
      </c>
      <c r="I50" s="13">
        <v>3.2009189279090728</v>
      </c>
    </row>
    <row r="51" spans="1:9" x14ac:dyDescent="0.2">
      <c r="A51" t="s">
        <v>32</v>
      </c>
      <c r="B51" s="4" t="s">
        <v>10</v>
      </c>
      <c r="C51" s="5">
        <v>6.5</v>
      </c>
      <c r="D51" s="13">
        <v>6.57</v>
      </c>
      <c r="E51" s="13">
        <v>6.9690000000000003</v>
      </c>
      <c r="F51" s="13">
        <v>6.2680000000000007</v>
      </c>
      <c r="G51" s="13">
        <v>6.7031613764204216</v>
      </c>
      <c r="H51" s="13">
        <v>0.22570859625859926</v>
      </c>
      <c r="I51" s="13">
        <v>3.4</v>
      </c>
    </row>
    <row r="52" spans="1:9" x14ac:dyDescent="0.2">
      <c r="A52" t="s">
        <v>32</v>
      </c>
      <c r="B52" s="4" t="s">
        <v>11</v>
      </c>
      <c r="C52" s="5">
        <v>7.5</v>
      </c>
      <c r="D52" s="13">
        <v>7.6269999999999998</v>
      </c>
      <c r="E52" s="13">
        <v>8.0150000000000006</v>
      </c>
      <c r="F52" s="13">
        <v>7.335</v>
      </c>
      <c r="G52" s="13">
        <v>6.8476420717445849</v>
      </c>
      <c r="H52" s="13">
        <v>0.48239426991804168</v>
      </c>
      <c r="I52" s="13">
        <v>3.1023538571947502</v>
      </c>
    </row>
    <row r="53" spans="1:9" x14ac:dyDescent="0.2">
      <c r="A53" t="s">
        <v>32</v>
      </c>
      <c r="B53" s="4" t="s">
        <v>12</v>
      </c>
      <c r="C53" s="5">
        <v>8.5</v>
      </c>
      <c r="D53" s="13">
        <v>8.6829999999999998</v>
      </c>
      <c r="E53" s="13">
        <v>9.0879999999999992</v>
      </c>
      <c r="F53" s="13">
        <v>8.3659999999999997</v>
      </c>
      <c r="G53" s="13">
        <v>7.2116029004956737</v>
      </c>
      <c r="H53" s="13">
        <v>6.2194816703569002E-2</v>
      </c>
      <c r="I53" s="13">
        <v>3.21</v>
      </c>
    </row>
    <row r="54" spans="1:9" x14ac:dyDescent="0.2">
      <c r="A54" t="s">
        <v>32</v>
      </c>
      <c r="B54" s="4" t="s">
        <v>25</v>
      </c>
      <c r="C54" s="5">
        <v>9.5</v>
      </c>
      <c r="D54" s="13">
        <v>9.74</v>
      </c>
      <c r="E54" s="13">
        <v>10.18</v>
      </c>
      <c r="F54" s="13">
        <v>9.359</v>
      </c>
      <c r="G54" s="13">
        <v>6.9854669512287515</v>
      </c>
      <c r="H54" s="13">
        <v>0.46597285395545152</v>
      </c>
      <c r="I54" s="13">
        <v>3.101049365992512</v>
      </c>
    </row>
    <row r="55" spans="1:9" x14ac:dyDescent="0.2">
      <c r="A55" t="s">
        <v>32</v>
      </c>
      <c r="B55" s="4" t="s">
        <v>26</v>
      </c>
      <c r="C55" s="5">
        <v>10.5</v>
      </c>
      <c r="D55" s="13">
        <v>10.651999999999999</v>
      </c>
      <c r="E55" s="13">
        <v>11.072999999999999</v>
      </c>
      <c r="F55" s="13">
        <v>10.286</v>
      </c>
      <c r="G55" s="13">
        <v>7.1036818927792007</v>
      </c>
      <c r="H55" s="13">
        <v>0.42763923366620171</v>
      </c>
      <c r="I55" s="13">
        <v>3.3080925885790373</v>
      </c>
    </row>
    <row r="56" spans="1:9" x14ac:dyDescent="0.2">
      <c r="A56" t="s">
        <v>32</v>
      </c>
      <c r="B56" s="4" t="s">
        <v>27</v>
      </c>
      <c r="C56" s="5">
        <v>11.5</v>
      </c>
      <c r="D56" s="13">
        <v>11.42</v>
      </c>
      <c r="E56" s="13">
        <v>11.74</v>
      </c>
      <c r="F56" s="13">
        <v>11.141</v>
      </c>
      <c r="G56" s="13">
        <v>6.3163561391264516</v>
      </c>
      <c r="H56" s="13">
        <v>0.46312878042271716</v>
      </c>
      <c r="I56" s="13">
        <v>2.98</v>
      </c>
    </row>
    <row r="57" spans="1:9" x14ac:dyDescent="0.2">
      <c r="A57" t="s">
        <v>32</v>
      </c>
      <c r="B57" s="4" t="s">
        <v>13</v>
      </c>
      <c r="C57" s="5">
        <v>12.5</v>
      </c>
      <c r="D57" s="13">
        <v>12.188000000000001</v>
      </c>
      <c r="E57" s="13">
        <v>12.457000000000001</v>
      </c>
      <c r="F57" s="13">
        <v>11.945</v>
      </c>
      <c r="G57" s="13">
        <v>6.0137924985151834</v>
      </c>
      <c r="H57" s="13">
        <v>0.46472369846195016</v>
      </c>
      <c r="I57" s="13">
        <v>3.0686078180112224</v>
      </c>
    </row>
    <row r="58" spans="1:9" x14ac:dyDescent="0.2">
      <c r="A58" t="s">
        <v>32</v>
      </c>
      <c r="B58" s="4" t="s">
        <v>14</v>
      </c>
      <c r="C58" s="5">
        <v>13.5</v>
      </c>
      <c r="D58" s="13">
        <v>12.955</v>
      </c>
      <c r="E58" s="13">
        <v>13.252000000000001</v>
      </c>
      <c r="F58" s="13">
        <v>12.7</v>
      </c>
      <c r="G58" s="13">
        <v>6.8137001132183501</v>
      </c>
      <c r="H58" s="13"/>
      <c r="I58" s="5">
        <v>3.03</v>
      </c>
    </row>
    <row r="59" spans="1:9" x14ac:dyDescent="0.2">
      <c r="A59" t="s">
        <v>32</v>
      </c>
      <c r="B59" s="5" t="s">
        <v>33</v>
      </c>
      <c r="C59" s="5">
        <v>15</v>
      </c>
      <c r="D59" s="13">
        <v>14.625</v>
      </c>
      <c r="E59" s="13">
        <v>15.009</v>
      </c>
      <c r="F59" s="13">
        <v>14.292</v>
      </c>
      <c r="G59" s="13">
        <v>5.1103932641987955</v>
      </c>
      <c r="I59" s="13">
        <v>3.198865780739558</v>
      </c>
    </row>
    <row r="60" spans="1:9" x14ac:dyDescent="0.2">
      <c r="A60" t="s">
        <v>32</v>
      </c>
      <c r="B60" s="4" t="s">
        <v>29</v>
      </c>
      <c r="C60" s="5">
        <v>16.5</v>
      </c>
      <c r="D60" s="13">
        <v>18.366</v>
      </c>
      <c r="E60" s="13">
        <v>18.693999999999999</v>
      </c>
      <c r="F60" s="13">
        <v>18.059999999999999</v>
      </c>
      <c r="G60" s="13">
        <v>6.020357560000221</v>
      </c>
      <c r="I60" s="13">
        <v>2.9669010956255839</v>
      </c>
    </row>
    <row r="61" spans="1:9" x14ac:dyDescent="0.2">
      <c r="A61" t="s">
        <v>32</v>
      </c>
      <c r="B61" s="4" t="s">
        <v>17</v>
      </c>
      <c r="C61" s="5">
        <v>17.5</v>
      </c>
      <c r="D61" s="13">
        <v>21.204999999999998</v>
      </c>
      <c r="E61" s="13">
        <v>21.530999999999999</v>
      </c>
      <c r="F61" s="13">
        <v>20.885999999999999</v>
      </c>
      <c r="G61" s="13">
        <v>6.0808833360356207</v>
      </c>
      <c r="I61" s="13">
        <v>3.1333249371105252</v>
      </c>
    </row>
    <row r="62" spans="1:9" x14ac:dyDescent="0.2">
      <c r="A62" t="s">
        <v>32</v>
      </c>
      <c r="B62" s="5" t="s">
        <v>34</v>
      </c>
      <c r="C62" s="5">
        <v>19.5</v>
      </c>
      <c r="D62" s="13">
        <v>26.882999999999999</v>
      </c>
      <c r="E62" s="13">
        <v>27.343999999999998</v>
      </c>
      <c r="F62" s="13">
        <v>26.430999999999997</v>
      </c>
      <c r="G62" s="13">
        <v>5.8546302936867018</v>
      </c>
      <c r="H62" s="13">
        <v>0.15836682886543663</v>
      </c>
      <c r="I62" s="13">
        <v>2.98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Seawater data</vt:lpstr>
      <vt:lpstr>Foram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Farmer</dc:creator>
  <cp:lastModifiedBy>Jesse Farmer</cp:lastModifiedBy>
  <dcterms:created xsi:type="dcterms:W3CDTF">2021-04-19T16:18:51Z</dcterms:created>
  <dcterms:modified xsi:type="dcterms:W3CDTF">2021-04-20T13:24:26Z</dcterms:modified>
</cp:coreProperties>
</file>