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canskeller\Desktop\Rice_postdoc\Research\BIFs\Revision_2\Final_submission_materials\Zenodo_files\"/>
    </mc:Choice>
  </mc:AlternateContent>
  <xr:revisionPtr revIDLastSave="0" documentId="13_ncr:1_{F9E5DDE9-9BA9-4BA3-9BFE-B5C46D5C368A}" xr6:coauthVersionLast="47" xr6:coauthVersionMax="47" xr10:uidLastSave="{00000000-0000-0000-0000-000000000000}"/>
  <bookViews>
    <workbookView xWindow="-110" yWindow="-110" windowWidth="19420" windowHeight="10420" xr2:uid="{42D7ACBF-46CB-40E5-BACC-22EB212D5A60}"/>
  </bookViews>
  <sheets>
    <sheet name="calculations" sheetId="3" r:id="rId1"/>
    <sheet name="char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11" i="3"/>
  <c r="E13" i="3"/>
  <c r="P12" i="3"/>
  <c r="R11" i="3"/>
  <c r="H12" i="3"/>
  <c r="M11" i="3"/>
  <c r="J11" i="3"/>
  <c r="L11" i="3" l="1"/>
  <c r="T11" i="3"/>
  <c r="M12" i="3"/>
  <c r="J12" i="3"/>
  <c r="H13" i="3"/>
  <c r="P13" i="3"/>
  <c r="R12" i="3"/>
  <c r="T12" i="3" s="1"/>
  <c r="J13" i="3" l="1"/>
  <c r="H14" i="3"/>
  <c r="M13" i="3"/>
  <c r="L12" i="3"/>
  <c r="R13" i="3"/>
  <c r="T13" i="3" s="1"/>
  <c r="P14" i="3"/>
  <c r="P15" i="3" l="1"/>
  <c r="R14" i="3"/>
  <c r="T14" i="3" s="1"/>
  <c r="L13" i="3"/>
  <c r="M14" i="3"/>
  <c r="J14" i="3"/>
  <c r="H15" i="3"/>
  <c r="J15" i="3" l="1"/>
  <c r="H16" i="3"/>
  <c r="M15" i="3"/>
  <c r="L14" i="3"/>
  <c r="P16" i="3"/>
  <c r="R15" i="3"/>
  <c r="T15" i="3" l="1"/>
  <c r="R16" i="3"/>
  <c r="T16" i="3" s="1"/>
  <c r="P17" i="3"/>
  <c r="L15" i="3"/>
  <c r="M16" i="3"/>
  <c r="J16" i="3"/>
  <c r="H17" i="3"/>
  <c r="L16" i="3" l="1"/>
  <c r="R17" i="3"/>
  <c r="P18" i="3"/>
  <c r="H18" i="3"/>
  <c r="J17" i="3"/>
  <c r="M17" i="3"/>
  <c r="P19" i="3" l="1"/>
  <c r="R18" i="3"/>
  <c r="M18" i="3"/>
  <c r="H19" i="3"/>
  <c r="J18" i="3"/>
  <c r="L17" i="3"/>
  <c r="T17" i="3"/>
  <c r="J19" i="3" l="1"/>
  <c r="H20" i="3"/>
  <c r="M19" i="3"/>
  <c r="T18" i="3"/>
  <c r="L18" i="3"/>
  <c r="R19" i="3"/>
  <c r="P20" i="3"/>
  <c r="R20" i="3" l="1"/>
  <c r="P21" i="3"/>
  <c r="H21" i="3"/>
  <c r="J20" i="3"/>
  <c r="L20" i="3" s="1"/>
  <c r="M20" i="3"/>
  <c r="T19" i="3"/>
  <c r="L19" i="3"/>
  <c r="H22" i="3" l="1"/>
  <c r="M21" i="3"/>
  <c r="J21" i="3"/>
  <c r="T20" i="3"/>
  <c r="R21" i="3"/>
  <c r="P22" i="3"/>
  <c r="P23" i="3" l="1"/>
  <c r="T22" i="3"/>
  <c r="R22" i="3"/>
  <c r="L21" i="3"/>
  <c r="T21" i="3"/>
  <c r="J22" i="3"/>
  <c r="M22" i="3"/>
  <c r="H23" i="3"/>
  <c r="L22" i="3" l="1"/>
  <c r="H24" i="3"/>
  <c r="J23" i="3"/>
  <c r="M23" i="3"/>
  <c r="P24" i="3"/>
  <c r="R23" i="3"/>
  <c r="R24" i="3" l="1"/>
  <c r="T24" i="3" s="1"/>
  <c r="P25" i="3"/>
  <c r="T23" i="3"/>
  <c r="H25" i="3"/>
  <c r="J24" i="3"/>
  <c r="M24" i="3"/>
  <c r="L23" i="3"/>
  <c r="R25" i="3" l="1"/>
  <c r="P26" i="3"/>
  <c r="T25" i="3"/>
  <c r="M25" i="3"/>
  <c r="J25" i="3"/>
  <c r="H26" i="3"/>
  <c r="L24" i="3"/>
  <c r="L25" i="3" l="1"/>
  <c r="J26" i="3"/>
  <c r="M26" i="3"/>
  <c r="L26" i="3"/>
  <c r="H27" i="3"/>
  <c r="P27" i="3"/>
  <c r="R26" i="3"/>
  <c r="T26" i="3" s="1"/>
  <c r="R27" i="3" l="1"/>
  <c r="T27" i="3"/>
  <c r="P28" i="3"/>
  <c r="H28" i="3"/>
  <c r="J27" i="3"/>
  <c r="L27" i="3" s="1"/>
  <c r="M27" i="3"/>
  <c r="H29" i="3" l="1"/>
  <c r="M28" i="3"/>
  <c r="J28" i="3"/>
  <c r="L28" i="3"/>
  <c r="R28" i="3"/>
  <c r="P29" i="3"/>
  <c r="T28" i="3" l="1"/>
  <c r="R29" i="3"/>
  <c r="T29" i="3" s="1"/>
  <c r="P30" i="3"/>
  <c r="M29" i="3"/>
  <c r="H30" i="3"/>
  <c r="J29" i="3"/>
  <c r="P31" i="3" l="1"/>
  <c r="R30" i="3"/>
  <c r="J30" i="3"/>
  <c r="M30" i="3"/>
  <c r="H31" i="3"/>
  <c r="L29" i="3"/>
  <c r="T31" i="3" l="1"/>
  <c r="T30" i="3"/>
  <c r="M31" i="3"/>
  <c r="L31" i="3"/>
  <c r="L30" i="3"/>
</calcChain>
</file>

<file path=xl/sharedStrings.xml><?xml version="1.0" encoding="utf-8"?>
<sst xmlns="http://schemas.openxmlformats.org/spreadsheetml/2006/main" count="17" uniqueCount="11">
  <si>
    <t>x</t>
  </si>
  <si>
    <t>(1-x)</t>
  </si>
  <si>
    <t>dt/dz (K/m)</t>
  </si>
  <si>
    <t>Qtot</t>
  </si>
  <si>
    <t>Qref</t>
  </si>
  <si>
    <t>Q1:1</t>
  </si>
  <si>
    <t>kREF  (W/mK)</t>
  </si>
  <si>
    <t>kIF (W/mK)</t>
  </si>
  <si>
    <t>QIF17.5</t>
  </si>
  <si>
    <t>QIF/Qtot</t>
  </si>
  <si>
    <t>QIF30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</si>
</sst>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calculations!$H$11:$H$31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calculations!$L$11:$L$31</c:f>
              <c:numCache>
                <c:formatCode>General</c:formatCode>
                <c:ptCount val="21"/>
                <c:pt idx="0">
                  <c:v>0</c:v>
                </c:pt>
                <c:pt idx="1">
                  <c:v>8.4337349397590355E-2</c:v>
                </c:pt>
                <c:pt idx="2">
                  <c:v>0.16279069767441859</c:v>
                </c:pt>
                <c:pt idx="3">
                  <c:v>0.2359550561797753</c:v>
                </c:pt>
                <c:pt idx="4">
                  <c:v>0.30434782608695649</c:v>
                </c:pt>
                <c:pt idx="5">
                  <c:v>0.36842105263157893</c:v>
                </c:pt>
                <c:pt idx="6">
                  <c:v>0.4285714285714286</c:v>
                </c:pt>
                <c:pt idx="7">
                  <c:v>0.48514851485148514</c:v>
                </c:pt>
                <c:pt idx="8">
                  <c:v>0.53846153846153855</c:v>
                </c:pt>
                <c:pt idx="9">
                  <c:v>0.58878504672897192</c:v>
                </c:pt>
                <c:pt idx="10">
                  <c:v>0.63636363636363624</c:v>
                </c:pt>
                <c:pt idx="11">
                  <c:v>0.68141592920353977</c:v>
                </c:pt>
                <c:pt idx="12">
                  <c:v>0.72413793103448276</c:v>
                </c:pt>
                <c:pt idx="13">
                  <c:v>0.76470588235294124</c:v>
                </c:pt>
                <c:pt idx="14">
                  <c:v>0.80327868852459017</c:v>
                </c:pt>
                <c:pt idx="15">
                  <c:v>0.84000000000000008</c:v>
                </c:pt>
                <c:pt idx="16">
                  <c:v>0.87500000000000011</c:v>
                </c:pt>
                <c:pt idx="17">
                  <c:v>0.90839694656488557</c:v>
                </c:pt>
                <c:pt idx="18">
                  <c:v>0.94029850746268673</c:v>
                </c:pt>
                <c:pt idx="19">
                  <c:v>0.97080291970802934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4D1-45BC-9B21-FD59B449007A}"/>
            </c:ext>
          </c:extLst>
        </c:ser>
        <c:ser>
          <c:idx val="1"/>
          <c:order val="1"/>
          <c:tx>
            <c:v>Hi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calculations!$P$11:$P$31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calculations!$T$11:$T$31</c:f>
              <c:numCache>
                <c:formatCode>General</c:formatCode>
                <c:ptCount val="21"/>
                <c:pt idx="0">
                  <c:v>0</c:v>
                </c:pt>
                <c:pt idx="1">
                  <c:v>0.13636363636363635</c:v>
                </c:pt>
                <c:pt idx="2">
                  <c:v>0.24999999999999997</c:v>
                </c:pt>
                <c:pt idx="3">
                  <c:v>0.3461538461538462</c:v>
                </c:pt>
                <c:pt idx="4">
                  <c:v>0.42857142857142849</c:v>
                </c:pt>
                <c:pt idx="5">
                  <c:v>0.49999999999999989</c:v>
                </c:pt>
                <c:pt idx="6">
                  <c:v>0.56250000000000011</c:v>
                </c:pt>
                <c:pt idx="7">
                  <c:v>0.61764705882352944</c:v>
                </c:pt>
                <c:pt idx="8">
                  <c:v>0.66666666666666663</c:v>
                </c:pt>
                <c:pt idx="9">
                  <c:v>0.71052631578947356</c:v>
                </c:pt>
                <c:pt idx="10">
                  <c:v>0.75</c:v>
                </c:pt>
                <c:pt idx="11">
                  <c:v>0.7857142857142857</c:v>
                </c:pt>
                <c:pt idx="12">
                  <c:v>0.81818181818181812</c:v>
                </c:pt>
                <c:pt idx="13">
                  <c:v>0.84782608695652173</c:v>
                </c:pt>
                <c:pt idx="14">
                  <c:v>0.875</c:v>
                </c:pt>
                <c:pt idx="15">
                  <c:v>0.90000000000000013</c:v>
                </c:pt>
                <c:pt idx="16">
                  <c:v>0.92307692307692324</c:v>
                </c:pt>
                <c:pt idx="17">
                  <c:v>0.94444444444444464</c:v>
                </c:pt>
                <c:pt idx="18">
                  <c:v>0.96428571428571441</c:v>
                </c:pt>
                <c:pt idx="19">
                  <c:v>0.98275862068965536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4D1-45BC-9B21-FD59B4490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6135216"/>
        <c:axId val="1246135632"/>
      </c:scatterChart>
      <c:valAx>
        <c:axId val="1246135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6135632"/>
        <c:crosses val="autoZero"/>
        <c:crossBetween val="midCat"/>
      </c:valAx>
      <c:valAx>
        <c:axId val="12461356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6135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9A7182-D511-4B90-BB04-B4A19BA39838}">
  <sheetPr/>
  <sheetViews>
    <sheetView zoomScale="59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1695" cy="62854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798EA3-8571-491F-82F3-01389B3E867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C7D3-02E8-4D43-B162-57434184E9CF}">
  <dimension ref="B3:AF79"/>
  <sheetViews>
    <sheetView tabSelected="1" zoomScale="70" zoomScaleNormal="70" workbookViewId="0">
      <selection activeCell="F20" sqref="F20"/>
    </sheetView>
  </sheetViews>
  <sheetFormatPr defaultRowHeight="14" x14ac:dyDescent="0.3"/>
  <cols>
    <col min="1" max="2" width="8.7265625" style="1"/>
    <col min="3" max="3" width="14.26953125" style="1" customWidth="1"/>
    <col min="4" max="4" width="14.08984375" style="1" customWidth="1"/>
    <col min="5" max="5" width="10.54296875" style="1" customWidth="1"/>
    <col min="6" max="6" width="8.7265625" style="1"/>
    <col min="7" max="7" width="12.6328125" style="1" customWidth="1"/>
    <col min="8" max="8" width="14.90625" style="1" customWidth="1"/>
    <col min="9" max="9" width="16" style="1" customWidth="1"/>
    <col min="10" max="16384" width="8.7265625" style="1"/>
  </cols>
  <sheetData>
    <row r="3" spans="2:20" x14ac:dyDescent="0.3">
      <c r="D3" s="15" t="s">
        <v>0</v>
      </c>
      <c r="E3" s="16"/>
      <c r="F3" s="15" t="s">
        <v>1</v>
      </c>
      <c r="G3" s="17"/>
      <c r="H3" s="17"/>
      <c r="I3" s="17"/>
      <c r="J3" s="17"/>
      <c r="K3" s="17"/>
      <c r="L3" s="17"/>
      <c r="M3" s="17"/>
      <c r="N3" s="16"/>
    </row>
    <row r="4" spans="2:20" x14ac:dyDescent="0.3">
      <c r="B4" s="20"/>
      <c r="C4" s="19"/>
      <c r="D4" s="2"/>
      <c r="E4" s="3"/>
      <c r="F4" s="4"/>
      <c r="G4" s="4"/>
      <c r="H4" s="4"/>
      <c r="I4" s="4"/>
      <c r="J4" s="4"/>
      <c r="K4" s="4"/>
      <c r="L4" s="4"/>
      <c r="M4" s="4"/>
      <c r="N4" s="5"/>
    </row>
    <row r="5" spans="2:20" x14ac:dyDescent="0.3">
      <c r="B5" s="20"/>
      <c r="C5" s="19"/>
      <c r="D5" s="6"/>
      <c r="E5" s="7"/>
      <c r="F5" s="8"/>
      <c r="G5" s="8"/>
      <c r="H5" s="8"/>
      <c r="I5" s="8"/>
      <c r="J5" s="8"/>
      <c r="K5" s="8"/>
      <c r="L5" s="8"/>
      <c r="M5" s="8"/>
      <c r="N5" s="9"/>
    </row>
    <row r="6" spans="2:20" x14ac:dyDescent="0.3">
      <c r="B6" s="20"/>
      <c r="C6" s="19"/>
      <c r="D6" s="6"/>
      <c r="E6" s="7"/>
      <c r="F6" s="8"/>
      <c r="G6" s="8"/>
      <c r="H6" s="8"/>
      <c r="I6" s="8"/>
      <c r="J6" s="8"/>
      <c r="K6" s="8"/>
      <c r="L6" s="8"/>
      <c r="M6" s="8"/>
      <c r="N6" s="9"/>
    </row>
    <row r="7" spans="2:20" x14ac:dyDescent="0.3">
      <c r="B7" s="20"/>
      <c r="C7" s="19"/>
      <c r="D7" s="6"/>
      <c r="E7" s="7"/>
      <c r="F7" s="8"/>
      <c r="G7" s="8"/>
      <c r="H7" s="8"/>
      <c r="I7" s="8"/>
      <c r="J7" s="8"/>
      <c r="K7" s="8"/>
      <c r="L7" s="8"/>
      <c r="M7" s="8"/>
      <c r="N7" s="9"/>
    </row>
    <row r="8" spans="2:20" x14ac:dyDescent="0.3">
      <c r="B8" s="20"/>
      <c r="C8" s="19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</row>
    <row r="10" spans="2:20" x14ac:dyDescent="0.3">
      <c r="H10" s="14" t="s">
        <v>0</v>
      </c>
      <c r="I10" s="18" t="s">
        <v>8</v>
      </c>
      <c r="J10" s="14" t="s">
        <v>1</v>
      </c>
      <c r="K10" s="14" t="s">
        <v>4</v>
      </c>
      <c r="L10" s="18" t="s">
        <v>9</v>
      </c>
      <c r="M10" s="14" t="s">
        <v>5</v>
      </c>
      <c r="P10" s="14" t="s">
        <v>0</v>
      </c>
      <c r="Q10" s="18" t="s">
        <v>10</v>
      </c>
      <c r="R10" s="14" t="s">
        <v>1</v>
      </c>
      <c r="S10" s="14" t="s">
        <v>4</v>
      </c>
      <c r="T10" s="18" t="s">
        <v>9</v>
      </c>
    </row>
    <row r="11" spans="2:20" x14ac:dyDescent="0.3">
      <c r="C11" s="18" t="s">
        <v>7</v>
      </c>
      <c r="D11" s="14" t="s">
        <v>6</v>
      </c>
      <c r="E11" s="14" t="s">
        <v>2</v>
      </c>
      <c r="F11" s="14" t="s">
        <v>3</v>
      </c>
      <c r="H11" s="1">
        <v>0</v>
      </c>
      <c r="I11" s="1">
        <f>(-$C$13)*$E$12*H11</f>
        <v>0</v>
      </c>
      <c r="J11" s="1">
        <f t="shared" ref="J11:J30" si="0">(1-H11)</f>
        <v>1</v>
      </c>
      <c r="K11" s="1">
        <f>(-$E$12)*$D$12*J11</f>
        <v>-0.2</v>
      </c>
      <c r="L11" s="1">
        <f>I11/(I11+K11)</f>
        <v>0</v>
      </c>
      <c r="M11" s="1">
        <f>H11</f>
        <v>0</v>
      </c>
      <c r="P11" s="1">
        <v>0</v>
      </c>
      <c r="Q11" s="1">
        <f>(-$C$12)*$E$12*P11</f>
        <v>0</v>
      </c>
      <c r="R11" s="1">
        <f t="shared" ref="R11:R30" si="1">(1-P11)</f>
        <v>1</v>
      </c>
      <c r="S11" s="1">
        <f>(-$E$12)*$D$12*R11</f>
        <v>-0.2</v>
      </c>
      <c r="T11" s="1">
        <f>Q11/(Q11+S11)</f>
        <v>0</v>
      </c>
    </row>
    <row r="12" spans="2:20" x14ac:dyDescent="0.3">
      <c r="C12" s="1">
        <v>30</v>
      </c>
      <c r="D12" s="1">
        <v>10</v>
      </c>
      <c r="E12" s="1">
        <v>0.02</v>
      </c>
      <c r="F12" s="1">
        <v>10</v>
      </c>
      <c r="H12" s="1">
        <f>H11+0.05</f>
        <v>0.05</v>
      </c>
      <c r="I12" s="1">
        <f t="shared" ref="I12:I31" si="2">(-$C$13)*$E$12*H12</f>
        <v>-1.7500000000000002E-2</v>
      </c>
      <c r="J12" s="1">
        <f t="shared" si="0"/>
        <v>0.95</v>
      </c>
      <c r="K12" s="1">
        <f t="shared" ref="K12:K31" si="3">(-$E$12)*$D$12*J12</f>
        <v>-0.19</v>
      </c>
      <c r="L12" s="1">
        <f t="shared" ref="L12:L31" si="4">I12/(I12+K12)</f>
        <v>8.4337349397590355E-2</v>
      </c>
      <c r="M12" s="1">
        <f t="shared" ref="M12:M31" si="5">H12</f>
        <v>0.05</v>
      </c>
      <c r="P12" s="1">
        <f>P11+0.05</f>
        <v>0.05</v>
      </c>
      <c r="Q12" s="1">
        <f t="shared" ref="Q12:Q31" si="6">(-$C$12)*$E$12*P12</f>
        <v>-0.03</v>
      </c>
      <c r="R12" s="1">
        <f t="shared" si="1"/>
        <v>0.95</v>
      </c>
      <c r="S12" s="1">
        <f t="shared" ref="S12:S31" si="7">(-$E$12)*$D$12*R12</f>
        <v>-0.19</v>
      </c>
      <c r="T12" s="1">
        <f t="shared" ref="T12:T31" si="8">Q12/(Q12+S12)</f>
        <v>0.13636363636363635</v>
      </c>
    </row>
    <row r="13" spans="2:20" x14ac:dyDescent="0.3">
      <c r="C13" s="1">
        <v>17.5</v>
      </c>
      <c r="E13" s="1">
        <f>(10000000)/15</f>
        <v>666666.66666666663</v>
      </c>
      <c r="H13" s="1">
        <f t="shared" ref="H13:H31" si="9">H12+0.05</f>
        <v>0.1</v>
      </c>
      <c r="I13" s="1">
        <f t="shared" si="2"/>
        <v>-3.5000000000000003E-2</v>
      </c>
      <c r="J13" s="1">
        <f t="shared" si="0"/>
        <v>0.9</v>
      </c>
      <c r="K13" s="1">
        <f t="shared" si="3"/>
        <v>-0.18000000000000002</v>
      </c>
      <c r="L13" s="1">
        <f>I13/(I13+K13)</f>
        <v>0.16279069767441859</v>
      </c>
      <c r="M13" s="1">
        <f t="shared" si="5"/>
        <v>0.1</v>
      </c>
      <c r="P13" s="1">
        <f t="shared" ref="P13:P23" si="10">P12+0.05</f>
        <v>0.1</v>
      </c>
      <c r="Q13" s="1">
        <f t="shared" si="6"/>
        <v>-0.06</v>
      </c>
      <c r="R13" s="1">
        <f t="shared" si="1"/>
        <v>0.9</v>
      </c>
      <c r="S13" s="1">
        <f t="shared" si="7"/>
        <v>-0.18000000000000002</v>
      </c>
      <c r="T13" s="1">
        <f t="shared" si="8"/>
        <v>0.24999999999999997</v>
      </c>
    </row>
    <row r="14" spans="2:20" ht="14.5" x14ac:dyDescent="0.35">
      <c r="D14"/>
      <c r="E14"/>
      <c r="H14" s="1">
        <f t="shared" si="9"/>
        <v>0.15000000000000002</v>
      </c>
      <c r="I14" s="1">
        <f t="shared" si="2"/>
        <v>-5.2500000000000012E-2</v>
      </c>
      <c r="J14" s="1">
        <f t="shared" si="0"/>
        <v>0.85</v>
      </c>
      <c r="K14" s="1">
        <f t="shared" si="3"/>
        <v>-0.17</v>
      </c>
      <c r="L14" s="1">
        <f t="shared" si="4"/>
        <v>0.2359550561797753</v>
      </c>
      <c r="M14" s="1">
        <f t="shared" si="5"/>
        <v>0.15000000000000002</v>
      </c>
      <c r="P14" s="1">
        <f t="shared" si="10"/>
        <v>0.15000000000000002</v>
      </c>
      <c r="Q14" s="1">
        <f t="shared" si="6"/>
        <v>-9.0000000000000011E-2</v>
      </c>
      <c r="R14" s="1">
        <f t="shared" si="1"/>
        <v>0.85</v>
      </c>
      <c r="S14" s="1">
        <f t="shared" si="7"/>
        <v>-0.17</v>
      </c>
      <c r="T14" s="1">
        <f t="shared" si="8"/>
        <v>0.3461538461538462</v>
      </c>
    </row>
    <row r="15" spans="2:20" ht="14.5" x14ac:dyDescent="0.35">
      <c r="D15"/>
      <c r="E15"/>
      <c r="H15" s="1">
        <f t="shared" si="9"/>
        <v>0.2</v>
      </c>
      <c r="I15" s="1">
        <f t="shared" si="2"/>
        <v>-7.0000000000000007E-2</v>
      </c>
      <c r="J15" s="1">
        <f t="shared" si="0"/>
        <v>0.8</v>
      </c>
      <c r="K15" s="1">
        <f t="shared" si="3"/>
        <v>-0.16000000000000003</v>
      </c>
      <c r="L15" s="1">
        <f t="shared" si="4"/>
        <v>0.30434782608695649</v>
      </c>
      <c r="M15" s="1">
        <f t="shared" si="5"/>
        <v>0.2</v>
      </c>
      <c r="P15" s="1">
        <f t="shared" si="10"/>
        <v>0.2</v>
      </c>
      <c r="Q15" s="1">
        <f t="shared" si="6"/>
        <v>-0.12</v>
      </c>
      <c r="R15" s="1">
        <f t="shared" si="1"/>
        <v>0.8</v>
      </c>
      <c r="S15" s="1">
        <f t="shared" si="7"/>
        <v>-0.16000000000000003</v>
      </c>
      <c r="T15" s="1">
        <f t="shared" si="8"/>
        <v>0.42857142857142849</v>
      </c>
    </row>
    <row r="16" spans="2:20" x14ac:dyDescent="0.3">
      <c r="H16" s="1">
        <f t="shared" si="9"/>
        <v>0.25</v>
      </c>
      <c r="I16" s="1">
        <f t="shared" si="2"/>
        <v>-8.7500000000000008E-2</v>
      </c>
      <c r="J16" s="1">
        <f t="shared" si="0"/>
        <v>0.75</v>
      </c>
      <c r="K16" s="1">
        <f t="shared" si="3"/>
        <v>-0.15000000000000002</v>
      </c>
      <c r="L16" s="1">
        <f t="shared" si="4"/>
        <v>0.36842105263157893</v>
      </c>
      <c r="M16" s="1">
        <f t="shared" si="5"/>
        <v>0.25</v>
      </c>
      <c r="P16" s="1">
        <f t="shared" si="10"/>
        <v>0.25</v>
      </c>
      <c r="Q16" s="1">
        <f t="shared" si="6"/>
        <v>-0.15</v>
      </c>
      <c r="R16" s="1">
        <f t="shared" si="1"/>
        <v>0.75</v>
      </c>
      <c r="S16" s="1">
        <f t="shared" si="7"/>
        <v>-0.15000000000000002</v>
      </c>
      <c r="T16" s="1">
        <f t="shared" si="8"/>
        <v>0.49999999999999989</v>
      </c>
    </row>
    <row r="17" spans="8:32" x14ac:dyDescent="0.3">
      <c r="H17" s="1">
        <f t="shared" si="9"/>
        <v>0.3</v>
      </c>
      <c r="I17" s="1">
        <f t="shared" si="2"/>
        <v>-0.10500000000000001</v>
      </c>
      <c r="J17" s="1">
        <f t="shared" si="0"/>
        <v>0.7</v>
      </c>
      <c r="K17" s="1">
        <f t="shared" si="3"/>
        <v>-0.13999999999999999</v>
      </c>
      <c r="L17" s="1">
        <f t="shared" si="4"/>
        <v>0.4285714285714286</v>
      </c>
      <c r="M17" s="1">
        <f t="shared" si="5"/>
        <v>0.3</v>
      </c>
      <c r="P17" s="1">
        <f t="shared" si="10"/>
        <v>0.3</v>
      </c>
      <c r="Q17" s="1">
        <f t="shared" si="6"/>
        <v>-0.18</v>
      </c>
      <c r="R17" s="1">
        <f t="shared" si="1"/>
        <v>0.7</v>
      </c>
      <c r="S17" s="1">
        <f t="shared" si="7"/>
        <v>-0.13999999999999999</v>
      </c>
      <c r="T17" s="1">
        <f t="shared" si="8"/>
        <v>0.56250000000000011</v>
      </c>
    </row>
    <row r="18" spans="8:32" x14ac:dyDescent="0.3">
      <c r="H18" s="1">
        <f t="shared" si="9"/>
        <v>0.35</v>
      </c>
      <c r="I18" s="1">
        <f t="shared" si="2"/>
        <v>-0.1225</v>
      </c>
      <c r="J18" s="1">
        <f t="shared" si="0"/>
        <v>0.65</v>
      </c>
      <c r="K18" s="1">
        <f t="shared" si="3"/>
        <v>-0.13</v>
      </c>
      <c r="L18" s="1">
        <f t="shared" si="4"/>
        <v>0.48514851485148514</v>
      </c>
      <c r="M18" s="1">
        <f t="shared" si="5"/>
        <v>0.35</v>
      </c>
      <c r="P18" s="1">
        <f t="shared" si="10"/>
        <v>0.35</v>
      </c>
      <c r="Q18" s="1">
        <f t="shared" si="6"/>
        <v>-0.21</v>
      </c>
      <c r="R18" s="1">
        <f t="shared" si="1"/>
        <v>0.65</v>
      </c>
      <c r="S18" s="1">
        <f t="shared" si="7"/>
        <v>-0.13</v>
      </c>
      <c r="T18" s="1">
        <f t="shared" si="8"/>
        <v>0.61764705882352944</v>
      </c>
    </row>
    <row r="19" spans="8:32" x14ac:dyDescent="0.3">
      <c r="H19" s="1">
        <f t="shared" si="9"/>
        <v>0.39999999999999997</v>
      </c>
      <c r="I19" s="1">
        <f t="shared" si="2"/>
        <v>-0.14000000000000001</v>
      </c>
      <c r="J19" s="1">
        <f t="shared" si="0"/>
        <v>0.60000000000000009</v>
      </c>
      <c r="K19" s="1">
        <f t="shared" si="3"/>
        <v>-0.12000000000000002</v>
      </c>
      <c r="L19" s="1">
        <f t="shared" si="4"/>
        <v>0.53846153846153855</v>
      </c>
      <c r="M19" s="1">
        <f t="shared" si="5"/>
        <v>0.39999999999999997</v>
      </c>
      <c r="P19" s="1">
        <f t="shared" si="10"/>
        <v>0.39999999999999997</v>
      </c>
      <c r="Q19" s="1">
        <f t="shared" si="6"/>
        <v>-0.23999999999999996</v>
      </c>
      <c r="R19" s="1">
        <f t="shared" si="1"/>
        <v>0.60000000000000009</v>
      </c>
      <c r="S19" s="1">
        <f t="shared" si="7"/>
        <v>-0.12000000000000002</v>
      </c>
      <c r="T19" s="1">
        <f t="shared" si="8"/>
        <v>0.66666666666666663</v>
      </c>
    </row>
    <row r="20" spans="8:32" ht="14.5" x14ac:dyDescent="0.35">
      <c r="H20" s="1">
        <f t="shared" si="9"/>
        <v>0.44999999999999996</v>
      </c>
      <c r="I20" s="1">
        <f t="shared" si="2"/>
        <v>-0.1575</v>
      </c>
      <c r="J20" s="1">
        <f t="shared" si="0"/>
        <v>0.55000000000000004</v>
      </c>
      <c r="K20" s="1">
        <f t="shared" si="3"/>
        <v>-0.11000000000000001</v>
      </c>
      <c r="L20" s="1">
        <f t="shared" si="4"/>
        <v>0.58878504672897192</v>
      </c>
      <c r="M20" s="1">
        <f t="shared" si="5"/>
        <v>0.44999999999999996</v>
      </c>
      <c r="P20" s="1">
        <f t="shared" si="10"/>
        <v>0.44999999999999996</v>
      </c>
      <c r="Q20" s="1">
        <f t="shared" si="6"/>
        <v>-0.26999999999999996</v>
      </c>
      <c r="R20" s="1">
        <f t="shared" si="1"/>
        <v>0.55000000000000004</v>
      </c>
      <c r="S20" s="1">
        <f t="shared" si="7"/>
        <v>-0.11000000000000001</v>
      </c>
      <c r="T20" s="1">
        <f t="shared" si="8"/>
        <v>0.71052631578947356</v>
      </c>
      <c r="AA20"/>
      <c r="AB20"/>
      <c r="AC20"/>
      <c r="AD20"/>
      <c r="AE20"/>
      <c r="AF20"/>
    </row>
    <row r="21" spans="8:32" ht="14.5" x14ac:dyDescent="0.35">
      <c r="H21" s="1">
        <f t="shared" si="9"/>
        <v>0.49999999999999994</v>
      </c>
      <c r="I21" s="1">
        <f t="shared" si="2"/>
        <v>-0.17499999999999999</v>
      </c>
      <c r="J21" s="1">
        <f t="shared" si="0"/>
        <v>0.5</v>
      </c>
      <c r="K21" s="1">
        <f t="shared" si="3"/>
        <v>-0.1</v>
      </c>
      <c r="L21" s="1">
        <f t="shared" si="4"/>
        <v>0.63636363636363624</v>
      </c>
      <c r="M21" s="1">
        <f t="shared" si="5"/>
        <v>0.49999999999999994</v>
      </c>
      <c r="P21" s="1">
        <f t="shared" si="10"/>
        <v>0.49999999999999994</v>
      </c>
      <c r="Q21" s="1">
        <f t="shared" si="6"/>
        <v>-0.29999999999999993</v>
      </c>
      <c r="R21" s="1">
        <f t="shared" si="1"/>
        <v>0.5</v>
      </c>
      <c r="S21" s="1">
        <f t="shared" si="7"/>
        <v>-0.1</v>
      </c>
      <c r="T21" s="1">
        <f t="shared" si="8"/>
        <v>0.75</v>
      </c>
      <c r="AA21"/>
      <c r="AB21"/>
      <c r="AC21"/>
      <c r="AD21"/>
      <c r="AE21"/>
      <c r="AF21"/>
    </row>
    <row r="22" spans="8:32" ht="14.5" x14ac:dyDescent="0.35">
      <c r="H22" s="1">
        <f t="shared" si="9"/>
        <v>0.54999999999999993</v>
      </c>
      <c r="I22" s="1">
        <f t="shared" si="2"/>
        <v>-0.1925</v>
      </c>
      <c r="J22" s="1">
        <f t="shared" si="0"/>
        <v>0.45000000000000007</v>
      </c>
      <c r="K22" s="1">
        <f t="shared" si="3"/>
        <v>-9.0000000000000024E-2</v>
      </c>
      <c r="L22" s="1">
        <f t="shared" si="4"/>
        <v>0.68141592920353977</v>
      </c>
      <c r="M22" s="1">
        <f t="shared" si="5"/>
        <v>0.54999999999999993</v>
      </c>
      <c r="P22" s="1">
        <f t="shared" si="10"/>
        <v>0.54999999999999993</v>
      </c>
      <c r="Q22" s="1">
        <f t="shared" si="6"/>
        <v>-0.32999999999999996</v>
      </c>
      <c r="R22" s="1">
        <f t="shared" si="1"/>
        <v>0.45000000000000007</v>
      </c>
      <c r="S22" s="1">
        <f t="shared" si="7"/>
        <v>-9.0000000000000024E-2</v>
      </c>
      <c r="T22" s="1">
        <f t="shared" si="8"/>
        <v>0.7857142857142857</v>
      </c>
      <c r="AA22"/>
      <c r="AB22"/>
      <c r="AC22"/>
      <c r="AD22"/>
      <c r="AE22"/>
      <c r="AF22"/>
    </row>
    <row r="23" spans="8:32" ht="14.5" x14ac:dyDescent="0.35">
      <c r="H23" s="1">
        <f t="shared" si="9"/>
        <v>0.6</v>
      </c>
      <c r="I23" s="1">
        <f t="shared" si="2"/>
        <v>-0.21000000000000002</v>
      </c>
      <c r="J23" s="1">
        <f t="shared" si="0"/>
        <v>0.4</v>
      </c>
      <c r="K23" s="1">
        <f t="shared" si="3"/>
        <v>-8.0000000000000016E-2</v>
      </c>
      <c r="L23" s="1">
        <f t="shared" si="4"/>
        <v>0.72413793103448276</v>
      </c>
      <c r="M23" s="1">
        <f t="shared" si="5"/>
        <v>0.6</v>
      </c>
      <c r="P23" s="1">
        <f t="shared" si="10"/>
        <v>0.6</v>
      </c>
      <c r="Q23" s="1">
        <f t="shared" si="6"/>
        <v>-0.36</v>
      </c>
      <c r="R23" s="1">
        <f t="shared" si="1"/>
        <v>0.4</v>
      </c>
      <c r="S23" s="1">
        <f t="shared" si="7"/>
        <v>-8.0000000000000016E-2</v>
      </c>
      <c r="T23" s="1">
        <f t="shared" si="8"/>
        <v>0.81818181818181812</v>
      </c>
      <c r="AA23"/>
      <c r="AB23"/>
      <c r="AC23"/>
      <c r="AD23"/>
      <c r="AE23"/>
      <c r="AF23"/>
    </row>
    <row r="24" spans="8:32" ht="14.5" x14ac:dyDescent="0.35">
      <c r="H24" s="1">
        <f>H23+0.05</f>
        <v>0.65</v>
      </c>
      <c r="I24" s="1">
        <f t="shared" si="2"/>
        <v>-0.22750000000000004</v>
      </c>
      <c r="J24" s="1">
        <f t="shared" si="0"/>
        <v>0.35</v>
      </c>
      <c r="K24" s="1">
        <f t="shared" si="3"/>
        <v>-6.9999999999999993E-2</v>
      </c>
      <c r="L24" s="1">
        <f t="shared" si="4"/>
        <v>0.76470588235294124</v>
      </c>
      <c r="M24" s="1">
        <f t="shared" si="5"/>
        <v>0.65</v>
      </c>
      <c r="P24" s="1">
        <f>P23+0.05</f>
        <v>0.65</v>
      </c>
      <c r="Q24" s="1">
        <f t="shared" si="6"/>
        <v>-0.39</v>
      </c>
      <c r="R24" s="1">
        <f t="shared" si="1"/>
        <v>0.35</v>
      </c>
      <c r="S24" s="1">
        <f t="shared" si="7"/>
        <v>-6.9999999999999993E-2</v>
      </c>
      <c r="T24" s="1">
        <f t="shared" si="8"/>
        <v>0.84782608695652173</v>
      </c>
      <c r="AA24"/>
      <c r="AB24"/>
      <c r="AC24"/>
      <c r="AD24"/>
      <c r="AE24"/>
      <c r="AF24"/>
    </row>
    <row r="25" spans="8:32" ht="14.5" x14ac:dyDescent="0.35">
      <c r="H25" s="1">
        <f t="shared" si="9"/>
        <v>0.70000000000000007</v>
      </c>
      <c r="I25" s="1">
        <f t="shared" si="2"/>
        <v>-0.24500000000000005</v>
      </c>
      <c r="J25" s="1">
        <f t="shared" si="0"/>
        <v>0.29999999999999993</v>
      </c>
      <c r="K25" s="1">
        <f t="shared" si="3"/>
        <v>-5.9999999999999991E-2</v>
      </c>
      <c r="L25" s="1">
        <f t="shared" si="4"/>
        <v>0.80327868852459017</v>
      </c>
      <c r="M25" s="1">
        <f t="shared" si="5"/>
        <v>0.70000000000000007</v>
      </c>
      <c r="P25" s="1">
        <f t="shared" ref="P25:P26" si="11">P24+0.05</f>
        <v>0.70000000000000007</v>
      </c>
      <c r="Q25" s="1">
        <f t="shared" si="6"/>
        <v>-0.42000000000000004</v>
      </c>
      <c r="R25" s="1">
        <f t="shared" si="1"/>
        <v>0.29999999999999993</v>
      </c>
      <c r="S25" s="1">
        <f t="shared" si="7"/>
        <v>-5.9999999999999991E-2</v>
      </c>
      <c r="T25" s="1">
        <f t="shared" si="8"/>
        <v>0.875</v>
      </c>
      <c r="AA25"/>
      <c r="AB25"/>
      <c r="AC25"/>
      <c r="AD25"/>
      <c r="AE25"/>
      <c r="AF25"/>
    </row>
    <row r="26" spans="8:32" ht="14.5" x14ac:dyDescent="0.35">
      <c r="H26" s="1">
        <f t="shared" si="9"/>
        <v>0.75000000000000011</v>
      </c>
      <c r="I26" s="1">
        <f t="shared" si="2"/>
        <v>-0.26250000000000007</v>
      </c>
      <c r="J26" s="1">
        <f t="shared" si="0"/>
        <v>0.24999999999999989</v>
      </c>
      <c r="K26" s="1">
        <f t="shared" si="3"/>
        <v>-4.9999999999999982E-2</v>
      </c>
      <c r="L26" s="1">
        <f t="shared" si="4"/>
        <v>0.84000000000000008</v>
      </c>
      <c r="M26" s="1">
        <f t="shared" si="5"/>
        <v>0.75000000000000011</v>
      </c>
      <c r="P26" s="1">
        <f t="shared" si="11"/>
        <v>0.75000000000000011</v>
      </c>
      <c r="Q26" s="1">
        <f t="shared" si="6"/>
        <v>-0.45000000000000007</v>
      </c>
      <c r="R26" s="1">
        <f t="shared" si="1"/>
        <v>0.24999999999999989</v>
      </c>
      <c r="S26" s="1">
        <f t="shared" si="7"/>
        <v>-4.9999999999999982E-2</v>
      </c>
      <c r="T26" s="1">
        <f t="shared" si="8"/>
        <v>0.90000000000000013</v>
      </c>
      <c r="AA26"/>
      <c r="AB26"/>
      <c r="AC26"/>
      <c r="AD26"/>
      <c r="AE26"/>
      <c r="AF26"/>
    </row>
    <row r="27" spans="8:32" ht="14.5" x14ac:dyDescent="0.35">
      <c r="H27" s="1">
        <f>H26+0.05</f>
        <v>0.80000000000000016</v>
      </c>
      <c r="I27" s="1">
        <f t="shared" si="2"/>
        <v>-0.28000000000000008</v>
      </c>
      <c r="J27" s="1">
        <f t="shared" si="0"/>
        <v>0.19999999999999984</v>
      </c>
      <c r="K27" s="1">
        <f t="shared" si="3"/>
        <v>-3.9999999999999973E-2</v>
      </c>
      <c r="L27" s="1">
        <f t="shared" si="4"/>
        <v>0.87500000000000011</v>
      </c>
      <c r="M27" s="1">
        <f t="shared" si="5"/>
        <v>0.80000000000000016</v>
      </c>
      <c r="P27" s="1">
        <f>P26+0.05</f>
        <v>0.80000000000000016</v>
      </c>
      <c r="Q27" s="1">
        <f t="shared" si="6"/>
        <v>-0.48000000000000009</v>
      </c>
      <c r="R27" s="1">
        <f t="shared" si="1"/>
        <v>0.19999999999999984</v>
      </c>
      <c r="S27" s="1">
        <f t="shared" si="7"/>
        <v>-3.9999999999999973E-2</v>
      </c>
      <c r="T27" s="1">
        <f t="shared" si="8"/>
        <v>0.92307692307692324</v>
      </c>
      <c r="AA27"/>
      <c r="AB27"/>
      <c r="AC27"/>
      <c r="AD27"/>
      <c r="AE27"/>
      <c r="AF27"/>
    </row>
    <row r="28" spans="8:32" ht="14.5" x14ac:dyDescent="0.35">
      <c r="H28" s="1">
        <f t="shared" si="9"/>
        <v>0.8500000000000002</v>
      </c>
      <c r="I28" s="1">
        <f t="shared" si="2"/>
        <v>-0.2975000000000001</v>
      </c>
      <c r="J28" s="1">
        <f t="shared" si="0"/>
        <v>0.1499999999999998</v>
      </c>
      <c r="K28" s="1">
        <f t="shared" si="3"/>
        <v>-2.9999999999999961E-2</v>
      </c>
      <c r="L28" s="1">
        <f t="shared" si="4"/>
        <v>0.90839694656488557</v>
      </c>
      <c r="M28" s="1">
        <f t="shared" si="5"/>
        <v>0.8500000000000002</v>
      </c>
      <c r="P28" s="1">
        <f t="shared" ref="P28:P29" si="12">P27+0.05</f>
        <v>0.8500000000000002</v>
      </c>
      <c r="Q28" s="1">
        <f t="shared" si="6"/>
        <v>-0.51000000000000012</v>
      </c>
      <c r="R28" s="1">
        <f t="shared" si="1"/>
        <v>0.1499999999999998</v>
      </c>
      <c r="S28" s="1">
        <f t="shared" si="7"/>
        <v>-2.9999999999999961E-2</v>
      </c>
      <c r="T28" s="1">
        <f t="shared" si="8"/>
        <v>0.94444444444444464</v>
      </c>
      <c r="AA28"/>
      <c r="AB28"/>
      <c r="AC28"/>
      <c r="AD28"/>
      <c r="AE28"/>
      <c r="AF28"/>
    </row>
    <row r="29" spans="8:32" ht="14.5" x14ac:dyDescent="0.35">
      <c r="H29" s="1">
        <f t="shared" si="9"/>
        <v>0.90000000000000024</v>
      </c>
      <c r="I29" s="1">
        <f t="shared" si="2"/>
        <v>-0.31500000000000011</v>
      </c>
      <c r="J29" s="1">
        <f t="shared" si="0"/>
        <v>9.9999999999999756E-2</v>
      </c>
      <c r="K29" s="1">
        <f t="shared" si="3"/>
        <v>-1.9999999999999952E-2</v>
      </c>
      <c r="L29" s="1">
        <f t="shared" si="4"/>
        <v>0.94029850746268673</v>
      </c>
      <c r="M29" s="1">
        <f t="shared" si="5"/>
        <v>0.90000000000000024</v>
      </c>
      <c r="P29" s="1">
        <f t="shared" si="12"/>
        <v>0.90000000000000024</v>
      </c>
      <c r="Q29" s="1">
        <f t="shared" si="6"/>
        <v>-0.54000000000000015</v>
      </c>
      <c r="R29" s="1">
        <f t="shared" si="1"/>
        <v>9.9999999999999756E-2</v>
      </c>
      <c r="S29" s="1">
        <f t="shared" si="7"/>
        <v>-1.9999999999999952E-2</v>
      </c>
      <c r="T29" s="1">
        <f t="shared" si="8"/>
        <v>0.96428571428571441</v>
      </c>
      <c r="AA29"/>
      <c r="AB29"/>
      <c r="AC29"/>
      <c r="AD29"/>
      <c r="AE29"/>
      <c r="AF29"/>
    </row>
    <row r="30" spans="8:32" ht="14.5" x14ac:dyDescent="0.35">
      <c r="H30" s="1">
        <f>H29+0.05</f>
        <v>0.95000000000000029</v>
      </c>
      <c r="I30" s="1">
        <f t="shared" si="2"/>
        <v>-0.33250000000000013</v>
      </c>
      <c r="J30" s="1">
        <f t="shared" si="0"/>
        <v>4.9999999999999711E-2</v>
      </c>
      <c r="K30" s="1">
        <f t="shared" si="3"/>
        <v>-9.999999999999943E-3</v>
      </c>
      <c r="L30" s="1">
        <f t="shared" si="4"/>
        <v>0.97080291970802934</v>
      </c>
      <c r="M30" s="1">
        <f t="shared" si="5"/>
        <v>0.95000000000000029</v>
      </c>
      <c r="P30" s="1">
        <f>P29+0.05</f>
        <v>0.95000000000000029</v>
      </c>
      <c r="Q30" s="1">
        <f t="shared" si="6"/>
        <v>-0.57000000000000017</v>
      </c>
      <c r="R30" s="1">
        <f t="shared" si="1"/>
        <v>4.9999999999999711E-2</v>
      </c>
      <c r="S30" s="1">
        <f t="shared" si="7"/>
        <v>-9.999999999999943E-3</v>
      </c>
      <c r="T30" s="1">
        <f t="shared" si="8"/>
        <v>0.98275862068965536</v>
      </c>
      <c r="AA30"/>
      <c r="AB30"/>
      <c r="AC30"/>
      <c r="AD30"/>
      <c r="AE30"/>
      <c r="AF30"/>
    </row>
    <row r="31" spans="8:32" ht="14.5" x14ac:dyDescent="0.35">
      <c r="H31" s="1">
        <f t="shared" si="9"/>
        <v>1.0000000000000002</v>
      </c>
      <c r="I31" s="1">
        <f t="shared" si="2"/>
        <v>-0.35000000000000009</v>
      </c>
      <c r="J31" s="1">
        <v>0</v>
      </c>
      <c r="K31" s="1">
        <f t="shared" si="3"/>
        <v>0</v>
      </c>
      <c r="L31" s="1">
        <f t="shared" si="4"/>
        <v>1</v>
      </c>
      <c r="M31" s="1">
        <f t="shared" si="5"/>
        <v>1.0000000000000002</v>
      </c>
      <c r="P31" s="1">
        <f t="shared" ref="P31" si="13">P30+0.05</f>
        <v>1.0000000000000002</v>
      </c>
      <c r="Q31" s="1">
        <f t="shared" si="6"/>
        <v>-0.60000000000000009</v>
      </c>
      <c r="R31" s="1">
        <v>0</v>
      </c>
      <c r="S31" s="1">
        <f t="shared" si="7"/>
        <v>0</v>
      </c>
      <c r="T31" s="1">
        <f t="shared" si="8"/>
        <v>1</v>
      </c>
      <c r="AA31"/>
      <c r="AB31"/>
      <c r="AC31"/>
      <c r="AD31"/>
      <c r="AE31"/>
      <c r="AF31"/>
    </row>
    <row r="32" spans="8:32" ht="14.5" x14ac:dyDescent="0.35">
      <c r="AA32"/>
      <c r="AB32"/>
      <c r="AC32"/>
      <c r="AD32"/>
      <c r="AE32"/>
      <c r="AF32"/>
    </row>
    <row r="33" spans="27:32" ht="14.5" x14ac:dyDescent="0.35">
      <c r="AA33"/>
      <c r="AB33"/>
      <c r="AC33"/>
      <c r="AD33"/>
      <c r="AE33"/>
      <c r="AF33"/>
    </row>
    <row r="34" spans="27:32" ht="14.5" x14ac:dyDescent="0.35">
      <c r="AA34"/>
      <c r="AB34"/>
      <c r="AC34"/>
      <c r="AD34"/>
      <c r="AE34"/>
      <c r="AF34"/>
    </row>
    <row r="35" spans="27:32" ht="14.5" x14ac:dyDescent="0.35">
      <c r="AA35"/>
      <c r="AB35"/>
      <c r="AC35"/>
      <c r="AD35"/>
      <c r="AE35"/>
      <c r="AF35"/>
    </row>
    <row r="36" spans="27:32" ht="14.5" x14ac:dyDescent="0.35">
      <c r="AA36"/>
      <c r="AB36"/>
      <c r="AC36"/>
      <c r="AD36"/>
      <c r="AE36"/>
      <c r="AF36"/>
    </row>
    <row r="37" spans="27:32" ht="14.5" x14ac:dyDescent="0.35">
      <c r="AA37"/>
      <c r="AB37"/>
      <c r="AC37"/>
      <c r="AD37"/>
      <c r="AE37"/>
      <c r="AF37"/>
    </row>
    <row r="38" spans="27:32" ht="14.5" x14ac:dyDescent="0.35">
      <c r="AA38"/>
      <c r="AB38"/>
      <c r="AC38"/>
      <c r="AD38"/>
      <c r="AE38"/>
      <c r="AF38"/>
    </row>
    <row r="39" spans="27:32" ht="14.5" x14ac:dyDescent="0.35">
      <c r="AA39"/>
      <c r="AB39"/>
      <c r="AC39"/>
      <c r="AD39"/>
      <c r="AE39"/>
      <c r="AF39"/>
    </row>
    <row r="40" spans="27:32" ht="14.5" x14ac:dyDescent="0.35">
      <c r="AA40"/>
      <c r="AB40"/>
      <c r="AC40"/>
      <c r="AD40"/>
      <c r="AE40"/>
      <c r="AF40"/>
    </row>
    <row r="41" spans="27:32" ht="14.5" x14ac:dyDescent="0.35">
      <c r="AA41"/>
      <c r="AB41"/>
      <c r="AC41"/>
      <c r="AD41"/>
      <c r="AE41"/>
      <c r="AF41"/>
    </row>
    <row r="58" spans="12:16" ht="14.5" x14ac:dyDescent="0.35">
      <c r="L58"/>
      <c r="M58"/>
      <c r="N58"/>
      <c r="O58"/>
      <c r="P58"/>
    </row>
    <row r="59" spans="12:16" ht="14.5" x14ac:dyDescent="0.35">
      <c r="L59"/>
      <c r="M59"/>
      <c r="N59"/>
      <c r="O59"/>
      <c r="P59"/>
    </row>
    <row r="60" spans="12:16" ht="14.5" x14ac:dyDescent="0.35">
      <c r="L60"/>
      <c r="M60"/>
      <c r="N60"/>
      <c r="O60"/>
      <c r="P60"/>
    </row>
    <row r="61" spans="12:16" ht="14.5" x14ac:dyDescent="0.35">
      <c r="L61"/>
      <c r="M61"/>
      <c r="N61"/>
      <c r="O61"/>
      <c r="P61"/>
    </row>
    <row r="62" spans="12:16" ht="14.5" x14ac:dyDescent="0.35">
      <c r="L62"/>
      <c r="M62"/>
      <c r="N62"/>
      <c r="O62"/>
      <c r="P62"/>
    </row>
    <row r="63" spans="12:16" ht="14.5" x14ac:dyDescent="0.35">
      <c r="L63"/>
      <c r="M63"/>
      <c r="N63"/>
      <c r="O63"/>
      <c r="P63"/>
    </row>
    <row r="64" spans="12:16" ht="14.5" x14ac:dyDescent="0.35">
      <c r="L64"/>
      <c r="M64"/>
      <c r="N64"/>
      <c r="O64"/>
      <c r="P64"/>
    </row>
    <row r="65" spans="12:16" ht="14.5" x14ac:dyDescent="0.35">
      <c r="L65"/>
      <c r="M65"/>
      <c r="N65"/>
      <c r="O65"/>
      <c r="P65"/>
    </row>
    <row r="66" spans="12:16" ht="14.5" x14ac:dyDescent="0.35">
      <c r="L66"/>
      <c r="M66"/>
      <c r="N66"/>
      <c r="O66"/>
      <c r="P66"/>
    </row>
    <row r="67" spans="12:16" ht="14.5" x14ac:dyDescent="0.35">
      <c r="L67"/>
      <c r="M67"/>
      <c r="N67"/>
      <c r="O67"/>
      <c r="P67"/>
    </row>
    <row r="68" spans="12:16" ht="14.5" x14ac:dyDescent="0.35">
      <c r="L68"/>
      <c r="M68"/>
      <c r="N68"/>
      <c r="O68"/>
      <c r="P68"/>
    </row>
    <row r="69" spans="12:16" ht="14.5" x14ac:dyDescent="0.35">
      <c r="L69"/>
      <c r="M69"/>
      <c r="N69"/>
      <c r="O69"/>
      <c r="P69"/>
    </row>
    <row r="70" spans="12:16" ht="14.5" x14ac:dyDescent="0.35">
      <c r="L70"/>
      <c r="M70"/>
      <c r="N70"/>
      <c r="O70"/>
      <c r="P70"/>
    </row>
    <row r="71" spans="12:16" ht="14.5" x14ac:dyDescent="0.35">
      <c r="L71"/>
      <c r="M71"/>
      <c r="N71"/>
      <c r="O71"/>
      <c r="P71"/>
    </row>
    <row r="72" spans="12:16" ht="14.5" x14ac:dyDescent="0.35">
      <c r="L72"/>
      <c r="M72"/>
      <c r="N72"/>
      <c r="O72"/>
      <c r="P72"/>
    </row>
    <row r="73" spans="12:16" ht="14.5" x14ac:dyDescent="0.35">
      <c r="L73"/>
      <c r="M73"/>
      <c r="N73"/>
      <c r="O73"/>
      <c r="P73"/>
    </row>
    <row r="74" spans="12:16" ht="14.5" x14ac:dyDescent="0.35">
      <c r="L74"/>
      <c r="M74"/>
      <c r="N74"/>
      <c r="O74"/>
      <c r="P74"/>
    </row>
    <row r="75" spans="12:16" ht="14.5" x14ac:dyDescent="0.35">
      <c r="L75"/>
      <c r="M75"/>
      <c r="N75"/>
      <c r="O75"/>
      <c r="P75"/>
    </row>
    <row r="76" spans="12:16" ht="14.5" x14ac:dyDescent="0.35">
      <c r="L76"/>
      <c r="M76"/>
      <c r="N76"/>
      <c r="O76"/>
      <c r="P76"/>
    </row>
    <row r="77" spans="12:16" ht="14.5" x14ac:dyDescent="0.35">
      <c r="L77"/>
      <c r="M77"/>
      <c r="N77"/>
      <c r="O77"/>
      <c r="P77"/>
    </row>
    <row r="78" spans="12:16" ht="14.5" x14ac:dyDescent="0.35">
      <c r="L78"/>
      <c r="M78"/>
      <c r="N78"/>
      <c r="O78"/>
      <c r="P78"/>
    </row>
    <row r="79" spans="12:16" ht="14.5" x14ac:dyDescent="0.35">
      <c r="L79"/>
      <c r="M79"/>
      <c r="N79"/>
      <c r="O79"/>
      <c r="P79"/>
    </row>
  </sheetData>
  <mergeCells count="2">
    <mergeCell ref="D3:E3"/>
    <mergeCell ref="F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calculations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duncanskeller</dc:creator>
  <cp:lastModifiedBy>duncanskeller</cp:lastModifiedBy>
  <cp:lastPrinted>2022-02-23T17:23:43Z</cp:lastPrinted>
  <dcterms:created xsi:type="dcterms:W3CDTF">2022-02-22T22:53:24Z</dcterms:created>
  <dcterms:modified xsi:type="dcterms:W3CDTF">2023-04-11T16:54:29Z</dcterms:modified>
</cp:coreProperties>
</file>