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enoG4/Desktop/"/>
    </mc:Choice>
  </mc:AlternateContent>
  <xr:revisionPtr revIDLastSave="0" documentId="13_ncr:1_{73225F31-D78F-8544-A7AC-4D81B49DB832}" xr6:coauthVersionLast="47" xr6:coauthVersionMax="47" xr10:uidLastSave="{00000000-0000-0000-0000-000000000000}"/>
  <bookViews>
    <workbookView xWindow="100" yWindow="500" windowWidth="28700" windowHeight="16640" xr2:uid="{D1598668-7208-7D45-B04E-0B47E2C05052}"/>
  </bookViews>
  <sheets>
    <sheet name="Fig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0" i="3" l="1"/>
  <c r="F30" i="3"/>
  <c r="C11" i="3"/>
  <c r="C9" i="3"/>
  <c r="C8" i="3" s="1"/>
  <c r="D6" i="3"/>
  <c r="E6" i="3"/>
  <c r="F6" i="3"/>
  <c r="I10" i="3"/>
  <c r="C12" i="3"/>
  <c r="C13" i="3"/>
  <c r="C14" i="3"/>
  <c r="C15" i="3"/>
  <c r="C16" i="3"/>
  <c r="C17" i="3"/>
  <c r="C18" i="3"/>
  <c r="C19" i="3"/>
  <c r="C20" i="3"/>
  <c r="C21" i="3"/>
  <c r="C22" i="3"/>
  <c r="D23" i="3"/>
  <c r="D22" i="3" s="1"/>
  <c r="E23" i="3"/>
  <c r="F23" i="3"/>
  <c r="F18" i="3" s="1"/>
  <c r="G23" i="3"/>
  <c r="H23" i="3"/>
  <c r="D30" i="3"/>
  <c r="I30" i="3"/>
  <c r="J30" i="3"/>
  <c r="N30" i="3" s="1"/>
  <c r="P30" i="3" s="1"/>
  <c r="D31" i="3"/>
  <c r="F31" i="3"/>
  <c r="I31" i="3"/>
  <c r="J31" i="3"/>
  <c r="D32" i="3"/>
  <c r="F32" i="3"/>
  <c r="I32" i="3"/>
  <c r="J32" i="3"/>
  <c r="N32" i="3"/>
  <c r="D33" i="3"/>
  <c r="F33" i="3"/>
  <c r="I33" i="3"/>
  <c r="J33" i="3"/>
  <c r="D34" i="3"/>
  <c r="F34" i="3"/>
  <c r="I34" i="3"/>
  <c r="J34" i="3"/>
  <c r="N34" i="3" s="1"/>
  <c r="D35" i="3"/>
  <c r="F35" i="3"/>
  <c r="I35" i="3"/>
  <c r="J35" i="3"/>
  <c r="D36" i="3"/>
  <c r="F36" i="3"/>
  <c r="I36" i="3"/>
  <c r="J36" i="3"/>
  <c r="D37" i="3"/>
  <c r="F37" i="3"/>
  <c r="I37" i="3"/>
  <c r="J37" i="3"/>
  <c r="D38" i="3"/>
  <c r="F38" i="3"/>
  <c r="I38" i="3"/>
  <c r="J38" i="3"/>
  <c r="N38" i="3" s="1"/>
  <c r="D39" i="3"/>
  <c r="F39" i="3"/>
  <c r="I39" i="3"/>
  <c r="J39" i="3"/>
  <c r="D40" i="3"/>
  <c r="F40" i="3"/>
  <c r="I40" i="3"/>
  <c r="J40" i="3"/>
  <c r="D41" i="3"/>
  <c r="F41" i="3"/>
  <c r="I41" i="3"/>
  <c r="J41" i="3"/>
  <c r="D42" i="3"/>
  <c r="F42" i="3"/>
  <c r="I42" i="3"/>
  <c r="J42" i="3"/>
  <c r="D43" i="3"/>
  <c r="F43" i="3"/>
  <c r="I43" i="3"/>
  <c r="J43" i="3"/>
  <c r="D44" i="3"/>
  <c r="F44" i="3"/>
  <c r="I44" i="3"/>
  <c r="J44" i="3"/>
  <c r="D45" i="3"/>
  <c r="F45" i="3"/>
  <c r="I45" i="3"/>
  <c r="J45" i="3"/>
  <c r="D46" i="3"/>
  <c r="F46" i="3"/>
  <c r="I46" i="3"/>
  <c r="J46" i="3"/>
  <c r="D47" i="3"/>
  <c r="F47" i="3"/>
  <c r="I47" i="3"/>
  <c r="J47" i="3"/>
  <c r="D48" i="3"/>
  <c r="F48" i="3"/>
  <c r="I48" i="3"/>
  <c r="J48" i="3"/>
  <c r="D49" i="3"/>
  <c r="F49" i="3"/>
  <c r="I49" i="3"/>
  <c r="J49" i="3"/>
  <c r="D50" i="3"/>
  <c r="F50" i="3"/>
  <c r="I50" i="3"/>
  <c r="J50" i="3"/>
  <c r="D51" i="3"/>
  <c r="F51" i="3"/>
  <c r="I51" i="3"/>
  <c r="J51" i="3"/>
  <c r="D52" i="3"/>
  <c r="F52" i="3"/>
  <c r="I52" i="3"/>
  <c r="J52" i="3"/>
  <c r="D53" i="3"/>
  <c r="F53" i="3"/>
  <c r="I53" i="3"/>
  <c r="J53" i="3"/>
  <c r="D54" i="3"/>
  <c r="F54" i="3"/>
  <c r="I54" i="3"/>
  <c r="J54" i="3"/>
  <c r="D55" i="3"/>
  <c r="F55" i="3"/>
  <c r="I55" i="3"/>
  <c r="J55" i="3"/>
  <c r="D56" i="3"/>
  <c r="F56" i="3"/>
  <c r="I56" i="3"/>
  <c r="J56" i="3"/>
  <c r="D57" i="3"/>
  <c r="F57" i="3"/>
  <c r="I57" i="3"/>
  <c r="J57" i="3"/>
  <c r="D58" i="3"/>
  <c r="F58" i="3"/>
  <c r="I58" i="3"/>
  <c r="J58" i="3"/>
  <c r="D59" i="3"/>
  <c r="F59" i="3"/>
  <c r="I59" i="3"/>
  <c r="J59" i="3"/>
  <c r="D60" i="3"/>
  <c r="F60" i="3"/>
  <c r="I60" i="3"/>
  <c r="J60" i="3"/>
  <c r="D61" i="3"/>
  <c r="F61" i="3"/>
  <c r="I61" i="3"/>
  <c r="J61" i="3"/>
  <c r="D62" i="3"/>
  <c r="F62" i="3"/>
  <c r="I62" i="3"/>
  <c r="J62" i="3"/>
  <c r="N62" i="3" s="1"/>
  <c r="D63" i="3"/>
  <c r="F63" i="3"/>
  <c r="I63" i="3"/>
  <c r="J63" i="3"/>
  <c r="D64" i="3"/>
  <c r="F64" i="3"/>
  <c r="I64" i="3"/>
  <c r="J64" i="3"/>
  <c r="D65" i="3"/>
  <c r="F65" i="3"/>
  <c r="I65" i="3"/>
  <c r="J65" i="3"/>
  <c r="D66" i="3"/>
  <c r="F66" i="3"/>
  <c r="I66" i="3"/>
  <c r="J66" i="3"/>
  <c r="D67" i="3"/>
  <c r="F67" i="3"/>
  <c r="I67" i="3"/>
  <c r="J67" i="3"/>
  <c r="D68" i="3"/>
  <c r="F68" i="3"/>
  <c r="I68" i="3"/>
  <c r="J68" i="3"/>
  <c r="D69" i="3"/>
  <c r="F69" i="3"/>
  <c r="I69" i="3"/>
  <c r="J69" i="3"/>
  <c r="D70" i="3"/>
  <c r="F70" i="3"/>
  <c r="I70" i="3"/>
  <c r="J70" i="3"/>
  <c r="D71" i="3"/>
  <c r="F71" i="3"/>
  <c r="I71" i="3"/>
  <c r="J71" i="3"/>
  <c r="D72" i="3"/>
  <c r="F72" i="3"/>
  <c r="I72" i="3"/>
  <c r="J72" i="3"/>
  <c r="D73" i="3"/>
  <c r="F73" i="3"/>
  <c r="I73" i="3"/>
  <c r="J73" i="3"/>
  <c r="D74" i="3"/>
  <c r="F74" i="3"/>
  <c r="I74" i="3"/>
  <c r="J74" i="3"/>
  <c r="D75" i="3"/>
  <c r="F75" i="3"/>
  <c r="I75" i="3"/>
  <c r="J75" i="3"/>
  <c r="D76" i="3"/>
  <c r="F76" i="3"/>
  <c r="I76" i="3"/>
  <c r="J76" i="3"/>
  <c r="D77" i="3"/>
  <c r="F77" i="3"/>
  <c r="I77" i="3"/>
  <c r="J77" i="3"/>
  <c r="D78" i="3"/>
  <c r="F78" i="3"/>
  <c r="I78" i="3"/>
  <c r="J78" i="3"/>
  <c r="D79" i="3"/>
  <c r="F79" i="3"/>
  <c r="I79" i="3"/>
  <c r="J79" i="3"/>
  <c r="D80" i="3"/>
  <c r="F80" i="3"/>
  <c r="I80" i="3"/>
  <c r="J80" i="3"/>
  <c r="D81" i="3"/>
  <c r="F81" i="3"/>
  <c r="I81" i="3"/>
  <c r="J81" i="3"/>
  <c r="D82" i="3"/>
  <c r="F82" i="3"/>
  <c r="I82" i="3"/>
  <c r="J82" i="3"/>
  <c r="D83" i="3"/>
  <c r="F83" i="3"/>
  <c r="I83" i="3"/>
  <c r="J83" i="3"/>
  <c r="D84" i="3"/>
  <c r="F84" i="3"/>
  <c r="I84" i="3"/>
  <c r="J84" i="3"/>
  <c r="D85" i="3"/>
  <c r="F85" i="3"/>
  <c r="I85" i="3"/>
  <c r="J85" i="3"/>
  <c r="D86" i="3"/>
  <c r="F86" i="3"/>
  <c r="I86" i="3"/>
  <c r="J86" i="3"/>
  <c r="D87" i="3"/>
  <c r="F87" i="3"/>
  <c r="I87" i="3"/>
  <c r="J87" i="3"/>
  <c r="D88" i="3"/>
  <c r="F88" i="3"/>
  <c r="I88" i="3"/>
  <c r="J88" i="3"/>
  <c r="D89" i="3"/>
  <c r="F89" i="3"/>
  <c r="I89" i="3"/>
  <c r="J89" i="3"/>
  <c r="D90" i="3"/>
  <c r="F90" i="3"/>
  <c r="I90" i="3"/>
  <c r="J90" i="3"/>
  <c r="D91" i="3"/>
  <c r="F91" i="3"/>
  <c r="I91" i="3"/>
  <c r="J91" i="3"/>
  <c r="D92" i="3"/>
  <c r="F92" i="3"/>
  <c r="I92" i="3"/>
  <c r="J92" i="3"/>
  <c r="D93" i="3"/>
  <c r="F93" i="3"/>
  <c r="I93" i="3"/>
  <c r="J93" i="3"/>
  <c r="D94" i="3"/>
  <c r="F94" i="3"/>
  <c r="I94" i="3"/>
  <c r="J94" i="3"/>
  <c r="D95" i="3"/>
  <c r="F95" i="3"/>
  <c r="I95" i="3"/>
  <c r="J95" i="3"/>
  <c r="D96" i="3"/>
  <c r="F96" i="3"/>
  <c r="I96" i="3"/>
  <c r="J96" i="3"/>
  <c r="D97" i="3"/>
  <c r="F97" i="3"/>
  <c r="I97" i="3"/>
  <c r="J97" i="3"/>
  <c r="D98" i="3"/>
  <c r="F98" i="3"/>
  <c r="I98" i="3"/>
  <c r="J98" i="3"/>
  <c r="D99" i="3"/>
  <c r="F99" i="3"/>
  <c r="I99" i="3"/>
  <c r="J99" i="3"/>
  <c r="D100" i="3"/>
  <c r="F100" i="3"/>
  <c r="I100" i="3"/>
  <c r="J100" i="3"/>
  <c r="D101" i="3"/>
  <c r="F101" i="3"/>
  <c r="I101" i="3"/>
  <c r="J101" i="3"/>
  <c r="D102" i="3"/>
  <c r="F102" i="3"/>
  <c r="I102" i="3"/>
  <c r="J102" i="3"/>
  <c r="D103" i="3"/>
  <c r="F103" i="3"/>
  <c r="I103" i="3"/>
  <c r="J103" i="3"/>
  <c r="D104" i="3"/>
  <c r="F104" i="3"/>
  <c r="I104" i="3"/>
  <c r="J104" i="3"/>
  <c r="D105" i="3"/>
  <c r="F105" i="3"/>
  <c r="I105" i="3"/>
  <c r="J105" i="3"/>
  <c r="D106" i="3"/>
  <c r="F106" i="3"/>
  <c r="I106" i="3"/>
  <c r="J106" i="3"/>
  <c r="D107" i="3"/>
  <c r="F107" i="3"/>
  <c r="I107" i="3"/>
  <c r="J107" i="3"/>
  <c r="D108" i="3"/>
  <c r="F108" i="3"/>
  <c r="I108" i="3"/>
  <c r="J108" i="3"/>
  <c r="D109" i="3"/>
  <c r="F109" i="3"/>
  <c r="I109" i="3"/>
  <c r="J109" i="3"/>
  <c r="D110" i="3"/>
  <c r="F110" i="3"/>
  <c r="I110" i="3"/>
  <c r="J110" i="3"/>
  <c r="D111" i="3"/>
  <c r="F111" i="3"/>
  <c r="I111" i="3"/>
  <c r="J111" i="3"/>
  <c r="D112" i="3"/>
  <c r="F112" i="3"/>
  <c r="I112" i="3"/>
  <c r="J112" i="3"/>
  <c r="D113" i="3"/>
  <c r="F113" i="3"/>
  <c r="I113" i="3"/>
  <c r="J113" i="3"/>
  <c r="D114" i="3"/>
  <c r="F114" i="3"/>
  <c r="I114" i="3"/>
  <c r="J114" i="3"/>
  <c r="D115" i="3"/>
  <c r="F115" i="3"/>
  <c r="I115" i="3"/>
  <c r="J115" i="3"/>
  <c r="D116" i="3"/>
  <c r="F116" i="3"/>
  <c r="I116" i="3"/>
  <c r="J116" i="3"/>
  <c r="D117" i="3"/>
  <c r="F117" i="3"/>
  <c r="I117" i="3"/>
  <c r="J117" i="3"/>
  <c r="D118" i="3"/>
  <c r="F118" i="3"/>
  <c r="I118" i="3"/>
  <c r="J118" i="3"/>
  <c r="D119" i="3"/>
  <c r="F119" i="3"/>
  <c r="I119" i="3"/>
  <c r="J119" i="3"/>
  <c r="D120" i="3"/>
  <c r="F120" i="3"/>
  <c r="I120" i="3"/>
  <c r="J120" i="3"/>
  <c r="D121" i="3"/>
  <c r="F121" i="3"/>
  <c r="I121" i="3"/>
  <c r="J121" i="3"/>
  <c r="D122" i="3"/>
  <c r="F122" i="3"/>
  <c r="I122" i="3"/>
  <c r="J122" i="3"/>
  <c r="D123" i="3"/>
  <c r="F123" i="3"/>
  <c r="I123" i="3"/>
  <c r="J123" i="3"/>
  <c r="D124" i="3"/>
  <c r="F124" i="3"/>
  <c r="I124" i="3"/>
  <c r="J124" i="3"/>
  <c r="D125" i="3"/>
  <c r="F125" i="3"/>
  <c r="I125" i="3"/>
  <c r="J125" i="3"/>
  <c r="D126" i="3"/>
  <c r="F126" i="3"/>
  <c r="I126" i="3"/>
  <c r="J126" i="3"/>
  <c r="D127" i="3"/>
  <c r="F127" i="3"/>
  <c r="I127" i="3"/>
  <c r="J127" i="3"/>
  <c r="D128" i="3"/>
  <c r="F128" i="3"/>
  <c r="I128" i="3"/>
  <c r="J128" i="3"/>
  <c r="D129" i="3"/>
  <c r="F129" i="3"/>
  <c r="I129" i="3"/>
  <c r="J129" i="3"/>
  <c r="D130" i="3"/>
  <c r="E130" i="3"/>
  <c r="F130" i="3"/>
  <c r="I130" i="3"/>
  <c r="J130" i="3"/>
  <c r="D131" i="3"/>
  <c r="E131" i="3"/>
  <c r="F131" i="3"/>
  <c r="I131" i="3"/>
  <c r="J131" i="3"/>
  <c r="D132" i="3"/>
  <c r="E132" i="3"/>
  <c r="F132" i="3"/>
  <c r="I132" i="3"/>
  <c r="J132" i="3"/>
  <c r="D133" i="3"/>
  <c r="E133" i="3"/>
  <c r="F133" i="3"/>
  <c r="I133" i="3"/>
  <c r="J133" i="3"/>
  <c r="D134" i="3"/>
  <c r="E134" i="3"/>
  <c r="F134" i="3"/>
  <c r="I134" i="3"/>
  <c r="J134" i="3"/>
  <c r="D135" i="3"/>
  <c r="E135" i="3"/>
  <c r="F135" i="3"/>
  <c r="I135" i="3"/>
  <c r="J135" i="3"/>
  <c r="D136" i="3"/>
  <c r="E136" i="3"/>
  <c r="F136" i="3"/>
  <c r="I136" i="3"/>
  <c r="J136" i="3"/>
  <c r="D137" i="3"/>
  <c r="E137" i="3"/>
  <c r="F137" i="3"/>
  <c r="I137" i="3"/>
  <c r="J137" i="3"/>
  <c r="D138" i="3"/>
  <c r="E138" i="3"/>
  <c r="F138" i="3"/>
  <c r="I138" i="3"/>
  <c r="J138" i="3"/>
  <c r="D139" i="3"/>
  <c r="E139" i="3"/>
  <c r="F139" i="3"/>
  <c r="I139" i="3"/>
  <c r="J139" i="3"/>
  <c r="D140" i="3"/>
  <c r="E140" i="3"/>
  <c r="F140" i="3"/>
  <c r="I140" i="3"/>
  <c r="J140" i="3"/>
  <c r="D141" i="3"/>
  <c r="E141" i="3"/>
  <c r="F141" i="3"/>
  <c r="I141" i="3"/>
  <c r="J141" i="3"/>
  <c r="D142" i="3"/>
  <c r="E142" i="3"/>
  <c r="F142" i="3"/>
  <c r="I142" i="3"/>
  <c r="J142" i="3"/>
  <c r="D143" i="3"/>
  <c r="E143" i="3"/>
  <c r="F143" i="3"/>
  <c r="I143" i="3"/>
  <c r="J143" i="3"/>
  <c r="D144" i="3"/>
  <c r="E144" i="3"/>
  <c r="F144" i="3"/>
  <c r="I144" i="3"/>
  <c r="J144" i="3"/>
  <c r="D145" i="3"/>
  <c r="E145" i="3"/>
  <c r="F145" i="3"/>
  <c r="I145" i="3"/>
  <c r="J145" i="3"/>
  <c r="D146" i="3"/>
  <c r="E146" i="3"/>
  <c r="F146" i="3"/>
  <c r="I146" i="3"/>
  <c r="J146" i="3"/>
  <c r="D147" i="3"/>
  <c r="E147" i="3"/>
  <c r="F147" i="3"/>
  <c r="I147" i="3"/>
  <c r="J147" i="3"/>
  <c r="D148" i="3"/>
  <c r="E148" i="3"/>
  <c r="F148" i="3"/>
  <c r="I148" i="3"/>
  <c r="J148" i="3"/>
  <c r="D149" i="3"/>
  <c r="E149" i="3"/>
  <c r="F149" i="3"/>
  <c r="I149" i="3"/>
  <c r="J149" i="3"/>
  <c r="D150" i="3"/>
  <c r="E150" i="3"/>
  <c r="F150" i="3"/>
  <c r="I150" i="3"/>
  <c r="J150" i="3"/>
  <c r="D151" i="3"/>
  <c r="E151" i="3"/>
  <c r="F151" i="3"/>
  <c r="I151" i="3"/>
  <c r="J151" i="3"/>
  <c r="D152" i="3"/>
  <c r="E152" i="3"/>
  <c r="F152" i="3"/>
  <c r="I152" i="3"/>
  <c r="J152" i="3"/>
  <c r="D153" i="3"/>
  <c r="E153" i="3"/>
  <c r="F153" i="3"/>
  <c r="I153" i="3"/>
  <c r="J153" i="3"/>
  <c r="D154" i="3"/>
  <c r="E154" i="3"/>
  <c r="F154" i="3"/>
  <c r="I154" i="3"/>
  <c r="J154" i="3"/>
  <c r="D155" i="3"/>
  <c r="E155" i="3"/>
  <c r="F155" i="3"/>
  <c r="I155" i="3"/>
  <c r="J155" i="3"/>
  <c r="D156" i="3"/>
  <c r="E156" i="3"/>
  <c r="F156" i="3"/>
  <c r="I156" i="3"/>
  <c r="J156" i="3"/>
  <c r="D157" i="3"/>
  <c r="E157" i="3"/>
  <c r="F157" i="3"/>
  <c r="I157" i="3"/>
  <c r="J157" i="3"/>
  <c r="D158" i="3"/>
  <c r="E158" i="3"/>
  <c r="F158" i="3"/>
  <c r="I158" i="3"/>
  <c r="J158" i="3"/>
  <c r="D159" i="3"/>
  <c r="E159" i="3"/>
  <c r="F159" i="3"/>
  <c r="I159" i="3"/>
  <c r="J159" i="3"/>
  <c r="D160" i="3"/>
  <c r="E160" i="3"/>
  <c r="F160" i="3"/>
  <c r="I160" i="3"/>
  <c r="J160" i="3"/>
  <c r="D161" i="3"/>
  <c r="E161" i="3"/>
  <c r="F161" i="3"/>
  <c r="I161" i="3"/>
  <c r="J161" i="3"/>
  <c r="D162" i="3"/>
  <c r="E162" i="3"/>
  <c r="F162" i="3"/>
  <c r="I162" i="3"/>
  <c r="J162" i="3"/>
  <c r="D163" i="3"/>
  <c r="E163" i="3"/>
  <c r="F163" i="3"/>
  <c r="I163" i="3"/>
  <c r="J163" i="3"/>
  <c r="D164" i="3"/>
  <c r="E164" i="3"/>
  <c r="F164" i="3"/>
  <c r="I164" i="3"/>
  <c r="J164" i="3"/>
  <c r="D165" i="3"/>
  <c r="E165" i="3"/>
  <c r="F165" i="3"/>
  <c r="I165" i="3"/>
  <c r="J165" i="3"/>
  <c r="D166" i="3"/>
  <c r="E166" i="3"/>
  <c r="F166" i="3"/>
  <c r="I166" i="3"/>
  <c r="J166" i="3"/>
  <c r="D167" i="3"/>
  <c r="E167" i="3"/>
  <c r="F167" i="3"/>
  <c r="I167" i="3"/>
  <c r="J167" i="3"/>
  <c r="D168" i="3"/>
  <c r="E168" i="3"/>
  <c r="F168" i="3"/>
  <c r="I168" i="3"/>
  <c r="J168" i="3"/>
  <c r="D169" i="3"/>
  <c r="E169" i="3"/>
  <c r="F169" i="3"/>
  <c r="I169" i="3"/>
  <c r="J169" i="3"/>
  <c r="D170" i="3"/>
  <c r="E170" i="3"/>
  <c r="F170" i="3"/>
  <c r="I170" i="3"/>
  <c r="J170" i="3"/>
  <c r="D171" i="3"/>
  <c r="E171" i="3"/>
  <c r="F171" i="3"/>
  <c r="I171" i="3"/>
  <c r="J171" i="3"/>
  <c r="D172" i="3"/>
  <c r="E172" i="3"/>
  <c r="F172" i="3"/>
  <c r="I172" i="3"/>
  <c r="J172" i="3"/>
  <c r="D173" i="3"/>
  <c r="E173" i="3"/>
  <c r="F173" i="3"/>
  <c r="I173" i="3"/>
  <c r="J173" i="3"/>
  <c r="D174" i="3"/>
  <c r="E174" i="3"/>
  <c r="F174" i="3"/>
  <c r="I174" i="3"/>
  <c r="J174" i="3"/>
  <c r="D175" i="3"/>
  <c r="E175" i="3"/>
  <c r="F175" i="3"/>
  <c r="I175" i="3"/>
  <c r="J175" i="3"/>
  <c r="D176" i="3"/>
  <c r="E176" i="3"/>
  <c r="F176" i="3"/>
  <c r="I176" i="3"/>
  <c r="J176" i="3"/>
  <c r="D177" i="3"/>
  <c r="E177" i="3"/>
  <c r="F177" i="3"/>
  <c r="I177" i="3"/>
  <c r="J177" i="3"/>
  <c r="D178" i="3"/>
  <c r="E178" i="3"/>
  <c r="F178" i="3"/>
  <c r="I178" i="3"/>
  <c r="J178" i="3"/>
  <c r="D179" i="3"/>
  <c r="E179" i="3"/>
  <c r="F179" i="3"/>
  <c r="I179" i="3"/>
  <c r="J179" i="3"/>
  <c r="D180" i="3"/>
  <c r="E180" i="3"/>
  <c r="F180" i="3"/>
  <c r="I180" i="3"/>
  <c r="J180" i="3"/>
  <c r="D181" i="3"/>
  <c r="E181" i="3"/>
  <c r="F181" i="3"/>
  <c r="I181" i="3"/>
  <c r="J181" i="3"/>
  <c r="D182" i="3"/>
  <c r="E182" i="3"/>
  <c r="F182" i="3"/>
  <c r="I182" i="3"/>
  <c r="J182" i="3"/>
  <c r="D183" i="3"/>
  <c r="E183" i="3"/>
  <c r="F183" i="3"/>
  <c r="I183" i="3"/>
  <c r="J183" i="3"/>
  <c r="D184" i="3"/>
  <c r="E184" i="3"/>
  <c r="F184" i="3"/>
  <c r="I184" i="3"/>
  <c r="J184" i="3"/>
  <c r="D185" i="3"/>
  <c r="E185" i="3"/>
  <c r="F185" i="3"/>
  <c r="I185" i="3"/>
  <c r="J185" i="3"/>
  <c r="D186" i="3"/>
  <c r="E186" i="3"/>
  <c r="F186" i="3"/>
  <c r="I186" i="3"/>
  <c r="J186" i="3"/>
  <c r="D187" i="3"/>
  <c r="E187" i="3"/>
  <c r="F187" i="3"/>
  <c r="I187" i="3"/>
  <c r="J187" i="3"/>
  <c r="D188" i="3"/>
  <c r="E188" i="3"/>
  <c r="F188" i="3"/>
  <c r="I188" i="3"/>
  <c r="J188" i="3"/>
  <c r="D189" i="3"/>
  <c r="E189" i="3"/>
  <c r="F189" i="3"/>
  <c r="I189" i="3"/>
  <c r="J189" i="3"/>
  <c r="D190" i="3"/>
  <c r="E190" i="3"/>
  <c r="F190" i="3"/>
  <c r="I190" i="3"/>
  <c r="J190" i="3"/>
  <c r="D191" i="3"/>
  <c r="E191" i="3"/>
  <c r="F191" i="3"/>
  <c r="I191" i="3"/>
  <c r="J191" i="3"/>
  <c r="D192" i="3"/>
  <c r="E192" i="3"/>
  <c r="F192" i="3"/>
  <c r="I192" i="3"/>
  <c r="J192" i="3"/>
  <c r="D193" i="3"/>
  <c r="E193" i="3"/>
  <c r="F193" i="3"/>
  <c r="I193" i="3"/>
  <c r="J193" i="3"/>
  <c r="D194" i="3"/>
  <c r="E194" i="3"/>
  <c r="F194" i="3"/>
  <c r="I194" i="3"/>
  <c r="J194" i="3"/>
  <c r="D195" i="3"/>
  <c r="E195" i="3"/>
  <c r="F195" i="3"/>
  <c r="I195" i="3"/>
  <c r="J195" i="3"/>
  <c r="D196" i="3"/>
  <c r="E196" i="3"/>
  <c r="F196" i="3"/>
  <c r="I196" i="3"/>
  <c r="J196" i="3"/>
  <c r="D197" i="3"/>
  <c r="E197" i="3"/>
  <c r="F197" i="3"/>
  <c r="I197" i="3"/>
  <c r="J197" i="3"/>
  <c r="D198" i="3"/>
  <c r="E198" i="3"/>
  <c r="F198" i="3"/>
  <c r="I198" i="3"/>
  <c r="J198" i="3"/>
  <c r="D199" i="3"/>
  <c r="E199" i="3"/>
  <c r="F199" i="3"/>
  <c r="I199" i="3"/>
  <c r="J199" i="3"/>
  <c r="D200" i="3"/>
  <c r="E200" i="3"/>
  <c r="F200" i="3"/>
  <c r="I200" i="3"/>
  <c r="J200" i="3"/>
  <c r="D201" i="3"/>
  <c r="E201" i="3"/>
  <c r="F201" i="3"/>
  <c r="I201" i="3"/>
  <c r="J201" i="3"/>
  <c r="D202" i="3"/>
  <c r="E202" i="3"/>
  <c r="F202" i="3"/>
  <c r="I202" i="3"/>
  <c r="J202" i="3"/>
  <c r="D203" i="3"/>
  <c r="E203" i="3"/>
  <c r="F203" i="3"/>
  <c r="I203" i="3"/>
  <c r="J203" i="3"/>
  <c r="D204" i="3"/>
  <c r="E204" i="3"/>
  <c r="F204" i="3"/>
  <c r="I204" i="3"/>
  <c r="J204" i="3"/>
  <c r="D205" i="3"/>
  <c r="E205" i="3"/>
  <c r="F205" i="3"/>
  <c r="I205" i="3"/>
  <c r="J205" i="3"/>
  <c r="D206" i="3"/>
  <c r="E206" i="3"/>
  <c r="F206" i="3"/>
  <c r="I206" i="3"/>
  <c r="J206" i="3"/>
  <c r="D207" i="3"/>
  <c r="E207" i="3"/>
  <c r="F207" i="3"/>
  <c r="I207" i="3"/>
  <c r="J207" i="3"/>
  <c r="D208" i="3"/>
  <c r="E208" i="3"/>
  <c r="F208" i="3"/>
  <c r="I208" i="3"/>
  <c r="J208" i="3"/>
  <c r="D209" i="3"/>
  <c r="E209" i="3"/>
  <c r="F209" i="3"/>
  <c r="I209" i="3"/>
  <c r="J209" i="3"/>
  <c r="D210" i="3"/>
  <c r="E210" i="3"/>
  <c r="F210" i="3"/>
  <c r="I210" i="3"/>
  <c r="J210" i="3"/>
  <c r="D211" i="3"/>
  <c r="E211" i="3"/>
  <c r="F211" i="3"/>
  <c r="I211" i="3"/>
  <c r="J211" i="3"/>
  <c r="D212" i="3"/>
  <c r="E212" i="3"/>
  <c r="F212" i="3"/>
  <c r="I212" i="3"/>
  <c r="J212" i="3"/>
  <c r="D213" i="3"/>
  <c r="E213" i="3"/>
  <c r="F213" i="3"/>
  <c r="I213" i="3"/>
  <c r="J213" i="3"/>
  <c r="D214" i="3"/>
  <c r="E214" i="3"/>
  <c r="F214" i="3"/>
  <c r="I214" i="3"/>
  <c r="J214" i="3"/>
  <c r="D215" i="3"/>
  <c r="E215" i="3"/>
  <c r="F215" i="3"/>
  <c r="I215" i="3"/>
  <c r="J215" i="3"/>
  <c r="D216" i="3"/>
  <c r="E216" i="3"/>
  <c r="F216" i="3"/>
  <c r="I216" i="3"/>
  <c r="J216" i="3"/>
  <c r="D217" i="3"/>
  <c r="E217" i="3"/>
  <c r="F217" i="3"/>
  <c r="I217" i="3"/>
  <c r="J217" i="3"/>
  <c r="D218" i="3"/>
  <c r="E218" i="3"/>
  <c r="F218" i="3"/>
  <c r="I218" i="3"/>
  <c r="J218" i="3"/>
  <c r="D219" i="3"/>
  <c r="E219" i="3"/>
  <c r="F219" i="3"/>
  <c r="I219" i="3"/>
  <c r="J219" i="3"/>
  <c r="D220" i="3"/>
  <c r="E220" i="3"/>
  <c r="F220" i="3"/>
  <c r="I220" i="3"/>
  <c r="J220" i="3"/>
  <c r="D221" i="3"/>
  <c r="E221" i="3"/>
  <c r="F221" i="3"/>
  <c r="I221" i="3"/>
  <c r="J221" i="3"/>
  <c r="D222" i="3"/>
  <c r="E222" i="3"/>
  <c r="F222" i="3"/>
  <c r="I222" i="3"/>
  <c r="J222" i="3"/>
  <c r="D223" i="3"/>
  <c r="E223" i="3"/>
  <c r="F223" i="3"/>
  <c r="I223" i="3"/>
  <c r="J223" i="3"/>
  <c r="D224" i="3"/>
  <c r="E224" i="3"/>
  <c r="F224" i="3"/>
  <c r="I224" i="3"/>
  <c r="J224" i="3"/>
  <c r="D225" i="3"/>
  <c r="E225" i="3"/>
  <c r="F225" i="3"/>
  <c r="I225" i="3"/>
  <c r="J225" i="3"/>
  <c r="D226" i="3"/>
  <c r="E226" i="3"/>
  <c r="F226" i="3"/>
  <c r="I226" i="3"/>
  <c r="J226" i="3"/>
  <c r="D227" i="3"/>
  <c r="E227" i="3"/>
  <c r="F227" i="3"/>
  <c r="I227" i="3"/>
  <c r="J227" i="3"/>
  <c r="D228" i="3"/>
  <c r="E228" i="3"/>
  <c r="F228" i="3"/>
  <c r="I228" i="3"/>
  <c r="J228" i="3"/>
  <c r="D229" i="3"/>
  <c r="E229" i="3"/>
  <c r="F229" i="3"/>
  <c r="I229" i="3"/>
  <c r="J229" i="3"/>
  <c r="D230" i="3"/>
  <c r="E230" i="3"/>
  <c r="F230" i="3"/>
  <c r="I230" i="3"/>
  <c r="J230" i="3"/>
  <c r="D231" i="3"/>
  <c r="E231" i="3"/>
  <c r="F231" i="3"/>
  <c r="I231" i="3"/>
  <c r="J231" i="3"/>
  <c r="D232" i="3"/>
  <c r="E232" i="3"/>
  <c r="F232" i="3"/>
  <c r="I232" i="3"/>
  <c r="J232" i="3"/>
  <c r="D233" i="3"/>
  <c r="E233" i="3"/>
  <c r="F233" i="3"/>
  <c r="I233" i="3"/>
  <c r="J233" i="3"/>
  <c r="D234" i="3"/>
  <c r="E234" i="3"/>
  <c r="F234" i="3"/>
  <c r="I234" i="3"/>
  <c r="J234" i="3"/>
  <c r="D235" i="3"/>
  <c r="E235" i="3"/>
  <c r="F235" i="3"/>
  <c r="I235" i="3"/>
  <c r="J235" i="3"/>
  <c r="D236" i="3"/>
  <c r="E236" i="3"/>
  <c r="F236" i="3"/>
  <c r="I236" i="3"/>
  <c r="J236" i="3"/>
  <c r="D237" i="3"/>
  <c r="E237" i="3"/>
  <c r="F237" i="3"/>
  <c r="I237" i="3"/>
  <c r="J237" i="3"/>
  <c r="D238" i="3"/>
  <c r="E238" i="3"/>
  <c r="F238" i="3"/>
  <c r="I238" i="3"/>
  <c r="J238" i="3"/>
  <c r="D239" i="3"/>
  <c r="E239" i="3"/>
  <c r="F239" i="3"/>
  <c r="I239" i="3"/>
  <c r="J239" i="3"/>
  <c r="D240" i="3"/>
  <c r="E240" i="3"/>
  <c r="F240" i="3"/>
  <c r="I240" i="3"/>
  <c r="J240" i="3"/>
  <c r="D241" i="3"/>
  <c r="E241" i="3"/>
  <c r="F241" i="3"/>
  <c r="I241" i="3"/>
  <c r="J241" i="3"/>
  <c r="D242" i="3"/>
  <c r="E242" i="3"/>
  <c r="F242" i="3"/>
  <c r="I242" i="3"/>
  <c r="J242" i="3"/>
  <c r="D243" i="3"/>
  <c r="E243" i="3"/>
  <c r="F243" i="3"/>
  <c r="I243" i="3"/>
  <c r="J243" i="3"/>
  <c r="D244" i="3"/>
  <c r="E244" i="3"/>
  <c r="F244" i="3"/>
  <c r="I244" i="3"/>
  <c r="J244" i="3"/>
  <c r="D245" i="3"/>
  <c r="E245" i="3"/>
  <c r="F245" i="3"/>
  <c r="I245" i="3"/>
  <c r="J245" i="3"/>
  <c r="D246" i="3"/>
  <c r="E246" i="3"/>
  <c r="F246" i="3"/>
  <c r="I246" i="3"/>
  <c r="J246" i="3"/>
  <c r="D247" i="3"/>
  <c r="E247" i="3"/>
  <c r="F247" i="3"/>
  <c r="I247" i="3"/>
  <c r="J247" i="3"/>
  <c r="D248" i="3"/>
  <c r="E248" i="3"/>
  <c r="F248" i="3"/>
  <c r="I248" i="3"/>
  <c r="J248" i="3"/>
  <c r="D249" i="3"/>
  <c r="E249" i="3"/>
  <c r="F249" i="3"/>
  <c r="I249" i="3"/>
  <c r="J249" i="3"/>
  <c r="D250" i="3"/>
  <c r="E250" i="3"/>
  <c r="F250" i="3"/>
  <c r="I250" i="3"/>
  <c r="J250" i="3"/>
  <c r="D251" i="3"/>
  <c r="E251" i="3"/>
  <c r="F251" i="3"/>
  <c r="I251" i="3"/>
  <c r="J251" i="3"/>
  <c r="D252" i="3"/>
  <c r="E252" i="3"/>
  <c r="F252" i="3"/>
  <c r="I252" i="3"/>
  <c r="J252" i="3"/>
  <c r="D253" i="3"/>
  <c r="E253" i="3"/>
  <c r="F253" i="3"/>
  <c r="I253" i="3"/>
  <c r="J253" i="3"/>
  <c r="D254" i="3"/>
  <c r="E254" i="3"/>
  <c r="F254" i="3"/>
  <c r="I254" i="3"/>
  <c r="J254" i="3"/>
  <c r="D255" i="3"/>
  <c r="E255" i="3"/>
  <c r="F255" i="3"/>
  <c r="I255" i="3"/>
  <c r="J255" i="3"/>
  <c r="D256" i="3"/>
  <c r="E256" i="3"/>
  <c r="F256" i="3"/>
  <c r="I256" i="3"/>
  <c r="J256" i="3"/>
  <c r="D257" i="3"/>
  <c r="E257" i="3"/>
  <c r="F257" i="3"/>
  <c r="I257" i="3"/>
  <c r="J257" i="3"/>
  <c r="D258" i="3"/>
  <c r="E258" i="3"/>
  <c r="F258" i="3"/>
  <c r="I258" i="3"/>
  <c r="J258" i="3"/>
  <c r="D259" i="3"/>
  <c r="E259" i="3"/>
  <c r="F259" i="3"/>
  <c r="I259" i="3"/>
  <c r="J259" i="3"/>
  <c r="D260" i="3"/>
  <c r="E260" i="3"/>
  <c r="F260" i="3"/>
  <c r="I260" i="3"/>
  <c r="J260" i="3"/>
  <c r="D261" i="3"/>
  <c r="E261" i="3"/>
  <c r="F261" i="3"/>
  <c r="I261" i="3"/>
  <c r="J261" i="3"/>
  <c r="D262" i="3"/>
  <c r="E262" i="3"/>
  <c r="F262" i="3"/>
  <c r="I262" i="3"/>
  <c r="J262" i="3"/>
  <c r="D263" i="3"/>
  <c r="E263" i="3"/>
  <c r="F263" i="3"/>
  <c r="I263" i="3"/>
  <c r="J263" i="3"/>
  <c r="D264" i="3"/>
  <c r="E264" i="3"/>
  <c r="F264" i="3"/>
  <c r="I264" i="3"/>
  <c r="J264" i="3"/>
  <c r="D265" i="3"/>
  <c r="E265" i="3"/>
  <c r="F265" i="3"/>
  <c r="I265" i="3"/>
  <c r="J265" i="3"/>
  <c r="D266" i="3"/>
  <c r="E266" i="3"/>
  <c r="F266" i="3"/>
  <c r="I266" i="3"/>
  <c r="J266" i="3"/>
  <c r="D267" i="3"/>
  <c r="E267" i="3"/>
  <c r="F267" i="3"/>
  <c r="I267" i="3"/>
  <c r="J267" i="3"/>
  <c r="D268" i="3"/>
  <c r="E268" i="3"/>
  <c r="F268" i="3"/>
  <c r="I268" i="3"/>
  <c r="J268" i="3"/>
  <c r="D269" i="3"/>
  <c r="E269" i="3"/>
  <c r="F269" i="3"/>
  <c r="I269" i="3"/>
  <c r="J269" i="3"/>
  <c r="D270" i="3"/>
  <c r="E270" i="3"/>
  <c r="F270" i="3"/>
  <c r="I270" i="3"/>
  <c r="J270" i="3"/>
  <c r="D271" i="3"/>
  <c r="E271" i="3"/>
  <c r="F271" i="3"/>
  <c r="I271" i="3"/>
  <c r="J271" i="3"/>
  <c r="D272" i="3"/>
  <c r="E272" i="3"/>
  <c r="F272" i="3"/>
  <c r="I272" i="3"/>
  <c r="J272" i="3"/>
  <c r="D273" i="3"/>
  <c r="E273" i="3"/>
  <c r="F273" i="3"/>
  <c r="I273" i="3"/>
  <c r="J273" i="3"/>
  <c r="D274" i="3"/>
  <c r="E274" i="3"/>
  <c r="F274" i="3"/>
  <c r="I274" i="3"/>
  <c r="J274" i="3"/>
  <c r="D275" i="3"/>
  <c r="E275" i="3"/>
  <c r="F275" i="3"/>
  <c r="I275" i="3"/>
  <c r="J275" i="3"/>
  <c r="D276" i="3"/>
  <c r="E276" i="3"/>
  <c r="F276" i="3"/>
  <c r="I276" i="3"/>
  <c r="J276" i="3"/>
  <c r="D277" i="3"/>
  <c r="E277" i="3"/>
  <c r="F277" i="3"/>
  <c r="I277" i="3"/>
  <c r="J277" i="3"/>
  <c r="D278" i="3"/>
  <c r="E278" i="3"/>
  <c r="F278" i="3"/>
  <c r="I278" i="3"/>
  <c r="J278" i="3"/>
  <c r="D279" i="3"/>
  <c r="E279" i="3"/>
  <c r="F279" i="3"/>
  <c r="I279" i="3"/>
  <c r="J279" i="3"/>
  <c r="D280" i="3"/>
  <c r="E280" i="3"/>
  <c r="F280" i="3"/>
  <c r="I280" i="3"/>
  <c r="J280" i="3"/>
  <c r="D281" i="3"/>
  <c r="E281" i="3"/>
  <c r="F281" i="3"/>
  <c r="I281" i="3"/>
  <c r="J281" i="3"/>
  <c r="D282" i="3"/>
  <c r="E282" i="3"/>
  <c r="F282" i="3"/>
  <c r="I282" i="3"/>
  <c r="J282" i="3"/>
  <c r="D283" i="3"/>
  <c r="E283" i="3"/>
  <c r="F283" i="3"/>
  <c r="I283" i="3"/>
  <c r="J283" i="3"/>
  <c r="D284" i="3"/>
  <c r="E284" i="3"/>
  <c r="F284" i="3"/>
  <c r="I284" i="3"/>
  <c r="J284" i="3"/>
  <c r="D285" i="3"/>
  <c r="E285" i="3"/>
  <c r="F285" i="3"/>
  <c r="I285" i="3"/>
  <c r="J285" i="3"/>
  <c r="D286" i="3"/>
  <c r="E286" i="3"/>
  <c r="F286" i="3"/>
  <c r="I286" i="3"/>
  <c r="J286" i="3"/>
  <c r="D287" i="3"/>
  <c r="E287" i="3"/>
  <c r="F287" i="3"/>
  <c r="I287" i="3"/>
  <c r="J287" i="3"/>
  <c r="D288" i="3"/>
  <c r="E288" i="3"/>
  <c r="F288" i="3"/>
  <c r="I288" i="3"/>
  <c r="J288" i="3"/>
  <c r="D289" i="3"/>
  <c r="E289" i="3"/>
  <c r="F289" i="3"/>
  <c r="I289" i="3"/>
  <c r="J289" i="3"/>
  <c r="D290" i="3"/>
  <c r="E290" i="3"/>
  <c r="F290" i="3"/>
  <c r="I290" i="3"/>
  <c r="J290" i="3"/>
  <c r="D291" i="3"/>
  <c r="E291" i="3"/>
  <c r="F291" i="3"/>
  <c r="I291" i="3"/>
  <c r="J291" i="3"/>
  <c r="D292" i="3"/>
  <c r="E292" i="3"/>
  <c r="F292" i="3"/>
  <c r="I292" i="3"/>
  <c r="J292" i="3"/>
  <c r="D293" i="3"/>
  <c r="E293" i="3"/>
  <c r="F293" i="3"/>
  <c r="I293" i="3"/>
  <c r="J293" i="3"/>
  <c r="D294" i="3"/>
  <c r="E294" i="3"/>
  <c r="F294" i="3"/>
  <c r="I294" i="3"/>
  <c r="J294" i="3"/>
  <c r="D295" i="3"/>
  <c r="E295" i="3"/>
  <c r="F295" i="3"/>
  <c r="I295" i="3"/>
  <c r="J295" i="3"/>
  <c r="D296" i="3"/>
  <c r="E296" i="3"/>
  <c r="F296" i="3"/>
  <c r="I296" i="3"/>
  <c r="J296" i="3"/>
  <c r="D297" i="3"/>
  <c r="E297" i="3"/>
  <c r="F297" i="3"/>
  <c r="I297" i="3"/>
  <c r="J297" i="3"/>
  <c r="D298" i="3"/>
  <c r="E298" i="3"/>
  <c r="F298" i="3"/>
  <c r="I298" i="3"/>
  <c r="J298" i="3"/>
  <c r="D299" i="3"/>
  <c r="E299" i="3"/>
  <c r="F299" i="3"/>
  <c r="I299" i="3"/>
  <c r="J299" i="3"/>
  <c r="D300" i="3"/>
  <c r="E300" i="3"/>
  <c r="F300" i="3"/>
  <c r="I300" i="3"/>
  <c r="J300" i="3"/>
  <c r="D301" i="3"/>
  <c r="E301" i="3"/>
  <c r="F301" i="3"/>
  <c r="I301" i="3"/>
  <c r="J301" i="3"/>
  <c r="D302" i="3"/>
  <c r="E302" i="3"/>
  <c r="F302" i="3"/>
  <c r="I302" i="3"/>
  <c r="J302" i="3"/>
  <c r="D303" i="3"/>
  <c r="E303" i="3"/>
  <c r="F303" i="3"/>
  <c r="I303" i="3"/>
  <c r="J303" i="3"/>
  <c r="D304" i="3"/>
  <c r="E304" i="3"/>
  <c r="F304" i="3"/>
  <c r="I304" i="3"/>
  <c r="J304" i="3"/>
  <c r="D305" i="3"/>
  <c r="E305" i="3"/>
  <c r="F305" i="3"/>
  <c r="I305" i="3"/>
  <c r="J305" i="3"/>
  <c r="D306" i="3"/>
  <c r="E306" i="3"/>
  <c r="F306" i="3"/>
  <c r="I306" i="3"/>
  <c r="J306" i="3"/>
  <c r="D307" i="3"/>
  <c r="E307" i="3"/>
  <c r="F307" i="3"/>
  <c r="I307" i="3"/>
  <c r="J307" i="3"/>
  <c r="D308" i="3"/>
  <c r="E308" i="3"/>
  <c r="F308" i="3"/>
  <c r="I308" i="3"/>
  <c r="J308" i="3"/>
  <c r="D309" i="3"/>
  <c r="E309" i="3"/>
  <c r="F309" i="3"/>
  <c r="I309" i="3"/>
  <c r="J309" i="3"/>
  <c r="D310" i="3"/>
  <c r="E310" i="3"/>
  <c r="F310" i="3"/>
  <c r="I310" i="3"/>
  <c r="J310" i="3"/>
  <c r="D311" i="3"/>
  <c r="E311" i="3"/>
  <c r="F311" i="3"/>
  <c r="I311" i="3"/>
  <c r="J311" i="3"/>
  <c r="D312" i="3"/>
  <c r="E312" i="3"/>
  <c r="F312" i="3"/>
  <c r="I312" i="3"/>
  <c r="J312" i="3"/>
  <c r="D313" i="3"/>
  <c r="E313" i="3"/>
  <c r="F313" i="3"/>
  <c r="I313" i="3"/>
  <c r="J313" i="3"/>
  <c r="D314" i="3"/>
  <c r="E314" i="3"/>
  <c r="F314" i="3"/>
  <c r="I314" i="3"/>
  <c r="J314" i="3"/>
  <c r="D315" i="3"/>
  <c r="E315" i="3"/>
  <c r="F315" i="3"/>
  <c r="I315" i="3"/>
  <c r="J315" i="3"/>
  <c r="D316" i="3"/>
  <c r="E316" i="3"/>
  <c r="F316" i="3"/>
  <c r="I316" i="3"/>
  <c r="J316" i="3"/>
  <c r="D317" i="3"/>
  <c r="E317" i="3"/>
  <c r="F317" i="3"/>
  <c r="I317" i="3"/>
  <c r="J317" i="3"/>
  <c r="D318" i="3"/>
  <c r="E318" i="3"/>
  <c r="F318" i="3"/>
  <c r="I318" i="3"/>
  <c r="J318" i="3"/>
  <c r="D319" i="3"/>
  <c r="E319" i="3"/>
  <c r="F319" i="3"/>
  <c r="I319" i="3"/>
  <c r="J319" i="3"/>
  <c r="D320" i="3"/>
  <c r="E320" i="3"/>
  <c r="F320" i="3"/>
  <c r="I320" i="3"/>
  <c r="J320" i="3"/>
  <c r="D321" i="3"/>
  <c r="E321" i="3"/>
  <c r="F321" i="3"/>
  <c r="I321" i="3"/>
  <c r="J321" i="3"/>
  <c r="D322" i="3"/>
  <c r="E322" i="3"/>
  <c r="F322" i="3"/>
  <c r="I322" i="3"/>
  <c r="J322" i="3"/>
  <c r="D323" i="3"/>
  <c r="E323" i="3"/>
  <c r="F323" i="3"/>
  <c r="I323" i="3"/>
  <c r="J323" i="3"/>
  <c r="D324" i="3"/>
  <c r="E324" i="3"/>
  <c r="F324" i="3"/>
  <c r="I324" i="3"/>
  <c r="J324" i="3"/>
  <c r="D325" i="3"/>
  <c r="E325" i="3"/>
  <c r="F325" i="3"/>
  <c r="I325" i="3"/>
  <c r="J325" i="3"/>
  <c r="D326" i="3"/>
  <c r="E326" i="3"/>
  <c r="F326" i="3"/>
  <c r="I326" i="3"/>
  <c r="J326" i="3"/>
  <c r="D327" i="3"/>
  <c r="E327" i="3"/>
  <c r="F327" i="3"/>
  <c r="I327" i="3"/>
  <c r="J327" i="3"/>
  <c r="D328" i="3"/>
  <c r="E328" i="3"/>
  <c r="F328" i="3"/>
  <c r="I328" i="3"/>
  <c r="J328" i="3"/>
  <c r="D329" i="3"/>
  <c r="E329" i="3"/>
  <c r="F329" i="3"/>
  <c r="I329" i="3"/>
  <c r="J329" i="3"/>
  <c r="D330" i="3"/>
  <c r="E330" i="3"/>
  <c r="F330" i="3"/>
  <c r="I330" i="3"/>
  <c r="J330" i="3"/>
  <c r="D331" i="3"/>
  <c r="E331" i="3"/>
  <c r="F331" i="3"/>
  <c r="I331" i="3"/>
  <c r="J331" i="3"/>
  <c r="D332" i="3"/>
  <c r="E332" i="3"/>
  <c r="F332" i="3"/>
  <c r="I332" i="3"/>
  <c r="J332" i="3"/>
  <c r="D333" i="3"/>
  <c r="E333" i="3"/>
  <c r="F333" i="3"/>
  <c r="I333" i="3"/>
  <c r="J333" i="3"/>
  <c r="D334" i="3"/>
  <c r="E334" i="3"/>
  <c r="F334" i="3"/>
  <c r="I334" i="3"/>
  <c r="J334" i="3"/>
  <c r="D335" i="3"/>
  <c r="E335" i="3"/>
  <c r="F335" i="3"/>
  <c r="I335" i="3"/>
  <c r="J335" i="3"/>
  <c r="D336" i="3"/>
  <c r="E336" i="3"/>
  <c r="F336" i="3"/>
  <c r="I336" i="3"/>
  <c r="J336" i="3"/>
  <c r="D337" i="3"/>
  <c r="E337" i="3"/>
  <c r="F337" i="3"/>
  <c r="I337" i="3"/>
  <c r="J337" i="3"/>
  <c r="D338" i="3"/>
  <c r="E338" i="3"/>
  <c r="F338" i="3"/>
  <c r="I338" i="3"/>
  <c r="J338" i="3"/>
  <c r="D339" i="3"/>
  <c r="E339" i="3"/>
  <c r="F339" i="3"/>
  <c r="I339" i="3"/>
  <c r="J339" i="3"/>
  <c r="D340" i="3"/>
  <c r="E340" i="3"/>
  <c r="F340" i="3"/>
  <c r="I340" i="3"/>
  <c r="J340" i="3"/>
  <c r="D341" i="3"/>
  <c r="E341" i="3"/>
  <c r="F341" i="3"/>
  <c r="I341" i="3"/>
  <c r="J341" i="3"/>
  <c r="D342" i="3"/>
  <c r="E342" i="3"/>
  <c r="F342" i="3"/>
  <c r="I342" i="3"/>
  <c r="J342" i="3"/>
  <c r="D343" i="3"/>
  <c r="E343" i="3"/>
  <c r="F343" i="3"/>
  <c r="I343" i="3"/>
  <c r="J343" i="3"/>
  <c r="D344" i="3"/>
  <c r="E344" i="3"/>
  <c r="F344" i="3"/>
  <c r="I344" i="3"/>
  <c r="J344" i="3"/>
  <c r="D345" i="3"/>
  <c r="E345" i="3"/>
  <c r="F345" i="3"/>
  <c r="I345" i="3"/>
  <c r="J345" i="3"/>
  <c r="D346" i="3"/>
  <c r="E346" i="3"/>
  <c r="F346" i="3"/>
  <c r="I346" i="3"/>
  <c r="J346" i="3"/>
  <c r="D347" i="3"/>
  <c r="E347" i="3"/>
  <c r="F347" i="3"/>
  <c r="I347" i="3"/>
  <c r="J347" i="3"/>
  <c r="D348" i="3"/>
  <c r="E348" i="3"/>
  <c r="F348" i="3"/>
  <c r="I348" i="3"/>
  <c r="J348" i="3"/>
  <c r="D349" i="3"/>
  <c r="E349" i="3"/>
  <c r="F349" i="3"/>
  <c r="I349" i="3"/>
  <c r="J349" i="3"/>
  <c r="D350" i="3"/>
  <c r="E350" i="3"/>
  <c r="F350" i="3"/>
  <c r="I350" i="3"/>
  <c r="J350" i="3"/>
  <c r="D351" i="3"/>
  <c r="E351" i="3"/>
  <c r="F351" i="3"/>
  <c r="I351" i="3"/>
  <c r="J351" i="3"/>
  <c r="D352" i="3"/>
  <c r="E352" i="3"/>
  <c r="F352" i="3"/>
  <c r="I352" i="3"/>
  <c r="J352" i="3"/>
  <c r="D353" i="3"/>
  <c r="E353" i="3"/>
  <c r="F353" i="3"/>
  <c r="I353" i="3"/>
  <c r="J353" i="3"/>
  <c r="D354" i="3"/>
  <c r="E354" i="3"/>
  <c r="F354" i="3"/>
  <c r="I354" i="3"/>
  <c r="J354" i="3"/>
  <c r="D355" i="3"/>
  <c r="E355" i="3"/>
  <c r="F355" i="3"/>
  <c r="I355" i="3"/>
  <c r="J355" i="3"/>
  <c r="D356" i="3"/>
  <c r="E356" i="3"/>
  <c r="F356" i="3"/>
  <c r="I356" i="3"/>
  <c r="J356" i="3"/>
  <c r="D357" i="3"/>
  <c r="E357" i="3"/>
  <c r="F357" i="3"/>
  <c r="I357" i="3"/>
  <c r="J357" i="3"/>
  <c r="D358" i="3"/>
  <c r="E358" i="3"/>
  <c r="F358" i="3"/>
  <c r="I358" i="3"/>
  <c r="J358" i="3"/>
  <c r="D359" i="3"/>
  <c r="E359" i="3"/>
  <c r="F359" i="3"/>
  <c r="I359" i="3"/>
  <c r="J359" i="3"/>
  <c r="D360" i="3"/>
  <c r="E360" i="3"/>
  <c r="F360" i="3"/>
  <c r="I360" i="3"/>
  <c r="J360" i="3"/>
  <c r="D361" i="3"/>
  <c r="E361" i="3"/>
  <c r="F361" i="3"/>
  <c r="I361" i="3"/>
  <c r="J361" i="3"/>
  <c r="D362" i="3"/>
  <c r="E362" i="3"/>
  <c r="F362" i="3"/>
  <c r="I362" i="3"/>
  <c r="J362" i="3"/>
  <c r="D363" i="3"/>
  <c r="E363" i="3"/>
  <c r="F363" i="3"/>
  <c r="I363" i="3"/>
  <c r="J363" i="3"/>
  <c r="D364" i="3"/>
  <c r="E364" i="3"/>
  <c r="F364" i="3"/>
  <c r="I364" i="3"/>
  <c r="J364" i="3"/>
  <c r="D365" i="3"/>
  <c r="E365" i="3"/>
  <c r="F365" i="3"/>
  <c r="I365" i="3"/>
  <c r="J365" i="3"/>
  <c r="D366" i="3"/>
  <c r="E366" i="3"/>
  <c r="F366" i="3"/>
  <c r="I366" i="3"/>
  <c r="J366" i="3"/>
  <c r="D367" i="3"/>
  <c r="E367" i="3"/>
  <c r="F367" i="3"/>
  <c r="I367" i="3"/>
  <c r="J367" i="3"/>
  <c r="D368" i="3"/>
  <c r="E368" i="3"/>
  <c r="F368" i="3"/>
  <c r="I368" i="3"/>
  <c r="J368" i="3"/>
  <c r="D369" i="3"/>
  <c r="E369" i="3"/>
  <c r="F369" i="3"/>
  <c r="I369" i="3"/>
  <c r="J369" i="3"/>
  <c r="D370" i="3"/>
  <c r="E370" i="3"/>
  <c r="F370" i="3"/>
  <c r="I370" i="3"/>
  <c r="J370" i="3"/>
  <c r="D371" i="3"/>
  <c r="E371" i="3"/>
  <c r="F371" i="3"/>
  <c r="I371" i="3"/>
  <c r="J371" i="3"/>
  <c r="D372" i="3"/>
  <c r="E372" i="3"/>
  <c r="F372" i="3"/>
  <c r="I372" i="3"/>
  <c r="J372" i="3"/>
  <c r="D373" i="3"/>
  <c r="E373" i="3"/>
  <c r="F373" i="3"/>
  <c r="I373" i="3"/>
  <c r="J373" i="3"/>
  <c r="D374" i="3"/>
  <c r="E374" i="3"/>
  <c r="F374" i="3"/>
  <c r="I374" i="3"/>
  <c r="J374" i="3"/>
  <c r="D375" i="3"/>
  <c r="E375" i="3"/>
  <c r="F375" i="3"/>
  <c r="I375" i="3"/>
  <c r="J375" i="3"/>
  <c r="D376" i="3"/>
  <c r="E376" i="3"/>
  <c r="F376" i="3"/>
  <c r="I376" i="3"/>
  <c r="J376" i="3"/>
  <c r="D377" i="3"/>
  <c r="E377" i="3"/>
  <c r="F377" i="3"/>
  <c r="I377" i="3"/>
  <c r="J377" i="3"/>
  <c r="D378" i="3"/>
  <c r="E378" i="3"/>
  <c r="F378" i="3"/>
  <c r="I378" i="3"/>
  <c r="J378" i="3"/>
  <c r="D379" i="3"/>
  <c r="E379" i="3"/>
  <c r="F379" i="3"/>
  <c r="I379" i="3"/>
  <c r="J379" i="3"/>
  <c r="D380" i="3"/>
  <c r="E380" i="3"/>
  <c r="F380" i="3"/>
  <c r="I380" i="3"/>
  <c r="J380" i="3"/>
  <c r="D381" i="3"/>
  <c r="E381" i="3"/>
  <c r="F381" i="3"/>
  <c r="I381" i="3"/>
  <c r="J381" i="3"/>
  <c r="D382" i="3"/>
  <c r="E382" i="3"/>
  <c r="F382" i="3"/>
  <c r="I382" i="3"/>
  <c r="J382" i="3"/>
  <c r="D383" i="3"/>
  <c r="E383" i="3"/>
  <c r="F383" i="3"/>
  <c r="I383" i="3"/>
  <c r="J383" i="3"/>
  <c r="D384" i="3"/>
  <c r="E384" i="3"/>
  <c r="F384" i="3"/>
  <c r="I384" i="3"/>
  <c r="J384" i="3"/>
  <c r="D385" i="3"/>
  <c r="E385" i="3"/>
  <c r="F385" i="3"/>
  <c r="I385" i="3"/>
  <c r="J385" i="3"/>
  <c r="D386" i="3"/>
  <c r="E386" i="3"/>
  <c r="F386" i="3"/>
  <c r="I386" i="3"/>
  <c r="J386" i="3"/>
  <c r="D387" i="3"/>
  <c r="E387" i="3"/>
  <c r="F387" i="3"/>
  <c r="I387" i="3"/>
  <c r="J387" i="3"/>
  <c r="D388" i="3"/>
  <c r="E388" i="3"/>
  <c r="F388" i="3"/>
  <c r="I388" i="3"/>
  <c r="J388" i="3"/>
  <c r="D389" i="3"/>
  <c r="E389" i="3"/>
  <c r="F389" i="3"/>
  <c r="I389" i="3"/>
  <c r="J389" i="3"/>
  <c r="D390" i="3"/>
  <c r="E390" i="3"/>
  <c r="F390" i="3"/>
  <c r="I390" i="3"/>
  <c r="J390" i="3"/>
  <c r="D391" i="3"/>
  <c r="E391" i="3"/>
  <c r="F391" i="3"/>
  <c r="I391" i="3"/>
  <c r="J391" i="3"/>
  <c r="D392" i="3"/>
  <c r="E392" i="3"/>
  <c r="F392" i="3"/>
  <c r="I392" i="3"/>
  <c r="J392" i="3"/>
  <c r="D393" i="3"/>
  <c r="E393" i="3"/>
  <c r="F393" i="3"/>
  <c r="I393" i="3"/>
  <c r="J393" i="3"/>
  <c r="D394" i="3"/>
  <c r="E394" i="3"/>
  <c r="F394" i="3"/>
  <c r="I394" i="3"/>
  <c r="J394" i="3"/>
  <c r="D395" i="3"/>
  <c r="E395" i="3"/>
  <c r="F395" i="3"/>
  <c r="I395" i="3"/>
  <c r="J395" i="3"/>
  <c r="D396" i="3"/>
  <c r="E396" i="3"/>
  <c r="F396" i="3"/>
  <c r="I396" i="3"/>
  <c r="J396" i="3"/>
  <c r="D397" i="3"/>
  <c r="E397" i="3"/>
  <c r="F397" i="3"/>
  <c r="I397" i="3"/>
  <c r="J397" i="3"/>
  <c r="D398" i="3"/>
  <c r="E398" i="3"/>
  <c r="F398" i="3"/>
  <c r="I398" i="3"/>
  <c r="J398" i="3"/>
  <c r="D399" i="3"/>
  <c r="E399" i="3"/>
  <c r="F399" i="3"/>
  <c r="I399" i="3"/>
  <c r="J399" i="3"/>
  <c r="D400" i="3"/>
  <c r="E400" i="3"/>
  <c r="F400" i="3"/>
  <c r="I400" i="3"/>
  <c r="J400" i="3"/>
  <c r="D401" i="3"/>
  <c r="E401" i="3"/>
  <c r="F401" i="3"/>
  <c r="I401" i="3"/>
  <c r="J401" i="3"/>
  <c r="D402" i="3"/>
  <c r="E402" i="3"/>
  <c r="F402" i="3"/>
  <c r="I402" i="3"/>
  <c r="J402" i="3"/>
  <c r="D403" i="3"/>
  <c r="E403" i="3"/>
  <c r="F403" i="3"/>
  <c r="I403" i="3"/>
  <c r="J403" i="3"/>
  <c r="D404" i="3"/>
  <c r="E404" i="3"/>
  <c r="F404" i="3"/>
  <c r="I404" i="3"/>
  <c r="J404" i="3"/>
  <c r="D405" i="3"/>
  <c r="E405" i="3"/>
  <c r="F405" i="3"/>
  <c r="I405" i="3"/>
  <c r="J405" i="3"/>
  <c r="D406" i="3"/>
  <c r="E406" i="3"/>
  <c r="F406" i="3"/>
  <c r="I406" i="3"/>
  <c r="J406" i="3"/>
  <c r="D407" i="3"/>
  <c r="E407" i="3"/>
  <c r="F407" i="3"/>
  <c r="I407" i="3"/>
  <c r="J407" i="3"/>
  <c r="D408" i="3"/>
  <c r="E408" i="3"/>
  <c r="F408" i="3"/>
  <c r="I408" i="3"/>
  <c r="J408" i="3"/>
  <c r="D409" i="3"/>
  <c r="E409" i="3"/>
  <c r="F409" i="3"/>
  <c r="I409" i="3"/>
  <c r="J409" i="3"/>
  <c r="D410" i="3"/>
  <c r="E410" i="3"/>
  <c r="F410" i="3"/>
  <c r="I410" i="3"/>
  <c r="J410" i="3"/>
  <c r="D411" i="3"/>
  <c r="E411" i="3"/>
  <c r="F411" i="3"/>
  <c r="J411" i="3"/>
  <c r="N411" i="3" s="1"/>
  <c r="D412" i="3"/>
  <c r="E412" i="3"/>
  <c r="F412" i="3"/>
  <c r="J412" i="3"/>
  <c r="N412" i="3" s="1"/>
  <c r="D413" i="3"/>
  <c r="E413" i="3"/>
  <c r="F413" i="3"/>
  <c r="J413" i="3"/>
  <c r="D414" i="3"/>
  <c r="E414" i="3"/>
  <c r="F414" i="3"/>
  <c r="J414" i="3"/>
  <c r="N414" i="3"/>
  <c r="D415" i="3"/>
  <c r="E415" i="3"/>
  <c r="F415" i="3"/>
  <c r="J415" i="3"/>
  <c r="N415" i="3" s="1"/>
  <c r="D416" i="3"/>
  <c r="E416" i="3"/>
  <c r="F416" i="3"/>
  <c r="J416" i="3"/>
  <c r="N416" i="3" s="1"/>
  <c r="D417" i="3"/>
  <c r="E417" i="3"/>
  <c r="F417" i="3"/>
  <c r="J417" i="3"/>
  <c r="N417" i="3" s="1"/>
  <c r="D418" i="3"/>
  <c r="E418" i="3"/>
  <c r="F418" i="3"/>
  <c r="J418" i="3"/>
  <c r="N418" i="3" s="1"/>
  <c r="D419" i="3"/>
  <c r="E419" i="3"/>
  <c r="F419" i="3"/>
  <c r="J419" i="3"/>
  <c r="N419" i="3" s="1"/>
  <c r="D420" i="3"/>
  <c r="E420" i="3"/>
  <c r="F420" i="3"/>
  <c r="J420" i="3"/>
  <c r="N420" i="3" s="1"/>
  <c r="D421" i="3"/>
  <c r="E421" i="3"/>
  <c r="F421" i="3"/>
  <c r="J421" i="3"/>
  <c r="N421" i="3" s="1"/>
  <c r="D422" i="3"/>
  <c r="E422" i="3"/>
  <c r="F422" i="3"/>
  <c r="J422" i="3"/>
  <c r="N422" i="3" s="1"/>
  <c r="D423" i="3"/>
  <c r="E423" i="3"/>
  <c r="F423" i="3"/>
  <c r="J423" i="3"/>
  <c r="N423" i="3" s="1"/>
  <c r="D424" i="3"/>
  <c r="E424" i="3"/>
  <c r="F424" i="3"/>
  <c r="J424" i="3"/>
  <c r="N424" i="3" s="1"/>
  <c r="D425" i="3"/>
  <c r="E425" i="3"/>
  <c r="F425" i="3"/>
  <c r="J425" i="3"/>
  <c r="D426" i="3"/>
  <c r="E426" i="3"/>
  <c r="F426" i="3"/>
  <c r="J426" i="3"/>
  <c r="N426" i="3" s="1"/>
  <c r="D427" i="3"/>
  <c r="E427" i="3"/>
  <c r="F427" i="3"/>
  <c r="J427" i="3"/>
  <c r="D428" i="3"/>
  <c r="E428" i="3"/>
  <c r="F428" i="3"/>
  <c r="J428" i="3"/>
  <c r="N428" i="3" s="1"/>
  <c r="D429" i="3"/>
  <c r="E429" i="3"/>
  <c r="F429" i="3"/>
  <c r="J429" i="3"/>
  <c r="N429" i="3" s="1"/>
  <c r="D430" i="3"/>
  <c r="E430" i="3"/>
  <c r="F430" i="3"/>
  <c r="J430" i="3"/>
  <c r="N430" i="3" s="1"/>
  <c r="D431" i="3"/>
  <c r="E431" i="3"/>
  <c r="F431" i="3"/>
  <c r="N431" i="3"/>
  <c r="D432" i="3"/>
  <c r="E432" i="3"/>
  <c r="F432" i="3"/>
  <c r="N432" i="3"/>
  <c r="D433" i="3"/>
  <c r="E433" i="3"/>
  <c r="F433" i="3"/>
  <c r="N433" i="3"/>
  <c r="D434" i="3"/>
  <c r="E434" i="3"/>
  <c r="F434" i="3"/>
  <c r="N434" i="3"/>
  <c r="D435" i="3"/>
  <c r="E435" i="3"/>
  <c r="F435" i="3"/>
  <c r="N435" i="3"/>
  <c r="D436" i="3"/>
  <c r="E436" i="3"/>
  <c r="F436" i="3"/>
  <c r="N436" i="3"/>
  <c r="D437" i="3"/>
  <c r="E437" i="3"/>
  <c r="F437" i="3"/>
  <c r="N437" i="3"/>
  <c r="D438" i="3"/>
  <c r="E438" i="3"/>
  <c r="F438" i="3"/>
  <c r="N438" i="3"/>
  <c r="P438" i="3" s="1"/>
  <c r="AY438" i="3" s="1"/>
  <c r="D439" i="3"/>
  <c r="E439" i="3"/>
  <c r="F439" i="3"/>
  <c r="N439" i="3"/>
  <c r="D440" i="3"/>
  <c r="E440" i="3"/>
  <c r="F440" i="3"/>
  <c r="N440" i="3"/>
  <c r="D441" i="3"/>
  <c r="E441" i="3"/>
  <c r="F441" i="3"/>
  <c r="N441" i="3"/>
  <c r="D442" i="3"/>
  <c r="E442" i="3"/>
  <c r="F442" i="3"/>
  <c r="N442" i="3"/>
  <c r="D443" i="3"/>
  <c r="E443" i="3"/>
  <c r="F443" i="3"/>
  <c r="N443" i="3"/>
  <c r="D444" i="3"/>
  <c r="E444" i="3"/>
  <c r="F444" i="3"/>
  <c r="N444" i="3"/>
  <c r="D445" i="3"/>
  <c r="E445" i="3"/>
  <c r="F445" i="3"/>
  <c r="N445" i="3"/>
  <c r="D446" i="3"/>
  <c r="E446" i="3"/>
  <c r="F446" i="3"/>
  <c r="N446" i="3"/>
  <c r="D447" i="3"/>
  <c r="E447" i="3"/>
  <c r="F447" i="3"/>
  <c r="N447" i="3"/>
  <c r="D448" i="3"/>
  <c r="E448" i="3"/>
  <c r="F448" i="3"/>
  <c r="N448" i="3"/>
  <c r="D449" i="3"/>
  <c r="E449" i="3"/>
  <c r="F449" i="3"/>
  <c r="N449" i="3"/>
  <c r="D450" i="3"/>
  <c r="E450" i="3"/>
  <c r="F450" i="3"/>
  <c r="N450" i="3"/>
  <c r="D451" i="3"/>
  <c r="E451" i="3"/>
  <c r="F451" i="3"/>
  <c r="N451" i="3"/>
  <c r="D452" i="3"/>
  <c r="E452" i="3"/>
  <c r="F452" i="3"/>
  <c r="N452" i="3"/>
  <c r="D453" i="3"/>
  <c r="E453" i="3"/>
  <c r="F453" i="3"/>
  <c r="N453" i="3"/>
  <c r="D454" i="3"/>
  <c r="E454" i="3"/>
  <c r="F454" i="3"/>
  <c r="N454" i="3"/>
  <c r="D455" i="3"/>
  <c r="E455" i="3"/>
  <c r="F455" i="3"/>
  <c r="N455" i="3"/>
  <c r="D456" i="3"/>
  <c r="E456" i="3"/>
  <c r="F456" i="3"/>
  <c r="N456" i="3"/>
  <c r="D457" i="3"/>
  <c r="E457" i="3"/>
  <c r="F457" i="3"/>
  <c r="N457" i="3"/>
  <c r="D458" i="3"/>
  <c r="E458" i="3"/>
  <c r="F458" i="3"/>
  <c r="N458" i="3"/>
  <c r="D459" i="3"/>
  <c r="E459" i="3"/>
  <c r="F459" i="3"/>
  <c r="N459" i="3"/>
  <c r="D460" i="3"/>
  <c r="E460" i="3"/>
  <c r="F460" i="3"/>
  <c r="N460" i="3"/>
  <c r="D461" i="3"/>
  <c r="E461" i="3"/>
  <c r="F461" i="3"/>
  <c r="N461" i="3"/>
  <c r="D462" i="3"/>
  <c r="E462" i="3"/>
  <c r="F462" i="3"/>
  <c r="N462" i="3"/>
  <c r="D463" i="3"/>
  <c r="E463" i="3"/>
  <c r="F463" i="3"/>
  <c r="N463" i="3"/>
  <c r="D464" i="3"/>
  <c r="E464" i="3"/>
  <c r="F464" i="3"/>
  <c r="N464" i="3"/>
  <c r="D465" i="3"/>
  <c r="E465" i="3"/>
  <c r="F465" i="3"/>
  <c r="N465" i="3"/>
  <c r="D466" i="3"/>
  <c r="E466" i="3"/>
  <c r="F466" i="3"/>
  <c r="N466" i="3"/>
  <c r="D467" i="3"/>
  <c r="E467" i="3"/>
  <c r="F467" i="3"/>
  <c r="N467" i="3"/>
  <c r="D468" i="3"/>
  <c r="E468" i="3"/>
  <c r="F468" i="3"/>
  <c r="N468" i="3"/>
  <c r="D469" i="3"/>
  <c r="E469" i="3"/>
  <c r="F469" i="3"/>
  <c r="N469" i="3"/>
  <c r="D470" i="3"/>
  <c r="E470" i="3"/>
  <c r="F470" i="3"/>
  <c r="N470" i="3"/>
  <c r="D471" i="3"/>
  <c r="E471" i="3"/>
  <c r="F471" i="3"/>
  <c r="N471" i="3"/>
  <c r="D472" i="3"/>
  <c r="E472" i="3"/>
  <c r="F472" i="3"/>
  <c r="N472" i="3"/>
  <c r="D473" i="3"/>
  <c r="E473" i="3"/>
  <c r="F473" i="3"/>
  <c r="N473" i="3"/>
  <c r="D474" i="3"/>
  <c r="E474" i="3"/>
  <c r="F474" i="3"/>
  <c r="N474" i="3"/>
  <c r="D475" i="3"/>
  <c r="E475" i="3"/>
  <c r="F475" i="3"/>
  <c r="N475" i="3"/>
  <c r="D476" i="3"/>
  <c r="E476" i="3"/>
  <c r="F476" i="3"/>
  <c r="N476" i="3"/>
  <c r="D477" i="3"/>
  <c r="E477" i="3"/>
  <c r="F477" i="3"/>
  <c r="N477" i="3"/>
  <c r="D478" i="3"/>
  <c r="E478" i="3"/>
  <c r="F478" i="3"/>
  <c r="N478" i="3"/>
  <c r="D479" i="3"/>
  <c r="E479" i="3"/>
  <c r="F479" i="3"/>
  <c r="N479" i="3"/>
  <c r="D480" i="3"/>
  <c r="E480" i="3"/>
  <c r="F480" i="3"/>
  <c r="N480" i="3"/>
  <c r="D481" i="3"/>
  <c r="E481" i="3"/>
  <c r="F481" i="3"/>
  <c r="N481" i="3"/>
  <c r="D482" i="3"/>
  <c r="E482" i="3"/>
  <c r="F482" i="3"/>
  <c r="N482" i="3"/>
  <c r="D483" i="3"/>
  <c r="E483" i="3"/>
  <c r="F483" i="3"/>
  <c r="N483" i="3"/>
  <c r="D484" i="3"/>
  <c r="E484" i="3"/>
  <c r="F484" i="3"/>
  <c r="N484" i="3"/>
  <c r="D485" i="3"/>
  <c r="E485" i="3"/>
  <c r="F485" i="3"/>
  <c r="N485" i="3"/>
  <c r="D486" i="3"/>
  <c r="E486" i="3"/>
  <c r="F486" i="3"/>
  <c r="N486" i="3"/>
  <c r="D487" i="3"/>
  <c r="E487" i="3"/>
  <c r="F487" i="3"/>
  <c r="N487" i="3"/>
  <c r="D488" i="3"/>
  <c r="E488" i="3"/>
  <c r="F488" i="3"/>
  <c r="N488" i="3"/>
  <c r="D489" i="3"/>
  <c r="E489" i="3"/>
  <c r="F489" i="3"/>
  <c r="N489" i="3"/>
  <c r="D490" i="3"/>
  <c r="E490" i="3"/>
  <c r="F490" i="3"/>
  <c r="N490" i="3"/>
  <c r="D491" i="3"/>
  <c r="E491" i="3"/>
  <c r="F491" i="3"/>
  <c r="N491" i="3"/>
  <c r="D492" i="3"/>
  <c r="E492" i="3"/>
  <c r="F492" i="3"/>
  <c r="N492" i="3"/>
  <c r="D493" i="3"/>
  <c r="E493" i="3"/>
  <c r="F493" i="3"/>
  <c r="N493" i="3"/>
  <c r="D494" i="3"/>
  <c r="E494" i="3"/>
  <c r="F494" i="3"/>
  <c r="N494" i="3"/>
  <c r="D495" i="3"/>
  <c r="E495" i="3"/>
  <c r="F495" i="3"/>
  <c r="N495" i="3"/>
  <c r="D496" i="3"/>
  <c r="E496" i="3"/>
  <c r="F496" i="3"/>
  <c r="N496" i="3"/>
  <c r="D497" i="3"/>
  <c r="E497" i="3"/>
  <c r="F497" i="3"/>
  <c r="N497" i="3"/>
  <c r="D498" i="3"/>
  <c r="E498" i="3"/>
  <c r="F498" i="3"/>
  <c r="N498" i="3"/>
  <c r="D499" i="3"/>
  <c r="E499" i="3"/>
  <c r="F499" i="3"/>
  <c r="N499" i="3"/>
  <c r="D500" i="3"/>
  <c r="E500" i="3"/>
  <c r="F500" i="3"/>
  <c r="N500" i="3"/>
  <c r="D501" i="3"/>
  <c r="E501" i="3"/>
  <c r="F501" i="3"/>
  <c r="N501" i="3"/>
  <c r="D502" i="3"/>
  <c r="E502" i="3"/>
  <c r="F502" i="3"/>
  <c r="N502" i="3"/>
  <c r="D503" i="3"/>
  <c r="E503" i="3"/>
  <c r="F503" i="3"/>
  <c r="N503" i="3"/>
  <c r="D504" i="3"/>
  <c r="E504" i="3"/>
  <c r="F504" i="3"/>
  <c r="N504" i="3"/>
  <c r="D505" i="3"/>
  <c r="E505" i="3"/>
  <c r="F505" i="3"/>
  <c r="N505" i="3"/>
  <c r="D506" i="3"/>
  <c r="E506" i="3"/>
  <c r="F506" i="3"/>
  <c r="N506" i="3"/>
  <c r="D507" i="3"/>
  <c r="E507" i="3"/>
  <c r="F507" i="3"/>
  <c r="N507" i="3"/>
  <c r="D508" i="3"/>
  <c r="E508" i="3"/>
  <c r="F508" i="3"/>
  <c r="N508" i="3"/>
  <c r="D509" i="3"/>
  <c r="E509" i="3"/>
  <c r="F509" i="3"/>
  <c r="N509" i="3"/>
  <c r="D510" i="3"/>
  <c r="E510" i="3"/>
  <c r="F510" i="3"/>
  <c r="N510" i="3"/>
  <c r="D511" i="3"/>
  <c r="E511" i="3"/>
  <c r="F511" i="3"/>
  <c r="N511" i="3"/>
  <c r="D512" i="3"/>
  <c r="E512" i="3"/>
  <c r="F512" i="3"/>
  <c r="N512" i="3"/>
  <c r="D513" i="3"/>
  <c r="E513" i="3"/>
  <c r="F513" i="3"/>
  <c r="N513" i="3"/>
  <c r="D514" i="3"/>
  <c r="E514" i="3"/>
  <c r="F514" i="3"/>
  <c r="N514" i="3"/>
  <c r="D515" i="3"/>
  <c r="E515" i="3"/>
  <c r="F515" i="3"/>
  <c r="N515" i="3"/>
  <c r="D516" i="3"/>
  <c r="E516" i="3"/>
  <c r="F516" i="3"/>
  <c r="N516" i="3"/>
  <c r="D517" i="3"/>
  <c r="E517" i="3"/>
  <c r="F517" i="3"/>
  <c r="N517" i="3"/>
  <c r="D518" i="3"/>
  <c r="E518" i="3"/>
  <c r="F518" i="3"/>
  <c r="N518" i="3"/>
  <c r="D519" i="3"/>
  <c r="E519" i="3"/>
  <c r="F519" i="3"/>
  <c r="N519" i="3"/>
  <c r="D520" i="3"/>
  <c r="E520" i="3"/>
  <c r="F520" i="3"/>
  <c r="N520" i="3"/>
  <c r="D521" i="3"/>
  <c r="E521" i="3"/>
  <c r="F521" i="3"/>
  <c r="N521" i="3"/>
  <c r="D522" i="3"/>
  <c r="E522" i="3"/>
  <c r="F522" i="3"/>
  <c r="N522" i="3"/>
  <c r="D523" i="3"/>
  <c r="E523" i="3"/>
  <c r="F523" i="3"/>
  <c r="N523" i="3"/>
  <c r="D524" i="3"/>
  <c r="E524" i="3"/>
  <c r="F524" i="3"/>
  <c r="N524" i="3"/>
  <c r="D525" i="3"/>
  <c r="E525" i="3"/>
  <c r="F525" i="3"/>
  <c r="N525" i="3"/>
  <c r="D526" i="3"/>
  <c r="E526" i="3"/>
  <c r="F526" i="3"/>
  <c r="N526" i="3"/>
  <c r="D527" i="3"/>
  <c r="E527" i="3"/>
  <c r="F527" i="3"/>
  <c r="N527" i="3"/>
  <c r="D528" i="3"/>
  <c r="E528" i="3"/>
  <c r="F528" i="3"/>
  <c r="N528" i="3"/>
  <c r="D529" i="3"/>
  <c r="E529" i="3"/>
  <c r="F529" i="3"/>
  <c r="N529" i="3"/>
  <c r="D530" i="3"/>
  <c r="E530" i="3"/>
  <c r="F530" i="3"/>
  <c r="N530" i="3"/>
  <c r="D531" i="3"/>
  <c r="E531" i="3"/>
  <c r="F531" i="3"/>
  <c r="N531" i="3"/>
  <c r="D532" i="3"/>
  <c r="E532" i="3"/>
  <c r="F532" i="3"/>
  <c r="N532" i="3"/>
  <c r="D533" i="3"/>
  <c r="E533" i="3"/>
  <c r="F533" i="3"/>
  <c r="N533" i="3"/>
  <c r="D534" i="3"/>
  <c r="E534" i="3"/>
  <c r="F534" i="3"/>
  <c r="N534" i="3"/>
  <c r="D535" i="3"/>
  <c r="E535" i="3"/>
  <c r="F535" i="3"/>
  <c r="N535" i="3"/>
  <c r="D536" i="3"/>
  <c r="E536" i="3"/>
  <c r="F536" i="3"/>
  <c r="N536" i="3"/>
  <c r="D537" i="3"/>
  <c r="E537" i="3"/>
  <c r="F537" i="3"/>
  <c r="N537" i="3"/>
  <c r="D538" i="3"/>
  <c r="E538" i="3"/>
  <c r="F538" i="3"/>
  <c r="N538" i="3"/>
  <c r="D539" i="3"/>
  <c r="E539" i="3"/>
  <c r="F539" i="3"/>
  <c r="N539" i="3"/>
  <c r="D540" i="3"/>
  <c r="E540" i="3"/>
  <c r="F540" i="3"/>
  <c r="N540" i="3"/>
  <c r="D541" i="3"/>
  <c r="E541" i="3"/>
  <c r="F541" i="3"/>
  <c r="N541" i="3"/>
  <c r="D542" i="3"/>
  <c r="E542" i="3"/>
  <c r="F542" i="3"/>
  <c r="N542" i="3"/>
  <c r="D543" i="3"/>
  <c r="E543" i="3"/>
  <c r="F543" i="3"/>
  <c r="N543" i="3"/>
  <c r="D544" i="3"/>
  <c r="E544" i="3"/>
  <c r="F544" i="3"/>
  <c r="N544" i="3"/>
  <c r="D545" i="3"/>
  <c r="E545" i="3"/>
  <c r="F545" i="3"/>
  <c r="N545" i="3"/>
  <c r="D546" i="3"/>
  <c r="E546" i="3"/>
  <c r="F546" i="3"/>
  <c r="N546" i="3"/>
  <c r="D547" i="3"/>
  <c r="E547" i="3"/>
  <c r="F547" i="3"/>
  <c r="N547" i="3"/>
  <c r="D548" i="3"/>
  <c r="E548" i="3"/>
  <c r="F548" i="3"/>
  <c r="N548" i="3"/>
  <c r="D549" i="3"/>
  <c r="E549" i="3"/>
  <c r="F549" i="3"/>
  <c r="N549" i="3"/>
  <c r="D550" i="3"/>
  <c r="E550" i="3"/>
  <c r="F550" i="3"/>
  <c r="N550" i="3"/>
  <c r="D551" i="3"/>
  <c r="E551" i="3"/>
  <c r="F551" i="3"/>
  <c r="N551" i="3"/>
  <c r="D552" i="3"/>
  <c r="E552" i="3"/>
  <c r="F552" i="3"/>
  <c r="N552" i="3"/>
  <c r="D553" i="3"/>
  <c r="E553" i="3"/>
  <c r="F553" i="3"/>
  <c r="N553" i="3"/>
  <c r="D554" i="3"/>
  <c r="E554" i="3"/>
  <c r="F554" i="3"/>
  <c r="N554" i="3"/>
  <c r="D555" i="3"/>
  <c r="E555" i="3"/>
  <c r="F555" i="3"/>
  <c r="N555" i="3"/>
  <c r="D556" i="3"/>
  <c r="E556" i="3"/>
  <c r="F556" i="3"/>
  <c r="N556" i="3"/>
  <c r="D557" i="3"/>
  <c r="E557" i="3"/>
  <c r="F557" i="3"/>
  <c r="N557" i="3"/>
  <c r="D558" i="3"/>
  <c r="E558" i="3"/>
  <c r="F558" i="3"/>
  <c r="N558" i="3"/>
  <c r="D559" i="3"/>
  <c r="E559" i="3"/>
  <c r="F559" i="3"/>
  <c r="N559" i="3"/>
  <c r="D560" i="3"/>
  <c r="E560" i="3"/>
  <c r="F560" i="3"/>
  <c r="N560" i="3"/>
  <c r="D561" i="3"/>
  <c r="E561" i="3"/>
  <c r="F561" i="3"/>
  <c r="N561" i="3"/>
  <c r="D562" i="3"/>
  <c r="E562" i="3"/>
  <c r="F562" i="3"/>
  <c r="N562" i="3"/>
  <c r="D563" i="3"/>
  <c r="E563" i="3"/>
  <c r="F563" i="3"/>
  <c r="N563" i="3"/>
  <c r="D564" i="3"/>
  <c r="E564" i="3"/>
  <c r="F564" i="3"/>
  <c r="N564" i="3"/>
  <c r="D565" i="3"/>
  <c r="E565" i="3"/>
  <c r="F565" i="3"/>
  <c r="N565" i="3"/>
  <c r="D566" i="3"/>
  <c r="E566" i="3"/>
  <c r="F566" i="3"/>
  <c r="N566" i="3"/>
  <c r="D567" i="3"/>
  <c r="E567" i="3"/>
  <c r="F567" i="3"/>
  <c r="N567" i="3"/>
  <c r="D568" i="3"/>
  <c r="E568" i="3"/>
  <c r="F568" i="3"/>
  <c r="N568" i="3"/>
  <c r="D569" i="3"/>
  <c r="E569" i="3"/>
  <c r="F569" i="3"/>
  <c r="N569" i="3"/>
  <c r="D570" i="3"/>
  <c r="E570" i="3"/>
  <c r="F570" i="3"/>
  <c r="N570" i="3"/>
  <c r="D571" i="3"/>
  <c r="E571" i="3"/>
  <c r="F571" i="3"/>
  <c r="N571" i="3"/>
  <c r="D572" i="3"/>
  <c r="E572" i="3"/>
  <c r="F572" i="3"/>
  <c r="N572" i="3"/>
  <c r="D573" i="3"/>
  <c r="E573" i="3"/>
  <c r="F573" i="3"/>
  <c r="N573" i="3"/>
  <c r="D574" i="3"/>
  <c r="E574" i="3"/>
  <c r="F574" i="3"/>
  <c r="N574" i="3"/>
  <c r="D575" i="3"/>
  <c r="E575" i="3"/>
  <c r="F575" i="3"/>
  <c r="N575" i="3"/>
  <c r="D576" i="3"/>
  <c r="E576" i="3"/>
  <c r="F576" i="3"/>
  <c r="N576" i="3"/>
  <c r="D577" i="3"/>
  <c r="E577" i="3"/>
  <c r="F577" i="3"/>
  <c r="N577" i="3"/>
  <c r="D578" i="3"/>
  <c r="E578" i="3"/>
  <c r="F578" i="3"/>
  <c r="N578" i="3"/>
  <c r="D579" i="3"/>
  <c r="E579" i="3"/>
  <c r="F579" i="3"/>
  <c r="N579" i="3"/>
  <c r="D580" i="3"/>
  <c r="E580" i="3"/>
  <c r="F580" i="3"/>
  <c r="N580" i="3"/>
  <c r="D581" i="3"/>
  <c r="E581" i="3"/>
  <c r="F581" i="3"/>
  <c r="N581" i="3"/>
  <c r="D582" i="3"/>
  <c r="E582" i="3"/>
  <c r="F582" i="3"/>
  <c r="N582" i="3"/>
  <c r="D583" i="3"/>
  <c r="E583" i="3"/>
  <c r="F583" i="3"/>
  <c r="N583" i="3"/>
  <c r="D584" i="3"/>
  <c r="E584" i="3"/>
  <c r="F584" i="3"/>
  <c r="N584" i="3"/>
  <c r="D585" i="3"/>
  <c r="E585" i="3"/>
  <c r="F585" i="3"/>
  <c r="N585" i="3"/>
  <c r="D586" i="3"/>
  <c r="E586" i="3"/>
  <c r="F586" i="3"/>
  <c r="N586" i="3"/>
  <c r="D587" i="3"/>
  <c r="E587" i="3"/>
  <c r="F587" i="3"/>
  <c r="N587" i="3"/>
  <c r="D588" i="3"/>
  <c r="E588" i="3"/>
  <c r="F588" i="3"/>
  <c r="N588" i="3"/>
  <c r="D589" i="3"/>
  <c r="E589" i="3"/>
  <c r="F589" i="3"/>
  <c r="N589" i="3"/>
  <c r="D590" i="3"/>
  <c r="E590" i="3"/>
  <c r="F590" i="3"/>
  <c r="N590" i="3"/>
  <c r="D591" i="3"/>
  <c r="E591" i="3"/>
  <c r="F591" i="3"/>
  <c r="N591" i="3"/>
  <c r="D592" i="3"/>
  <c r="E592" i="3"/>
  <c r="F592" i="3"/>
  <c r="N592" i="3"/>
  <c r="D593" i="3"/>
  <c r="E593" i="3"/>
  <c r="F593" i="3"/>
  <c r="N593" i="3"/>
  <c r="D594" i="3"/>
  <c r="E594" i="3"/>
  <c r="F594" i="3"/>
  <c r="N594" i="3"/>
  <c r="D595" i="3"/>
  <c r="E595" i="3"/>
  <c r="F595" i="3"/>
  <c r="N595" i="3"/>
  <c r="D596" i="3"/>
  <c r="E596" i="3"/>
  <c r="F596" i="3"/>
  <c r="N596" i="3"/>
  <c r="D597" i="3"/>
  <c r="E597" i="3"/>
  <c r="F597" i="3"/>
  <c r="N597" i="3"/>
  <c r="D598" i="3"/>
  <c r="E598" i="3"/>
  <c r="F598" i="3"/>
  <c r="N598" i="3"/>
  <c r="D599" i="3"/>
  <c r="E599" i="3"/>
  <c r="F599" i="3"/>
  <c r="N599" i="3"/>
  <c r="D600" i="3"/>
  <c r="E600" i="3"/>
  <c r="F600" i="3"/>
  <c r="N600" i="3"/>
  <c r="D601" i="3"/>
  <c r="E601" i="3"/>
  <c r="F601" i="3"/>
  <c r="N601" i="3"/>
  <c r="D602" i="3"/>
  <c r="E602" i="3"/>
  <c r="F602" i="3"/>
  <c r="N602" i="3"/>
  <c r="D603" i="3"/>
  <c r="E603" i="3"/>
  <c r="F603" i="3"/>
  <c r="N603" i="3"/>
  <c r="D604" i="3"/>
  <c r="E604" i="3"/>
  <c r="F604" i="3"/>
  <c r="N604" i="3"/>
  <c r="D605" i="3"/>
  <c r="E605" i="3"/>
  <c r="F605" i="3"/>
  <c r="N605" i="3"/>
  <c r="D606" i="3"/>
  <c r="E606" i="3"/>
  <c r="F606" i="3"/>
  <c r="N606" i="3"/>
  <c r="D607" i="3"/>
  <c r="E607" i="3"/>
  <c r="F607" i="3"/>
  <c r="N607" i="3"/>
  <c r="D608" i="3"/>
  <c r="E608" i="3"/>
  <c r="F608" i="3"/>
  <c r="N608" i="3"/>
  <c r="D609" i="3"/>
  <c r="E609" i="3"/>
  <c r="F609" i="3"/>
  <c r="N609" i="3"/>
  <c r="D610" i="3"/>
  <c r="E610" i="3"/>
  <c r="F610" i="3"/>
  <c r="N610" i="3"/>
  <c r="D611" i="3"/>
  <c r="E611" i="3"/>
  <c r="F611" i="3"/>
  <c r="N611" i="3"/>
  <c r="D612" i="3"/>
  <c r="E612" i="3"/>
  <c r="F612" i="3"/>
  <c r="N612" i="3"/>
  <c r="D613" i="3"/>
  <c r="E613" i="3"/>
  <c r="F613" i="3"/>
  <c r="N613" i="3"/>
  <c r="D614" i="3"/>
  <c r="E614" i="3"/>
  <c r="F614" i="3"/>
  <c r="N614" i="3"/>
  <c r="D615" i="3"/>
  <c r="E615" i="3"/>
  <c r="F615" i="3"/>
  <c r="N615" i="3"/>
  <c r="D616" i="3"/>
  <c r="E616" i="3"/>
  <c r="F616" i="3"/>
  <c r="N616" i="3"/>
  <c r="D617" i="3"/>
  <c r="E617" i="3"/>
  <c r="F617" i="3"/>
  <c r="N617" i="3"/>
  <c r="D618" i="3"/>
  <c r="E618" i="3"/>
  <c r="F618" i="3"/>
  <c r="N618" i="3"/>
  <c r="D619" i="3"/>
  <c r="E619" i="3"/>
  <c r="F619" i="3"/>
  <c r="N619" i="3"/>
  <c r="D620" i="3"/>
  <c r="E620" i="3"/>
  <c r="F620" i="3"/>
  <c r="N620" i="3"/>
  <c r="D621" i="3"/>
  <c r="E621" i="3"/>
  <c r="F621" i="3"/>
  <c r="N621" i="3"/>
  <c r="D622" i="3"/>
  <c r="E622" i="3"/>
  <c r="F622" i="3"/>
  <c r="N622" i="3"/>
  <c r="D623" i="3"/>
  <c r="E623" i="3"/>
  <c r="F623" i="3"/>
  <c r="N623" i="3"/>
  <c r="D624" i="3"/>
  <c r="E624" i="3"/>
  <c r="F624" i="3"/>
  <c r="N624" i="3"/>
  <c r="D625" i="3"/>
  <c r="E625" i="3"/>
  <c r="F625" i="3"/>
  <c r="N625" i="3"/>
  <c r="D626" i="3"/>
  <c r="E626" i="3"/>
  <c r="F626" i="3"/>
  <c r="N626" i="3"/>
  <c r="D627" i="3"/>
  <c r="E627" i="3"/>
  <c r="F627" i="3"/>
  <c r="N627" i="3"/>
  <c r="D628" i="3"/>
  <c r="E628" i="3"/>
  <c r="F628" i="3"/>
  <c r="N628" i="3"/>
  <c r="D629" i="3"/>
  <c r="E629" i="3"/>
  <c r="F629" i="3"/>
  <c r="N629" i="3"/>
  <c r="D630" i="3"/>
  <c r="F630" i="3"/>
  <c r="N630" i="3"/>
  <c r="D631" i="3"/>
  <c r="F631" i="3"/>
  <c r="N631" i="3"/>
  <c r="D632" i="3"/>
  <c r="N632" i="3"/>
  <c r="P632" i="3" s="1"/>
  <c r="D633" i="3"/>
  <c r="N633" i="3"/>
  <c r="P633" i="3" s="1"/>
  <c r="D634" i="3"/>
  <c r="N634" i="3"/>
  <c r="P634" i="3" s="1"/>
  <c r="D635" i="3"/>
  <c r="N635" i="3"/>
  <c r="P635" i="3" s="1"/>
  <c r="D636" i="3"/>
  <c r="N636" i="3"/>
  <c r="P636" i="3" s="1"/>
  <c r="D637" i="3"/>
  <c r="N637" i="3"/>
  <c r="P637" i="3" s="1"/>
  <c r="D638" i="3"/>
  <c r="N638" i="3"/>
  <c r="P638" i="3" s="1"/>
  <c r="D639" i="3"/>
  <c r="N639" i="3"/>
  <c r="P639" i="3" s="1"/>
  <c r="D640" i="3"/>
  <c r="N640" i="3"/>
  <c r="P640" i="3" s="1"/>
  <c r="D641" i="3"/>
  <c r="N641" i="3"/>
  <c r="P641" i="3" s="1"/>
  <c r="D642" i="3"/>
  <c r="N642" i="3"/>
  <c r="P642" i="3" s="1"/>
  <c r="D643" i="3"/>
  <c r="N643" i="3"/>
  <c r="P643" i="3" s="1"/>
  <c r="D644" i="3"/>
  <c r="N644" i="3"/>
  <c r="P644" i="3" s="1"/>
  <c r="D645" i="3"/>
  <c r="N645" i="3"/>
  <c r="P645" i="3" s="1"/>
  <c r="D646" i="3"/>
  <c r="N646" i="3"/>
  <c r="P646" i="3" s="1"/>
  <c r="D647" i="3"/>
  <c r="N647" i="3"/>
  <c r="P647" i="3" s="1"/>
  <c r="D648" i="3"/>
  <c r="N648" i="3"/>
  <c r="P648" i="3" s="1"/>
  <c r="D649" i="3"/>
  <c r="N649" i="3"/>
  <c r="P649" i="3" s="1"/>
  <c r="D650" i="3"/>
  <c r="N650" i="3"/>
  <c r="P650" i="3" s="1"/>
  <c r="D651" i="3"/>
  <c r="N651" i="3"/>
  <c r="P651" i="3" s="1"/>
  <c r="D652" i="3"/>
  <c r="N652" i="3"/>
  <c r="P652" i="3" s="1"/>
  <c r="D653" i="3"/>
  <c r="N653" i="3"/>
  <c r="P653" i="3" s="1"/>
  <c r="D654" i="3"/>
  <c r="N654" i="3"/>
  <c r="P654" i="3" s="1"/>
  <c r="D655" i="3"/>
  <c r="N655" i="3"/>
  <c r="P655" i="3" s="1"/>
  <c r="D656" i="3"/>
  <c r="N656" i="3"/>
  <c r="P656" i="3" s="1"/>
  <c r="D657" i="3"/>
  <c r="N657" i="3"/>
  <c r="P657" i="3" s="1"/>
  <c r="D658" i="3"/>
  <c r="N658" i="3"/>
  <c r="P658" i="3" s="1"/>
  <c r="D659" i="3"/>
  <c r="N659" i="3"/>
  <c r="P659" i="3" s="1"/>
  <c r="D660" i="3"/>
  <c r="N660" i="3"/>
  <c r="P660" i="3" s="1"/>
  <c r="D661" i="3"/>
  <c r="N661" i="3"/>
  <c r="P661" i="3" s="1"/>
  <c r="D662" i="3"/>
  <c r="N662" i="3"/>
  <c r="P662" i="3" s="1"/>
  <c r="D663" i="3"/>
  <c r="N663" i="3"/>
  <c r="P663" i="3" s="1"/>
  <c r="D664" i="3"/>
  <c r="N664" i="3"/>
  <c r="P664" i="3" s="1"/>
  <c r="D665" i="3"/>
  <c r="N665" i="3"/>
  <c r="P665" i="3" s="1"/>
  <c r="D666" i="3"/>
  <c r="N666" i="3"/>
  <c r="P666" i="3" s="1"/>
  <c r="D667" i="3"/>
  <c r="N667" i="3"/>
  <c r="P667" i="3" s="1"/>
  <c r="D668" i="3"/>
  <c r="N668" i="3"/>
  <c r="P668" i="3" s="1"/>
  <c r="D669" i="3"/>
  <c r="N669" i="3"/>
  <c r="P669" i="3" s="1"/>
  <c r="D670" i="3"/>
  <c r="N670" i="3"/>
  <c r="P670" i="3" s="1"/>
  <c r="D671" i="3"/>
  <c r="N671" i="3"/>
  <c r="P671" i="3" s="1"/>
  <c r="D672" i="3"/>
  <c r="N672" i="3"/>
  <c r="P672" i="3" s="1"/>
  <c r="D673" i="3"/>
  <c r="N673" i="3"/>
  <c r="P673" i="3" s="1"/>
  <c r="D674" i="3"/>
  <c r="N674" i="3"/>
  <c r="P674" i="3" s="1"/>
  <c r="D675" i="3"/>
  <c r="N675" i="3"/>
  <c r="P675" i="3" s="1"/>
  <c r="D676" i="3"/>
  <c r="N676" i="3"/>
  <c r="P676" i="3" s="1"/>
  <c r="D677" i="3"/>
  <c r="N677" i="3"/>
  <c r="P677" i="3" s="1"/>
  <c r="D678" i="3"/>
  <c r="N678" i="3"/>
  <c r="P678" i="3" s="1"/>
  <c r="D679" i="3"/>
  <c r="N679" i="3"/>
  <c r="P679" i="3" s="1"/>
  <c r="D680" i="3"/>
  <c r="N680" i="3"/>
  <c r="P680" i="3" s="1"/>
  <c r="D681" i="3"/>
  <c r="N681" i="3"/>
  <c r="P681" i="3" s="1"/>
  <c r="D682" i="3"/>
  <c r="N682" i="3"/>
  <c r="P682" i="3" s="1"/>
  <c r="D683" i="3"/>
  <c r="N683" i="3"/>
  <c r="P683" i="3" s="1"/>
  <c r="D684" i="3"/>
  <c r="N684" i="3"/>
  <c r="P684" i="3" s="1"/>
  <c r="D685" i="3"/>
  <c r="N685" i="3"/>
  <c r="P685" i="3" s="1"/>
  <c r="D686" i="3"/>
  <c r="N686" i="3"/>
  <c r="P686" i="3" s="1"/>
  <c r="D687" i="3"/>
  <c r="N687" i="3"/>
  <c r="P687" i="3" s="1"/>
  <c r="D688" i="3"/>
  <c r="N688" i="3"/>
  <c r="P688" i="3" s="1"/>
  <c r="D689" i="3"/>
  <c r="N689" i="3"/>
  <c r="P689" i="3" s="1"/>
  <c r="D690" i="3"/>
  <c r="N690" i="3"/>
  <c r="P690" i="3" s="1"/>
  <c r="D691" i="3"/>
  <c r="N691" i="3"/>
  <c r="P691" i="3" s="1"/>
  <c r="D692" i="3"/>
  <c r="N692" i="3"/>
  <c r="P692" i="3" s="1"/>
  <c r="D693" i="3"/>
  <c r="N693" i="3"/>
  <c r="P693" i="3" s="1"/>
  <c r="D694" i="3"/>
  <c r="N694" i="3"/>
  <c r="P694" i="3" s="1"/>
  <c r="D695" i="3"/>
  <c r="N695" i="3"/>
  <c r="P695" i="3" s="1"/>
  <c r="D696" i="3"/>
  <c r="N696" i="3"/>
  <c r="P696" i="3" s="1"/>
  <c r="D697" i="3"/>
  <c r="N697" i="3"/>
  <c r="P697" i="3" s="1"/>
  <c r="D698" i="3"/>
  <c r="N698" i="3"/>
  <c r="P698" i="3" s="1"/>
  <c r="D699" i="3"/>
  <c r="N699" i="3"/>
  <c r="P699" i="3" s="1"/>
  <c r="D700" i="3"/>
  <c r="N700" i="3"/>
  <c r="P700" i="3" s="1"/>
  <c r="D701" i="3"/>
  <c r="N701" i="3"/>
  <c r="P701" i="3" s="1"/>
  <c r="D702" i="3"/>
  <c r="N702" i="3"/>
  <c r="P702" i="3" s="1"/>
  <c r="D703" i="3"/>
  <c r="N703" i="3"/>
  <c r="P703" i="3" s="1"/>
  <c r="D704" i="3"/>
  <c r="N704" i="3"/>
  <c r="P704" i="3" s="1"/>
  <c r="D705" i="3"/>
  <c r="N705" i="3"/>
  <c r="P705" i="3" s="1"/>
  <c r="D706" i="3"/>
  <c r="N706" i="3"/>
  <c r="P706" i="3" s="1"/>
  <c r="D707" i="3"/>
  <c r="N707" i="3"/>
  <c r="P707" i="3" s="1"/>
  <c r="D708" i="3"/>
  <c r="N708" i="3"/>
  <c r="P708" i="3" s="1"/>
  <c r="D709" i="3"/>
  <c r="N709" i="3"/>
  <c r="P709" i="3" s="1"/>
  <c r="D710" i="3"/>
  <c r="N710" i="3"/>
  <c r="P710" i="3" s="1"/>
  <c r="D711" i="3"/>
  <c r="N711" i="3"/>
  <c r="P711" i="3" s="1"/>
  <c r="D712" i="3"/>
  <c r="N712" i="3"/>
  <c r="P712" i="3" s="1"/>
  <c r="D713" i="3"/>
  <c r="N713" i="3"/>
  <c r="P713" i="3" s="1"/>
  <c r="D714" i="3"/>
  <c r="N714" i="3"/>
  <c r="P714" i="3" s="1"/>
  <c r="D715" i="3"/>
  <c r="N715" i="3"/>
  <c r="P715" i="3" s="1"/>
  <c r="D716" i="3"/>
  <c r="N716" i="3"/>
  <c r="P716" i="3" s="1"/>
  <c r="D717" i="3"/>
  <c r="N717" i="3"/>
  <c r="P717" i="3" s="1"/>
  <c r="D718" i="3"/>
  <c r="N718" i="3"/>
  <c r="P718" i="3" s="1"/>
  <c r="D719" i="3"/>
  <c r="N719" i="3"/>
  <c r="P719" i="3" s="1"/>
  <c r="D720" i="3"/>
  <c r="N720" i="3"/>
  <c r="P720" i="3" s="1"/>
  <c r="D721" i="3"/>
  <c r="N721" i="3"/>
  <c r="P721" i="3" s="1"/>
  <c r="D722" i="3"/>
  <c r="N722" i="3"/>
  <c r="P722" i="3" s="1"/>
  <c r="D723" i="3"/>
  <c r="N723" i="3"/>
  <c r="P723" i="3" s="1"/>
  <c r="D724" i="3"/>
  <c r="N724" i="3"/>
  <c r="P724" i="3" s="1"/>
  <c r="D725" i="3"/>
  <c r="N725" i="3"/>
  <c r="P725" i="3" s="1"/>
  <c r="D726" i="3"/>
  <c r="N726" i="3"/>
  <c r="P726" i="3" s="1"/>
  <c r="D727" i="3"/>
  <c r="N727" i="3"/>
  <c r="P727" i="3" s="1"/>
  <c r="D728" i="3"/>
  <c r="N728" i="3"/>
  <c r="P728" i="3" s="1"/>
  <c r="D729" i="3"/>
  <c r="N729" i="3"/>
  <c r="P729" i="3" s="1"/>
  <c r="D730" i="3"/>
  <c r="N730" i="3"/>
  <c r="P730" i="3" s="1"/>
  <c r="D731" i="3"/>
  <c r="N731" i="3"/>
  <c r="P731" i="3" s="1"/>
  <c r="AB30" i="3" l="1"/>
  <c r="N117" i="3"/>
  <c r="P543" i="3"/>
  <c r="N166" i="3"/>
  <c r="P166" i="3" s="1"/>
  <c r="N236" i="3"/>
  <c r="P236" i="3" s="1"/>
  <c r="AB236" i="3" s="1"/>
  <c r="N132" i="3"/>
  <c r="P132" i="3" s="1"/>
  <c r="N147" i="3"/>
  <c r="P147" i="3" s="1"/>
  <c r="W30" i="3"/>
  <c r="N276" i="3"/>
  <c r="P276" i="3" s="1"/>
  <c r="AB276" i="3" s="1"/>
  <c r="N148" i="3"/>
  <c r="P148" i="3" s="1"/>
  <c r="P557" i="3"/>
  <c r="P545" i="3"/>
  <c r="N338" i="3"/>
  <c r="P338" i="3" s="1"/>
  <c r="N322" i="3"/>
  <c r="P322" i="3" s="1"/>
  <c r="N159" i="3"/>
  <c r="P159" i="3" s="1"/>
  <c r="N308" i="3"/>
  <c r="P308" i="3" s="1"/>
  <c r="X308" i="3" s="1"/>
  <c r="N43" i="3"/>
  <c r="P43" i="3" s="1"/>
  <c r="X43" i="3" s="1"/>
  <c r="N285" i="3"/>
  <c r="P285" i="3" s="1"/>
  <c r="N266" i="3"/>
  <c r="P266" i="3" s="1"/>
  <c r="N202" i="3"/>
  <c r="P202" i="3" s="1"/>
  <c r="X202" i="3" s="1"/>
  <c r="N135" i="3"/>
  <c r="P135" i="3" s="1"/>
  <c r="P576" i="3"/>
  <c r="N395" i="3"/>
  <c r="P395" i="3" s="1"/>
  <c r="N379" i="3"/>
  <c r="P379" i="3" s="1"/>
  <c r="N312" i="3"/>
  <c r="P312" i="3" s="1"/>
  <c r="N257" i="3"/>
  <c r="P257" i="3" s="1"/>
  <c r="N169" i="3"/>
  <c r="P169" i="3" s="1"/>
  <c r="P518" i="3"/>
  <c r="AB518" i="3" s="1"/>
  <c r="N126" i="3"/>
  <c r="P126" i="3" s="1"/>
  <c r="W126" i="3" s="1"/>
  <c r="N94" i="3"/>
  <c r="P94" i="3" s="1"/>
  <c r="AC94" i="3" s="1"/>
  <c r="N302" i="3"/>
  <c r="P302" i="3" s="1"/>
  <c r="W302" i="3" s="1"/>
  <c r="N251" i="3"/>
  <c r="P251" i="3" s="1"/>
  <c r="P472" i="3"/>
  <c r="AB472" i="3" s="1"/>
  <c r="P468" i="3"/>
  <c r="AC468" i="3" s="1"/>
  <c r="BE438" i="3"/>
  <c r="AU438" i="3"/>
  <c r="BI438" i="3"/>
  <c r="AJ438" i="3"/>
  <c r="BJ438" i="3"/>
  <c r="AZ438" i="3"/>
  <c r="BA438" i="3" s="1"/>
  <c r="AK438" i="3"/>
  <c r="BD438" i="3"/>
  <c r="AO438" i="3"/>
  <c r="AP438" i="3"/>
  <c r="AT438" i="3"/>
  <c r="P583" i="3"/>
  <c r="N146" i="3"/>
  <c r="P146" i="3" s="1"/>
  <c r="G10" i="3"/>
  <c r="K23" i="3"/>
  <c r="K11" i="3" s="1"/>
  <c r="N179" i="3"/>
  <c r="P179" i="3" s="1"/>
  <c r="AB179" i="3" s="1"/>
  <c r="N313" i="3"/>
  <c r="P313" i="3" s="1"/>
  <c r="P441" i="3"/>
  <c r="W441" i="3" s="1"/>
  <c r="P431" i="3"/>
  <c r="AC431" i="3" s="1"/>
  <c r="N35" i="3"/>
  <c r="P35" i="3" s="1"/>
  <c r="G20" i="3"/>
  <c r="N316" i="3"/>
  <c r="P316" i="3" s="1"/>
  <c r="N305" i="3"/>
  <c r="P305" i="3" s="1"/>
  <c r="AC305" i="3" s="1"/>
  <c r="N297" i="3"/>
  <c r="P297" i="3" s="1"/>
  <c r="N289" i="3"/>
  <c r="P289" i="3" s="1"/>
  <c r="N190" i="3"/>
  <c r="P190" i="3" s="1"/>
  <c r="W190" i="3" s="1"/>
  <c r="N367" i="3"/>
  <c r="P367" i="3" s="1"/>
  <c r="N359" i="3"/>
  <c r="P359" i="3" s="1"/>
  <c r="N279" i="3"/>
  <c r="P279" i="3" s="1"/>
  <c r="N244" i="3"/>
  <c r="P244" i="3" s="1"/>
  <c r="N193" i="3"/>
  <c r="P193" i="3" s="1"/>
  <c r="AB193" i="3" s="1"/>
  <c r="N185" i="3"/>
  <c r="P185" i="3" s="1"/>
  <c r="N177" i="3"/>
  <c r="P177" i="3" s="1"/>
  <c r="N108" i="3"/>
  <c r="P108" i="3" s="1"/>
  <c r="G18" i="3"/>
  <c r="N88" i="3"/>
  <c r="P88" i="3" s="1"/>
  <c r="N78" i="3"/>
  <c r="P78" i="3" s="1"/>
  <c r="N76" i="3"/>
  <c r="P76" i="3" s="1"/>
  <c r="N74" i="3"/>
  <c r="P74" i="3" s="1"/>
  <c r="N72" i="3"/>
  <c r="P72" i="3" s="1"/>
  <c r="N392" i="3"/>
  <c r="P392" i="3" s="1"/>
  <c r="N384" i="3"/>
  <c r="P384" i="3" s="1"/>
  <c r="N373" i="3"/>
  <c r="P373" i="3" s="1"/>
  <c r="N360" i="3"/>
  <c r="P360" i="3" s="1"/>
  <c r="N263" i="3"/>
  <c r="P263" i="3" s="1"/>
  <c r="AC263" i="3" s="1"/>
  <c r="N255" i="3"/>
  <c r="P255" i="3" s="1"/>
  <c r="N247" i="3"/>
  <c r="P247" i="3" s="1"/>
  <c r="N215" i="3"/>
  <c r="P215" i="3" s="1"/>
  <c r="N178" i="3"/>
  <c r="P178" i="3" s="1"/>
  <c r="N137" i="3"/>
  <c r="P137" i="3" s="1"/>
  <c r="N131" i="3"/>
  <c r="P131" i="3" s="1"/>
  <c r="AC131" i="3" s="1"/>
  <c r="N40" i="3"/>
  <c r="P40" i="3" s="1"/>
  <c r="P458" i="3"/>
  <c r="W458" i="3" s="1"/>
  <c r="N347" i="3"/>
  <c r="P347" i="3" s="1"/>
  <c r="N331" i="3"/>
  <c r="P331" i="3" s="1"/>
  <c r="N323" i="3"/>
  <c r="P323" i="3" s="1"/>
  <c r="N213" i="3"/>
  <c r="P213" i="3" s="1"/>
  <c r="P62" i="3"/>
  <c r="AC62" i="3" s="1"/>
  <c r="P623" i="3"/>
  <c r="P560" i="3"/>
  <c r="N141" i="3"/>
  <c r="P141" i="3" s="1"/>
  <c r="AC141" i="3" s="1"/>
  <c r="N368" i="3"/>
  <c r="P368" i="3" s="1"/>
  <c r="N332" i="3"/>
  <c r="P332" i="3" s="1"/>
  <c r="N113" i="3"/>
  <c r="P113" i="3" s="1"/>
  <c r="N109" i="3"/>
  <c r="P109" i="3" s="1"/>
  <c r="N107" i="3"/>
  <c r="P107" i="3" s="1"/>
  <c r="N103" i="3"/>
  <c r="P103" i="3" s="1"/>
  <c r="AB103" i="3" s="1"/>
  <c r="P613" i="3"/>
  <c r="P567" i="3"/>
  <c r="P530" i="3"/>
  <c r="AB530" i="3" s="1"/>
  <c r="N382" i="3"/>
  <c r="P382" i="3" s="1"/>
  <c r="N357" i="3"/>
  <c r="P357" i="3" s="1"/>
  <c r="N240" i="3"/>
  <c r="P240" i="3" s="1"/>
  <c r="N229" i="3"/>
  <c r="P229" i="3" s="1"/>
  <c r="W229" i="3" s="1"/>
  <c r="N208" i="3"/>
  <c r="P208" i="3" s="1"/>
  <c r="N205" i="3"/>
  <c r="P205" i="3" s="1"/>
  <c r="N161" i="3"/>
  <c r="P161" i="3" s="1"/>
  <c r="N124" i="3"/>
  <c r="P124" i="3" s="1"/>
  <c r="N60" i="3"/>
  <c r="P60" i="3" s="1"/>
  <c r="N58" i="3"/>
  <c r="P58" i="3" s="1"/>
  <c r="N54" i="3"/>
  <c r="P54" i="3" s="1"/>
  <c r="N52" i="3"/>
  <c r="P52" i="3" s="1"/>
  <c r="N50" i="3"/>
  <c r="P50" i="3" s="1"/>
  <c r="AC50" i="3" s="1"/>
  <c r="G13" i="3"/>
  <c r="N407" i="3"/>
  <c r="P407" i="3" s="1"/>
  <c r="N391" i="3"/>
  <c r="P391" i="3" s="1"/>
  <c r="N380" i="3"/>
  <c r="P380" i="3" s="1"/>
  <c r="AC380" i="3" s="1"/>
  <c r="N298" i="3"/>
  <c r="P298" i="3" s="1"/>
  <c r="N281" i="3"/>
  <c r="P281" i="3" s="1"/>
  <c r="N189" i="3"/>
  <c r="P189" i="3" s="1"/>
  <c r="N167" i="3"/>
  <c r="P167" i="3" s="1"/>
  <c r="N164" i="3"/>
  <c r="P164" i="3" s="1"/>
  <c r="G11" i="3"/>
  <c r="P601" i="3"/>
  <c r="P533" i="3"/>
  <c r="P514" i="3"/>
  <c r="W514" i="3" s="1"/>
  <c r="P476" i="3"/>
  <c r="AB476" i="3" s="1"/>
  <c r="N287" i="3"/>
  <c r="P287" i="3" s="1"/>
  <c r="N284" i="3"/>
  <c r="P284" i="3" s="1"/>
  <c r="AC284" i="3" s="1"/>
  <c r="N214" i="3"/>
  <c r="P214" i="3" s="1"/>
  <c r="W214" i="3" s="1"/>
  <c r="N206" i="3"/>
  <c r="P206" i="3" s="1"/>
  <c r="N156" i="3"/>
  <c r="P156" i="3" s="1"/>
  <c r="N100" i="3"/>
  <c r="P100" i="3" s="1"/>
  <c r="N96" i="3"/>
  <c r="P96" i="3" s="1"/>
  <c r="P523" i="3"/>
  <c r="AC523" i="3" s="1"/>
  <c r="P510" i="3"/>
  <c r="AB510" i="3" s="1"/>
  <c r="N381" i="3"/>
  <c r="P381" i="3" s="1"/>
  <c r="N150" i="3"/>
  <c r="P150" i="3" s="1"/>
  <c r="AB150" i="3" s="1"/>
  <c r="N142" i="3"/>
  <c r="P142" i="3" s="1"/>
  <c r="N129" i="3"/>
  <c r="P129" i="3" s="1"/>
  <c r="N70" i="3"/>
  <c r="P70" i="3" s="1"/>
  <c r="W70" i="3" s="1"/>
  <c r="N66" i="3"/>
  <c r="P66" i="3" s="1"/>
  <c r="W66" i="3" s="1"/>
  <c r="G22" i="3"/>
  <c r="G15" i="3"/>
  <c r="P506" i="3"/>
  <c r="W506" i="3" s="1"/>
  <c r="N376" i="3"/>
  <c r="P376" i="3" s="1"/>
  <c r="P591" i="3"/>
  <c r="P598" i="3"/>
  <c r="P594" i="3"/>
  <c r="P551" i="3"/>
  <c r="P437" i="3"/>
  <c r="AB437" i="3" s="1"/>
  <c r="N258" i="3"/>
  <c r="P258" i="3" s="1"/>
  <c r="W258" i="3" s="1"/>
  <c r="N250" i="3"/>
  <c r="P250" i="3" s="1"/>
  <c r="W250" i="3" s="1"/>
  <c r="N119" i="3"/>
  <c r="P119" i="3" s="1"/>
  <c r="X94" i="3"/>
  <c r="AB94" i="3"/>
  <c r="N46" i="3"/>
  <c r="P46" i="3" s="1"/>
  <c r="P624" i="3"/>
  <c r="P592" i="3"/>
  <c r="P537" i="3"/>
  <c r="N356" i="3"/>
  <c r="P356" i="3" s="1"/>
  <c r="N201" i="3"/>
  <c r="P201" i="3" s="1"/>
  <c r="P607" i="3"/>
  <c r="P562" i="3"/>
  <c r="P535" i="3"/>
  <c r="P526" i="3"/>
  <c r="AC526" i="3" s="1"/>
  <c r="P522" i="3"/>
  <c r="AC522" i="3" s="1"/>
  <c r="P484" i="3"/>
  <c r="AC484" i="3" s="1"/>
  <c r="P462" i="3"/>
  <c r="AB462" i="3" s="1"/>
  <c r="P447" i="3"/>
  <c r="AC447" i="3" s="1"/>
  <c r="N425" i="3"/>
  <c r="P425" i="3" s="1"/>
  <c r="AB425" i="3" s="1"/>
  <c r="N292" i="3"/>
  <c r="P292" i="3" s="1"/>
  <c r="AC292" i="3" s="1"/>
  <c r="N272" i="3"/>
  <c r="P272" i="3" s="1"/>
  <c r="P552" i="3"/>
  <c r="P511" i="3"/>
  <c r="X511" i="3" s="1"/>
  <c r="P469" i="3"/>
  <c r="AC469" i="3" s="1"/>
  <c r="N295" i="3"/>
  <c r="P295" i="3" s="1"/>
  <c r="P584" i="3"/>
  <c r="P573" i="3"/>
  <c r="P513" i="3"/>
  <c r="AB513" i="3" s="1"/>
  <c r="P496" i="3"/>
  <c r="X496" i="3" s="1"/>
  <c r="P471" i="3"/>
  <c r="X471" i="3" s="1"/>
  <c r="P456" i="3"/>
  <c r="AC456" i="3" s="1"/>
  <c r="P586" i="3"/>
  <c r="P529" i="3"/>
  <c r="W529" i="3" s="1"/>
  <c r="P527" i="3"/>
  <c r="X527" i="3" s="1"/>
  <c r="X518" i="3"/>
  <c r="P500" i="3"/>
  <c r="X500" i="3" s="1"/>
  <c r="N163" i="3"/>
  <c r="P163" i="3" s="1"/>
  <c r="AC163" i="3" s="1"/>
  <c r="N112" i="3"/>
  <c r="P112" i="3" s="1"/>
  <c r="P602" i="3"/>
  <c r="P538" i="3"/>
  <c r="P536" i="3"/>
  <c r="P534" i="3"/>
  <c r="P483" i="3"/>
  <c r="AC483" i="3" s="1"/>
  <c r="P481" i="3"/>
  <c r="AC481" i="3" s="1"/>
  <c r="N325" i="3"/>
  <c r="P325" i="3" s="1"/>
  <c r="N91" i="3"/>
  <c r="P91" i="3" s="1"/>
  <c r="AB91" i="3" s="1"/>
  <c r="N87" i="3"/>
  <c r="P87" i="3" s="1"/>
  <c r="X87" i="3" s="1"/>
  <c r="N81" i="3"/>
  <c r="P81" i="3" s="1"/>
  <c r="W81" i="3" s="1"/>
  <c r="P608" i="3"/>
  <c r="P599" i="3"/>
  <c r="P515" i="3"/>
  <c r="W515" i="3" s="1"/>
  <c r="P459" i="3"/>
  <c r="X459" i="3" s="1"/>
  <c r="N389" i="3"/>
  <c r="P389" i="3" s="1"/>
  <c r="N337" i="3"/>
  <c r="P337" i="3" s="1"/>
  <c r="N314" i="3"/>
  <c r="P314" i="3" s="1"/>
  <c r="N311" i="3"/>
  <c r="P311" i="3" s="1"/>
  <c r="N290" i="3"/>
  <c r="N239" i="3"/>
  <c r="P239" i="3" s="1"/>
  <c r="X239" i="3" s="1"/>
  <c r="N227" i="3"/>
  <c r="P227" i="3" s="1"/>
  <c r="N92" i="3"/>
  <c r="P92" i="3" s="1"/>
  <c r="N75" i="3"/>
  <c r="P75" i="3" s="1"/>
  <c r="G19" i="3"/>
  <c r="G14" i="3"/>
  <c r="N199" i="3"/>
  <c r="P199" i="3" s="1"/>
  <c r="N194" i="3"/>
  <c r="P194" i="3" s="1"/>
  <c r="N173" i="3"/>
  <c r="P173" i="3" s="1"/>
  <c r="X173" i="3" s="1"/>
  <c r="N139" i="3"/>
  <c r="P139" i="3" s="1"/>
  <c r="N106" i="3"/>
  <c r="P106" i="3" s="1"/>
  <c r="N90" i="3"/>
  <c r="P90" i="3" s="1"/>
  <c r="P446" i="3"/>
  <c r="W446" i="3" s="1"/>
  <c r="N375" i="3"/>
  <c r="P375" i="3" s="1"/>
  <c r="AB375" i="3" s="1"/>
  <c r="N352" i="3"/>
  <c r="P352" i="3" s="1"/>
  <c r="X352" i="3" s="1"/>
  <c r="N306" i="3"/>
  <c r="P306" i="3" s="1"/>
  <c r="N265" i="3"/>
  <c r="P265" i="3" s="1"/>
  <c r="W265" i="3" s="1"/>
  <c r="N262" i="3"/>
  <c r="P262" i="3" s="1"/>
  <c r="W262" i="3" s="1"/>
  <c r="N242" i="3"/>
  <c r="P242" i="3" s="1"/>
  <c r="N122" i="3"/>
  <c r="P122" i="3" s="1"/>
  <c r="P622" i="3"/>
  <c r="P593" i="3"/>
  <c r="P566" i="3"/>
  <c r="P559" i="3"/>
  <c r="P502" i="3"/>
  <c r="N327" i="3"/>
  <c r="P327" i="3" s="1"/>
  <c r="N303" i="3"/>
  <c r="P303" i="3" s="1"/>
  <c r="N291" i="3"/>
  <c r="P291" i="3" s="1"/>
  <c r="AB291" i="3" s="1"/>
  <c r="N237" i="3"/>
  <c r="P237" i="3" s="1"/>
  <c r="W237" i="3" s="1"/>
  <c r="N186" i="3"/>
  <c r="P186" i="3" s="1"/>
  <c r="N145" i="3"/>
  <c r="P145" i="3" s="1"/>
  <c r="AC145" i="3" s="1"/>
  <c r="N133" i="3"/>
  <c r="P133" i="3" s="1"/>
  <c r="N118" i="3"/>
  <c r="P118" i="3" s="1"/>
  <c r="N65" i="3"/>
  <c r="P65" i="3" s="1"/>
  <c r="G17" i="3"/>
  <c r="G12" i="3"/>
  <c r="P609" i="3"/>
  <c r="P575" i="3"/>
  <c r="P505" i="3"/>
  <c r="W505" i="3" s="1"/>
  <c r="P489" i="3"/>
  <c r="W489" i="3" s="1"/>
  <c r="P451" i="3"/>
  <c r="W451" i="3" s="1"/>
  <c r="P442" i="3"/>
  <c r="W442" i="3" s="1"/>
  <c r="N399" i="3"/>
  <c r="P399" i="3" s="1"/>
  <c r="W399" i="3" s="1"/>
  <c r="N339" i="3"/>
  <c r="P339" i="3" s="1"/>
  <c r="W339" i="3" s="1"/>
  <c r="N310" i="3"/>
  <c r="P310" i="3" s="1"/>
  <c r="W310" i="3" s="1"/>
  <c r="N274" i="3"/>
  <c r="P274" i="3" s="1"/>
  <c r="W274" i="3" s="1"/>
  <c r="N165" i="3"/>
  <c r="P165" i="3" s="1"/>
  <c r="N105" i="3"/>
  <c r="P105" i="3" s="1"/>
  <c r="N48" i="3"/>
  <c r="P48" i="3" s="1"/>
  <c r="N37" i="3"/>
  <c r="P37" i="3" s="1"/>
  <c r="P621" i="3"/>
  <c r="P581" i="3"/>
  <c r="P544" i="3"/>
  <c r="P517" i="3"/>
  <c r="P452" i="3"/>
  <c r="AC452" i="3" s="1"/>
  <c r="P629" i="3"/>
  <c r="P568" i="3"/>
  <c r="P565" i="3"/>
  <c r="P549" i="3"/>
  <c r="P504" i="3"/>
  <c r="AC504" i="3" s="1"/>
  <c r="P493" i="3"/>
  <c r="W493" i="3" s="1"/>
  <c r="P434" i="3"/>
  <c r="X434" i="3" s="1"/>
  <c r="N400" i="3"/>
  <c r="P400" i="3" s="1"/>
  <c r="N388" i="3"/>
  <c r="P388" i="3" s="1"/>
  <c r="N364" i="3"/>
  <c r="P364" i="3" s="1"/>
  <c r="AB364" i="3" s="1"/>
  <c r="P615" i="3"/>
  <c r="P589" i="3"/>
  <c r="P558" i="3"/>
  <c r="P467" i="3"/>
  <c r="W467" i="3" s="1"/>
  <c r="N406" i="3"/>
  <c r="P406" i="3" s="1"/>
  <c r="N324" i="3"/>
  <c r="P324" i="3" s="1"/>
  <c r="N210" i="3"/>
  <c r="P210" i="3" s="1"/>
  <c r="P631" i="3"/>
  <c r="P606" i="3"/>
  <c r="P597" i="3"/>
  <c r="P423" i="3"/>
  <c r="AC423" i="3" s="1"/>
  <c r="P582" i="3"/>
  <c r="P561" i="3"/>
  <c r="P554" i="3"/>
  <c r="P509" i="3"/>
  <c r="W509" i="3" s="1"/>
  <c r="P480" i="3"/>
  <c r="AC480" i="3" s="1"/>
  <c r="P455" i="3"/>
  <c r="W455" i="3" s="1"/>
  <c r="N393" i="3"/>
  <c r="P393" i="3" s="1"/>
  <c r="W393" i="3" s="1"/>
  <c r="N383" i="3"/>
  <c r="P383" i="3" s="1"/>
  <c r="N365" i="3"/>
  <c r="P365" i="3" s="1"/>
  <c r="N345" i="3"/>
  <c r="P345" i="3" s="1"/>
  <c r="N328" i="3"/>
  <c r="P328" i="3" s="1"/>
  <c r="N319" i="3"/>
  <c r="P319" i="3" s="1"/>
  <c r="N334" i="3"/>
  <c r="P334" i="3" s="1"/>
  <c r="N228" i="3"/>
  <c r="P228" i="3" s="1"/>
  <c r="AB228" i="3" s="1"/>
  <c r="P630" i="3"/>
  <c r="P600" i="3"/>
  <c r="P590" i="3"/>
  <c r="P550" i="3"/>
  <c r="P541" i="3"/>
  <c r="P507" i="3"/>
  <c r="AB507" i="3" s="1"/>
  <c r="P463" i="3"/>
  <c r="W431" i="3"/>
  <c r="N252" i="3"/>
  <c r="P252" i="3" s="1"/>
  <c r="AC252" i="3" s="1"/>
  <c r="N243" i="3"/>
  <c r="P243" i="3" s="1"/>
  <c r="P614" i="3"/>
  <c r="P605" i="3"/>
  <c r="P429" i="3"/>
  <c r="X429" i="3" s="1"/>
  <c r="N283" i="3"/>
  <c r="P283" i="3" s="1"/>
  <c r="N175" i="3"/>
  <c r="P175" i="3" s="1"/>
  <c r="N102" i="3"/>
  <c r="P102" i="3" s="1"/>
  <c r="N315" i="3"/>
  <c r="P315" i="3" s="1"/>
  <c r="AC315" i="3" s="1"/>
  <c r="N288" i="3"/>
  <c r="P288" i="3" s="1"/>
  <c r="N195" i="3"/>
  <c r="P195" i="3" s="1"/>
  <c r="E13" i="3"/>
  <c r="E10" i="3"/>
  <c r="P569" i="3"/>
  <c r="P542" i="3"/>
  <c r="P521" i="3"/>
  <c r="X521" i="3" s="1"/>
  <c r="P492" i="3"/>
  <c r="W492" i="3" s="1"/>
  <c r="N340" i="3"/>
  <c r="P340" i="3" s="1"/>
  <c r="N248" i="3"/>
  <c r="P248" i="3" s="1"/>
  <c r="N217" i="3"/>
  <c r="P217" i="3" s="1"/>
  <c r="W217" i="3" s="1"/>
  <c r="N83" i="3"/>
  <c r="P83" i="3" s="1"/>
  <c r="X83" i="3" s="1"/>
  <c r="G9" i="3"/>
  <c r="N120" i="3"/>
  <c r="P120" i="3" s="1"/>
  <c r="N39" i="3"/>
  <c r="P39" i="3" s="1"/>
  <c r="N296" i="3"/>
  <c r="P296" i="3" s="1"/>
  <c r="N271" i="3"/>
  <c r="P271" i="3" s="1"/>
  <c r="N61" i="3"/>
  <c r="P61" i="3" s="1"/>
  <c r="N57" i="3"/>
  <c r="P57" i="3" s="1"/>
  <c r="N53" i="3"/>
  <c r="P53" i="3" s="1"/>
  <c r="P626" i="3"/>
  <c r="P574" i="3"/>
  <c r="P525" i="3"/>
  <c r="W525" i="3" s="1"/>
  <c r="P485" i="3"/>
  <c r="AB485" i="3" s="1"/>
  <c r="N408" i="3"/>
  <c r="P408" i="3" s="1"/>
  <c r="N390" i="3"/>
  <c r="P390" i="3" s="1"/>
  <c r="N344" i="3"/>
  <c r="P344" i="3" s="1"/>
  <c r="N341" i="3"/>
  <c r="P341" i="3" s="1"/>
  <c r="W341" i="3" s="1"/>
  <c r="N335" i="3"/>
  <c r="P335" i="3" s="1"/>
  <c r="N259" i="3"/>
  <c r="P259" i="3" s="1"/>
  <c r="N231" i="3"/>
  <c r="P231" i="3" s="1"/>
  <c r="N221" i="3"/>
  <c r="P221" i="3" s="1"/>
  <c r="AC221" i="3" s="1"/>
  <c r="N187" i="3"/>
  <c r="P187" i="3" s="1"/>
  <c r="AB187" i="3" s="1"/>
  <c r="N93" i="3"/>
  <c r="P93" i="3" s="1"/>
  <c r="N64" i="3"/>
  <c r="P64" i="3" s="1"/>
  <c r="P616" i="3"/>
  <c r="P475" i="3"/>
  <c r="P433" i="3"/>
  <c r="N413" i="3"/>
  <c r="P413" i="3" s="1"/>
  <c r="N114" i="3"/>
  <c r="P114" i="3" s="1"/>
  <c r="W114" i="3" s="1"/>
  <c r="D17" i="3"/>
  <c r="N222" i="3"/>
  <c r="P222" i="3" s="1"/>
  <c r="N207" i="3"/>
  <c r="P207" i="3" s="1"/>
  <c r="N158" i="3"/>
  <c r="P158" i="3" s="1"/>
  <c r="AB158" i="3" s="1"/>
  <c r="N99" i="3"/>
  <c r="P99" i="3" s="1"/>
  <c r="N69" i="3"/>
  <c r="P69" i="3" s="1"/>
  <c r="P488" i="3"/>
  <c r="P487" i="3"/>
  <c r="AB487" i="3" s="1"/>
  <c r="P454" i="3"/>
  <c r="W454" i="3" s="1"/>
  <c r="N371" i="3"/>
  <c r="P371" i="3" s="1"/>
  <c r="N363" i="3"/>
  <c r="P363" i="3" s="1"/>
  <c r="N317" i="3"/>
  <c r="P317" i="3" s="1"/>
  <c r="N304" i="3"/>
  <c r="P304" i="3" s="1"/>
  <c r="N270" i="3"/>
  <c r="P270" i="3" s="1"/>
  <c r="N232" i="3"/>
  <c r="P232" i="3" s="1"/>
  <c r="N151" i="3"/>
  <c r="P151" i="3" s="1"/>
  <c r="N136" i="3"/>
  <c r="P136" i="3" s="1"/>
  <c r="N115" i="3"/>
  <c r="P115" i="3" s="1"/>
  <c r="N79" i="3"/>
  <c r="P79" i="3" s="1"/>
  <c r="W79" i="3" s="1"/>
  <c r="P460" i="3"/>
  <c r="N397" i="3"/>
  <c r="P397" i="3" s="1"/>
  <c r="N336" i="3"/>
  <c r="P336" i="3" s="1"/>
  <c r="N333" i="3"/>
  <c r="P333" i="3" s="1"/>
  <c r="N301" i="3"/>
  <c r="P301" i="3" s="1"/>
  <c r="N267" i="3"/>
  <c r="P267" i="3" s="1"/>
  <c r="N241" i="3"/>
  <c r="P241" i="3" s="1"/>
  <c r="N235" i="3"/>
  <c r="P235" i="3" s="1"/>
  <c r="N176" i="3"/>
  <c r="P176" i="3" s="1"/>
  <c r="N155" i="3"/>
  <c r="P155" i="3" s="1"/>
  <c r="N144" i="3"/>
  <c r="P144" i="3" s="1"/>
  <c r="N125" i="3"/>
  <c r="P125" i="3" s="1"/>
  <c r="J23" i="3"/>
  <c r="J21" i="3" s="1"/>
  <c r="G21" i="3"/>
  <c r="G16" i="3"/>
  <c r="N41" i="3"/>
  <c r="P41" i="3" s="1"/>
  <c r="P479" i="3"/>
  <c r="W479" i="3" s="1"/>
  <c r="P439" i="3"/>
  <c r="N326" i="3"/>
  <c r="P326" i="3" s="1"/>
  <c r="N300" i="3"/>
  <c r="P300" i="3" s="1"/>
  <c r="AB300" i="3" s="1"/>
  <c r="N282" i="3"/>
  <c r="P282" i="3" s="1"/>
  <c r="N277" i="3"/>
  <c r="P277" i="3" s="1"/>
  <c r="N268" i="3"/>
  <c r="P268" i="3" s="1"/>
  <c r="AC268" i="3" s="1"/>
  <c r="N224" i="3"/>
  <c r="P224" i="3" s="1"/>
  <c r="N220" i="3"/>
  <c r="P220" i="3" s="1"/>
  <c r="N216" i="3"/>
  <c r="P216" i="3" s="1"/>
  <c r="AB216" i="3" s="1"/>
  <c r="N196" i="3"/>
  <c r="P196" i="3" s="1"/>
  <c r="N188" i="3"/>
  <c r="P188" i="3" s="1"/>
  <c r="N160" i="3"/>
  <c r="P160" i="3" s="1"/>
  <c r="N98" i="3"/>
  <c r="P98" i="3" s="1"/>
  <c r="N85" i="3"/>
  <c r="P85" i="3" s="1"/>
  <c r="N71" i="3"/>
  <c r="P71" i="3" s="1"/>
  <c r="N63" i="3"/>
  <c r="P63" i="3" s="1"/>
  <c r="X63" i="3" s="1"/>
  <c r="P577" i="3"/>
  <c r="P570" i="3"/>
  <c r="X523" i="3"/>
  <c r="AB523" i="3"/>
  <c r="AB522" i="3"/>
  <c r="P585" i="3"/>
  <c r="P539" i="3"/>
  <c r="P519" i="3"/>
  <c r="P497" i="3"/>
  <c r="P473" i="3"/>
  <c r="P470" i="3"/>
  <c r="P627" i="3"/>
  <c r="P553" i="3"/>
  <c r="P436" i="3"/>
  <c r="P610" i="3"/>
  <c r="P579" i="3"/>
  <c r="P531" i="3"/>
  <c r="P512" i="3"/>
  <c r="W469" i="3"/>
  <c r="P604" i="3"/>
  <c r="P596" i="3"/>
  <c r="P491" i="3"/>
  <c r="P448" i="3"/>
  <c r="P572" i="3"/>
  <c r="P564" i="3"/>
  <c r="P547" i="3"/>
  <c r="P603" i="3"/>
  <c r="P578" i="3"/>
  <c r="P546" i="3"/>
  <c r="AB484" i="3"/>
  <c r="X484" i="3"/>
  <c r="P628" i="3"/>
  <c r="P617" i="3"/>
  <c r="P595" i="3"/>
  <c r="P571" i="3"/>
  <c r="P503" i="3"/>
  <c r="P477" i="3"/>
  <c r="P464" i="3"/>
  <c r="P611" i="3"/>
  <c r="P563" i="3"/>
  <c r="P540" i="3"/>
  <c r="P524" i="3"/>
  <c r="P516" i="3"/>
  <c r="P474" i="3"/>
  <c r="X438" i="3"/>
  <c r="AC438" i="3"/>
  <c r="W438" i="3"/>
  <c r="AB438" i="3"/>
  <c r="P532" i="3"/>
  <c r="P490" i="3"/>
  <c r="P486" i="3"/>
  <c r="P625" i="3"/>
  <c r="P620" i="3"/>
  <c r="P618" i="3"/>
  <c r="P588" i="3"/>
  <c r="P556" i="3"/>
  <c r="P528" i="3"/>
  <c r="P466" i="3"/>
  <c r="P450" i="3"/>
  <c r="P440" i="3"/>
  <c r="P619" i="3"/>
  <c r="P587" i="3"/>
  <c r="P555" i="3"/>
  <c r="P508" i="3"/>
  <c r="P482" i="3"/>
  <c r="P428" i="3"/>
  <c r="P612" i="3"/>
  <c r="P580" i="3"/>
  <c r="P548" i="3"/>
  <c r="P520" i="3"/>
  <c r="P495" i="3"/>
  <c r="P457" i="3"/>
  <c r="P453" i="3"/>
  <c r="N385" i="3"/>
  <c r="P385" i="3" s="1"/>
  <c r="N372" i="3"/>
  <c r="P372" i="3" s="1"/>
  <c r="N366" i="3"/>
  <c r="P366" i="3" s="1"/>
  <c r="P443" i="3"/>
  <c r="N427" i="3"/>
  <c r="P427" i="3" s="1"/>
  <c r="N387" i="3"/>
  <c r="P387" i="3" s="1"/>
  <c r="N355" i="3"/>
  <c r="P355" i="3" s="1"/>
  <c r="N342" i="3"/>
  <c r="P342" i="3" s="1"/>
  <c r="P494" i="3"/>
  <c r="P465" i="3"/>
  <c r="P449" i="3"/>
  <c r="P412" i="3"/>
  <c r="P501" i="3"/>
  <c r="P499" i="3"/>
  <c r="P498" i="3"/>
  <c r="P445" i="3"/>
  <c r="P444" i="3"/>
  <c r="AC441" i="3"/>
  <c r="P430" i="3"/>
  <c r="P461" i="3"/>
  <c r="X441" i="3"/>
  <c r="N404" i="3"/>
  <c r="P404" i="3" s="1"/>
  <c r="P478" i="3"/>
  <c r="N409" i="3"/>
  <c r="P409" i="3" s="1"/>
  <c r="P416" i="3"/>
  <c r="N403" i="3"/>
  <c r="P403" i="3" s="1"/>
  <c r="N374" i="3"/>
  <c r="P374" i="3" s="1"/>
  <c r="N361" i="3"/>
  <c r="P361" i="3" s="1"/>
  <c r="P426" i="3"/>
  <c r="P418" i="3"/>
  <c r="P420" i="3"/>
  <c r="P414" i="3"/>
  <c r="N401" i="3"/>
  <c r="P401" i="3" s="1"/>
  <c r="N369" i="3"/>
  <c r="P369" i="3" s="1"/>
  <c r="N351" i="3"/>
  <c r="P351" i="3" s="1"/>
  <c r="P435" i="3"/>
  <c r="P432" i="3"/>
  <c r="P424" i="3"/>
  <c r="P422" i="3"/>
  <c r="N353" i="3"/>
  <c r="P353" i="3" s="1"/>
  <c r="N405" i="3"/>
  <c r="P405" i="3" s="1"/>
  <c r="N396" i="3"/>
  <c r="P396" i="3" s="1"/>
  <c r="N377" i="3"/>
  <c r="P377" i="3" s="1"/>
  <c r="N358" i="3"/>
  <c r="P358" i="3" s="1"/>
  <c r="N349" i="3"/>
  <c r="P349" i="3" s="1"/>
  <c r="P411" i="3"/>
  <c r="N398" i="3"/>
  <c r="P398" i="3" s="1"/>
  <c r="P421" i="3"/>
  <c r="P419" i="3"/>
  <c r="P417" i="3"/>
  <c r="P415" i="3"/>
  <c r="N410" i="3"/>
  <c r="P410" i="3" s="1"/>
  <c r="N299" i="3"/>
  <c r="P299" i="3" s="1"/>
  <c r="N402" i="3"/>
  <c r="P402" i="3" s="1"/>
  <c r="N394" i="3"/>
  <c r="P394" i="3" s="1"/>
  <c r="N386" i="3"/>
  <c r="P386" i="3" s="1"/>
  <c r="N378" i="3"/>
  <c r="P378" i="3" s="1"/>
  <c r="N370" i="3"/>
  <c r="P370" i="3" s="1"/>
  <c r="N362" i="3"/>
  <c r="P362" i="3" s="1"/>
  <c r="N354" i="3"/>
  <c r="P354" i="3" s="1"/>
  <c r="N350" i="3"/>
  <c r="P350" i="3" s="1"/>
  <c r="N348" i="3"/>
  <c r="P348" i="3" s="1"/>
  <c r="N346" i="3"/>
  <c r="P346" i="3" s="1"/>
  <c r="N343" i="3"/>
  <c r="P343" i="3" s="1"/>
  <c r="N320" i="3"/>
  <c r="P320" i="3" s="1"/>
  <c r="N260" i="3"/>
  <c r="P260" i="3" s="1"/>
  <c r="N307" i="3"/>
  <c r="P307" i="3" s="1"/>
  <c r="N294" i="3"/>
  <c r="P294" i="3" s="1"/>
  <c r="N275" i="3"/>
  <c r="P275" i="3" s="1"/>
  <c r="N318" i="3"/>
  <c r="P318" i="3" s="1"/>
  <c r="N293" i="3"/>
  <c r="P293" i="3" s="1"/>
  <c r="P290" i="3"/>
  <c r="N218" i="3"/>
  <c r="P218" i="3" s="1"/>
  <c r="N330" i="3"/>
  <c r="P330" i="3" s="1"/>
  <c r="N309" i="3"/>
  <c r="P309" i="3" s="1"/>
  <c r="N261" i="3"/>
  <c r="P261" i="3" s="1"/>
  <c r="N253" i="3"/>
  <c r="P253" i="3" s="1"/>
  <c r="N249" i="3"/>
  <c r="P249" i="3" s="1"/>
  <c r="N329" i="3"/>
  <c r="P329" i="3" s="1"/>
  <c r="N321" i="3"/>
  <c r="P321" i="3" s="1"/>
  <c r="N273" i="3"/>
  <c r="P273" i="3" s="1"/>
  <c r="N226" i="3"/>
  <c r="P226" i="3" s="1"/>
  <c r="N233" i="3"/>
  <c r="P233" i="3" s="1"/>
  <c r="N264" i="3"/>
  <c r="P264" i="3" s="1"/>
  <c r="N254" i="3"/>
  <c r="P254" i="3" s="1"/>
  <c r="N278" i="3"/>
  <c r="P278" i="3" s="1"/>
  <c r="N245" i="3"/>
  <c r="P245" i="3" s="1"/>
  <c r="N286" i="3"/>
  <c r="P286" i="3" s="1"/>
  <c r="N280" i="3"/>
  <c r="P280" i="3" s="1"/>
  <c r="N256" i="3"/>
  <c r="P256" i="3" s="1"/>
  <c r="N246" i="3"/>
  <c r="P246" i="3" s="1"/>
  <c r="N238" i="3"/>
  <c r="P238" i="3" s="1"/>
  <c r="N269" i="3"/>
  <c r="P269" i="3" s="1"/>
  <c r="N230" i="3"/>
  <c r="P230" i="3" s="1"/>
  <c r="N203" i="3"/>
  <c r="P203" i="3" s="1"/>
  <c r="N234" i="3"/>
  <c r="P234" i="3" s="1"/>
  <c r="N225" i="3"/>
  <c r="P225" i="3" s="1"/>
  <c r="N223" i="3"/>
  <c r="P223" i="3" s="1"/>
  <c r="N219" i="3"/>
  <c r="P219" i="3" s="1"/>
  <c r="N182" i="3"/>
  <c r="P182" i="3" s="1"/>
  <c r="N198" i="3"/>
  <c r="P198" i="3" s="1"/>
  <c r="N127" i="3"/>
  <c r="P127" i="3" s="1"/>
  <c r="N180" i="3"/>
  <c r="P180" i="3" s="1"/>
  <c r="N211" i="3"/>
  <c r="P211" i="3" s="1"/>
  <c r="N209" i="3"/>
  <c r="P209" i="3" s="1"/>
  <c r="N191" i="3"/>
  <c r="P191" i="3" s="1"/>
  <c r="N183" i="3"/>
  <c r="P183" i="3" s="1"/>
  <c r="N197" i="3"/>
  <c r="P197" i="3" s="1"/>
  <c r="N168" i="3"/>
  <c r="P168" i="3" s="1"/>
  <c r="N200" i="3"/>
  <c r="P200" i="3" s="1"/>
  <c r="N181" i="3"/>
  <c r="P181" i="3" s="1"/>
  <c r="N171" i="3"/>
  <c r="P171" i="3" s="1"/>
  <c r="N154" i="3"/>
  <c r="P154" i="3" s="1"/>
  <c r="N86" i="3"/>
  <c r="P86" i="3" s="1"/>
  <c r="N212" i="3"/>
  <c r="P212" i="3" s="1"/>
  <c r="N204" i="3"/>
  <c r="P204" i="3" s="1"/>
  <c r="N192" i="3"/>
  <c r="P192" i="3" s="1"/>
  <c r="N184" i="3"/>
  <c r="P184" i="3" s="1"/>
  <c r="N170" i="3"/>
  <c r="P170" i="3" s="1"/>
  <c r="X145" i="3"/>
  <c r="W145" i="3"/>
  <c r="N143" i="3"/>
  <c r="P143" i="3" s="1"/>
  <c r="N174" i="3"/>
  <c r="P174" i="3" s="1"/>
  <c r="N162" i="3"/>
  <c r="P162" i="3" s="1"/>
  <c r="N172" i="3"/>
  <c r="P172" i="3" s="1"/>
  <c r="N140" i="3"/>
  <c r="P140" i="3" s="1"/>
  <c r="N116" i="3"/>
  <c r="P116" i="3" s="1"/>
  <c r="N153" i="3"/>
  <c r="P153" i="3" s="1"/>
  <c r="N157" i="3"/>
  <c r="P157" i="3" s="1"/>
  <c r="N152" i="3"/>
  <c r="P152" i="3" s="1"/>
  <c r="N123" i="3"/>
  <c r="P123" i="3" s="1"/>
  <c r="N121" i="3"/>
  <c r="P121" i="3" s="1"/>
  <c r="N134" i="3"/>
  <c r="P134" i="3" s="1"/>
  <c r="N130" i="3"/>
  <c r="P130" i="3" s="1"/>
  <c r="N149" i="3"/>
  <c r="P149" i="3" s="1"/>
  <c r="N138" i="3"/>
  <c r="P138" i="3" s="1"/>
  <c r="N101" i="3"/>
  <c r="P101" i="3" s="1"/>
  <c r="P117" i="3"/>
  <c r="N128" i="3"/>
  <c r="P128" i="3" s="1"/>
  <c r="N97" i="3"/>
  <c r="P97" i="3" s="1"/>
  <c r="N110" i="3"/>
  <c r="P110" i="3" s="1"/>
  <c r="N95" i="3"/>
  <c r="P95" i="3" s="1"/>
  <c r="N111" i="3"/>
  <c r="P111" i="3" s="1"/>
  <c r="N55" i="3"/>
  <c r="P55" i="3" s="1"/>
  <c r="N104" i="3"/>
  <c r="P104" i="3" s="1"/>
  <c r="N82" i="3"/>
  <c r="P82" i="3" s="1"/>
  <c r="N56" i="3"/>
  <c r="P56" i="3" s="1"/>
  <c r="N51" i="3"/>
  <c r="P51" i="3" s="1"/>
  <c r="N84" i="3"/>
  <c r="P84" i="3" s="1"/>
  <c r="N80" i="3"/>
  <c r="P80" i="3" s="1"/>
  <c r="N89" i="3"/>
  <c r="P89" i="3" s="1"/>
  <c r="N77" i="3"/>
  <c r="P77" i="3" s="1"/>
  <c r="N59" i="3"/>
  <c r="P59" i="3" s="1"/>
  <c r="N73" i="3"/>
  <c r="P73" i="3" s="1"/>
  <c r="N67" i="3"/>
  <c r="P67" i="3" s="1"/>
  <c r="N45" i="3"/>
  <c r="P45" i="3" s="1"/>
  <c r="N68" i="3"/>
  <c r="P68" i="3" s="1"/>
  <c r="N49" i="3"/>
  <c r="P49" i="3" s="1"/>
  <c r="N42" i="3"/>
  <c r="P42" i="3" s="1"/>
  <c r="N47" i="3"/>
  <c r="P47" i="3" s="1"/>
  <c r="P34" i="3"/>
  <c r="N44" i="3"/>
  <c r="P44" i="3" s="1"/>
  <c r="N36" i="3"/>
  <c r="P36" i="3" s="1"/>
  <c r="P32" i="3"/>
  <c r="E12" i="3"/>
  <c r="E14" i="3"/>
  <c r="E17" i="3"/>
  <c r="E9" i="3"/>
  <c r="E11" i="3"/>
  <c r="E18" i="3"/>
  <c r="E22" i="3"/>
  <c r="E21" i="3"/>
  <c r="E16" i="3"/>
  <c r="E19" i="3"/>
  <c r="E20" i="3"/>
  <c r="E15" i="3"/>
  <c r="N31" i="3"/>
  <c r="P31" i="3" s="1"/>
  <c r="F10" i="3"/>
  <c r="F16" i="3"/>
  <c r="F12" i="3"/>
  <c r="F14" i="3"/>
  <c r="F17" i="3"/>
  <c r="F11" i="3"/>
  <c r="F15" i="3"/>
  <c r="F13" i="3"/>
  <c r="F21" i="3"/>
  <c r="F19" i="3"/>
  <c r="F20" i="3"/>
  <c r="P38" i="3"/>
  <c r="F22" i="3"/>
  <c r="F9" i="3"/>
  <c r="D18" i="3"/>
  <c r="D13" i="3"/>
  <c r="D19" i="3"/>
  <c r="D21" i="3"/>
  <c r="N33" i="3"/>
  <c r="P33" i="3" s="1"/>
  <c r="D15" i="3"/>
  <c r="D12" i="3"/>
  <c r="D20" i="3"/>
  <c r="D14" i="3"/>
  <c r="D16" i="3"/>
  <c r="W447" i="3" l="1"/>
  <c r="X221" i="3"/>
  <c r="W221" i="3"/>
  <c r="AB221" i="3"/>
  <c r="W62" i="3"/>
  <c r="X131" i="3"/>
  <c r="X190" i="3"/>
  <c r="AB258" i="3"/>
  <c r="AB250" i="3"/>
  <c r="AB431" i="3"/>
  <c r="AB131" i="3"/>
  <c r="AB452" i="3"/>
  <c r="W462" i="3"/>
  <c r="AB469" i="3"/>
  <c r="AD469" i="3" s="1"/>
  <c r="AC91" i="3"/>
  <c r="AC518" i="3"/>
  <c r="AC190" i="3"/>
  <c r="W484" i="3"/>
  <c r="X469" i="3"/>
  <c r="Y469" i="3" s="1"/>
  <c r="AB145" i="3"/>
  <c r="AD145" i="3" s="1"/>
  <c r="X452" i="3"/>
  <c r="W236" i="3"/>
  <c r="X236" i="3"/>
  <c r="AB456" i="3"/>
  <c r="AD456" i="3" s="1"/>
  <c r="X522" i="3"/>
  <c r="AC511" i="3"/>
  <c r="W131" i="3"/>
  <c r="X217" i="3"/>
  <c r="Y217" i="3" s="1"/>
  <c r="X431" i="3"/>
  <c r="Y431" i="3" s="1"/>
  <c r="AC258" i="3"/>
  <c r="X126" i="3"/>
  <c r="X258" i="3"/>
  <c r="Y258" i="3" s="1"/>
  <c r="AC250" i="3"/>
  <c r="X462" i="3"/>
  <c r="W518" i="3"/>
  <c r="Y518" i="3" s="1"/>
  <c r="W164" i="3"/>
  <c r="AB164" i="3"/>
  <c r="AC164" i="3"/>
  <c r="AC458" i="3"/>
  <c r="W459" i="3"/>
  <c r="Y459" i="3" s="1"/>
  <c r="AC63" i="3"/>
  <c r="W94" i="3"/>
  <c r="AB163" i="3"/>
  <c r="AD163" i="3" s="1"/>
  <c r="X163" i="3"/>
  <c r="X458" i="3"/>
  <c r="Y458" i="3" s="1"/>
  <c r="AC79" i="3"/>
  <c r="J9" i="3"/>
  <c r="AB310" i="3"/>
  <c r="AB504" i="3"/>
  <c r="AD504" i="3" s="1"/>
  <c r="X91" i="3"/>
  <c r="W163" i="3"/>
  <c r="X316" i="3"/>
  <c r="W316" i="3"/>
  <c r="AB407" i="3"/>
  <c r="W407" i="3"/>
  <c r="AC239" i="3"/>
  <c r="W472" i="3"/>
  <c r="AC527" i="3"/>
  <c r="X489" i="3"/>
  <c r="Y489" i="3" s="1"/>
  <c r="AB380" i="3"/>
  <c r="AD380" i="3" s="1"/>
  <c r="X81" i="3"/>
  <c r="W173" i="3"/>
  <c r="Y173" i="3" s="1"/>
  <c r="W228" i="3"/>
  <c r="X526" i="3"/>
  <c r="AB527" i="3"/>
  <c r="AC515" i="3"/>
  <c r="AB141" i="3"/>
  <c r="AD141" i="3" s="1"/>
  <c r="W527" i="3"/>
  <c r="Y527" i="3" s="1"/>
  <c r="AB79" i="3"/>
  <c r="W483" i="3"/>
  <c r="X483" i="3"/>
  <c r="W141" i="3"/>
  <c r="AC81" i="3"/>
  <c r="AC228" i="3"/>
  <c r="AD228" i="3" s="1"/>
  <c r="AB458" i="3"/>
  <c r="AB526" i="3"/>
  <c r="AD526" i="3" s="1"/>
  <c r="AB515" i="3"/>
  <c r="X141" i="3"/>
  <c r="X79" i="3"/>
  <c r="AB434" i="3"/>
  <c r="AC262" i="3"/>
  <c r="AB81" i="3"/>
  <c r="X228" i="3"/>
  <c r="W496" i="3"/>
  <c r="Y496" i="3" s="1"/>
  <c r="X515" i="3"/>
  <c r="Y515" i="3" s="1"/>
  <c r="W255" i="3"/>
  <c r="AB255" i="3"/>
  <c r="X255" i="3"/>
  <c r="AB244" i="3"/>
  <c r="X244" i="3"/>
  <c r="AB313" i="3"/>
  <c r="X313" i="3"/>
  <c r="AB315" i="3"/>
  <c r="AD315" i="3" s="1"/>
  <c r="X339" i="3"/>
  <c r="Y339" i="3" s="1"/>
  <c r="W43" i="3"/>
  <c r="X252" i="3"/>
  <c r="AB262" i="3"/>
  <c r="AC393" i="3"/>
  <c r="X341" i="3"/>
  <c r="Y341" i="3" s="1"/>
  <c r="AC339" i="3"/>
  <c r="AC514" i="3"/>
  <c r="AB87" i="3"/>
  <c r="X476" i="3"/>
  <c r="X472" i="3"/>
  <c r="X70" i="3"/>
  <c r="AC476" i="3"/>
  <c r="AD476" i="3" s="1"/>
  <c r="AB114" i="3"/>
  <c r="X263" i="3"/>
  <c r="X262" i="3"/>
  <c r="Y262" i="3" s="1"/>
  <c r="X393" i="3"/>
  <c r="Y393" i="3" s="1"/>
  <c r="AB514" i="3"/>
  <c r="W425" i="3"/>
  <c r="K16" i="3"/>
  <c r="AC513" i="3"/>
  <c r="AD513" i="3" s="1"/>
  <c r="AB252" i="3"/>
  <c r="AD252" i="3" s="1"/>
  <c r="K9" i="3"/>
  <c r="AC83" i="3"/>
  <c r="AC187" i="3"/>
  <c r="AD187" i="3" s="1"/>
  <c r="X193" i="3"/>
  <c r="AB442" i="3"/>
  <c r="AC425" i="3"/>
  <c r="AD425" i="3" s="1"/>
  <c r="AC399" i="3"/>
  <c r="X514" i="3"/>
  <c r="Y514" i="3" s="1"/>
  <c r="AC70" i="3"/>
  <c r="X164" i="3"/>
  <c r="AB468" i="3"/>
  <c r="AD468" i="3" s="1"/>
  <c r="X367" i="3"/>
  <c r="AB367" i="3"/>
  <c r="W367" i="3"/>
  <c r="AC367" i="3"/>
  <c r="W135" i="3"/>
  <c r="AB135" i="3"/>
  <c r="AC135" i="3"/>
  <c r="X135" i="3"/>
  <c r="AC322" i="3"/>
  <c r="AB322" i="3"/>
  <c r="AB359" i="3"/>
  <c r="W359" i="3"/>
  <c r="W96" i="3"/>
  <c r="X96" i="3"/>
  <c r="W109" i="3"/>
  <c r="AC109" i="3"/>
  <c r="X213" i="3"/>
  <c r="AB213" i="3"/>
  <c r="W213" i="3"/>
  <c r="AC213" i="3"/>
  <c r="AC43" i="3"/>
  <c r="AB63" i="3"/>
  <c r="AB190" i="3"/>
  <c r="AB173" i="3"/>
  <c r="AB239" i="3"/>
  <c r="X310" i="3"/>
  <c r="Y310" i="3" s="1"/>
  <c r="AC310" i="3"/>
  <c r="X315" i="3"/>
  <c r="AC193" i="3"/>
  <c r="AD193" i="3" s="1"/>
  <c r="W456" i="3"/>
  <c r="X456" i="3"/>
  <c r="W513" i="3"/>
  <c r="AC462" i="3"/>
  <c r="AD462" i="3" s="1"/>
  <c r="AC407" i="3"/>
  <c r="W476" i="3"/>
  <c r="AC217" i="3"/>
  <c r="W50" i="3"/>
  <c r="AB62" i="3"/>
  <c r="W103" i="3"/>
  <c r="AB441" i="3"/>
  <c r="AD441" i="3" s="1"/>
  <c r="X510" i="3"/>
  <c r="AB511" i="3"/>
  <c r="W87" i="3"/>
  <c r="W510" i="3"/>
  <c r="K13" i="3"/>
  <c r="X50" i="3"/>
  <c r="X62" i="3"/>
  <c r="X103" i="3"/>
  <c r="W83" i="3"/>
  <c r="AB217" i="3"/>
  <c r="X214" i="3"/>
  <c r="Y214" i="3" s="1"/>
  <c r="AB305" i="3"/>
  <c r="AD305" i="3" s="1"/>
  <c r="AB263" i="3"/>
  <c r="AD263" i="3" s="1"/>
  <c r="AC316" i="3"/>
  <c r="AB483" i="3"/>
  <c r="AC510" i="3"/>
  <c r="AD510" i="3" s="1"/>
  <c r="W500" i="3"/>
  <c r="Y500" i="3" s="1"/>
  <c r="X425" i="3"/>
  <c r="Y425" i="3" s="1"/>
  <c r="AB308" i="3"/>
  <c r="AC459" i="3"/>
  <c r="AB50" i="3"/>
  <c r="BF438" i="3"/>
  <c r="W284" i="3"/>
  <c r="AC500" i="3"/>
  <c r="AC126" i="3"/>
  <c r="AB284" i="3"/>
  <c r="AD284" i="3" s="1"/>
  <c r="W315" i="3"/>
  <c r="AB493" i="3"/>
  <c r="W522" i="3"/>
  <c r="Y522" i="3" s="1"/>
  <c r="AC103" i="3"/>
  <c r="AD103" i="3" s="1"/>
  <c r="AB126" i="3"/>
  <c r="K19" i="3"/>
  <c r="K10" i="3"/>
  <c r="X250" i="3"/>
  <c r="Y250" i="3" s="1"/>
  <c r="W63" i="3"/>
  <c r="X284" i="3"/>
  <c r="AB341" i="3"/>
  <c r="AC434" i="3"/>
  <c r="X447" i="3"/>
  <c r="Y447" i="3" s="1"/>
  <c r="K12" i="3"/>
  <c r="X39" i="3"/>
  <c r="W39" i="3"/>
  <c r="AB391" i="3"/>
  <c r="AC391" i="3"/>
  <c r="AD391" i="3" s="1"/>
  <c r="AC331" i="3"/>
  <c r="W331" i="3"/>
  <c r="X331" i="3"/>
  <c r="X72" i="3"/>
  <c r="AB72" i="3"/>
  <c r="AC72" i="3"/>
  <c r="AC297" i="3"/>
  <c r="AB297" i="3"/>
  <c r="W297" i="3"/>
  <c r="X297" i="3"/>
  <c r="Y297" i="3" s="1"/>
  <c r="W327" i="3"/>
  <c r="AC327" i="3"/>
  <c r="AB287" i="3"/>
  <c r="W287" i="3"/>
  <c r="X287" i="3"/>
  <c r="AC287" i="3"/>
  <c r="AB215" i="3"/>
  <c r="W215" i="3"/>
  <c r="AC215" i="3"/>
  <c r="X215" i="3"/>
  <c r="X206" i="3"/>
  <c r="AC206" i="3"/>
  <c r="W206" i="3"/>
  <c r="AB206" i="3"/>
  <c r="X285" i="3"/>
  <c r="AB285" i="3"/>
  <c r="AC285" i="3"/>
  <c r="W285" i="3"/>
  <c r="W185" i="3"/>
  <c r="AC185" i="3"/>
  <c r="X185" i="3"/>
  <c r="AB185" i="3"/>
  <c r="W142" i="3"/>
  <c r="AB142" i="3"/>
  <c r="AC142" i="3"/>
  <c r="X142" i="3"/>
  <c r="X257" i="3"/>
  <c r="W257" i="3"/>
  <c r="AB257" i="3"/>
  <c r="AC257" i="3"/>
  <c r="X437" i="3"/>
  <c r="X380" i="3"/>
  <c r="AC214" i="3"/>
  <c r="W352" i="3"/>
  <c r="Y352" i="3" s="1"/>
  <c r="W437" i="3"/>
  <c r="X442" i="3"/>
  <c r="Y442" i="3" s="1"/>
  <c r="K18" i="3"/>
  <c r="K22" i="3"/>
  <c r="W91" i="3"/>
  <c r="AB83" i="3"/>
  <c r="AB109" i="3"/>
  <c r="AC202" i="3"/>
  <c r="AB292" i="3"/>
  <c r="AD292" i="3" s="1"/>
  <c r="AB214" i="3"/>
  <c r="AC255" i="3"/>
  <c r="AC302" i="3"/>
  <c r="AC352" i="3"/>
  <c r="W423" i="3"/>
  <c r="AC437" i="3"/>
  <c r="AD437" i="3" s="1"/>
  <c r="X359" i="3"/>
  <c r="W429" i="3"/>
  <c r="Y429" i="3" s="1"/>
  <c r="AC530" i="3"/>
  <c r="AD530" i="3" s="1"/>
  <c r="AC472" i="3"/>
  <c r="AD472" i="3" s="1"/>
  <c r="AD484" i="3"/>
  <c r="X407" i="3"/>
  <c r="X506" i="3"/>
  <c r="Y506" i="3" s="1"/>
  <c r="AC96" i="3"/>
  <c r="X150" i="3"/>
  <c r="W244" i="3"/>
  <c r="W313" i="3"/>
  <c r="W375" i="3"/>
  <c r="AB423" i="3"/>
  <c r="AD423" i="3" s="1"/>
  <c r="AC359" i="3"/>
  <c r="X468" i="3"/>
  <c r="AB429" i="3"/>
  <c r="AC506" i="3"/>
  <c r="K15" i="3"/>
  <c r="X530" i="3"/>
  <c r="X302" i="3"/>
  <c r="Y302" i="3" s="1"/>
  <c r="AB43" i="3"/>
  <c r="J16" i="3"/>
  <c r="X292" i="3"/>
  <c r="AC308" i="3"/>
  <c r="AB302" i="3"/>
  <c r="W292" i="3"/>
  <c r="J6" i="3"/>
  <c r="J22" i="3"/>
  <c r="K21" i="3"/>
  <c r="AB66" i="3"/>
  <c r="AB96" i="3"/>
  <c r="W150" i="3"/>
  <c r="AC244" i="3"/>
  <c r="X305" i="3"/>
  <c r="AB316" i="3"/>
  <c r="AC313" i="3"/>
  <c r="W322" i="3"/>
  <c r="W193" i="3"/>
  <c r="AC375" i="3"/>
  <c r="AD375" i="3" s="1"/>
  <c r="X399" i="3"/>
  <c r="Y399" i="3" s="1"/>
  <c r="W468" i="3"/>
  <c r="AB506" i="3"/>
  <c r="W380" i="3"/>
  <c r="W523" i="3"/>
  <c r="Y523" i="3" s="1"/>
  <c r="W530" i="3"/>
  <c r="W305" i="3"/>
  <c r="AB399" i="3"/>
  <c r="W308" i="3"/>
  <c r="Y308" i="3" s="1"/>
  <c r="W202" i="3"/>
  <c r="Y202" i="3" s="1"/>
  <c r="X276" i="3"/>
  <c r="K17" i="3"/>
  <c r="AC150" i="3"/>
  <c r="AD150" i="3" s="1"/>
  <c r="X375" i="3"/>
  <c r="K14" i="3"/>
  <c r="K20" i="3"/>
  <c r="K6" i="3"/>
  <c r="AC169" i="3"/>
  <c r="X169" i="3"/>
  <c r="W169" i="3"/>
  <c r="AB169" i="3"/>
  <c r="AL438" i="3"/>
  <c r="BK438" i="3"/>
  <c r="AB231" i="3"/>
  <c r="AZ231" i="3"/>
  <c r="AO231" i="3"/>
  <c r="AP231" i="3"/>
  <c r="BD231" i="3"/>
  <c r="AT231" i="3"/>
  <c r="AY231" i="3"/>
  <c r="BE231" i="3"/>
  <c r="AJ231" i="3"/>
  <c r="BJ231" i="3"/>
  <c r="AK231" i="3"/>
  <c r="BI231" i="3"/>
  <c r="AU231" i="3"/>
  <c r="AZ235" i="3"/>
  <c r="AO235" i="3"/>
  <c r="AP235" i="3"/>
  <c r="BD235" i="3"/>
  <c r="AT235" i="3"/>
  <c r="AK235" i="3"/>
  <c r="AJ235" i="3"/>
  <c r="AU235" i="3"/>
  <c r="BE235" i="3"/>
  <c r="BI235" i="3"/>
  <c r="BJ235" i="3"/>
  <c r="AY235" i="3"/>
  <c r="AY136" i="3"/>
  <c r="AZ136" i="3"/>
  <c r="AJ136" i="3"/>
  <c r="BD136" i="3"/>
  <c r="AO136" i="3"/>
  <c r="BI136" i="3"/>
  <c r="BE136" i="3"/>
  <c r="BJ136" i="3"/>
  <c r="AK136" i="3"/>
  <c r="AP136" i="3"/>
  <c r="AT136" i="3"/>
  <c r="AU136" i="3"/>
  <c r="AO49" i="3"/>
  <c r="BI49" i="3"/>
  <c r="AP49" i="3"/>
  <c r="BJ49" i="3"/>
  <c r="AY49" i="3"/>
  <c r="AK49" i="3"/>
  <c r="AT49" i="3"/>
  <c r="AU49" i="3"/>
  <c r="BD49" i="3"/>
  <c r="AJ49" i="3"/>
  <c r="AZ49" i="3"/>
  <c r="BE49" i="3"/>
  <c r="AK400" i="3"/>
  <c r="AY400" i="3"/>
  <c r="AO400" i="3"/>
  <c r="AP400" i="3"/>
  <c r="BD400" i="3"/>
  <c r="BI400" i="3"/>
  <c r="BJ400" i="3"/>
  <c r="AT400" i="3"/>
  <c r="AZ400" i="3"/>
  <c r="BE400" i="3"/>
  <c r="AU400" i="3"/>
  <c r="AJ400" i="3"/>
  <c r="AZ106" i="3"/>
  <c r="AJ106" i="3"/>
  <c r="AK106" i="3"/>
  <c r="AP106" i="3"/>
  <c r="AU106" i="3"/>
  <c r="AY106" i="3"/>
  <c r="BD106" i="3"/>
  <c r="BI106" i="3"/>
  <c r="AO106" i="3"/>
  <c r="BE106" i="3"/>
  <c r="AT106" i="3"/>
  <c r="BJ106" i="3"/>
  <c r="AB106" i="3"/>
  <c r="X106" i="3"/>
  <c r="AC106" i="3"/>
  <c r="W106" i="3"/>
  <c r="AJ326" i="3"/>
  <c r="BJ326" i="3"/>
  <c r="AK326" i="3"/>
  <c r="AY326" i="3"/>
  <c r="AZ326" i="3"/>
  <c r="AO326" i="3"/>
  <c r="AP326" i="3"/>
  <c r="AT326" i="3"/>
  <c r="AU326" i="3"/>
  <c r="BD326" i="3"/>
  <c r="BE326" i="3"/>
  <c r="BI326" i="3"/>
  <c r="AZ279" i="3"/>
  <c r="AO279" i="3"/>
  <c r="AP279" i="3"/>
  <c r="BD279" i="3"/>
  <c r="AT279" i="3"/>
  <c r="AY279" i="3"/>
  <c r="BE279" i="3"/>
  <c r="AJ279" i="3"/>
  <c r="BJ279" i="3"/>
  <c r="AK279" i="3"/>
  <c r="AU279" i="3"/>
  <c r="BI279" i="3"/>
  <c r="X279" i="3"/>
  <c r="AC279" i="3"/>
  <c r="W279" i="3"/>
  <c r="AB279" i="3"/>
  <c r="AO123" i="3"/>
  <c r="BI123" i="3"/>
  <c r="AP123" i="3"/>
  <c r="BJ123" i="3"/>
  <c r="AT123" i="3"/>
  <c r="AY123" i="3"/>
  <c r="AU123" i="3"/>
  <c r="AZ123" i="3"/>
  <c r="BD123" i="3"/>
  <c r="AJ123" i="3"/>
  <c r="BE123" i="3"/>
  <c r="AK123" i="3"/>
  <c r="AP160" i="3"/>
  <c r="AT160" i="3"/>
  <c r="BI160" i="3"/>
  <c r="AU160" i="3"/>
  <c r="BJ160" i="3"/>
  <c r="AJ160" i="3"/>
  <c r="AY160" i="3"/>
  <c r="AZ160" i="3"/>
  <c r="BD160" i="3"/>
  <c r="AK160" i="3"/>
  <c r="AO160" i="3"/>
  <c r="BE160" i="3"/>
  <c r="AJ155" i="3"/>
  <c r="AY155" i="3"/>
  <c r="AK155" i="3"/>
  <c r="AZ155" i="3"/>
  <c r="AO155" i="3"/>
  <c r="BE155" i="3"/>
  <c r="AP155" i="3"/>
  <c r="AT155" i="3"/>
  <c r="BD155" i="3"/>
  <c r="AU155" i="3"/>
  <c r="BI155" i="3"/>
  <c r="BJ155" i="3"/>
  <c r="AD131" i="3"/>
  <c r="AJ192" i="3"/>
  <c r="BJ192" i="3"/>
  <c r="AK192" i="3"/>
  <c r="AY192" i="3"/>
  <c r="AZ192" i="3"/>
  <c r="AP192" i="3"/>
  <c r="BD192" i="3"/>
  <c r="AU192" i="3"/>
  <c r="BE192" i="3"/>
  <c r="AO192" i="3"/>
  <c r="AT192" i="3"/>
  <c r="BI192" i="3"/>
  <c r="AJ171" i="3"/>
  <c r="AY171" i="3"/>
  <c r="AK171" i="3"/>
  <c r="AZ171" i="3"/>
  <c r="AO171" i="3"/>
  <c r="BE171" i="3"/>
  <c r="AP171" i="3"/>
  <c r="AT171" i="3"/>
  <c r="BD171" i="3"/>
  <c r="BJ171" i="3"/>
  <c r="AU171" i="3"/>
  <c r="BI171" i="3"/>
  <c r="AZ183" i="3"/>
  <c r="AO183" i="3"/>
  <c r="AP183" i="3"/>
  <c r="BD183" i="3"/>
  <c r="AT183" i="3"/>
  <c r="AY183" i="3"/>
  <c r="BE183" i="3"/>
  <c r="BI183" i="3"/>
  <c r="AJ183" i="3"/>
  <c r="BJ183" i="3"/>
  <c r="AK183" i="3"/>
  <c r="AU183" i="3"/>
  <c r="AO133" i="3"/>
  <c r="BI133" i="3"/>
  <c r="AP133" i="3"/>
  <c r="BJ133" i="3"/>
  <c r="AT133" i="3"/>
  <c r="AY133" i="3"/>
  <c r="AJ133" i="3"/>
  <c r="AU133" i="3"/>
  <c r="AK133" i="3"/>
  <c r="AZ133" i="3"/>
  <c r="BD133" i="3"/>
  <c r="BE133" i="3"/>
  <c r="AJ180" i="3"/>
  <c r="BJ180" i="3"/>
  <c r="AK180" i="3"/>
  <c r="AY180" i="3"/>
  <c r="AZ180" i="3"/>
  <c r="AP180" i="3"/>
  <c r="BD180" i="3"/>
  <c r="BE180" i="3"/>
  <c r="AO180" i="3"/>
  <c r="AU180" i="3"/>
  <c r="BI180" i="3"/>
  <c r="AT180" i="3"/>
  <c r="AJ148" i="3"/>
  <c r="AY148" i="3"/>
  <c r="AK148" i="3"/>
  <c r="AZ148" i="3"/>
  <c r="BD148" i="3"/>
  <c r="AP148" i="3"/>
  <c r="BE148" i="3"/>
  <c r="BI148" i="3"/>
  <c r="BJ148" i="3"/>
  <c r="AO148" i="3"/>
  <c r="AU148" i="3"/>
  <c r="AT148" i="3"/>
  <c r="AZ223" i="3"/>
  <c r="AO223" i="3"/>
  <c r="AP223" i="3"/>
  <c r="BD223" i="3"/>
  <c r="AT223" i="3"/>
  <c r="AY223" i="3"/>
  <c r="BE223" i="3"/>
  <c r="AJ223" i="3"/>
  <c r="BJ223" i="3"/>
  <c r="AU223" i="3"/>
  <c r="BI223" i="3"/>
  <c r="AK223" i="3"/>
  <c r="BE286" i="3"/>
  <c r="AT286" i="3"/>
  <c r="AJ286" i="3"/>
  <c r="BJ286" i="3"/>
  <c r="AU286" i="3"/>
  <c r="AY286" i="3"/>
  <c r="AK286" i="3"/>
  <c r="AO286" i="3"/>
  <c r="AP286" i="3"/>
  <c r="AZ286" i="3"/>
  <c r="BI286" i="3"/>
  <c r="BD286" i="3"/>
  <c r="AT245" i="3"/>
  <c r="AU245" i="3"/>
  <c r="BI245" i="3"/>
  <c r="AJ245" i="3"/>
  <c r="BJ245" i="3"/>
  <c r="AZ245" i="3"/>
  <c r="BE245" i="3"/>
  <c r="AK245" i="3"/>
  <c r="AP245" i="3"/>
  <c r="AO245" i="3"/>
  <c r="AY245" i="3"/>
  <c r="BD245" i="3"/>
  <c r="AZ227" i="3"/>
  <c r="AO227" i="3"/>
  <c r="AP227" i="3"/>
  <c r="BD227" i="3"/>
  <c r="AT227" i="3"/>
  <c r="AK227" i="3"/>
  <c r="BE227" i="3"/>
  <c r="BI227" i="3"/>
  <c r="BJ227" i="3"/>
  <c r="AJ227" i="3"/>
  <c r="AU227" i="3"/>
  <c r="AY227" i="3"/>
  <c r="AZ325" i="3"/>
  <c r="AO325" i="3"/>
  <c r="AP325" i="3"/>
  <c r="BD325" i="3"/>
  <c r="BE325" i="3"/>
  <c r="AT325" i="3"/>
  <c r="AY325" i="3"/>
  <c r="BI325" i="3"/>
  <c r="BJ325" i="3"/>
  <c r="AJ325" i="3"/>
  <c r="AK325" i="3"/>
  <c r="AU325" i="3"/>
  <c r="AJ240" i="3"/>
  <c r="BJ240" i="3"/>
  <c r="AK240" i="3"/>
  <c r="AY240" i="3"/>
  <c r="AZ240" i="3"/>
  <c r="AP240" i="3"/>
  <c r="BD240" i="3"/>
  <c r="AU240" i="3"/>
  <c r="AT240" i="3"/>
  <c r="BE240" i="3"/>
  <c r="BI240" i="3"/>
  <c r="AO240" i="3"/>
  <c r="AT273" i="3"/>
  <c r="AU273" i="3"/>
  <c r="BI273" i="3"/>
  <c r="AJ273" i="3"/>
  <c r="BJ273" i="3"/>
  <c r="AZ273" i="3"/>
  <c r="AY273" i="3"/>
  <c r="BD273" i="3"/>
  <c r="AO273" i="3"/>
  <c r="AP273" i="3"/>
  <c r="BE273" i="3"/>
  <c r="AK273" i="3"/>
  <c r="AL273" i="3" s="1"/>
  <c r="AJ298" i="3"/>
  <c r="BJ298" i="3"/>
  <c r="AK298" i="3"/>
  <c r="AY298" i="3"/>
  <c r="AZ298" i="3"/>
  <c r="AO298" i="3"/>
  <c r="BD298" i="3"/>
  <c r="BI298" i="3"/>
  <c r="BE298" i="3"/>
  <c r="AP298" i="3"/>
  <c r="AT298" i="3"/>
  <c r="AU298" i="3"/>
  <c r="AZ317" i="3"/>
  <c r="AO317" i="3"/>
  <c r="AP317" i="3"/>
  <c r="BD317" i="3"/>
  <c r="BE317" i="3"/>
  <c r="AT317" i="3"/>
  <c r="AY317" i="3"/>
  <c r="AK317" i="3"/>
  <c r="AU317" i="3"/>
  <c r="BJ317" i="3"/>
  <c r="AJ317" i="3"/>
  <c r="BI317" i="3"/>
  <c r="AU293" i="3"/>
  <c r="BI293" i="3"/>
  <c r="AJ293" i="3"/>
  <c r="BJ293" i="3"/>
  <c r="AZ293" i="3"/>
  <c r="AY293" i="3"/>
  <c r="AK293" i="3"/>
  <c r="BE293" i="3"/>
  <c r="AO293" i="3"/>
  <c r="AP293" i="3"/>
  <c r="AT293" i="3"/>
  <c r="BD293" i="3"/>
  <c r="AK362" i="3"/>
  <c r="AY362" i="3"/>
  <c r="AZ362" i="3"/>
  <c r="AO362" i="3"/>
  <c r="AP362" i="3"/>
  <c r="BI362" i="3"/>
  <c r="AT362" i="3"/>
  <c r="AU362" i="3"/>
  <c r="BE362" i="3"/>
  <c r="BJ362" i="3"/>
  <c r="AJ362" i="3"/>
  <c r="BD362" i="3"/>
  <c r="AK386" i="3"/>
  <c r="AY386" i="3"/>
  <c r="AZ386" i="3"/>
  <c r="AO386" i="3"/>
  <c r="AT386" i="3"/>
  <c r="BD386" i="3"/>
  <c r="BE386" i="3"/>
  <c r="BI386" i="3"/>
  <c r="AJ386" i="3"/>
  <c r="AP386" i="3"/>
  <c r="BJ386" i="3"/>
  <c r="AU386" i="3"/>
  <c r="AT299" i="3"/>
  <c r="AU299" i="3"/>
  <c r="BI299" i="3"/>
  <c r="AJ299" i="3"/>
  <c r="BJ299" i="3"/>
  <c r="AK299" i="3"/>
  <c r="AY299" i="3"/>
  <c r="AZ299" i="3"/>
  <c r="BD299" i="3"/>
  <c r="BE299" i="3"/>
  <c r="AO299" i="3"/>
  <c r="AP299" i="3"/>
  <c r="AO419" i="3"/>
  <c r="BE419" i="3"/>
  <c r="AT419" i="3"/>
  <c r="AU419" i="3"/>
  <c r="AY419" i="3"/>
  <c r="AJ419" i="3"/>
  <c r="BD419" i="3"/>
  <c r="AK419" i="3"/>
  <c r="AP419" i="3"/>
  <c r="AQ419" i="3" s="1"/>
  <c r="AZ419" i="3"/>
  <c r="BI419" i="3"/>
  <c r="BJ419" i="3"/>
  <c r="AK408" i="3"/>
  <c r="AY408" i="3"/>
  <c r="AO408" i="3"/>
  <c r="AP408" i="3"/>
  <c r="BD408" i="3"/>
  <c r="BE408" i="3"/>
  <c r="AJ408" i="3"/>
  <c r="BI408" i="3"/>
  <c r="AT408" i="3"/>
  <c r="AU408" i="3"/>
  <c r="BJ408" i="3"/>
  <c r="AZ408" i="3"/>
  <c r="AK374" i="3"/>
  <c r="AY374" i="3"/>
  <c r="AZ374" i="3"/>
  <c r="AO374" i="3"/>
  <c r="BJ374" i="3"/>
  <c r="AU374" i="3"/>
  <c r="AJ374" i="3"/>
  <c r="AP374" i="3"/>
  <c r="AT374" i="3"/>
  <c r="BE374" i="3"/>
  <c r="BD374" i="3"/>
  <c r="BI374" i="3"/>
  <c r="AU409" i="3"/>
  <c r="BI409" i="3"/>
  <c r="AK409" i="3"/>
  <c r="AY409" i="3"/>
  <c r="AZ409" i="3"/>
  <c r="AT409" i="3"/>
  <c r="AJ409" i="3"/>
  <c r="BE409" i="3"/>
  <c r="AO409" i="3"/>
  <c r="AP409" i="3"/>
  <c r="BD409" i="3"/>
  <c r="BJ409" i="3"/>
  <c r="AJ499" i="3"/>
  <c r="BJ499" i="3"/>
  <c r="AZ499" i="3"/>
  <c r="AP499" i="3"/>
  <c r="BD499" i="3"/>
  <c r="AO499" i="3"/>
  <c r="BI499" i="3"/>
  <c r="AT499" i="3"/>
  <c r="AU499" i="3"/>
  <c r="AY499" i="3"/>
  <c r="AK499" i="3"/>
  <c r="BE499" i="3"/>
  <c r="AK465" i="3"/>
  <c r="AY465" i="3"/>
  <c r="AU465" i="3"/>
  <c r="BJ465" i="3"/>
  <c r="AJ465" i="3"/>
  <c r="AZ465" i="3"/>
  <c r="BD465" i="3"/>
  <c r="BE465" i="3"/>
  <c r="BI465" i="3"/>
  <c r="AO465" i="3"/>
  <c r="AP465" i="3"/>
  <c r="AT465" i="3"/>
  <c r="AU387" i="3"/>
  <c r="BI387" i="3"/>
  <c r="AJ387" i="3"/>
  <c r="BJ387" i="3"/>
  <c r="AK387" i="3"/>
  <c r="AY387" i="3"/>
  <c r="BE387" i="3"/>
  <c r="AP387" i="3"/>
  <c r="BD387" i="3"/>
  <c r="AO387" i="3"/>
  <c r="AT387" i="3"/>
  <c r="AZ387" i="3"/>
  <c r="AT508" i="3"/>
  <c r="AJ508" i="3"/>
  <c r="BJ508" i="3"/>
  <c r="AZ508" i="3"/>
  <c r="AU508" i="3"/>
  <c r="AY508" i="3"/>
  <c r="BD508" i="3"/>
  <c r="AK508" i="3"/>
  <c r="BE508" i="3"/>
  <c r="AO508" i="3"/>
  <c r="BI508" i="3"/>
  <c r="AP508" i="3"/>
  <c r="AK440" i="3"/>
  <c r="AY440" i="3"/>
  <c r="AO440" i="3"/>
  <c r="AP440" i="3"/>
  <c r="BD440" i="3"/>
  <c r="BE440" i="3"/>
  <c r="AJ440" i="3"/>
  <c r="BI440" i="3"/>
  <c r="AT440" i="3"/>
  <c r="AU440" i="3"/>
  <c r="AZ440" i="3"/>
  <c r="BJ440" i="3"/>
  <c r="AZ490" i="3"/>
  <c r="AP490" i="3"/>
  <c r="BD490" i="3"/>
  <c r="AT490" i="3"/>
  <c r="AJ490" i="3"/>
  <c r="BE490" i="3"/>
  <c r="AK490" i="3"/>
  <c r="BI490" i="3"/>
  <c r="AO490" i="3"/>
  <c r="BJ490" i="3"/>
  <c r="AU490" i="3"/>
  <c r="AY490" i="3"/>
  <c r="AJ491" i="3"/>
  <c r="BJ491" i="3"/>
  <c r="AZ491" i="3"/>
  <c r="AP491" i="3"/>
  <c r="BD491" i="3"/>
  <c r="AT491" i="3"/>
  <c r="AU491" i="3"/>
  <c r="AY491" i="3"/>
  <c r="BE491" i="3"/>
  <c r="AK491" i="3"/>
  <c r="AO491" i="3"/>
  <c r="BI491" i="3"/>
  <c r="AP300" i="3"/>
  <c r="BD300" i="3"/>
  <c r="BE300" i="3"/>
  <c r="AT300" i="3"/>
  <c r="AU300" i="3"/>
  <c r="BI300" i="3"/>
  <c r="AZ300" i="3"/>
  <c r="AO300" i="3"/>
  <c r="AY300" i="3"/>
  <c r="AJ300" i="3"/>
  <c r="AK300" i="3"/>
  <c r="BJ300" i="3"/>
  <c r="AT257" i="3"/>
  <c r="AU257" i="3"/>
  <c r="BI257" i="3"/>
  <c r="AJ257" i="3"/>
  <c r="BJ257" i="3"/>
  <c r="AZ257" i="3"/>
  <c r="AY257" i="3"/>
  <c r="BD257" i="3"/>
  <c r="BE257" i="3"/>
  <c r="AO257" i="3"/>
  <c r="AP257" i="3"/>
  <c r="AK257" i="3"/>
  <c r="AL257" i="3" s="1"/>
  <c r="AJ164" i="3"/>
  <c r="AY164" i="3"/>
  <c r="AK164" i="3"/>
  <c r="AZ164" i="3"/>
  <c r="BD164" i="3"/>
  <c r="AP164" i="3"/>
  <c r="BE164" i="3"/>
  <c r="BI164" i="3"/>
  <c r="BJ164" i="3"/>
  <c r="AO164" i="3"/>
  <c r="AT164" i="3"/>
  <c r="AU164" i="3"/>
  <c r="AK485" i="3"/>
  <c r="AY485" i="3"/>
  <c r="AP485" i="3"/>
  <c r="BE485" i="3"/>
  <c r="AT485" i="3"/>
  <c r="BI485" i="3"/>
  <c r="AJ485" i="3"/>
  <c r="BJ485" i="3"/>
  <c r="AO485" i="3"/>
  <c r="AU485" i="3"/>
  <c r="AZ485" i="3"/>
  <c r="BD485" i="3"/>
  <c r="AT327" i="3"/>
  <c r="AU327" i="3"/>
  <c r="BI327" i="3"/>
  <c r="AJ327" i="3"/>
  <c r="BJ327" i="3"/>
  <c r="AK327" i="3"/>
  <c r="AY327" i="3"/>
  <c r="AP327" i="3"/>
  <c r="AO327" i="3"/>
  <c r="AZ327" i="3"/>
  <c r="BE327" i="3"/>
  <c r="BD327" i="3"/>
  <c r="AY30" i="3"/>
  <c r="AZ30" i="3"/>
  <c r="AO30" i="3"/>
  <c r="BI30" i="3"/>
  <c r="BJ30" i="3"/>
  <c r="AJ30" i="3"/>
  <c r="AK30" i="3"/>
  <c r="AP30" i="3"/>
  <c r="AT30" i="3"/>
  <c r="AU30" i="3"/>
  <c r="BD30" i="3"/>
  <c r="BE30" i="3"/>
  <c r="AP509" i="3"/>
  <c r="BD509" i="3"/>
  <c r="AT509" i="3"/>
  <c r="AJ509" i="3"/>
  <c r="BJ509" i="3"/>
  <c r="BI509" i="3"/>
  <c r="AO509" i="3"/>
  <c r="AU509" i="3"/>
  <c r="AY509" i="3"/>
  <c r="AZ509" i="3"/>
  <c r="AK509" i="3"/>
  <c r="BE509" i="3"/>
  <c r="AO391" i="3"/>
  <c r="BE391" i="3"/>
  <c r="AT391" i="3"/>
  <c r="AZ391" i="3"/>
  <c r="AJ391" i="3"/>
  <c r="BD391" i="3"/>
  <c r="AK391" i="3"/>
  <c r="BI391" i="3"/>
  <c r="AP391" i="3"/>
  <c r="AQ391" i="3" s="1"/>
  <c r="AU391" i="3"/>
  <c r="BJ391" i="3"/>
  <c r="AY391" i="3"/>
  <c r="AT388" i="3"/>
  <c r="AU388" i="3"/>
  <c r="AY388" i="3"/>
  <c r="AJ388" i="3"/>
  <c r="AK388" i="3"/>
  <c r="BD388" i="3"/>
  <c r="BI388" i="3"/>
  <c r="BJ388" i="3"/>
  <c r="AP388" i="3"/>
  <c r="AO388" i="3"/>
  <c r="AZ388" i="3"/>
  <c r="BA388" i="3" s="1"/>
  <c r="BE388" i="3"/>
  <c r="X504" i="3"/>
  <c r="AT504" i="3"/>
  <c r="AJ504" i="3"/>
  <c r="BJ504" i="3"/>
  <c r="AZ504" i="3"/>
  <c r="AO504" i="3"/>
  <c r="BI504" i="3"/>
  <c r="AP504" i="3"/>
  <c r="AU504" i="3"/>
  <c r="AY504" i="3"/>
  <c r="BE504" i="3"/>
  <c r="AK504" i="3"/>
  <c r="BD504" i="3"/>
  <c r="AJ310" i="3"/>
  <c r="BJ310" i="3"/>
  <c r="AK310" i="3"/>
  <c r="AY310" i="3"/>
  <c r="AZ310" i="3"/>
  <c r="AO310" i="3"/>
  <c r="AP310" i="3"/>
  <c r="AT310" i="3"/>
  <c r="AU310" i="3"/>
  <c r="BD310" i="3"/>
  <c r="BI310" i="3"/>
  <c r="BE310" i="3"/>
  <c r="AO291" i="3"/>
  <c r="AP291" i="3"/>
  <c r="BD291" i="3"/>
  <c r="AT291" i="3"/>
  <c r="AU291" i="3"/>
  <c r="AZ291" i="3"/>
  <c r="AY291" i="3"/>
  <c r="BE291" i="3"/>
  <c r="BI291" i="3"/>
  <c r="BJ291" i="3"/>
  <c r="AK291" i="3"/>
  <c r="AJ291" i="3"/>
  <c r="AZ502" i="3"/>
  <c r="AP502" i="3"/>
  <c r="BD502" i="3"/>
  <c r="AT502" i="3"/>
  <c r="AJ502" i="3"/>
  <c r="BE502" i="3"/>
  <c r="AK502" i="3"/>
  <c r="BI502" i="3"/>
  <c r="AO502" i="3"/>
  <c r="BJ502" i="3"/>
  <c r="AU502" i="3"/>
  <c r="AY502" i="3"/>
  <c r="AU285" i="3"/>
  <c r="BI285" i="3"/>
  <c r="AJ285" i="3"/>
  <c r="BJ285" i="3"/>
  <c r="AZ285" i="3"/>
  <c r="BD285" i="3"/>
  <c r="AK285" i="3"/>
  <c r="BE285" i="3"/>
  <c r="AP285" i="3"/>
  <c r="AO285" i="3"/>
  <c r="AY285" i="3"/>
  <c r="AT285" i="3"/>
  <c r="AK173" i="3"/>
  <c r="AZ173" i="3"/>
  <c r="BD173" i="3"/>
  <c r="AO173" i="3"/>
  <c r="BE173" i="3"/>
  <c r="AT173" i="3"/>
  <c r="BI173" i="3"/>
  <c r="AP173" i="3"/>
  <c r="AU173" i="3"/>
  <c r="AJ173" i="3"/>
  <c r="AY173" i="3"/>
  <c r="BJ173" i="3"/>
  <c r="AO75" i="3"/>
  <c r="BI75" i="3"/>
  <c r="AP75" i="3"/>
  <c r="BJ75" i="3"/>
  <c r="AY75" i="3"/>
  <c r="BE75" i="3"/>
  <c r="AJ75" i="3"/>
  <c r="AT75" i="3"/>
  <c r="AK75" i="3"/>
  <c r="AZ75" i="3"/>
  <c r="AU75" i="3"/>
  <c r="BD75" i="3"/>
  <c r="AP308" i="3"/>
  <c r="BD308" i="3"/>
  <c r="BE308" i="3"/>
  <c r="AT308" i="3"/>
  <c r="AU308" i="3"/>
  <c r="BI308" i="3"/>
  <c r="AZ308" i="3"/>
  <c r="BJ308" i="3"/>
  <c r="AK308" i="3"/>
  <c r="AO308" i="3"/>
  <c r="AY308" i="3"/>
  <c r="AJ308" i="3"/>
  <c r="AT500" i="3"/>
  <c r="AJ500" i="3"/>
  <c r="BJ500" i="3"/>
  <c r="AZ500" i="3"/>
  <c r="BD500" i="3"/>
  <c r="AK500" i="3"/>
  <c r="BE500" i="3"/>
  <c r="AO500" i="3"/>
  <c r="BI500" i="3"/>
  <c r="AP500" i="3"/>
  <c r="AU500" i="3"/>
  <c r="AY500" i="3"/>
  <c r="AK456" i="3"/>
  <c r="AY456" i="3"/>
  <c r="AO456" i="3"/>
  <c r="AP456" i="3"/>
  <c r="BD456" i="3"/>
  <c r="AT456" i="3"/>
  <c r="BE456" i="3"/>
  <c r="AJ456" i="3"/>
  <c r="AU456" i="3"/>
  <c r="AZ456" i="3"/>
  <c r="BA456" i="3" s="1"/>
  <c r="BJ456" i="3"/>
  <c r="BI456" i="3"/>
  <c r="AP250" i="3"/>
  <c r="BD250" i="3"/>
  <c r="BE250" i="3"/>
  <c r="AT250" i="3"/>
  <c r="AJ250" i="3"/>
  <c r="BJ250" i="3"/>
  <c r="AO250" i="3"/>
  <c r="AU250" i="3"/>
  <c r="AZ250" i="3"/>
  <c r="AY250" i="3"/>
  <c r="BI250" i="3"/>
  <c r="AK250" i="3"/>
  <c r="AU331" i="3"/>
  <c r="BI331" i="3"/>
  <c r="AJ331" i="3"/>
  <c r="BJ331" i="3"/>
  <c r="AK331" i="3"/>
  <c r="AY331" i="3"/>
  <c r="BE331" i="3"/>
  <c r="AO331" i="3"/>
  <c r="AP331" i="3"/>
  <c r="AT331" i="3"/>
  <c r="AZ331" i="3"/>
  <c r="BD331" i="3"/>
  <c r="AK141" i="3"/>
  <c r="AZ141" i="3"/>
  <c r="BD141" i="3"/>
  <c r="AO141" i="3"/>
  <c r="BE141" i="3"/>
  <c r="AT141" i="3"/>
  <c r="BI141" i="3"/>
  <c r="AP141" i="3"/>
  <c r="AU141" i="3"/>
  <c r="AY141" i="3"/>
  <c r="BJ141" i="3"/>
  <c r="AJ141" i="3"/>
  <c r="AO468" i="3"/>
  <c r="AT468" i="3"/>
  <c r="BI468" i="3"/>
  <c r="AK468" i="3"/>
  <c r="AZ468" i="3"/>
  <c r="AJ468" i="3"/>
  <c r="BJ468" i="3"/>
  <c r="AP468" i="3"/>
  <c r="AU468" i="3"/>
  <c r="AY468" i="3"/>
  <c r="BD468" i="3"/>
  <c r="BE468" i="3"/>
  <c r="AO77" i="3"/>
  <c r="BI77" i="3"/>
  <c r="AP77" i="3"/>
  <c r="BJ77" i="3"/>
  <c r="AY77" i="3"/>
  <c r="AJ77" i="3"/>
  <c r="AK77" i="3"/>
  <c r="AU77" i="3"/>
  <c r="AT77" i="3"/>
  <c r="BD77" i="3"/>
  <c r="AZ77" i="3"/>
  <c r="BE77" i="3"/>
  <c r="AY74" i="3"/>
  <c r="AZ74" i="3"/>
  <c r="AO74" i="3"/>
  <c r="BI74" i="3"/>
  <c r="BE74" i="3"/>
  <c r="BJ74" i="3"/>
  <c r="AJ74" i="3"/>
  <c r="AP74" i="3"/>
  <c r="AU74" i="3"/>
  <c r="BD74" i="3"/>
  <c r="AT74" i="3"/>
  <c r="AK74" i="3"/>
  <c r="AY56" i="3"/>
  <c r="AZ56" i="3"/>
  <c r="AO56" i="3"/>
  <c r="BI56" i="3"/>
  <c r="BD56" i="3"/>
  <c r="BE56" i="3"/>
  <c r="BJ56" i="3"/>
  <c r="AK56" i="3"/>
  <c r="AJ56" i="3"/>
  <c r="AT56" i="3"/>
  <c r="AP56" i="3"/>
  <c r="AU56" i="3"/>
  <c r="AJ188" i="3"/>
  <c r="BJ188" i="3"/>
  <c r="AK188" i="3"/>
  <c r="AY188" i="3"/>
  <c r="AZ188" i="3"/>
  <c r="AP188" i="3"/>
  <c r="BD188" i="3"/>
  <c r="BI188" i="3"/>
  <c r="AO188" i="3"/>
  <c r="AT188" i="3"/>
  <c r="AU188" i="3"/>
  <c r="BE188" i="3"/>
  <c r="AT225" i="3"/>
  <c r="AU225" i="3"/>
  <c r="BI225" i="3"/>
  <c r="AJ225" i="3"/>
  <c r="BJ225" i="3"/>
  <c r="AZ225" i="3"/>
  <c r="AY225" i="3"/>
  <c r="BD225" i="3"/>
  <c r="AK225" i="3"/>
  <c r="AO225" i="3"/>
  <c r="AP225" i="3"/>
  <c r="BE225" i="3"/>
  <c r="AZ203" i="3"/>
  <c r="AO203" i="3"/>
  <c r="AP203" i="3"/>
  <c r="BD203" i="3"/>
  <c r="AT203" i="3"/>
  <c r="AK203" i="3"/>
  <c r="AU203" i="3"/>
  <c r="BE203" i="3"/>
  <c r="BI203" i="3"/>
  <c r="BJ203" i="3"/>
  <c r="AJ203" i="3"/>
  <c r="AY203" i="3"/>
  <c r="AT253" i="3"/>
  <c r="AU253" i="3"/>
  <c r="BI253" i="3"/>
  <c r="AJ253" i="3"/>
  <c r="BJ253" i="3"/>
  <c r="AZ253" i="3"/>
  <c r="BE253" i="3"/>
  <c r="AK253" i="3"/>
  <c r="AP253" i="3"/>
  <c r="AY253" i="3"/>
  <c r="BD253" i="3"/>
  <c r="AO253" i="3"/>
  <c r="AP218" i="3"/>
  <c r="BD218" i="3"/>
  <c r="BE218" i="3"/>
  <c r="AT218" i="3"/>
  <c r="AJ218" i="3"/>
  <c r="BJ218" i="3"/>
  <c r="AO218" i="3"/>
  <c r="AU218" i="3"/>
  <c r="AZ218" i="3"/>
  <c r="AK218" i="3"/>
  <c r="AY218" i="3"/>
  <c r="BI218" i="3"/>
  <c r="AK338" i="3"/>
  <c r="AY338" i="3"/>
  <c r="AZ338" i="3"/>
  <c r="AO338" i="3"/>
  <c r="BE338" i="3"/>
  <c r="AP338" i="3"/>
  <c r="BI338" i="3"/>
  <c r="BJ338" i="3"/>
  <c r="AT338" i="3"/>
  <c r="AJ338" i="3"/>
  <c r="AU338" i="3"/>
  <c r="BD338" i="3"/>
  <c r="AZ259" i="3"/>
  <c r="AO259" i="3"/>
  <c r="AP259" i="3"/>
  <c r="BD259" i="3"/>
  <c r="AT259" i="3"/>
  <c r="AK259" i="3"/>
  <c r="AJ259" i="3"/>
  <c r="AU259" i="3"/>
  <c r="AY259" i="3"/>
  <c r="BE259" i="3"/>
  <c r="BJ259" i="3"/>
  <c r="BI259" i="3"/>
  <c r="AU343" i="3"/>
  <c r="BI343" i="3"/>
  <c r="AJ343" i="3"/>
  <c r="BJ343" i="3"/>
  <c r="AK343" i="3"/>
  <c r="AY343" i="3"/>
  <c r="BD343" i="3"/>
  <c r="AO343" i="3"/>
  <c r="AP343" i="3"/>
  <c r="AT343" i="3"/>
  <c r="AZ343" i="3"/>
  <c r="BE343" i="3"/>
  <c r="AJ306" i="3"/>
  <c r="BJ306" i="3"/>
  <c r="AK306" i="3"/>
  <c r="AY306" i="3"/>
  <c r="AZ306" i="3"/>
  <c r="AO306" i="3"/>
  <c r="BD306" i="3"/>
  <c r="BI306" i="3"/>
  <c r="AP306" i="3"/>
  <c r="AU306" i="3"/>
  <c r="AT306" i="3"/>
  <c r="BE306" i="3"/>
  <c r="AU421" i="3"/>
  <c r="BI421" i="3"/>
  <c r="AK421" i="3"/>
  <c r="AY421" i="3"/>
  <c r="AZ421" i="3"/>
  <c r="BD421" i="3"/>
  <c r="AO421" i="3"/>
  <c r="BJ421" i="3"/>
  <c r="AJ421" i="3"/>
  <c r="AP421" i="3"/>
  <c r="BE421" i="3"/>
  <c r="AT421" i="3"/>
  <c r="AU351" i="3"/>
  <c r="BI351" i="3"/>
  <c r="AJ351" i="3"/>
  <c r="BJ351" i="3"/>
  <c r="AK351" i="3"/>
  <c r="AY351" i="3"/>
  <c r="AZ351" i="3"/>
  <c r="BD351" i="3"/>
  <c r="BE351" i="3"/>
  <c r="AT351" i="3"/>
  <c r="AO351" i="3"/>
  <c r="AP351" i="3"/>
  <c r="AU379" i="3"/>
  <c r="BI379" i="3"/>
  <c r="AJ379" i="3"/>
  <c r="BJ379" i="3"/>
  <c r="AK379" i="3"/>
  <c r="AY379" i="3"/>
  <c r="AP379" i="3"/>
  <c r="AT379" i="3"/>
  <c r="AZ379" i="3"/>
  <c r="BE379" i="3"/>
  <c r="AO379" i="3"/>
  <c r="BD379" i="3"/>
  <c r="AO349" i="3"/>
  <c r="AP349" i="3"/>
  <c r="BD349" i="3"/>
  <c r="BE349" i="3"/>
  <c r="AU349" i="3"/>
  <c r="AY349" i="3"/>
  <c r="AZ349" i="3"/>
  <c r="AK349" i="3"/>
  <c r="AT349" i="3"/>
  <c r="AJ349" i="3"/>
  <c r="BI349" i="3"/>
  <c r="BJ349" i="3"/>
  <c r="AU405" i="3"/>
  <c r="BI405" i="3"/>
  <c r="AK405" i="3"/>
  <c r="AY405" i="3"/>
  <c r="AZ405" i="3"/>
  <c r="AO405" i="3"/>
  <c r="AP405" i="3"/>
  <c r="BJ405" i="3"/>
  <c r="AJ405" i="3"/>
  <c r="AT405" i="3"/>
  <c r="BD405" i="3"/>
  <c r="BE405" i="3"/>
  <c r="BE414" i="3"/>
  <c r="AU414" i="3"/>
  <c r="BI414" i="3"/>
  <c r="AJ414" i="3"/>
  <c r="BJ414" i="3"/>
  <c r="AT414" i="3"/>
  <c r="AY414" i="3"/>
  <c r="AZ414" i="3"/>
  <c r="AK414" i="3"/>
  <c r="BD414" i="3"/>
  <c r="AO414" i="3"/>
  <c r="AP414" i="3"/>
  <c r="AP501" i="3"/>
  <c r="BD501" i="3"/>
  <c r="AT501" i="3"/>
  <c r="AJ501" i="3"/>
  <c r="BJ501" i="3"/>
  <c r="AU501" i="3"/>
  <c r="AY501" i="3"/>
  <c r="AZ501" i="3"/>
  <c r="AK501" i="3"/>
  <c r="BE501" i="3"/>
  <c r="BF501" i="3" s="1"/>
  <c r="AO501" i="3"/>
  <c r="BI501" i="3"/>
  <c r="AK342" i="3"/>
  <c r="AY342" i="3"/>
  <c r="AZ342" i="3"/>
  <c r="AO342" i="3"/>
  <c r="BJ342" i="3"/>
  <c r="AU342" i="3"/>
  <c r="AP342" i="3"/>
  <c r="AT342" i="3"/>
  <c r="BD342" i="3"/>
  <c r="AJ342" i="3"/>
  <c r="BE342" i="3"/>
  <c r="BI342" i="3"/>
  <c r="AU453" i="3"/>
  <c r="BI453" i="3"/>
  <c r="AK453" i="3"/>
  <c r="AY453" i="3"/>
  <c r="AZ453" i="3"/>
  <c r="BD453" i="3"/>
  <c r="AO453" i="3"/>
  <c r="AP453" i="3"/>
  <c r="AT453" i="3"/>
  <c r="BE453" i="3"/>
  <c r="BJ453" i="3"/>
  <c r="AJ453" i="3"/>
  <c r="AT520" i="3"/>
  <c r="AJ520" i="3"/>
  <c r="BJ520" i="3"/>
  <c r="AZ520" i="3"/>
  <c r="AY520" i="3"/>
  <c r="BD520" i="3"/>
  <c r="AK520" i="3"/>
  <c r="BE520" i="3"/>
  <c r="AO520" i="3"/>
  <c r="BI520" i="3"/>
  <c r="AP520" i="3"/>
  <c r="AU520" i="3"/>
  <c r="AK428" i="3"/>
  <c r="AY428" i="3"/>
  <c r="AO428" i="3"/>
  <c r="AP428" i="3"/>
  <c r="BD428" i="3"/>
  <c r="AZ428" i="3"/>
  <c r="BE428" i="3"/>
  <c r="AJ428" i="3"/>
  <c r="BJ428" i="3"/>
  <c r="AT428" i="3"/>
  <c r="AU428" i="3"/>
  <c r="BI428" i="3"/>
  <c r="BE450" i="3"/>
  <c r="AU450" i="3"/>
  <c r="BI450" i="3"/>
  <c r="AJ450" i="3"/>
  <c r="BJ450" i="3"/>
  <c r="AK450" i="3"/>
  <c r="BD450" i="3"/>
  <c r="AP450" i="3"/>
  <c r="AT450" i="3"/>
  <c r="AY450" i="3"/>
  <c r="AZ450" i="3"/>
  <c r="AO450" i="3"/>
  <c r="AP528" i="3"/>
  <c r="BD528" i="3"/>
  <c r="BE528" i="3"/>
  <c r="AT528" i="3"/>
  <c r="AU528" i="3"/>
  <c r="BI528" i="3"/>
  <c r="AJ528" i="3"/>
  <c r="BJ528" i="3"/>
  <c r="AK528" i="3"/>
  <c r="AY528" i="3"/>
  <c r="AO528" i="3"/>
  <c r="AZ528" i="3"/>
  <c r="AK464" i="3"/>
  <c r="AY464" i="3"/>
  <c r="AO464" i="3"/>
  <c r="AP464" i="3"/>
  <c r="AT464" i="3"/>
  <c r="BJ464" i="3"/>
  <c r="BE464" i="3"/>
  <c r="BI464" i="3"/>
  <c r="AJ464" i="3"/>
  <c r="AU464" i="3"/>
  <c r="BD464" i="3"/>
  <c r="AZ464" i="3"/>
  <c r="AJ519" i="3"/>
  <c r="BJ519" i="3"/>
  <c r="AZ519" i="3"/>
  <c r="AP519" i="3"/>
  <c r="BD519" i="3"/>
  <c r="AK519" i="3"/>
  <c r="AO519" i="3"/>
  <c r="BI519" i="3"/>
  <c r="AT519" i="3"/>
  <c r="AU519" i="3"/>
  <c r="AY519" i="3"/>
  <c r="BE519" i="3"/>
  <c r="BE454" i="3"/>
  <c r="AU454" i="3"/>
  <c r="BI454" i="3"/>
  <c r="AJ454" i="3"/>
  <c r="BJ454" i="3"/>
  <c r="AO454" i="3"/>
  <c r="AP454" i="3"/>
  <c r="AT454" i="3"/>
  <c r="AZ454" i="3"/>
  <c r="BD454" i="3"/>
  <c r="AK454" i="3"/>
  <c r="AY454" i="3"/>
  <c r="AZ215" i="3"/>
  <c r="AO215" i="3"/>
  <c r="AP215" i="3"/>
  <c r="BD215" i="3"/>
  <c r="AT215" i="3"/>
  <c r="AY215" i="3"/>
  <c r="BE215" i="3"/>
  <c r="AJ215" i="3"/>
  <c r="BJ215" i="3"/>
  <c r="AK215" i="3"/>
  <c r="AU215" i="3"/>
  <c r="BI215" i="3"/>
  <c r="AY114" i="3"/>
  <c r="AZ114" i="3"/>
  <c r="AJ114" i="3"/>
  <c r="BD114" i="3"/>
  <c r="AO114" i="3"/>
  <c r="BI114" i="3"/>
  <c r="AK114" i="3"/>
  <c r="AP114" i="3"/>
  <c r="AT114" i="3"/>
  <c r="BE114" i="3"/>
  <c r="AU114" i="3"/>
  <c r="BJ114" i="3"/>
  <c r="AP525" i="3"/>
  <c r="AT525" i="3"/>
  <c r="AJ525" i="3"/>
  <c r="AY525" i="3"/>
  <c r="AZ525" i="3"/>
  <c r="AK525" i="3"/>
  <c r="BD525" i="3"/>
  <c r="BE525" i="3"/>
  <c r="AO525" i="3"/>
  <c r="BI525" i="3"/>
  <c r="AU525" i="3"/>
  <c r="BJ525" i="3"/>
  <c r="AO83" i="3"/>
  <c r="BI83" i="3"/>
  <c r="AP83" i="3"/>
  <c r="BJ83" i="3"/>
  <c r="AY83" i="3"/>
  <c r="AT83" i="3"/>
  <c r="AU83" i="3"/>
  <c r="AZ83" i="3"/>
  <c r="BE83" i="3"/>
  <c r="AJ83" i="3"/>
  <c r="AK83" i="3"/>
  <c r="BD83" i="3"/>
  <c r="AJ236" i="3"/>
  <c r="BJ236" i="3"/>
  <c r="AK236" i="3"/>
  <c r="AY236" i="3"/>
  <c r="AZ236" i="3"/>
  <c r="AP236" i="3"/>
  <c r="BD236" i="3"/>
  <c r="BI236" i="3"/>
  <c r="AO236" i="3"/>
  <c r="AT236" i="3"/>
  <c r="AU236" i="3"/>
  <c r="BE236" i="3"/>
  <c r="AJ228" i="3"/>
  <c r="BJ228" i="3"/>
  <c r="AK228" i="3"/>
  <c r="AY228" i="3"/>
  <c r="AZ228" i="3"/>
  <c r="AP228" i="3"/>
  <c r="BD228" i="3"/>
  <c r="BI228" i="3"/>
  <c r="AO228" i="3"/>
  <c r="AT228" i="3"/>
  <c r="AU228" i="3"/>
  <c r="BE228" i="3"/>
  <c r="AU393" i="3"/>
  <c r="BI393" i="3"/>
  <c r="AK393" i="3"/>
  <c r="AY393" i="3"/>
  <c r="AZ393" i="3"/>
  <c r="AJ393" i="3"/>
  <c r="BE393" i="3"/>
  <c r="AO393" i="3"/>
  <c r="AP393" i="3"/>
  <c r="BJ393" i="3"/>
  <c r="BK393" i="3" s="1"/>
  <c r="AT393" i="3"/>
  <c r="BD393" i="3"/>
  <c r="AO423" i="3"/>
  <c r="BE423" i="3"/>
  <c r="AT423" i="3"/>
  <c r="AZ423" i="3"/>
  <c r="AJ423" i="3"/>
  <c r="BD423" i="3"/>
  <c r="AK423" i="3"/>
  <c r="BI423" i="3"/>
  <c r="AP423" i="3"/>
  <c r="AQ423" i="3" s="1"/>
  <c r="AU423" i="3"/>
  <c r="AY423" i="3"/>
  <c r="BJ423" i="3"/>
  <c r="AU339" i="3"/>
  <c r="BI339" i="3"/>
  <c r="AJ339" i="3"/>
  <c r="BJ339" i="3"/>
  <c r="AK339" i="3"/>
  <c r="AY339" i="3"/>
  <c r="AT339" i="3"/>
  <c r="BD339" i="3"/>
  <c r="AO339" i="3"/>
  <c r="AZ339" i="3"/>
  <c r="BE339" i="3"/>
  <c r="AP339" i="3"/>
  <c r="AK489" i="3"/>
  <c r="AY489" i="3"/>
  <c r="AO489" i="3"/>
  <c r="BD489" i="3"/>
  <c r="AU489" i="3"/>
  <c r="BJ489" i="3"/>
  <c r="AP489" i="3"/>
  <c r="AT489" i="3"/>
  <c r="AZ489" i="3"/>
  <c r="AJ489" i="3"/>
  <c r="BE489" i="3"/>
  <c r="BI489" i="3"/>
  <c r="AT145" i="3"/>
  <c r="BI145" i="3"/>
  <c r="AU145" i="3"/>
  <c r="BJ145" i="3"/>
  <c r="AK145" i="3"/>
  <c r="AZ145" i="3"/>
  <c r="AY145" i="3"/>
  <c r="BD145" i="3"/>
  <c r="BE145" i="3"/>
  <c r="AJ145" i="3"/>
  <c r="AO145" i="3"/>
  <c r="AP145" i="3"/>
  <c r="AO287" i="3"/>
  <c r="AP287" i="3"/>
  <c r="BD287" i="3"/>
  <c r="AT287" i="3"/>
  <c r="AK287" i="3"/>
  <c r="BI287" i="3"/>
  <c r="BJ287" i="3"/>
  <c r="AU287" i="3"/>
  <c r="AJ287" i="3"/>
  <c r="AY287" i="3"/>
  <c r="BE287" i="3"/>
  <c r="BF287" i="3" s="1"/>
  <c r="AZ287" i="3"/>
  <c r="BE446" i="3"/>
  <c r="AU446" i="3"/>
  <c r="BI446" i="3"/>
  <c r="AJ446" i="3"/>
  <c r="BJ446" i="3"/>
  <c r="AT446" i="3"/>
  <c r="AY446" i="3"/>
  <c r="AZ446" i="3"/>
  <c r="AK446" i="3"/>
  <c r="BD446" i="3"/>
  <c r="AO446" i="3"/>
  <c r="AP446" i="3"/>
  <c r="AO81" i="3"/>
  <c r="BI81" i="3"/>
  <c r="AP81" i="3"/>
  <c r="BJ81" i="3"/>
  <c r="AY81" i="3"/>
  <c r="AK81" i="3"/>
  <c r="AT81" i="3"/>
  <c r="AU81" i="3"/>
  <c r="BD81" i="3"/>
  <c r="AJ81" i="3"/>
  <c r="AZ81" i="3"/>
  <c r="BE81" i="3"/>
  <c r="AK481" i="3"/>
  <c r="AY481" i="3"/>
  <c r="AJ481" i="3"/>
  <c r="AZ481" i="3"/>
  <c r="AO481" i="3"/>
  <c r="BD481" i="3"/>
  <c r="BI481" i="3"/>
  <c r="BJ481" i="3"/>
  <c r="AP481" i="3"/>
  <c r="AT481" i="3"/>
  <c r="AU481" i="3"/>
  <c r="BE481" i="3"/>
  <c r="AK292" i="3"/>
  <c r="AY292" i="3"/>
  <c r="AZ292" i="3"/>
  <c r="AP292" i="3"/>
  <c r="BD292" i="3"/>
  <c r="AJ292" i="3"/>
  <c r="AO292" i="3"/>
  <c r="BI292" i="3"/>
  <c r="AT292" i="3"/>
  <c r="BE292" i="3"/>
  <c r="BJ292" i="3"/>
  <c r="AU292" i="3"/>
  <c r="AJ526" i="3"/>
  <c r="BJ526" i="3"/>
  <c r="AK526" i="3"/>
  <c r="AY526" i="3"/>
  <c r="AZ526" i="3"/>
  <c r="AO526" i="3"/>
  <c r="AP526" i="3"/>
  <c r="BD526" i="3"/>
  <c r="BE526" i="3"/>
  <c r="BI526" i="3"/>
  <c r="AT526" i="3"/>
  <c r="AU526" i="3"/>
  <c r="AP258" i="3"/>
  <c r="BD258" i="3"/>
  <c r="BE258" i="3"/>
  <c r="AT258" i="3"/>
  <c r="AJ258" i="3"/>
  <c r="BJ258" i="3"/>
  <c r="AO258" i="3"/>
  <c r="AU258" i="3"/>
  <c r="AZ258" i="3"/>
  <c r="AK258" i="3"/>
  <c r="AY258" i="3"/>
  <c r="BI258" i="3"/>
  <c r="AJ530" i="3"/>
  <c r="BJ530" i="3"/>
  <c r="AK530" i="3"/>
  <c r="AY530" i="3"/>
  <c r="AZ530" i="3"/>
  <c r="AO530" i="3"/>
  <c r="AP530" i="3"/>
  <c r="BD530" i="3"/>
  <c r="BE530" i="3"/>
  <c r="AU530" i="3"/>
  <c r="BI530" i="3"/>
  <c r="AT530" i="3"/>
  <c r="AO472" i="3"/>
  <c r="AU472" i="3"/>
  <c r="BJ472" i="3"/>
  <c r="AJ472" i="3"/>
  <c r="AY472" i="3"/>
  <c r="BD472" i="3"/>
  <c r="AK472" i="3"/>
  <c r="BI472" i="3"/>
  <c r="AP472" i="3"/>
  <c r="AQ472" i="3" s="1"/>
  <c r="AT472" i="3"/>
  <c r="AZ472" i="3"/>
  <c r="BE472" i="3"/>
  <c r="AY38" i="3"/>
  <c r="AZ38" i="3"/>
  <c r="AO38" i="3"/>
  <c r="BI38" i="3"/>
  <c r="AU38" i="3"/>
  <c r="BD38" i="3"/>
  <c r="BE38" i="3"/>
  <c r="AJ38" i="3"/>
  <c r="AK38" i="3"/>
  <c r="AP38" i="3"/>
  <c r="AT38" i="3"/>
  <c r="BJ38" i="3"/>
  <c r="AO53" i="3"/>
  <c r="BI53" i="3"/>
  <c r="AP53" i="3"/>
  <c r="BJ53" i="3"/>
  <c r="AY53" i="3"/>
  <c r="AU53" i="3"/>
  <c r="AZ53" i="3"/>
  <c r="BD53" i="3"/>
  <c r="AJ53" i="3"/>
  <c r="AK53" i="3"/>
  <c r="AT53" i="3"/>
  <c r="BE53" i="3"/>
  <c r="AZ104" i="3"/>
  <c r="AJ104" i="3"/>
  <c r="BD104" i="3"/>
  <c r="AK104" i="3"/>
  <c r="BE104" i="3"/>
  <c r="AP104" i="3"/>
  <c r="BJ104" i="3"/>
  <c r="AO104" i="3"/>
  <c r="AU104" i="3"/>
  <c r="AT104" i="3"/>
  <c r="BI104" i="3"/>
  <c r="AY104" i="3"/>
  <c r="AY118" i="3"/>
  <c r="AZ118" i="3"/>
  <c r="AJ118" i="3"/>
  <c r="BD118" i="3"/>
  <c r="AO118" i="3"/>
  <c r="BI118" i="3"/>
  <c r="AK118" i="3"/>
  <c r="AP118" i="3"/>
  <c r="AT118" i="3"/>
  <c r="BE118" i="3"/>
  <c r="AU118" i="3"/>
  <c r="BJ118" i="3"/>
  <c r="AU289" i="3"/>
  <c r="BI289" i="3"/>
  <c r="AJ289" i="3"/>
  <c r="BJ289" i="3"/>
  <c r="AZ289" i="3"/>
  <c r="AP289" i="3"/>
  <c r="AY289" i="3"/>
  <c r="AO289" i="3"/>
  <c r="AT289" i="3"/>
  <c r="BD289" i="3"/>
  <c r="BE289" i="3"/>
  <c r="AK289" i="3"/>
  <c r="AZ251" i="3"/>
  <c r="AO251" i="3"/>
  <c r="AP251" i="3"/>
  <c r="BD251" i="3"/>
  <c r="AT251" i="3"/>
  <c r="AK251" i="3"/>
  <c r="BI251" i="3"/>
  <c r="BJ251" i="3"/>
  <c r="AJ251" i="3"/>
  <c r="AY251" i="3"/>
  <c r="BE251" i="3"/>
  <c r="AU251" i="3"/>
  <c r="AP266" i="3"/>
  <c r="BD266" i="3"/>
  <c r="BE266" i="3"/>
  <c r="AT266" i="3"/>
  <c r="AJ266" i="3"/>
  <c r="BJ266" i="3"/>
  <c r="AO266" i="3"/>
  <c r="AU266" i="3"/>
  <c r="AZ266" i="3"/>
  <c r="AK266" i="3"/>
  <c r="AY266" i="3"/>
  <c r="BI266" i="3"/>
  <c r="AO333" i="3"/>
  <c r="AP333" i="3"/>
  <c r="BD333" i="3"/>
  <c r="BE333" i="3"/>
  <c r="AJ333" i="3"/>
  <c r="BJ333" i="3"/>
  <c r="AT333" i="3"/>
  <c r="AK333" i="3"/>
  <c r="AU333" i="3"/>
  <c r="AZ333" i="3"/>
  <c r="AY333" i="3"/>
  <c r="BI333" i="3"/>
  <c r="AO57" i="3"/>
  <c r="BI57" i="3"/>
  <c r="AP57" i="3"/>
  <c r="BJ57" i="3"/>
  <c r="AY57" i="3"/>
  <c r="BD57" i="3"/>
  <c r="BE57" i="3"/>
  <c r="AK57" i="3"/>
  <c r="AT57" i="3"/>
  <c r="AU57" i="3"/>
  <c r="AZ57" i="3"/>
  <c r="AJ57" i="3"/>
  <c r="AO45" i="3"/>
  <c r="BI45" i="3"/>
  <c r="AP45" i="3"/>
  <c r="BJ45" i="3"/>
  <c r="AY45" i="3"/>
  <c r="AJ45" i="3"/>
  <c r="AK45" i="3"/>
  <c r="AU45" i="3"/>
  <c r="AT45" i="3"/>
  <c r="BD45" i="3"/>
  <c r="AZ45" i="3"/>
  <c r="BE45" i="3"/>
  <c r="AP89" i="3"/>
  <c r="BJ89" i="3"/>
  <c r="AT89" i="3"/>
  <c r="AU89" i="3"/>
  <c r="AZ89" i="3"/>
  <c r="AK89" i="3"/>
  <c r="AO89" i="3"/>
  <c r="AY89" i="3"/>
  <c r="BE89" i="3"/>
  <c r="BD89" i="3"/>
  <c r="BI89" i="3"/>
  <c r="AJ89" i="3"/>
  <c r="AY82" i="3"/>
  <c r="AZ82" i="3"/>
  <c r="AO82" i="3"/>
  <c r="BI82" i="3"/>
  <c r="AP82" i="3"/>
  <c r="AT82" i="3"/>
  <c r="AU82" i="3"/>
  <c r="BE82" i="3"/>
  <c r="AJ82" i="3"/>
  <c r="BJ82" i="3"/>
  <c r="AK82" i="3"/>
  <c r="BD82" i="3"/>
  <c r="AY128" i="3"/>
  <c r="AZ128" i="3"/>
  <c r="AJ128" i="3"/>
  <c r="BD128" i="3"/>
  <c r="AO128" i="3"/>
  <c r="BI128" i="3"/>
  <c r="BE128" i="3"/>
  <c r="BJ128" i="3"/>
  <c r="AK128" i="3"/>
  <c r="AP128" i="3"/>
  <c r="AT128" i="3"/>
  <c r="AU128" i="3"/>
  <c r="AO151" i="3"/>
  <c r="BE151" i="3"/>
  <c r="AP151" i="3"/>
  <c r="AT151" i="3"/>
  <c r="BI151" i="3"/>
  <c r="BJ151" i="3"/>
  <c r="AJ151" i="3"/>
  <c r="AK151" i="3"/>
  <c r="AU151" i="3"/>
  <c r="AY151" i="3"/>
  <c r="AZ151" i="3"/>
  <c r="BD151" i="3"/>
  <c r="AO129" i="3"/>
  <c r="BI129" i="3"/>
  <c r="AP129" i="3"/>
  <c r="BJ129" i="3"/>
  <c r="AT129" i="3"/>
  <c r="AY129" i="3"/>
  <c r="AJ129" i="3"/>
  <c r="AU129" i="3"/>
  <c r="BD129" i="3"/>
  <c r="BE129" i="3"/>
  <c r="AK129" i="3"/>
  <c r="AZ129" i="3"/>
  <c r="AY122" i="3"/>
  <c r="AZ122" i="3"/>
  <c r="AJ122" i="3"/>
  <c r="BD122" i="3"/>
  <c r="AO122" i="3"/>
  <c r="BI122" i="3"/>
  <c r="AK122" i="3"/>
  <c r="AP122" i="3"/>
  <c r="AT122" i="3"/>
  <c r="BE122" i="3"/>
  <c r="AU122" i="3"/>
  <c r="BJ122" i="3"/>
  <c r="AO159" i="3"/>
  <c r="BE159" i="3"/>
  <c r="AP159" i="3"/>
  <c r="AT159" i="3"/>
  <c r="BI159" i="3"/>
  <c r="AU159" i="3"/>
  <c r="AY159" i="3"/>
  <c r="AZ159" i="3"/>
  <c r="BJ159" i="3"/>
  <c r="BD159" i="3"/>
  <c r="AJ159" i="3"/>
  <c r="AK159" i="3"/>
  <c r="AP312" i="3"/>
  <c r="BD312" i="3"/>
  <c r="BE312" i="3"/>
  <c r="AT312" i="3"/>
  <c r="AU312" i="3"/>
  <c r="BI312" i="3"/>
  <c r="AJ312" i="3"/>
  <c r="BJ312" i="3"/>
  <c r="AO312" i="3"/>
  <c r="AK312" i="3"/>
  <c r="AY312" i="3"/>
  <c r="AZ312" i="3"/>
  <c r="AT249" i="3"/>
  <c r="AU249" i="3"/>
  <c r="BI249" i="3"/>
  <c r="AJ249" i="3"/>
  <c r="BJ249" i="3"/>
  <c r="AZ249" i="3"/>
  <c r="AY249" i="3"/>
  <c r="BD249" i="3"/>
  <c r="AK249" i="3"/>
  <c r="AO249" i="3"/>
  <c r="AP249" i="3"/>
  <c r="BE249" i="3"/>
  <c r="AT303" i="3"/>
  <c r="AU303" i="3"/>
  <c r="BI303" i="3"/>
  <c r="AJ303" i="3"/>
  <c r="BJ303" i="3"/>
  <c r="AK303" i="3"/>
  <c r="AY303" i="3"/>
  <c r="AP303" i="3"/>
  <c r="AO303" i="3"/>
  <c r="AZ303" i="3"/>
  <c r="BD303" i="3"/>
  <c r="BE303" i="3"/>
  <c r="AT319" i="3"/>
  <c r="AU319" i="3"/>
  <c r="BI319" i="3"/>
  <c r="AJ319" i="3"/>
  <c r="BJ319" i="3"/>
  <c r="AK319" i="3"/>
  <c r="AY319" i="3"/>
  <c r="AP319" i="3"/>
  <c r="AZ319" i="3"/>
  <c r="BD319" i="3"/>
  <c r="BE319" i="3"/>
  <c r="AO319" i="3"/>
  <c r="AK346" i="3"/>
  <c r="AY346" i="3"/>
  <c r="AZ346" i="3"/>
  <c r="AO346" i="3"/>
  <c r="BE346" i="3"/>
  <c r="AJ346" i="3"/>
  <c r="BI346" i="3"/>
  <c r="BJ346" i="3"/>
  <c r="AT346" i="3"/>
  <c r="AU346" i="3"/>
  <c r="BD346" i="3"/>
  <c r="AP346" i="3"/>
  <c r="AK370" i="3"/>
  <c r="AY370" i="3"/>
  <c r="AZ370" i="3"/>
  <c r="AO370" i="3"/>
  <c r="BE370" i="3"/>
  <c r="AP370" i="3"/>
  <c r="BI370" i="3"/>
  <c r="BJ370" i="3"/>
  <c r="BD370" i="3"/>
  <c r="AJ370" i="3"/>
  <c r="AT370" i="3"/>
  <c r="AU370" i="3"/>
  <c r="BE398" i="3"/>
  <c r="AU398" i="3"/>
  <c r="BI398" i="3"/>
  <c r="AJ398" i="3"/>
  <c r="BJ398" i="3"/>
  <c r="AK398" i="3"/>
  <c r="BD398" i="3"/>
  <c r="AO398" i="3"/>
  <c r="AT398" i="3"/>
  <c r="AP398" i="3"/>
  <c r="AY398" i="3"/>
  <c r="AZ398" i="3"/>
  <c r="AK358" i="3"/>
  <c r="AY358" i="3"/>
  <c r="AZ358" i="3"/>
  <c r="AO358" i="3"/>
  <c r="BD358" i="3"/>
  <c r="AJ358" i="3"/>
  <c r="AP358" i="3"/>
  <c r="BI358" i="3"/>
  <c r="AT358" i="3"/>
  <c r="AU358" i="3"/>
  <c r="BE358" i="3"/>
  <c r="BJ358" i="3"/>
  <c r="AO353" i="3"/>
  <c r="AP353" i="3"/>
  <c r="BD353" i="3"/>
  <c r="BE353" i="3"/>
  <c r="AZ353" i="3"/>
  <c r="AK353" i="3"/>
  <c r="BI353" i="3"/>
  <c r="BJ353" i="3"/>
  <c r="AY353" i="3"/>
  <c r="AJ353" i="3"/>
  <c r="AT353" i="3"/>
  <c r="AU353" i="3"/>
  <c r="AK432" i="3"/>
  <c r="AY432" i="3"/>
  <c r="AO432" i="3"/>
  <c r="AP432" i="3"/>
  <c r="BD432" i="3"/>
  <c r="BI432" i="3"/>
  <c r="BJ432" i="3"/>
  <c r="AT432" i="3"/>
  <c r="AJ432" i="3"/>
  <c r="AU432" i="3"/>
  <c r="AZ432" i="3"/>
  <c r="BE432" i="3"/>
  <c r="AO369" i="3"/>
  <c r="AP369" i="3"/>
  <c r="BD369" i="3"/>
  <c r="BE369" i="3"/>
  <c r="AT369" i="3"/>
  <c r="AY369" i="3"/>
  <c r="AZ369" i="3"/>
  <c r="BI369" i="3"/>
  <c r="AJ369" i="3"/>
  <c r="AK369" i="3"/>
  <c r="AU369" i="3"/>
  <c r="BJ369" i="3"/>
  <c r="AK420" i="3"/>
  <c r="AY420" i="3"/>
  <c r="AO420" i="3"/>
  <c r="AP420" i="3"/>
  <c r="BD420" i="3"/>
  <c r="AJ420" i="3"/>
  <c r="BI420" i="3"/>
  <c r="BJ420" i="3"/>
  <c r="AU420" i="3"/>
  <c r="AZ420" i="3"/>
  <c r="BA420" i="3" s="1"/>
  <c r="BE420" i="3"/>
  <c r="AT420" i="3"/>
  <c r="AU347" i="3"/>
  <c r="BI347" i="3"/>
  <c r="AJ347" i="3"/>
  <c r="BJ347" i="3"/>
  <c r="AK347" i="3"/>
  <c r="AY347" i="3"/>
  <c r="AP347" i="3"/>
  <c r="AT347" i="3"/>
  <c r="AZ347" i="3"/>
  <c r="AO347" i="3"/>
  <c r="BD347" i="3"/>
  <c r="BE347" i="3"/>
  <c r="BE344" i="3"/>
  <c r="AT344" i="3"/>
  <c r="AU344" i="3"/>
  <c r="BI344" i="3"/>
  <c r="AZ344" i="3"/>
  <c r="AJ344" i="3"/>
  <c r="AY344" i="3"/>
  <c r="BD344" i="3"/>
  <c r="BJ344" i="3"/>
  <c r="AK344" i="3"/>
  <c r="AO344" i="3"/>
  <c r="AP344" i="3"/>
  <c r="AZ267" i="3"/>
  <c r="AO267" i="3"/>
  <c r="AP267" i="3"/>
  <c r="BD267" i="3"/>
  <c r="AT267" i="3"/>
  <c r="AK267" i="3"/>
  <c r="AY267" i="3"/>
  <c r="BE267" i="3"/>
  <c r="BI267" i="3"/>
  <c r="BJ267" i="3"/>
  <c r="AJ267" i="3"/>
  <c r="AU267" i="3"/>
  <c r="AU478" i="3"/>
  <c r="BI478" i="3"/>
  <c r="AJ478" i="3"/>
  <c r="AY478" i="3"/>
  <c r="AP478" i="3"/>
  <c r="BE478" i="3"/>
  <c r="AZ478" i="3"/>
  <c r="BD478" i="3"/>
  <c r="AK478" i="3"/>
  <c r="BJ478" i="3"/>
  <c r="BK478" i="3" s="1"/>
  <c r="AO478" i="3"/>
  <c r="AT478" i="3"/>
  <c r="AU461" i="3"/>
  <c r="BI461" i="3"/>
  <c r="AK461" i="3"/>
  <c r="AY461" i="3"/>
  <c r="AP461" i="3"/>
  <c r="AT461" i="3"/>
  <c r="AZ461" i="3"/>
  <c r="AJ461" i="3"/>
  <c r="BJ461" i="3"/>
  <c r="AO461" i="3"/>
  <c r="BD461" i="3"/>
  <c r="BE461" i="3"/>
  <c r="AK412" i="3"/>
  <c r="AY412" i="3"/>
  <c r="AO412" i="3"/>
  <c r="AP412" i="3"/>
  <c r="BD412" i="3"/>
  <c r="BJ412" i="3"/>
  <c r="AT412" i="3"/>
  <c r="AU412" i="3"/>
  <c r="AZ412" i="3"/>
  <c r="AJ412" i="3"/>
  <c r="BE412" i="3"/>
  <c r="BI412" i="3"/>
  <c r="AO427" i="3"/>
  <c r="BE427" i="3"/>
  <c r="AT427" i="3"/>
  <c r="BJ427" i="3"/>
  <c r="AP427" i="3"/>
  <c r="AU427" i="3"/>
  <c r="AY427" i="3"/>
  <c r="AZ427" i="3"/>
  <c r="BD427" i="3"/>
  <c r="BI427" i="3"/>
  <c r="AJ427" i="3"/>
  <c r="AK427" i="3"/>
  <c r="AK366" i="3"/>
  <c r="AY366" i="3"/>
  <c r="AZ366" i="3"/>
  <c r="AO366" i="3"/>
  <c r="AU366" i="3"/>
  <c r="BD366" i="3"/>
  <c r="BE366" i="3"/>
  <c r="AP366" i="3"/>
  <c r="AT366" i="3"/>
  <c r="BI366" i="3"/>
  <c r="BJ366" i="3"/>
  <c r="AJ366" i="3"/>
  <c r="AU474" i="3"/>
  <c r="BI474" i="3"/>
  <c r="AK474" i="3"/>
  <c r="AZ474" i="3"/>
  <c r="AO474" i="3"/>
  <c r="BD474" i="3"/>
  <c r="AY474" i="3"/>
  <c r="BE474" i="3"/>
  <c r="AJ474" i="3"/>
  <c r="BJ474" i="3"/>
  <c r="BK474" i="3" s="1"/>
  <c r="AP474" i="3"/>
  <c r="AT474" i="3"/>
  <c r="AK436" i="3"/>
  <c r="AY436" i="3"/>
  <c r="AO436" i="3"/>
  <c r="AP436" i="3"/>
  <c r="BD436" i="3"/>
  <c r="AU436" i="3"/>
  <c r="AZ436" i="3"/>
  <c r="AJ436" i="3"/>
  <c r="AT436" i="3"/>
  <c r="BE436" i="3"/>
  <c r="BI436" i="3"/>
  <c r="BJ436" i="3"/>
  <c r="AO63" i="3"/>
  <c r="BI63" i="3"/>
  <c r="AP63" i="3"/>
  <c r="BJ63" i="3"/>
  <c r="AY63" i="3"/>
  <c r="AJ63" i="3"/>
  <c r="AK63" i="3"/>
  <c r="AT63" i="3"/>
  <c r="AZ63" i="3"/>
  <c r="BD63" i="3"/>
  <c r="BE63" i="3"/>
  <c r="AU63" i="3"/>
  <c r="AJ216" i="3"/>
  <c r="BJ216" i="3"/>
  <c r="AK216" i="3"/>
  <c r="AY216" i="3"/>
  <c r="AZ216" i="3"/>
  <c r="AP216" i="3"/>
  <c r="BD216" i="3"/>
  <c r="AU216" i="3"/>
  <c r="AT216" i="3"/>
  <c r="BE216" i="3"/>
  <c r="BI216" i="3"/>
  <c r="AO216" i="3"/>
  <c r="BE487" i="3"/>
  <c r="AP487" i="3"/>
  <c r="AU487" i="3"/>
  <c r="BJ487" i="3"/>
  <c r="AY487" i="3"/>
  <c r="AZ487" i="3"/>
  <c r="BD487" i="3"/>
  <c r="AJ487" i="3"/>
  <c r="BI487" i="3"/>
  <c r="AK487" i="3"/>
  <c r="AO487" i="3"/>
  <c r="AT487" i="3"/>
  <c r="AZ187" i="3"/>
  <c r="AO187" i="3"/>
  <c r="AP187" i="3"/>
  <c r="BD187" i="3"/>
  <c r="AT187" i="3"/>
  <c r="AK187" i="3"/>
  <c r="AU187" i="3"/>
  <c r="BE187" i="3"/>
  <c r="BI187" i="3"/>
  <c r="BJ187" i="3"/>
  <c r="AJ187" i="3"/>
  <c r="AY187" i="3"/>
  <c r="AT315" i="3"/>
  <c r="AU315" i="3"/>
  <c r="BI315" i="3"/>
  <c r="AJ315" i="3"/>
  <c r="BJ315" i="3"/>
  <c r="AK315" i="3"/>
  <c r="AY315" i="3"/>
  <c r="AZ315" i="3"/>
  <c r="BD315" i="3"/>
  <c r="BE315" i="3"/>
  <c r="AO315" i="3"/>
  <c r="AP315" i="3"/>
  <c r="AU359" i="3"/>
  <c r="BI359" i="3"/>
  <c r="AJ359" i="3"/>
  <c r="BJ359" i="3"/>
  <c r="AK359" i="3"/>
  <c r="AY359" i="3"/>
  <c r="AZ359" i="3"/>
  <c r="AP359" i="3"/>
  <c r="AT359" i="3"/>
  <c r="BD359" i="3"/>
  <c r="BE359" i="3"/>
  <c r="AO359" i="3"/>
  <c r="AJ322" i="3"/>
  <c r="BJ322" i="3"/>
  <c r="AK322" i="3"/>
  <c r="AY322" i="3"/>
  <c r="AZ322" i="3"/>
  <c r="AO322" i="3"/>
  <c r="BD322" i="3"/>
  <c r="BI322" i="3"/>
  <c r="AT322" i="3"/>
  <c r="AU322" i="3"/>
  <c r="BE322" i="3"/>
  <c r="AP322" i="3"/>
  <c r="AO455" i="3"/>
  <c r="BE455" i="3"/>
  <c r="AT455" i="3"/>
  <c r="AZ455" i="3"/>
  <c r="AJ455" i="3"/>
  <c r="BD455" i="3"/>
  <c r="AK455" i="3"/>
  <c r="BI455" i="3"/>
  <c r="AP455" i="3"/>
  <c r="AQ455" i="3" s="1"/>
  <c r="AU455" i="3"/>
  <c r="AY455" i="3"/>
  <c r="BJ455" i="3"/>
  <c r="AP324" i="3"/>
  <c r="BD324" i="3"/>
  <c r="BE324" i="3"/>
  <c r="AT324" i="3"/>
  <c r="AU324" i="3"/>
  <c r="BI324" i="3"/>
  <c r="AZ324" i="3"/>
  <c r="AO324" i="3"/>
  <c r="AY324" i="3"/>
  <c r="BJ324" i="3"/>
  <c r="AJ324" i="3"/>
  <c r="AK324" i="3"/>
  <c r="BE434" i="3"/>
  <c r="AU434" i="3"/>
  <c r="BI434" i="3"/>
  <c r="AJ434" i="3"/>
  <c r="BJ434" i="3"/>
  <c r="AP434" i="3"/>
  <c r="AT434" i="3"/>
  <c r="AY434" i="3"/>
  <c r="BD434" i="3"/>
  <c r="AK434" i="3"/>
  <c r="AZ434" i="3"/>
  <c r="AO434" i="3"/>
  <c r="AK452" i="3"/>
  <c r="AY452" i="3"/>
  <c r="AO452" i="3"/>
  <c r="AP452" i="3"/>
  <c r="BD452" i="3"/>
  <c r="AJ452" i="3"/>
  <c r="BI452" i="3"/>
  <c r="BJ452" i="3"/>
  <c r="AU452" i="3"/>
  <c r="AT452" i="3"/>
  <c r="AZ452" i="3"/>
  <c r="BE452" i="3"/>
  <c r="AB459" i="3"/>
  <c r="AO459" i="3"/>
  <c r="BE459" i="3"/>
  <c r="AJ459" i="3"/>
  <c r="AZ459" i="3"/>
  <c r="AK459" i="3"/>
  <c r="AP459" i="3"/>
  <c r="AT459" i="3"/>
  <c r="AU459" i="3"/>
  <c r="AY459" i="3"/>
  <c r="BD459" i="3"/>
  <c r="BI459" i="3"/>
  <c r="BJ459" i="3"/>
  <c r="AC87" i="3"/>
  <c r="AP87" i="3"/>
  <c r="BJ87" i="3"/>
  <c r="AT87" i="3"/>
  <c r="AU87" i="3"/>
  <c r="AZ87" i="3"/>
  <c r="BE87" i="3"/>
  <c r="BI87" i="3"/>
  <c r="AK87" i="3"/>
  <c r="AJ87" i="3"/>
  <c r="AO87" i="3"/>
  <c r="AY87" i="3"/>
  <c r="BD87" i="3"/>
  <c r="BE483" i="3"/>
  <c r="AK483" i="3"/>
  <c r="AZ483" i="3"/>
  <c r="AO483" i="3"/>
  <c r="BD483" i="3"/>
  <c r="AT483" i="3"/>
  <c r="BI483" i="3"/>
  <c r="AY483" i="3"/>
  <c r="AJ483" i="3"/>
  <c r="BJ483" i="3"/>
  <c r="AP483" i="3"/>
  <c r="AU483" i="3"/>
  <c r="AJ163" i="3"/>
  <c r="AY163" i="3"/>
  <c r="AK163" i="3"/>
  <c r="AZ163" i="3"/>
  <c r="AO163" i="3"/>
  <c r="BE163" i="3"/>
  <c r="BD163" i="3"/>
  <c r="BI163" i="3"/>
  <c r="AU163" i="3"/>
  <c r="BJ163" i="3"/>
  <c r="AP163" i="3"/>
  <c r="AT163" i="3"/>
  <c r="AT527" i="3"/>
  <c r="AU527" i="3"/>
  <c r="BI527" i="3"/>
  <c r="AJ527" i="3"/>
  <c r="BJ527" i="3"/>
  <c r="AK527" i="3"/>
  <c r="AY527" i="3"/>
  <c r="AZ527" i="3"/>
  <c r="AO527" i="3"/>
  <c r="AP527" i="3"/>
  <c r="BD527" i="3"/>
  <c r="BE527" i="3"/>
  <c r="AZ297" i="3"/>
  <c r="AO297" i="3"/>
  <c r="AP297" i="3"/>
  <c r="BD297" i="3"/>
  <c r="BE297" i="3"/>
  <c r="AJ297" i="3"/>
  <c r="BJ297" i="3"/>
  <c r="AK297" i="3"/>
  <c r="AU297" i="3"/>
  <c r="AY297" i="3"/>
  <c r="AT297" i="3"/>
  <c r="BI297" i="3"/>
  <c r="AO447" i="3"/>
  <c r="BE447" i="3"/>
  <c r="AT447" i="3"/>
  <c r="AK447" i="3"/>
  <c r="BI447" i="3"/>
  <c r="BJ447" i="3"/>
  <c r="AP447" i="3"/>
  <c r="AY447" i="3"/>
  <c r="AZ447" i="3"/>
  <c r="BD447" i="3"/>
  <c r="AJ447" i="3"/>
  <c r="AU447" i="3"/>
  <c r="AB70" i="3"/>
  <c r="AY70" i="3"/>
  <c r="AZ70" i="3"/>
  <c r="AO70" i="3"/>
  <c r="BI70" i="3"/>
  <c r="AU70" i="3"/>
  <c r="BD70" i="3"/>
  <c r="BE70" i="3"/>
  <c r="AJ70" i="3"/>
  <c r="AP70" i="3"/>
  <c r="AT70" i="3"/>
  <c r="BJ70" i="3"/>
  <c r="AK70" i="3"/>
  <c r="AO476" i="3"/>
  <c r="AK476" i="3"/>
  <c r="AZ476" i="3"/>
  <c r="AP476" i="3"/>
  <c r="BE476" i="3"/>
  <c r="BJ476" i="3"/>
  <c r="AT476" i="3"/>
  <c r="AU476" i="3"/>
  <c r="AY476" i="3"/>
  <c r="BD476" i="3"/>
  <c r="AJ476" i="3"/>
  <c r="BI476" i="3"/>
  <c r="AY50" i="3"/>
  <c r="AZ50" i="3"/>
  <c r="AO50" i="3"/>
  <c r="BI50" i="3"/>
  <c r="AP50" i="3"/>
  <c r="AT50" i="3"/>
  <c r="AU50" i="3"/>
  <c r="BE50" i="3"/>
  <c r="BJ50" i="3"/>
  <c r="AJ50" i="3"/>
  <c r="AK50" i="3"/>
  <c r="BD50" i="3"/>
  <c r="BE458" i="3"/>
  <c r="AU458" i="3"/>
  <c r="BI458" i="3"/>
  <c r="AP458" i="3"/>
  <c r="BJ458" i="3"/>
  <c r="AJ458" i="3"/>
  <c r="AZ458" i="3"/>
  <c r="AO458" i="3"/>
  <c r="AT458" i="3"/>
  <c r="AY458" i="3"/>
  <c r="BD458" i="3"/>
  <c r="AK458" i="3"/>
  <c r="AO135" i="3"/>
  <c r="BI135" i="3"/>
  <c r="AP135" i="3"/>
  <c r="BJ135" i="3"/>
  <c r="AT135" i="3"/>
  <c r="AY135" i="3"/>
  <c r="AU135" i="3"/>
  <c r="AZ135" i="3"/>
  <c r="BD135" i="3"/>
  <c r="AK135" i="3"/>
  <c r="BE135" i="3"/>
  <c r="AJ135" i="3"/>
  <c r="AP101" i="3"/>
  <c r="BJ101" i="3"/>
  <c r="AT101" i="3"/>
  <c r="AU101" i="3"/>
  <c r="AZ101" i="3"/>
  <c r="AK101" i="3"/>
  <c r="AO101" i="3"/>
  <c r="AY101" i="3"/>
  <c r="BE101" i="3"/>
  <c r="BD101" i="3"/>
  <c r="AJ101" i="3"/>
  <c r="BI101" i="3"/>
  <c r="AZ102" i="3"/>
  <c r="AJ102" i="3"/>
  <c r="BD102" i="3"/>
  <c r="AK102" i="3"/>
  <c r="BE102" i="3"/>
  <c r="AP102" i="3"/>
  <c r="BJ102" i="3"/>
  <c r="AU102" i="3"/>
  <c r="AY102" i="3"/>
  <c r="BI102" i="3"/>
  <c r="AO102" i="3"/>
  <c r="AT102" i="3"/>
  <c r="AP97" i="3"/>
  <c r="BJ97" i="3"/>
  <c r="AT97" i="3"/>
  <c r="AU97" i="3"/>
  <c r="AZ97" i="3"/>
  <c r="AK97" i="3"/>
  <c r="AO97" i="3"/>
  <c r="AY97" i="3"/>
  <c r="BE97" i="3"/>
  <c r="BD97" i="3"/>
  <c r="BI97" i="3"/>
  <c r="AJ97" i="3"/>
  <c r="AY134" i="3"/>
  <c r="AZ134" i="3"/>
  <c r="AJ134" i="3"/>
  <c r="BD134" i="3"/>
  <c r="AO134" i="3"/>
  <c r="BI134" i="3"/>
  <c r="AK134" i="3"/>
  <c r="AP134" i="3"/>
  <c r="AT134" i="3"/>
  <c r="BE134" i="3"/>
  <c r="AU134" i="3"/>
  <c r="BJ134" i="3"/>
  <c r="AJ156" i="3"/>
  <c r="AY156" i="3"/>
  <c r="AK156" i="3"/>
  <c r="AZ156" i="3"/>
  <c r="BD156" i="3"/>
  <c r="AP156" i="3"/>
  <c r="AO156" i="3"/>
  <c r="AT156" i="3"/>
  <c r="AU156" i="3"/>
  <c r="BE156" i="3"/>
  <c r="BI156" i="3"/>
  <c r="BJ156" i="3"/>
  <c r="AP176" i="3"/>
  <c r="AT176" i="3"/>
  <c r="BI176" i="3"/>
  <c r="AU176" i="3"/>
  <c r="BJ176" i="3"/>
  <c r="AJ176" i="3"/>
  <c r="AY176" i="3"/>
  <c r="AZ176" i="3"/>
  <c r="BD176" i="3"/>
  <c r="AO176" i="3"/>
  <c r="BE176" i="3"/>
  <c r="AK176" i="3"/>
  <c r="AP168" i="3"/>
  <c r="AT168" i="3"/>
  <c r="BI168" i="3"/>
  <c r="AU168" i="3"/>
  <c r="BJ168" i="3"/>
  <c r="AJ168" i="3"/>
  <c r="AY168" i="3"/>
  <c r="AK168" i="3"/>
  <c r="AO168" i="3"/>
  <c r="AZ168" i="3"/>
  <c r="BD168" i="3"/>
  <c r="BE168" i="3"/>
  <c r="AP182" i="3"/>
  <c r="BD182" i="3"/>
  <c r="BE182" i="3"/>
  <c r="AT182" i="3"/>
  <c r="AJ182" i="3"/>
  <c r="BJ182" i="3"/>
  <c r="BI182" i="3"/>
  <c r="AK182" i="3"/>
  <c r="AU182" i="3"/>
  <c r="AY182" i="3"/>
  <c r="AZ182" i="3"/>
  <c r="AO182" i="3"/>
  <c r="AT269" i="3"/>
  <c r="AU269" i="3"/>
  <c r="BI269" i="3"/>
  <c r="AJ269" i="3"/>
  <c r="BJ269" i="3"/>
  <c r="AZ269" i="3"/>
  <c r="BE269" i="3"/>
  <c r="AK269" i="3"/>
  <c r="AP269" i="3"/>
  <c r="AO269" i="3"/>
  <c r="AY269" i="3"/>
  <c r="BD269" i="3"/>
  <c r="AK288" i="3"/>
  <c r="AY288" i="3"/>
  <c r="AZ288" i="3"/>
  <c r="AP288" i="3"/>
  <c r="BD288" i="3"/>
  <c r="AJ288" i="3"/>
  <c r="AO288" i="3"/>
  <c r="AT288" i="3"/>
  <c r="AU288" i="3"/>
  <c r="BJ288" i="3"/>
  <c r="BE288" i="3"/>
  <c r="BI288" i="3"/>
  <c r="AY36" i="3"/>
  <c r="AZ36" i="3"/>
  <c r="AO36" i="3"/>
  <c r="BI36" i="3"/>
  <c r="AT36" i="3"/>
  <c r="AU36" i="3"/>
  <c r="BD36" i="3"/>
  <c r="BJ36" i="3"/>
  <c r="AJ36" i="3"/>
  <c r="AK36" i="3"/>
  <c r="AP36" i="3"/>
  <c r="BE36" i="3"/>
  <c r="AY78" i="3"/>
  <c r="AZ78" i="3"/>
  <c r="AO78" i="3"/>
  <c r="BI78" i="3"/>
  <c r="AJ78" i="3"/>
  <c r="AK78" i="3"/>
  <c r="AP78" i="3"/>
  <c r="AU78" i="3"/>
  <c r="BE78" i="3"/>
  <c r="BJ78" i="3"/>
  <c r="BD78" i="3"/>
  <c r="AT78" i="3"/>
  <c r="AO113" i="3"/>
  <c r="BI113" i="3"/>
  <c r="AP113" i="3"/>
  <c r="BJ113" i="3"/>
  <c r="AT113" i="3"/>
  <c r="AY113" i="3"/>
  <c r="AJ113" i="3"/>
  <c r="AU113" i="3"/>
  <c r="BD113" i="3"/>
  <c r="BE113" i="3"/>
  <c r="AK113" i="3"/>
  <c r="AZ113" i="3"/>
  <c r="AJ204" i="3"/>
  <c r="BJ204" i="3"/>
  <c r="AK204" i="3"/>
  <c r="AY204" i="3"/>
  <c r="AZ204" i="3"/>
  <c r="AP204" i="3"/>
  <c r="BD204" i="3"/>
  <c r="BI204" i="3"/>
  <c r="AO204" i="3"/>
  <c r="AT204" i="3"/>
  <c r="AU204" i="3"/>
  <c r="BE204" i="3"/>
  <c r="AU154" i="3"/>
  <c r="BJ154" i="3"/>
  <c r="AJ154" i="3"/>
  <c r="AY154" i="3"/>
  <c r="BD154" i="3"/>
  <c r="AK154" i="3"/>
  <c r="AO154" i="3"/>
  <c r="AP154" i="3"/>
  <c r="AZ154" i="3"/>
  <c r="BI154" i="3"/>
  <c r="AT154" i="3"/>
  <c r="BE154" i="3"/>
  <c r="AP186" i="3"/>
  <c r="BD186" i="3"/>
  <c r="BE186" i="3"/>
  <c r="AT186" i="3"/>
  <c r="AJ186" i="3"/>
  <c r="BJ186" i="3"/>
  <c r="AO186" i="3"/>
  <c r="AU186" i="3"/>
  <c r="AY186" i="3"/>
  <c r="AZ186" i="3"/>
  <c r="AK186" i="3"/>
  <c r="BI186" i="3"/>
  <c r="AZ191" i="3"/>
  <c r="AO191" i="3"/>
  <c r="AP191" i="3"/>
  <c r="BD191" i="3"/>
  <c r="AT191" i="3"/>
  <c r="AY191" i="3"/>
  <c r="BE191" i="3"/>
  <c r="BI191" i="3"/>
  <c r="AJ191" i="3"/>
  <c r="BJ191" i="3"/>
  <c r="AU191" i="3"/>
  <c r="AK191" i="3"/>
  <c r="AP234" i="3"/>
  <c r="BD234" i="3"/>
  <c r="BE234" i="3"/>
  <c r="AT234" i="3"/>
  <c r="AJ234" i="3"/>
  <c r="BJ234" i="3"/>
  <c r="AO234" i="3"/>
  <c r="AU234" i="3"/>
  <c r="AZ234" i="3"/>
  <c r="BI234" i="3"/>
  <c r="AK234" i="3"/>
  <c r="AY234" i="3"/>
  <c r="AJ256" i="3"/>
  <c r="BJ256" i="3"/>
  <c r="AK256" i="3"/>
  <c r="AY256" i="3"/>
  <c r="AZ256" i="3"/>
  <c r="AP256" i="3"/>
  <c r="BD256" i="3"/>
  <c r="AU256" i="3"/>
  <c r="AO256" i="3"/>
  <c r="AT256" i="3"/>
  <c r="BE256" i="3"/>
  <c r="BI256" i="3"/>
  <c r="AJ260" i="3"/>
  <c r="BJ260" i="3"/>
  <c r="AK260" i="3"/>
  <c r="AY260" i="3"/>
  <c r="AZ260" i="3"/>
  <c r="AP260" i="3"/>
  <c r="BD260" i="3"/>
  <c r="BI260" i="3"/>
  <c r="AO260" i="3"/>
  <c r="AT260" i="3"/>
  <c r="AU260" i="3"/>
  <c r="BE260" i="3"/>
  <c r="AU389" i="3"/>
  <c r="BI389" i="3"/>
  <c r="AK389" i="3"/>
  <c r="AY389" i="3"/>
  <c r="AZ389" i="3"/>
  <c r="BD389" i="3"/>
  <c r="AO389" i="3"/>
  <c r="AP389" i="3"/>
  <c r="AT389" i="3"/>
  <c r="BE389" i="3"/>
  <c r="BJ389" i="3"/>
  <c r="AJ389" i="3"/>
  <c r="AY44" i="3"/>
  <c r="AZ44" i="3"/>
  <c r="AO44" i="3"/>
  <c r="BI44" i="3"/>
  <c r="BJ44" i="3"/>
  <c r="AJ44" i="3"/>
  <c r="AK44" i="3"/>
  <c r="AT44" i="3"/>
  <c r="AU44" i="3"/>
  <c r="BD44" i="3"/>
  <c r="BE44" i="3"/>
  <c r="AP44" i="3"/>
  <c r="AO37" i="3"/>
  <c r="BI37" i="3"/>
  <c r="AP37" i="3"/>
  <c r="BJ37" i="3"/>
  <c r="AY37" i="3"/>
  <c r="AU37" i="3"/>
  <c r="AZ37" i="3"/>
  <c r="BD37" i="3"/>
  <c r="AK37" i="3"/>
  <c r="BE37" i="3"/>
  <c r="AJ37" i="3"/>
  <c r="AT37" i="3"/>
  <c r="AO47" i="3"/>
  <c r="BI47" i="3"/>
  <c r="AP47" i="3"/>
  <c r="BJ47" i="3"/>
  <c r="AY47" i="3"/>
  <c r="AJ47" i="3"/>
  <c r="AK47" i="3"/>
  <c r="AT47" i="3"/>
  <c r="AZ47" i="3"/>
  <c r="AU47" i="3"/>
  <c r="BE47" i="3"/>
  <c r="BD47" i="3"/>
  <c r="AY80" i="3"/>
  <c r="AZ80" i="3"/>
  <c r="AO80" i="3"/>
  <c r="BI80" i="3"/>
  <c r="AK80" i="3"/>
  <c r="AP80" i="3"/>
  <c r="AT80" i="3"/>
  <c r="BD80" i="3"/>
  <c r="BJ80" i="3"/>
  <c r="AJ80" i="3"/>
  <c r="AU80" i="3"/>
  <c r="BE80" i="3"/>
  <c r="AO55" i="3"/>
  <c r="BI55" i="3"/>
  <c r="AP55" i="3"/>
  <c r="BJ55" i="3"/>
  <c r="AY55" i="3"/>
  <c r="AZ55" i="3"/>
  <c r="BD55" i="3"/>
  <c r="BE55" i="3"/>
  <c r="AJ55" i="3"/>
  <c r="AK55" i="3"/>
  <c r="AT55" i="3"/>
  <c r="AU55" i="3"/>
  <c r="AY110" i="3"/>
  <c r="AZ110" i="3"/>
  <c r="AJ110" i="3"/>
  <c r="BD110" i="3"/>
  <c r="AO110" i="3"/>
  <c r="BI110" i="3"/>
  <c r="AK110" i="3"/>
  <c r="AP110" i="3"/>
  <c r="AT110" i="3"/>
  <c r="BE110" i="3"/>
  <c r="AU110" i="3"/>
  <c r="BJ110" i="3"/>
  <c r="AK149" i="3"/>
  <c r="AZ149" i="3"/>
  <c r="BD149" i="3"/>
  <c r="AO149" i="3"/>
  <c r="BE149" i="3"/>
  <c r="AT149" i="3"/>
  <c r="BI149" i="3"/>
  <c r="BJ149" i="3"/>
  <c r="AP149" i="3"/>
  <c r="AJ149" i="3"/>
  <c r="AU149" i="3"/>
  <c r="AY149" i="3"/>
  <c r="AJ139" i="3"/>
  <c r="AY139" i="3"/>
  <c r="AK139" i="3"/>
  <c r="AZ139" i="3"/>
  <c r="AO139" i="3"/>
  <c r="BE139" i="3"/>
  <c r="AP139" i="3"/>
  <c r="AT139" i="3"/>
  <c r="BD139" i="3"/>
  <c r="BJ139" i="3"/>
  <c r="AU139" i="3"/>
  <c r="BI139" i="3"/>
  <c r="AJ147" i="3"/>
  <c r="AY147" i="3"/>
  <c r="AK147" i="3"/>
  <c r="AZ147" i="3"/>
  <c r="AO147" i="3"/>
  <c r="BE147" i="3"/>
  <c r="BD147" i="3"/>
  <c r="BI147" i="3"/>
  <c r="AP147" i="3"/>
  <c r="AT147" i="3"/>
  <c r="AU147" i="3"/>
  <c r="BJ147" i="3"/>
  <c r="AJ172" i="3"/>
  <c r="AY172" i="3"/>
  <c r="AK172" i="3"/>
  <c r="AZ172" i="3"/>
  <c r="BD172" i="3"/>
  <c r="AP172" i="3"/>
  <c r="AO172" i="3"/>
  <c r="AT172" i="3"/>
  <c r="AU172" i="3"/>
  <c r="BE172" i="3"/>
  <c r="BI172" i="3"/>
  <c r="BJ172" i="3"/>
  <c r="BD166" i="3"/>
  <c r="AO166" i="3"/>
  <c r="BE166" i="3"/>
  <c r="AP166" i="3"/>
  <c r="AU166" i="3"/>
  <c r="BJ166" i="3"/>
  <c r="BI166" i="3"/>
  <c r="AJ166" i="3"/>
  <c r="AT166" i="3"/>
  <c r="AK166" i="3"/>
  <c r="AY166" i="3"/>
  <c r="AZ166" i="3"/>
  <c r="AJ212" i="3"/>
  <c r="BJ212" i="3"/>
  <c r="AK212" i="3"/>
  <c r="AY212" i="3"/>
  <c r="AZ212" i="3"/>
  <c r="AP212" i="3"/>
  <c r="BD212" i="3"/>
  <c r="BI212" i="3"/>
  <c r="AO212" i="3"/>
  <c r="AT212" i="3"/>
  <c r="AU212" i="3"/>
  <c r="BE212" i="3"/>
  <c r="AJ181" i="3"/>
  <c r="AT181" i="3"/>
  <c r="AU181" i="3"/>
  <c r="BI181" i="3"/>
  <c r="BJ181" i="3"/>
  <c r="AK181" i="3"/>
  <c r="AZ181" i="3"/>
  <c r="BE181" i="3"/>
  <c r="AO181" i="3"/>
  <c r="AP181" i="3"/>
  <c r="AY181" i="3"/>
  <c r="BD181" i="3"/>
  <c r="AP210" i="3"/>
  <c r="BD210" i="3"/>
  <c r="BE210" i="3"/>
  <c r="AT210" i="3"/>
  <c r="AJ210" i="3"/>
  <c r="BJ210" i="3"/>
  <c r="AO210" i="3"/>
  <c r="AU210" i="3"/>
  <c r="AZ210" i="3"/>
  <c r="BI210" i="3"/>
  <c r="AY210" i="3"/>
  <c r="AK210" i="3"/>
  <c r="AJ208" i="3"/>
  <c r="BJ208" i="3"/>
  <c r="AK208" i="3"/>
  <c r="AY208" i="3"/>
  <c r="AZ208" i="3"/>
  <c r="AP208" i="3"/>
  <c r="BD208" i="3"/>
  <c r="AU208" i="3"/>
  <c r="BE208" i="3"/>
  <c r="AO208" i="3"/>
  <c r="AT208" i="3"/>
  <c r="BI208" i="3"/>
  <c r="AP254" i="3"/>
  <c r="BD254" i="3"/>
  <c r="BE254" i="3"/>
  <c r="AT254" i="3"/>
  <c r="AJ254" i="3"/>
  <c r="BJ254" i="3"/>
  <c r="BI254" i="3"/>
  <c r="AZ254" i="3"/>
  <c r="AK254" i="3"/>
  <c r="AU254" i="3"/>
  <c r="AY254" i="3"/>
  <c r="AO254" i="3"/>
  <c r="AT233" i="3"/>
  <c r="AU233" i="3"/>
  <c r="BI233" i="3"/>
  <c r="AJ233" i="3"/>
  <c r="BJ233" i="3"/>
  <c r="AZ233" i="3"/>
  <c r="AY233" i="3"/>
  <c r="BD233" i="3"/>
  <c r="AP233" i="3"/>
  <c r="BE233" i="3"/>
  <c r="AK233" i="3"/>
  <c r="AO233" i="3"/>
  <c r="AZ283" i="3"/>
  <c r="AO283" i="3"/>
  <c r="AP283" i="3"/>
  <c r="BD283" i="3"/>
  <c r="AT283" i="3"/>
  <c r="AK283" i="3"/>
  <c r="AJ283" i="3"/>
  <c r="AU283" i="3"/>
  <c r="AY283" i="3"/>
  <c r="BE283" i="3"/>
  <c r="BI283" i="3"/>
  <c r="BJ283" i="3"/>
  <c r="AZ321" i="3"/>
  <c r="AO321" i="3"/>
  <c r="AP321" i="3"/>
  <c r="BD321" i="3"/>
  <c r="BE321" i="3"/>
  <c r="AJ321" i="3"/>
  <c r="BJ321" i="3"/>
  <c r="AK321" i="3"/>
  <c r="AY321" i="3"/>
  <c r="BI321" i="3"/>
  <c r="AT321" i="3"/>
  <c r="AU321" i="3"/>
  <c r="AT261" i="3"/>
  <c r="AU261" i="3"/>
  <c r="BI261" i="3"/>
  <c r="AJ261" i="3"/>
  <c r="BJ261" i="3"/>
  <c r="AZ261" i="3"/>
  <c r="BE261" i="3"/>
  <c r="AK261" i="3"/>
  <c r="AP261" i="3"/>
  <c r="BD261" i="3"/>
  <c r="AO261" i="3"/>
  <c r="AY261" i="3"/>
  <c r="AC236" i="3"/>
  <c r="AD236" i="3" s="1"/>
  <c r="BE294" i="3"/>
  <c r="AT294" i="3"/>
  <c r="AJ294" i="3"/>
  <c r="BJ294" i="3"/>
  <c r="AO294" i="3"/>
  <c r="AP294" i="3"/>
  <c r="AY294" i="3"/>
  <c r="BI294" i="3"/>
  <c r="AK294" i="3"/>
  <c r="AU294" i="3"/>
  <c r="AV294" i="3" s="1"/>
  <c r="BD294" i="3"/>
  <c r="AZ294" i="3"/>
  <c r="AJ248" i="3"/>
  <c r="BJ248" i="3"/>
  <c r="AK248" i="3"/>
  <c r="AY248" i="3"/>
  <c r="AZ248" i="3"/>
  <c r="AP248" i="3"/>
  <c r="BD248" i="3"/>
  <c r="AU248" i="3"/>
  <c r="AO248" i="3"/>
  <c r="BE248" i="3"/>
  <c r="BI248" i="3"/>
  <c r="AT248" i="3"/>
  <c r="BE348" i="3"/>
  <c r="AT348" i="3"/>
  <c r="AU348" i="3"/>
  <c r="BI348" i="3"/>
  <c r="AJ348" i="3"/>
  <c r="BJ348" i="3"/>
  <c r="AO348" i="3"/>
  <c r="AK348" i="3"/>
  <c r="AP348" i="3"/>
  <c r="AY348" i="3"/>
  <c r="AZ348" i="3"/>
  <c r="BD348" i="3"/>
  <c r="BE394" i="3"/>
  <c r="AU394" i="3"/>
  <c r="BI394" i="3"/>
  <c r="AJ394" i="3"/>
  <c r="BJ394" i="3"/>
  <c r="AY394" i="3"/>
  <c r="AZ394" i="3"/>
  <c r="AK394" i="3"/>
  <c r="AO394" i="3"/>
  <c r="AP394" i="3"/>
  <c r="BD394" i="3"/>
  <c r="AT394" i="3"/>
  <c r="AK392" i="3"/>
  <c r="AY392" i="3"/>
  <c r="AO392" i="3"/>
  <c r="AP392" i="3"/>
  <c r="BD392" i="3"/>
  <c r="AT392" i="3"/>
  <c r="AU392" i="3"/>
  <c r="BE392" i="3"/>
  <c r="AJ392" i="3"/>
  <c r="AZ392" i="3"/>
  <c r="BA392" i="3" s="1"/>
  <c r="BI392" i="3"/>
  <c r="BJ392" i="3"/>
  <c r="AK382" i="3"/>
  <c r="AY382" i="3"/>
  <c r="AZ382" i="3"/>
  <c r="AO382" i="3"/>
  <c r="AJ382" i="3"/>
  <c r="BJ382" i="3"/>
  <c r="AT382" i="3"/>
  <c r="AP382" i="3"/>
  <c r="AU382" i="3"/>
  <c r="BD382" i="3"/>
  <c r="BE382" i="3"/>
  <c r="BI382" i="3"/>
  <c r="AO377" i="3"/>
  <c r="AP377" i="3"/>
  <c r="BD377" i="3"/>
  <c r="BE377" i="3"/>
  <c r="AK377" i="3"/>
  <c r="BI377" i="3"/>
  <c r="AT377" i="3"/>
  <c r="AU377" i="3"/>
  <c r="AY377" i="3"/>
  <c r="AZ377" i="3"/>
  <c r="AJ377" i="3"/>
  <c r="BJ377" i="3"/>
  <c r="BE360" i="3"/>
  <c r="AT360" i="3"/>
  <c r="AU360" i="3"/>
  <c r="BI360" i="3"/>
  <c r="AK360" i="3"/>
  <c r="BD360" i="3"/>
  <c r="AO360" i="3"/>
  <c r="AP360" i="3"/>
  <c r="AY360" i="3"/>
  <c r="AZ360" i="3"/>
  <c r="AJ360" i="3"/>
  <c r="BJ360" i="3"/>
  <c r="BK360" i="3" s="1"/>
  <c r="AO435" i="3"/>
  <c r="BE435" i="3"/>
  <c r="AT435" i="3"/>
  <c r="AJ435" i="3"/>
  <c r="BD435" i="3"/>
  <c r="AK435" i="3"/>
  <c r="BI435" i="3"/>
  <c r="BJ435" i="3"/>
  <c r="AU435" i="3"/>
  <c r="AP435" i="3"/>
  <c r="AY435" i="3"/>
  <c r="AZ435" i="3"/>
  <c r="AO337" i="3"/>
  <c r="AP337" i="3"/>
  <c r="BD337" i="3"/>
  <c r="BE337" i="3"/>
  <c r="AT337" i="3"/>
  <c r="AY337" i="3"/>
  <c r="BI337" i="3"/>
  <c r="BJ337" i="3"/>
  <c r="AK337" i="3"/>
  <c r="AU337" i="3"/>
  <c r="AZ337" i="3"/>
  <c r="AJ337" i="3"/>
  <c r="BE384" i="3"/>
  <c r="AT384" i="3"/>
  <c r="AU384" i="3"/>
  <c r="BI384" i="3"/>
  <c r="AO384" i="3"/>
  <c r="AY384" i="3"/>
  <c r="AP384" i="3"/>
  <c r="AZ384" i="3"/>
  <c r="BJ384" i="3"/>
  <c r="AJ384" i="3"/>
  <c r="AK384" i="3"/>
  <c r="BD384" i="3"/>
  <c r="AO361" i="3"/>
  <c r="AP361" i="3"/>
  <c r="BD361" i="3"/>
  <c r="BE361" i="3"/>
  <c r="AZ361" i="3"/>
  <c r="AJ361" i="3"/>
  <c r="AY361" i="3"/>
  <c r="BI361" i="3"/>
  <c r="BJ361" i="3"/>
  <c r="AK361" i="3"/>
  <c r="AT361" i="3"/>
  <c r="AU361" i="3"/>
  <c r="X423" i="3"/>
  <c r="AU355" i="3"/>
  <c r="BI355" i="3"/>
  <c r="AJ355" i="3"/>
  <c r="BJ355" i="3"/>
  <c r="AK355" i="3"/>
  <c r="AY355" i="3"/>
  <c r="BE355" i="3"/>
  <c r="AP355" i="3"/>
  <c r="AT355" i="3"/>
  <c r="AZ355" i="3"/>
  <c r="BD355" i="3"/>
  <c r="AO355" i="3"/>
  <c r="BE372" i="3"/>
  <c r="AT372" i="3"/>
  <c r="AU372" i="3"/>
  <c r="BI372" i="3"/>
  <c r="BJ372" i="3"/>
  <c r="AP372" i="3"/>
  <c r="AJ372" i="3"/>
  <c r="AK372" i="3"/>
  <c r="AY372" i="3"/>
  <c r="AO372" i="3"/>
  <c r="AZ372" i="3"/>
  <c r="BD372" i="3"/>
  <c r="AB339" i="3"/>
  <c r="AU457" i="3"/>
  <c r="BI457" i="3"/>
  <c r="AK457" i="3"/>
  <c r="AY457" i="3"/>
  <c r="AJ457" i="3"/>
  <c r="BD457" i="3"/>
  <c r="AP457" i="3"/>
  <c r="AT457" i="3"/>
  <c r="AO457" i="3"/>
  <c r="AZ457" i="3"/>
  <c r="BE457" i="3"/>
  <c r="BJ457" i="3"/>
  <c r="AU466" i="3"/>
  <c r="BI466" i="3"/>
  <c r="AK466" i="3"/>
  <c r="AZ466" i="3"/>
  <c r="AT466" i="3"/>
  <c r="AY466" i="3"/>
  <c r="BD466" i="3"/>
  <c r="AJ466" i="3"/>
  <c r="BE466" i="3"/>
  <c r="BJ466" i="3"/>
  <c r="BK466" i="3" s="1"/>
  <c r="AO466" i="3"/>
  <c r="AP466" i="3"/>
  <c r="AT516" i="3"/>
  <c r="AJ516" i="3"/>
  <c r="BJ516" i="3"/>
  <c r="AZ516" i="3"/>
  <c r="AP516" i="3"/>
  <c r="AU516" i="3"/>
  <c r="AY516" i="3"/>
  <c r="BD516" i="3"/>
  <c r="AO516" i="3"/>
  <c r="BE516" i="3"/>
  <c r="BI516" i="3"/>
  <c r="AK516" i="3"/>
  <c r="AK477" i="3"/>
  <c r="AY477" i="3"/>
  <c r="AP477" i="3"/>
  <c r="BE477" i="3"/>
  <c r="AJ477" i="3"/>
  <c r="BI477" i="3"/>
  <c r="AO477" i="3"/>
  <c r="BJ477" i="3"/>
  <c r="AT477" i="3"/>
  <c r="AU477" i="3"/>
  <c r="BD477" i="3"/>
  <c r="AZ477" i="3"/>
  <c r="AC489" i="3"/>
  <c r="AU470" i="3"/>
  <c r="BI470" i="3"/>
  <c r="AT470" i="3"/>
  <c r="BJ470" i="3"/>
  <c r="AJ470" i="3"/>
  <c r="AY470" i="3"/>
  <c r="AZ470" i="3"/>
  <c r="BD470" i="3"/>
  <c r="BE470" i="3"/>
  <c r="AK470" i="3"/>
  <c r="AO470" i="3"/>
  <c r="AP470" i="3"/>
  <c r="AO71" i="3"/>
  <c r="BI71" i="3"/>
  <c r="AP71" i="3"/>
  <c r="BJ71" i="3"/>
  <c r="AY71" i="3"/>
  <c r="AZ71" i="3"/>
  <c r="BD71" i="3"/>
  <c r="BE71" i="3"/>
  <c r="AJ71" i="3"/>
  <c r="AT71" i="3"/>
  <c r="AK71" i="3"/>
  <c r="AU71" i="3"/>
  <c r="W439" i="3"/>
  <c r="AO439" i="3"/>
  <c r="BE439" i="3"/>
  <c r="AT439" i="3"/>
  <c r="AP439" i="3"/>
  <c r="AU439" i="3"/>
  <c r="AZ439" i="3"/>
  <c r="AJ439" i="3"/>
  <c r="AK439" i="3"/>
  <c r="AY439" i="3"/>
  <c r="BD439" i="3"/>
  <c r="BI439" i="3"/>
  <c r="BJ439" i="3"/>
  <c r="AC229" i="3"/>
  <c r="AT229" i="3"/>
  <c r="AU229" i="3"/>
  <c r="BI229" i="3"/>
  <c r="AJ229" i="3"/>
  <c r="BJ229" i="3"/>
  <c r="AZ229" i="3"/>
  <c r="BE229" i="3"/>
  <c r="AK229" i="3"/>
  <c r="AP229" i="3"/>
  <c r="AO229" i="3"/>
  <c r="AY229" i="3"/>
  <c r="BD229" i="3"/>
  <c r="X336" i="3"/>
  <c r="BE336" i="3"/>
  <c r="AT336" i="3"/>
  <c r="AU336" i="3"/>
  <c r="BI336" i="3"/>
  <c r="AZ336" i="3"/>
  <c r="AK336" i="3"/>
  <c r="BD336" i="3"/>
  <c r="BJ336" i="3"/>
  <c r="AY336" i="3"/>
  <c r="AJ336" i="3"/>
  <c r="AO336" i="3"/>
  <c r="AP336" i="3"/>
  <c r="AO79" i="3"/>
  <c r="BI79" i="3"/>
  <c r="AP79" i="3"/>
  <c r="BJ79" i="3"/>
  <c r="AY79" i="3"/>
  <c r="AJ79" i="3"/>
  <c r="AK79" i="3"/>
  <c r="AT79" i="3"/>
  <c r="AZ79" i="3"/>
  <c r="AU79" i="3"/>
  <c r="BE79" i="3"/>
  <c r="BD79" i="3"/>
  <c r="AP304" i="3"/>
  <c r="BD304" i="3"/>
  <c r="BE304" i="3"/>
  <c r="AT304" i="3"/>
  <c r="AU304" i="3"/>
  <c r="BI304" i="3"/>
  <c r="AJ304" i="3"/>
  <c r="BJ304" i="3"/>
  <c r="AO304" i="3"/>
  <c r="AY304" i="3"/>
  <c r="AZ304" i="3"/>
  <c r="AK304" i="3"/>
  <c r="AO488" i="3"/>
  <c r="BD488" i="3"/>
  <c r="AU488" i="3"/>
  <c r="BJ488" i="3"/>
  <c r="AT488" i="3"/>
  <c r="AY488" i="3"/>
  <c r="AZ488" i="3"/>
  <c r="BE488" i="3"/>
  <c r="AJ488" i="3"/>
  <c r="BI488" i="3"/>
  <c r="AK488" i="3"/>
  <c r="AP488" i="3"/>
  <c r="BD142" i="3"/>
  <c r="AO142" i="3"/>
  <c r="BE142" i="3"/>
  <c r="AP142" i="3"/>
  <c r="AU142" i="3"/>
  <c r="BJ142" i="3"/>
  <c r="AT142" i="3"/>
  <c r="AY142" i="3"/>
  <c r="BI142" i="3"/>
  <c r="AK142" i="3"/>
  <c r="AZ142" i="3"/>
  <c r="AJ142" i="3"/>
  <c r="AT221" i="3"/>
  <c r="AU221" i="3"/>
  <c r="BI221" i="3"/>
  <c r="AJ221" i="3"/>
  <c r="BJ221" i="3"/>
  <c r="AZ221" i="3"/>
  <c r="BE221" i="3"/>
  <c r="AK221" i="3"/>
  <c r="AP221" i="3"/>
  <c r="AO221" i="3"/>
  <c r="BD221" i="3"/>
  <c r="AY221" i="3"/>
  <c r="AO341" i="3"/>
  <c r="AP341" i="3"/>
  <c r="BD341" i="3"/>
  <c r="BE341" i="3"/>
  <c r="AY341" i="3"/>
  <c r="AJ341" i="3"/>
  <c r="AK341" i="3"/>
  <c r="BI341" i="3"/>
  <c r="AT341" i="3"/>
  <c r="AU341" i="3"/>
  <c r="AZ341" i="3"/>
  <c r="BJ341" i="3"/>
  <c r="AP202" i="3"/>
  <c r="BD202" i="3"/>
  <c r="BE202" i="3"/>
  <c r="AT202" i="3"/>
  <c r="AJ202" i="3"/>
  <c r="BJ202" i="3"/>
  <c r="AO202" i="3"/>
  <c r="AU202" i="3"/>
  <c r="AY202" i="3"/>
  <c r="AZ202" i="3"/>
  <c r="AK202" i="3"/>
  <c r="BI202" i="3"/>
  <c r="AT323" i="3"/>
  <c r="AU323" i="3"/>
  <c r="BI323" i="3"/>
  <c r="AJ323" i="3"/>
  <c r="BJ323" i="3"/>
  <c r="AK323" i="3"/>
  <c r="AY323" i="3"/>
  <c r="AZ323" i="3"/>
  <c r="BD323" i="3"/>
  <c r="BE323" i="3"/>
  <c r="AO323" i="3"/>
  <c r="AP323" i="3"/>
  <c r="AO119" i="3"/>
  <c r="BI119" i="3"/>
  <c r="AP119" i="3"/>
  <c r="BJ119" i="3"/>
  <c r="AT119" i="3"/>
  <c r="AY119" i="3"/>
  <c r="AU119" i="3"/>
  <c r="AZ119" i="3"/>
  <c r="BD119" i="3"/>
  <c r="AJ119" i="3"/>
  <c r="AK119" i="3"/>
  <c r="BE119" i="3"/>
  <c r="BE406" i="3"/>
  <c r="AU406" i="3"/>
  <c r="BI406" i="3"/>
  <c r="AJ406" i="3"/>
  <c r="BJ406" i="3"/>
  <c r="AZ406" i="3"/>
  <c r="AK406" i="3"/>
  <c r="BD406" i="3"/>
  <c r="AO406" i="3"/>
  <c r="AP406" i="3"/>
  <c r="AT406" i="3"/>
  <c r="AY406" i="3"/>
  <c r="AY48" i="3"/>
  <c r="AZ48" i="3"/>
  <c r="AO48" i="3"/>
  <c r="BI48" i="3"/>
  <c r="AK48" i="3"/>
  <c r="AP48" i="3"/>
  <c r="AT48" i="3"/>
  <c r="BD48" i="3"/>
  <c r="BE48" i="3"/>
  <c r="BJ48" i="3"/>
  <c r="AJ48" i="3"/>
  <c r="AU48" i="3"/>
  <c r="AO399" i="3"/>
  <c r="BE399" i="3"/>
  <c r="AT399" i="3"/>
  <c r="AY399" i="3"/>
  <c r="AZ399" i="3"/>
  <c r="AK399" i="3"/>
  <c r="BI399" i="3"/>
  <c r="AP399" i="3"/>
  <c r="AU399" i="3"/>
  <c r="BD399" i="3"/>
  <c r="BJ399" i="3"/>
  <c r="AJ399" i="3"/>
  <c r="AC505" i="3"/>
  <c r="AP505" i="3"/>
  <c r="BD505" i="3"/>
  <c r="AT505" i="3"/>
  <c r="AJ505" i="3"/>
  <c r="BJ505" i="3"/>
  <c r="AZ505" i="3"/>
  <c r="AK505" i="3"/>
  <c r="BE505" i="3"/>
  <c r="BI505" i="3"/>
  <c r="AO505" i="3"/>
  <c r="AU505" i="3"/>
  <c r="AV505" i="3" s="1"/>
  <c r="AY505" i="3"/>
  <c r="AO43" i="3"/>
  <c r="BI43" i="3"/>
  <c r="AP43" i="3"/>
  <c r="BJ43" i="3"/>
  <c r="AY43" i="3"/>
  <c r="BE43" i="3"/>
  <c r="AJ43" i="3"/>
  <c r="AT43" i="3"/>
  <c r="AK43" i="3"/>
  <c r="AZ43" i="3"/>
  <c r="BD43" i="3"/>
  <c r="AU43" i="3"/>
  <c r="AB90" i="3"/>
  <c r="AZ90" i="3"/>
  <c r="AJ90" i="3"/>
  <c r="BD90" i="3"/>
  <c r="AK90" i="3"/>
  <c r="BE90" i="3"/>
  <c r="AP90" i="3"/>
  <c r="BJ90" i="3"/>
  <c r="AU90" i="3"/>
  <c r="AY90" i="3"/>
  <c r="BI90" i="3"/>
  <c r="AO90" i="3"/>
  <c r="AT90" i="3"/>
  <c r="AZ239" i="3"/>
  <c r="AO239" i="3"/>
  <c r="AP239" i="3"/>
  <c r="BD239" i="3"/>
  <c r="AT239" i="3"/>
  <c r="AY239" i="3"/>
  <c r="BE239" i="3"/>
  <c r="AJ239" i="3"/>
  <c r="BJ239" i="3"/>
  <c r="AK239" i="3"/>
  <c r="AU239" i="3"/>
  <c r="BI239" i="3"/>
  <c r="AJ515" i="3"/>
  <c r="BJ515" i="3"/>
  <c r="AZ515" i="3"/>
  <c r="AP515" i="3"/>
  <c r="BD515" i="3"/>
  <c r="AY515" i="3"/>
  <c r="BE515" i="3"/>
  <c r="AK515" i="3"/>
  <c r="AO515" i="3"/>
  <c r="BI515" i="3"/>
  <c r="AT515" i="3"/>
  <c r="AU515" i="3"/>
  <c r="AP91" i="3"/>
  <c r="BJ91" i="3"/>
  <c r="AT91" i="3"/>
  <c r="AU91" i="3"/>
  <c r="AZ91" i="3"/>
  <c r="BE91" i="3"/>
  <c r="BI91" i="3"/>
  <c r="AK91" i="3"/>
  <c r="AJ91" i="3"/>
  <c r="AO91" i="3"/>
  <c r="AY91" i="3"/>
  <c r="BD91" i="3"/>
  <c r="AC529" i="3"/>
  <c r="AZ529" i="3"/>
  <c r="AO529" i="3"/>
  <c r="AP529" i="3"/>
  <c r="BD529" i="3"/>
  <c r="BE529" i="3"/>
  <c r="AT529" i="3"/>
  <c r="AU529" i="3"/>
  <c r="BI529" i="3"/>
  <c r="AJ529" i="3"/>
  <c r="AK529" i="3"/>
  <c r="AY529" i="3"/>
  <c r="BJ529" i="3"/>
  <c r="BE471" i="3"/>
  <c r="AU471" i="3"/>
  <c r="BJ471" i="3"/>
  <c r="AJ471" i="3"/>
  <c r="AY471" i="3"/>
  <c r="AP471" i="3"/>
  <c r="AT471" i="3"/>
  <c r="AZ471" i="3"/>
  <c r="BD471" i="3"/>
  <c r="AO471" i="3"/>
  <c r="BI471" i="3"/>
  <c r="AK471" i="3"/>
  <c r="AL471" i="3" s="1"/>
  <c r="AZ313" i="3"/>
  <c r="AO313" i="3"/>
  <c r="AP313" i="3"/>
  <c r="BD313" i="3"/>
  <c r="BE313" i="3"/>
  <c r="AJ313" i="3"/>
  <c r="BJ313" i="3"/>
  <c r="AK313" i="3"/>
  <c r="AT313" i="3"/>
  <c r="AU313" i="3"/>
  <c r="AY313" i="3"/>
  <c r="BI313" i="3"/>
  <c r="BE356" i="3"/>
  <c r="AT356" i="3"/>
  <c r="AU356" i="3"/>
  <c r="BI356" i="3"/>
  <c r="AY356" i="3"/>
  <c r="AJ356" i="3"/>
  <c r="AK356" i="3"/>
  <c r="BD356" i="3"/>
  <c r="AO356" i="3"/>
  <c r="AP356" i="3"/>
  <c r="AZ356" i="3"/>
  <c r="BJ356" i="3"/>
  <c r="BK356" i="3" s="1"/>
  <c r="AP214" i="3"/>
  <c r="BD214" i="3"/>
  <c r="BE214" i="3"/>
  <c r="AT214" i="3"/>
  <c r="AJ214" i="3"/>
  <c r="BJ214" i="3"/>
  <c r="BI214" i="3"/>
  <c r="AK214" i="3"/>
  <c r="AO214" i="3"/>
  <c r="AY214" i="3"/>
  <c r="AZ214" i="3"/>
  <c r="AU214" i="3"/>
  <c r="AV214" i="3" s="1"/>
  <c r="AZ514" i="3"/>
  <c r="AP514" i="3"/>
  <c r="BD514" i="3"/>
  <c r="AT514" i="3"/>
  <c r="AK514" i="3"/>
  <c r="BI514" i="3"/>
  <c r="AO514" i="3"/>
  <c r="BJ514" i="3"/>
  <c r="AU514" i="3"/>
  <c r="AY514" i="3"/>
  <c r="AJ514" i="3"/>
  <c r="BE514" i="3"/>
  <c r="AP190" i="3"/>
  <c r="BD190" i="3"/>
  <c r="BE190" i="3"/>
  <c r="AT190" i="3"/>
  <c r="AJ190" i="3"/>
  <c r="BJ190" i="3"/>
  <c r="BI190" i="3"/>
  <c r="AK190" i="3"/>
  <c r="AO190" i="3"/>
  <c r="AU190" i="3"/>
  <c r="AY190" i="3"/>
  <c r="AZ190" i="3"/>
  <c r="AY40" i="3"/>
  <c r="AZ40" i="3"/>
  <c r="AO40" i="3"/>
  <c r="BI40" i="3"/>
  <c r="BD40" i="3"/>
  <c r="BE40" i="3"/>
  <c r="BJ40" i="3"/>
  <c r="AK40" i="3"/>
  <c r="AP40" i="3"/>
  <c r="AT40" i="3"/>
  <c r="AU40" i="3"/>
  <c r="AJ40" i="3"/>
  <c r="AY58" i="3"/>
  <c r="AZ58" i="3"/>
  <c r="AO58" i="3"/>
  <c r="BI58" i="3"/>
  <c r="BE58" i="3"/>
  <c r="BJ58" i="3"/>
  <c r="AJ58" i="3"/>
  <c r="AP58" i="3"/>
  <c r="AK58" i="3"/>
  <c r="AU58" i="3"/>
  <c r="BD58" i="3"/>
  <c r="AT58" i="3"/>
  <c r="AO61" i="3"/>
  <c r="BI61" i="3"/>
  <c r="AP61" i="3"/>
  <c r="BJ61" i="3"/>
  <c r="AY61" i="3"/>
  <c r="AJ61" i="3"/>
  <c r="AK61" i="3"/>
  <c r="AU61" i="3"/>
  <c r="AZ61" i="3"/>
  <c r="BD61" i="3"/>
  <c r="BE61" i="3"/>
  <c r="AT61" i="3"/>
  <c r="AY68" i="3"/>
  <c r="AZ68" i="3"/>
  <c r="AO68" i="3"/>
  <c r="BI68" i="3"/>
  <c r="AT68" i="3"/>
  <c r="AU68" i="3"/>
  <c r="BD68" i="3"/>
  <c r="BJ68" i="3"/>
  <c r="AK68" i="3"/>
  <c r="AP68" i="3"/>
  <c r="BE68" i="3"/>
  <c r="AJ68" i="3"/>
  <c r="AO67" i="3"/>
  <c r="BI67" i="3"/>
  <c r="AP67" i="3"/>
  <c r="BJ67" i="3"/>
  <c r="AY67" i="3"/>
  <c r="AT67" i="3"/>
  <c r="AU67" i="3"/>
  <c r="AZ67" i="3"/>
  <c r="BE67" i="3"/>
  <c r="AJ67" i="3"/>
  <c r="AK67" i="3"/>
  <c r="BD67" i="3"/>
  <c r="AY84" i="3"/>
  <c r="AZ84" i="3"/>
  <c r="AO84" i="3"/>
  <c r="BI84" i="3"/>
  <c r="AT84" i="3"/>
  <c r="AU84" i="3"/>
  <c r="BD84" i="3"/>
  <c r="BJ84" i="3"/>
  <c r="AK84" i="3"/>
  <c r="AJ84" i="3"/>
  <c r="AP84" i="3"/>
  <c r="BE84" i="3"/>
  <c r="AZ88" i="3"/>
  <c r="AJ88" i="3"/>
  <c r="BD88" i="3"/>
  <c r="AK88" i="3"/>
  <c r="BE88" i="3"/>
  <c r="AP88" i="3"/>
  <c r="BJ88" i="3"/>
  <c r="AO88" i="3"/>
  <c r="AU88" i="3"/>
  <c r="AT88" i="3"/>
  <c r="BI88" i="3"/>
  <c r="AY88" i="3"/>
  <c r="AO117" i="3"/>
  <c r="BI117" i="3"/>
  <c r="AP117" i="3"/>
  <c r="BJ117" i="3"/>
  <c r="AT117" i="3"/>
  <c r="AY117" i="3"/>
  <c r="AJ117" i="3"/>
  <c r="AU117" i="3"/>
  <c r="AK117" i="3"/>
  <c r="AZ117" i="3"/>
  <c r="BD117" i="3"/>
  <c r="BE117" i="3"/>
  <c r="AY112" i="3"/>
  <c r="AZ112" i="3"/>
  <c r="AJ112" i="3"/>
  <c r="BD112" i="3"/>
  <c r="AO112" i="3"/>
  <c r="BI112" i="3"/>
  <c r="BE112" i="3"/>
  <c r="BJ112" i="3"/>
  <c r="AK112" i="3"/>
  <c r="AP112" i="3"/>
  <c r="AT112" i="3"/>
  <c r="AU112" i="3"/>
  <c r="AT153" i="3"/>
  <c r="BI153" i="3"/>
  <c r="AU153" i="3"/>
  <c r="BJ153" i="3"/>
  <c r="AK153" i="3"/>
  <c r="AZ153" i="3"/>
  <c r="AJ153" i="3"/>
  <c r="AO153" i="3"/>
  <c r="AY153" i="3"/>
  <c r="AP153" i="3"/>
  <c r="BD153" i="3"/>
  <c r="BE153" i="3"/>
  <c r="AO137" i="3"/>
  <c r="BI137" i="3"/>
  <c r="AP137" i="3"/>
  <c r="BJ137" i="3"/>
  <c r="AT137" i="3"/>
  <c r="AY137" i="3"/>
  <c r="AJ137" i="3"/>
  <c r="AU137" i="3"/>
  <c r="BE137" i="3"/>
  <c r="AK137" i="3"/>
  <c r="AZ137" i="3"/>
  <c r="BD137" i="3"/>
  <c r="AU170" i="3"/>
  <c r="BJ170" i="3"/>
  <c r="AJ170" i="3"/>
  <c r="AY170" i="3"/>
  <c r="BD170" i="3"/>
  <c r="AK170" i="3"/>
  <c r="AO170" i="3"/>
  <c r="AP170" i="3"/>
  <c r="AZ170" i="3"/>
  <c r="AT170" i="3"/>
  <c r="BE170" i="3"/>
  <c r="BI170" i="3"/>
  <c r="AZ86" i="3"/>
  <c r="AJ86" i="3"/>
  <c r="BD86" i="3"/>
  <c r="AK86" i="3"/>
  <c r="BE86" i="3"/>
  <c r="AP86" i="3"/>
  <c r="BJ86" i="3"/>
  <c r="AU86" i="3"/>
  <c r="AY86" i="3"/>
  <c r="BI86" i="3"/>
  <c r="AO86" i="3"/>
  <c r="AT86" i="3"/>
  <c r="AO167" i="3"/>
  <c r="BE167" i="3"/>
  <c r="AP167" i="3"/>
  <c r="AT167" i="3"/>
  <c r="BI167" i="3"/>
  <c r="BJ167" i="3"/>
  <c r="AJ167" i="3"/>
  <c r="AK167" i="3"/>
  <c r="AU167" i="3"/>
  <c r="BD167" i="3"/>
  <c r="AY167" i="3"/>
  <c r="AZ167" i="3"/>
  <c r="AT197" i="3"/>
  <c r="AU197" i="3"/>
  <c r="BI197" i="3"/>
  <c r="AJ197" i="3"/>
  <c r="BJ197" i="3"/>
  <c r="AZ197" i="3"/>
  <c r="BE197" i="3"/>
  <c r="AK197" i="3"/>
  <c r="AO197" i="3"/>
  <c r="AP197" i="3"/>
  <c r="AY197" i="3"/>
  <c r="BD197" i="3"/>
  <c r="AT177" i="3"/>
  <c r="BI177" i="3"/>
  <c r="AU177" i="3"/>
  <c r="BJ177" i="3"/>
  <c r="AK177" i="3"/>
  <c r="AZ177" i="3"/>
  <c r="AY177" i="3"/>
  <c r="BD177" i="3"/>
  <c r="BE177" i="3"/>
  <c r="AJ177" i="3"/>
  <c r="AO177" i="3"/>
  <c r="AP177" i="3"/>
  <c r="AT209" i="3"/>
  <c r="AU209" i="3"/>
  <c r="BI209" i="3"/>
  <c r="AJ209" i="3"/>
  <c r="BJ209" i="3"/>
  <c r="AZ209" i="3"/>
  <c r="AY209" i="3"/>
  <c r="BD209" i="3"/>
  <c r="AK209" i="3"/>
  <c r="AO209" i="3"/>
  <c r="AP209" i="3"/>
  <c r="BE209" i="3"/>
  <c r="AP198" i="3"/>
  <c r="BD198" i="3"/>
  <c r="BE198" i="3"/>
  <c r="AT198" i="3"/>
  <c r="AJ198" i="3"/>
  <c r="BJ198" i="3"/>
  <c r="BI198" i="3"/>
  <c r="AK198" i="3"/>
  <c r="AU198" i="3"/>
  <c r="AY198" i="3"/>
  <c r="AZ198" i="3"/>
  <c r="AO198" i="3"/>
  <c r="AJ196" i="3"/>
  <c r="BJ196" i="3"/>
  <c r="AK196" i="3"/>
  <c r="AY196" i="3"/>
  <c r="AZ196" i="3"/>
  <c r="AP196" i="3"/>
  <c r="BD196" i="3"/>
  <c r="BI196" i="3"/>
  <c r="AO196" i="3"/>
  <c r="AT196" i="3"/>
  <c r="BE196" i="3"/>
  <c r="AU196" i="3"/>
  <c r="AP230" i="3"/>
  <c r="BD230" i="3"/>
  <c r="BE230" i="3"/>
  <c r="AT230" i="3"/>
  <c r="AJ230" i="3"/>
  <c r="BJ230" i="3"/>
  <c r="BI230" i="3"/>
  <c r="AY230" i="3"/>
  <c r="AZ230" i="3"/>
  <c r="AU230" i="3"/>
  <c r="AK230" i="3"/>
  <c r="AO230" i="3"/>
  <c r="AT161" i="3"/>
  <c r="BI161" i="3"/>
  <c r="AU161" i="3"/>
  <c r="BJ161" i="3"/>
  <c r="AK161" i="3"/>
  <c r="AZ161" i="3"/>
  <c r="AY161" i="3"/>
  <c r="BD161" i="3"/>
  <c r="BE161" i="3"/>
  <c r="AJ161" i="3"/>
  <c r="AP161" i="3"/>
  <c r="AO161" i="3"/>
  <c r="AP270" i="3"/>
  <c r="BD270" i="3"/>
  <c r="BE270" i="3"/>
  <c r="AT270" i="3"/>
  <c r="AJ270" i="3"/>
  <c r="BJ270" i="3"/>
  <c r="BI270" i="3"/>
  <c r="AU270" i="3"/>
  <c r="AY270" i="3"/>
  <c r="AZ270" i="3"/>
  <c r="AK270" i="3"/>
  <c r="AO270" i="3"/>
  <c r="AZ309" i="3"/>
  <c r="AO309" i="3"/>
  <c r="AP309" i="3"/>
  <c r="BD309" i="3"/>
  <c r="BE309" i="3"/>
  <c r="AT309" i="3"/>
  <c r="AY309" i="3"/>
  <c r="AJ309" i="3"/>
  <c r="AU309" i="3"/>
  <c r="AK309" i="3"/>
  <c r="BI309" i="3"/>
  <c r="BJ309" i="3"/>
  <c r="AJ314" i="3"/>
  <c r="BJ314" i="3"/>
  <c r="AK314" i="3"/>
  <c r="AY314" i="3"/>
  <c r="AZ314" i="3"/>
  <c r="AO314" i="3"/>
  <c r="BD314" i="3"/>
  <c r="BI314" i="3"/>
  <c r="AT314" i="3"/>
  <c r="AU314" i="3"/>
  <c r="BE314" i="3"/>
  <c r="AP314" i="3"/>
  <c r="AP282" i="3"/>
  <c r="BD282" i="3"/>
  <c r="BE282" i="3"/>
  <c r="AT282" i="3"/>
  <c r="AJ282" i="3"/>
  <c r="BJ282" i="3"/>
  <c r="AO282" i="3"/>
  <c r="AU282" i="3"/>
  <c r="AZ282" i="3"/>
  <c r="AK282" i="3"/>
  <c r="AY282" i="3"/>
  <c r="BI282" i="3"/>
  <c r="AP320" i="3"/>
  <c r="BD320" i="3"/>
  <c r="BE320" i="3"/>
  <c r="AT320" i="3"/>
  <c r="AU320" i="3"/>
  <c r="BI320" i="3"/>
  <c r="AJ320" i="3"/>
  <c r="BJ320" i="3"/>
  <c r="AO320" i="3"/>
  <c r="AK320" i="3"/>
  <c r="AY320" i="3"/>
  <c r="AZ320" i="3"/>
  <c r="AK350" i="3"/>
  <c r="AY350" i="3"/>
  <c r="AZ350" i="3"/>
  <c r="AO350" i="3"/>
  <c r="AJ350" i="3"/>
  <c r="BJ350" i="3"/>
  <c r="AT350" i="3"/>
  <c r="AP350" i="3"/>
  <c r="AU350" i="3"/>
  <c r="BE350" i="3"/>
  <c r="BI350" i="3"/>
  <c r="BD350" i="3"/>
  <c r="AO373" i="3"/>
  <c r="AP373" i="3"/>
  <c r="BD373" i="3"/>
  <c r="BE373" i="3"/>
  <c r="AY373" i="3"/>
  <c r="AJ373" i="3"/>
  <c r="AK373" i="3"/>
  <c r="BI373" i="3"/>
  <c r="AT373" i="3"/>
  <c r="AZ373" i="3"/>
  <c r="BJ373" i="3"/>
  <c r="AU373" i="3"/>
  <c r="BE390" i="3"/>
  <c r="AU390" i="3"/>
  <c r="BI390" i="3"/>
  <c r="AJ390" i="3"/>
  <c r="BJ390" i="3"/>
  <c r="AO390" i="3"/>
  <c r="AP390" i="3"/>
  <c r="AT390" i="3"/>
  <c r="AZ390" i="3"/>
  <c r="BD390" i="3"/>
  <c r="AK390" i="3"/>
  <c r="AY390" i="3"/>
  <c r="BE376" i="3"/>
  <c r="AT376" i="3"/>
  <c r="AU376" i="3"/>
  <c r="BI376" i="3"/>
  <c r="AZ376" i="3"/>
  <c r="AJ376" i="3"/>
  <c r="AP376" i="3"/>
  <c r="AY376" i="3"/>
  <c r="BD376" i="3"/>
  <c r="AK376" i="3"/>
  <c r="AO376" i="3"/>
  <c r="BJ376" i="3"/>
  <c r="BK376" i="3" s="1"/>
  <c r="AK444" i="3"/>
  <c r="AY444" i="3"/>
  <c r="AO444" i="3"/>
  <c r="AP444" i="3"/>
  <c r="BD444" i="3"/>
  <c r="BJ444" i="3"/>
  <c r="AT444" i="3"/>
  <c r="AU444" i="3"/>
  <c r="AZ444" i="3"/>
  <c r="BE444" i="3"/>
  <c r="BI444" i="3"/>
  <c r="AJ444" i="3"/>
  <c r="AZ494" i="3"/>
  <c r="AP494" i="3"/>
  <c r="BD494" i="3"/>
  <c r="AT494" i="3"/>
  <c r="AO494" i="3"/>
  <c r="BJ494" i="3"/>
  <c r="AU494" i="3"/>
  <c r="AY494" i="3"/>
  <c r="AJ494" i="3"/>
  <c r="AK494" i="3"/>
  <c r="BE494" i="3"/>
  <c r="BF494" i="3" s="1"/>
  <c r="BI494" i="3"/>
  <c r="AC487" i="3"/>
  <c r="AD487" i="3" s="1"/>
  <c r="AK473" i="3"/>
  <c r="AY473" i="3"/>
  <c r="AU473" i="3"/>
  <c r="BJ473" i="3"/>
  <c r="AJ473" i="3"/>
  <c r="AZ473" i="3"/>
  <c r="AO473" i="3"/>
  <c r="BD473" i="3"/>
  <c r="BE473" i="3"/>
  <c r="BI473" i="3"/>
  <c r="AP473" i="3"/>
  <c r="AT473" i="3"/>
  <c r="AJ224" i="3"/>
  <c r="BJ224" i="3"/>
  <c r="AK224" i="3"/>
  <c r="AY224" i="3"/>
  <c r="AZ224" i="3"/>
  <c r="AP224" i="3"/>
  <c r="BD224" i="3"/>
  <c r="AU224" i="3"/>
  <c r="BI224" i="3"/>
  <c r="AO224" i="3"/>
  <c r="AT224" i="3"/>
  <c r="BE224" i="3"/>
  <c r="BE479" i="3"/>
  <c r="AJ479" i="3"/>
  <c r="AY479" i="3"/>
  <c r="AP479" i="3"/>
  <c r="AU479" i="3"/>
  <c r="AZ479" i="3"/>
  <c r="BD479" i="3"/>
  <c r="BI479" i="3"/>
  <c r="AK479" i="3"/>
  <c r="BJ479" i="3"/>
  <c r="AO479" i="3"/>
  <c r="AT479" i="3"/>
  <c r="AO115" i="3"/>
  <c r="BI115" i="3"/>
  <c r="AP115" i="3"/>
  <c r="BJ115" i="3"/>
  <c r="AT115" i="3"/>
  <c r="AY115" i="3"/>
  <c r="AU115" i="3"/>
  <c r="AZ115" i="3"/>
  <c r="BD115" i="3"/>
  <c r="AJ115" i="3"/>
  <c r="AK115" i="3"/>
  <c r="BE115" i="3"/>
  <c r="AZ263" i="3"/>
  <c r="AO263" i="3"/>
  <c r="AP263" i="3"/>
  <c r="BD263" i="3"/>
  <c r="AT263" i="3"/>
  <c r="AY263" i="3"/>
  <c r="BE263" i="3"/>
  <c r="AJ263" i="3"/>
  <c r="BJ263" i="3"/>
  <c r="AU263" i="3"/>
  <c r="BI263" i="3"/>
  <c r="AK263" i="3"/>
  <c r="AO35" i="3"/>
  <c r="BI35" i="3"/>
  <c r="AP35" i="3"/>
  <c r="BJ35" i="3"/>
  <c r="AY35" i="3"/>
  <c r="AT35" i="3"/>
  <c r="AU35" i="3"/>
  <c r="AZ35" i="3"/>
  <c r="BE35" i="3"/>
  <c r="AJ35" i="3"/>
  <c r="AK35" i="3"/>
  <c r="BD35" i="3"/>
  <c r="AY120" i="3"/>
  <c r="AZ120" i="3"/>
  <c r="AJ120" i="3"/>
  <c r="BD120" i="3"/>
  <c r="AO120" i="3"/>
  <c r="BI120" i="3"/>
  <c r="BE120" i="3"/>
  <c r="BJ120" i="3"/>
  <c r="AK120" i="3"/>
  <c r="AP120" i="3"/>
  <c r="AT120" i="3"/>
  <c r="AU120" i="3"/>
  <c r="BE340" i="3"/>
  <c r="AT340" i="3"/>
  <c r="AU340" i="3"/>
  <c r="BI340" i="3"/>
  <c r="BJ340" i="3"/>
  <c r="AP340" i="3"/>
  <c r="AJ340" i="3"/>
  <c r="AK340" i="3"/>
  <c r="AO340" i="3"/>
  <c r="AZ340" i="3"/>
  <c r="AY340" i="3"/>
  <c r="BD340" i="3"/>
  <c r="AZ195" i="3"/>
  <c r="AO195" i="3"/>
  <c r="AP195" i="3"/>
  <c r="BD195" i="3"/>
  <c r="AT195" i="3"/>
  <c r="AK195" i="3"/>
  <c r="AU195" i="3"/>
  <c r="AJ195" i="3"/>
  <c r="AY195" i="3"/>
  <c r="BE195" i="3"/>
  <c r="BJ195" i="3"/>
  <c r="BI195" i="3"/>
  <c r="X463" i="3"/>
  <c r="AO463" i="3"/>
  <c r="BE463" i="3"/>
  <c r="AJ463" i="3"/>
  <c r="AZ463" i="3"/>
  <c r="AT463" i="3"/>
  <c r="BJ463" i="3"/>
  <c r="BI463" i="3"/>
  <c r="AK463" i="3"/>
  <c r="AP463" i="3"/>
  <c r="AQ463" i="3" s="1"/>
  <c r="AU463" i="3"/>
  <c r="AY463" i="3"/>
  <c r="BD463" i="3"/>
  <c r="AO345" i="3"/>
  <c r="AP345" i="3"/>
  <c r="BD345" i="3"/>
  <c r="BE345" i="3"/>
  <c r="AK345" i="3"/>
  <c r="BI345" i="3"/>
  <c r="AT345" i="3"/>
  <c r="AU345" i="3"/>
  <c r="AZ345" i="3"/>
  <c r="BJ345" i="3"/>
  <c r="AJ345" i="3"/>
  <c r="AY345" i="3"/>
  <c r="BE467" i="3"/>
  <c r="AT467" i="3"/>
  <c r="BI467" i="3"/>
  <c r="AK467" i="3"/>
  <c r="AZ467" i="3"/>
  <c r="AO467" i="3"/>
  <c r="AP467" i="3"/>
  <c r="AU467" i="3"/>
  <c r="AY467" i="3"/>
  <c r="BD467" i="3"/>
  <c r="BJ467" i="3"/>
  <c r="AJ467" i="3"/>
  <c r="W517" i="3"/>
  <c r="AP517" i="3"/>
  <c r="BD517" i="3"/>
  <c r="AT517" i="3"/>
  <c r="AJ517" i="3"/>
  <c r="BJ517" i="3"/>
  <c r="AK517" i="3"/>
  <c r="BE517" i="3"/>
  <c r="BI517" i="3"/>
  <c r="AO517" i="3"/>
  <c r="AU517" i="3"/>
  <c r="AY517" i="3"/>
  <c r="AZ517" i="3"/>
  <c r="BE352" i="3"/>
  <c r="AT352" i="3"/>
  <c r="AU352" i="3"/>
  <c r="BI352" i="3"/>
  <c r="AO352" i="3"/>
  <c r="AY352" i="3"/>
  <c r="AZ352" i="3"/>
  <c r="BD352" i="3"/>
  <c r="AJ352" i="3"/>
  <c r="AK352" i="3"/>
  <c r="BJ352" i="3"/>
  <c r="AP352" i="3"/>
  <c r="AT185" i="3"/>
  <c r="AU185" i="3"/>
  <c r="BI185" i="3"/>
  <c r="AJ185" i="3"/>
  <c r="BJ185" i="3"/>
  <c r="AZ185" i="3"/>
  <c r="AY185" i="3"/>
  <c r="BD185" i="3"/>
  <c r="AK185" i="3"/>
  <c r="AO185" i="3"/>
  <c r="BE185" i="3"/>
  <c r="AP185" i="3"/>
  <c r="AP316" i="3"/>
  <c r="BD316" i="3"/>
  <c r="BE316" i="3"/>
  <c r="AT316" i="3"/>
  <c r="AU316" i="3"/>
  <c r="BI316" i="3"/>
  <c r="AZ316" i="3"/>
  <c r="AJ316" i="3"/>
  <c r="AK316" i="3"/>
  <c r="AY316" i="3"/>
  <c r="BJ316" i="3"/>
  <c r="AO316" i="3"/>
  <c r="BE462" i="3"/>
  <c r="AU462" i="3"/>
  <c r="BI462" i="3"/>
  <c r="AJ462" i="3"/>
  <c r="AZ462" i="3"/>
  <c r="BD462" i="3"/>
  <c r="BJ462" i="3"/>
  <c r="AK462" i="3"/>
  <c r="AO462" i="3"/>
  <c r="AP462" i="3"/>
  <c r="AT462" i="3"/>
  <c r="AY462" i="3"/>
  <c r="AU367" i="3"/>
  <c r="BI367" i="3"/>
  <c r="AJ367" i="3"/>
  <c r="BJ367" i="3"/>
  <c r="AK367" i="3"/>
  <c r="AY367" i="3"/>
  <c r="AO367" i="3"/>
  <c r="AT367" i="3"/>
  <c r="AP367" i="3"/>
  <c r="AZ367" i="3"/>
  <c r="BE367" i="3"/>
  <c r="BD367" i="3"/>
  <c r="AZ510" i="3"/>
  <c r="AP510" i="3"/>
  <c r="BD510" i="3"/>
  <c r="AT510" i="3"/>
  <c r="AY510" i="3"/>
  <c r="AJ510" i="3"/>
  <c r="BE510" i="3"/>
  <c r="AK510" i="3"/>
  <c r="BI510" i="3"/>
  <c r="AO510" i="3"/>
  <c r="BJ510" i="3"/>
  <c r="AU510" i="3"/>
  <c r="AV510" i="3" s="1"/>
  <c r="AJ244" i="3"/>
  <c r="BJ244" i="3"/>
  <c r="AK244" i="3"/>
  <c r="AY244" i="3"/>
  <c r="AZ244" i="3"/>
  <c r="AP244" i="3"/>
  <c r="BD244" i="3"/>
  <c r="BI244" i="3"/>
  <c r="AO244" i="3"/>
  <c r="AT244" i="3"/>
  <c r="BE244" i="3"/>
  <c r="AU244" i="3"/>
  <c r="AP103" i="3"/>
  <c r="BJ103" i="3"/>
  <c r="AT103" i="3"/>
  <c r="AU103" i="3"/>
  <c r="AZ103" i="3"/>
  <c r="BE103" i="3"/>
  <c r="BI103" i="3"/>
  <c r="AK103" i="3"/>
  <c r="AJ103" i="3"/>
  <c r="AO103" i="3"/>
  <c r="AY103" i="3"/>
  <c r="BD103" i="3"/>
  <c r="AJ302" i="3"/>
  <c r="BJ302" i="3"/>
  <c r="AK302" i="3"/>
  <c r="AY302" i="3"/>
  <c r="AZ302" i="3"/>
  <c r="AO302" i="3"/>
  <c r="AP302" i="3"/>
  <c r="AT302" i="3"/>
  <c r="AU302" i="3"/>
  <c r="BI302" i="3"/>
  <c r="BD302" i="3"/>
  <c r="BE302" i="3"/>
  <c r="AO431" i="3"/>
  <c r="BE431" i="3"/>
  <c r="AT431" i="3"/>
  <c r="AY431" i="3"/>
  <c r="AZ431" i="3"/>
  <c r="AK431" i="3"/>
  <c r="BI431" i="3"/>
  <c r="BJ431" i="3"/>
  <c r="AJ431" i="3"/>
  <c r="AP431" i="3"/>
  <c r="BD431" i="3"/>
  <c r="AU431" i="3"/>
  <c r="AZ94" i="3"/>
  <c r="AJ94" i="3"/>
  <c r="BD94" i="3"/>
  <c r="AK94" i="3"/>
  <c r="BE94" i="3"/>
  <c r="AP94" i="3"/>
  <c r="BJ94" i="3"/>
  <c r="AU94" i="3"/>
  <c r="AY94" i="3"/>
  <c r="BI94" i="3"/>
  <c r="AO94" i="3"/>
  <c r="AT94" i="3"/>
  <c r="AY64" i="3"/>
  <c r="AZ64" i="3"/>
  <c r="AO64" i="3"/>
  <c r="BI64" i="3"/>
  <c r="AK64" i="3"/>
  <c r="AP64" i="3"/>
  <c r="AT64" i="3"/>
  <c r="BD64" i="3"/>
  <c r="AJ64" i="3"/>
  <c r="AU64" i="3"/>
  <c r="BJ64" i="3"/>
  <c r="BE64" i="3"/>
  <c r="AZ98" i="3"/>
  <c r="AJ98" i="3"/>
  <c r="BD98" i="3"/>
  <c r="AK98" i="3"/>
  <c r="BE98" i="3"/>
  <c r="AP98" i="3"/>
  <c r="BJ98" i="3"/>
  <c r="AU98" i="3"/>
  <c r="AY98" i="3"/>
  <c r="BI98" i="3"/>
  <c r="AO98" i="3"/>
  <c r="AT98" i="3"/>
  <c r="AU138" i="3"/>
  <c r="BJ138" i="3"/>
  <c r="AJ138" i="3"/>
  <c r="AY138" i="3"/>
  <c r="BD138" i="3"/>
  <c r="AK138" i="3"/>
  <c r="AO138" i="3"/>
  <c r="AP138" i="3"/>
  <c r="AZ138" i="3"/>
  <c r="AT138" i="3"/>
  <c r="BE138" i="3"/>
  <c r="BI138" i="3"/>
  <c r="AY42" i="3"/>
  <c r="AZ42" i="3"/>
  <c r="AO42" i="3"/>
  <c r="BI42" i="3"/>
  <c r="BE42" i="3"/>
  <c r="BJ42" i="3"/>
  <c r="AJ42" i="3"/>
  <c r="AP42" i="3"/>
  <c r="AT42" i="3"/>
  <c r="AU42" i="3"/>
  <c r="BD42" i="3"/>
  <c r="AK42" i="3"/>
  <c r="AP93" i="3"/>
  <c r="BJ93" i="3"/>
  <c r="AT93" i="3"/>
  <c r="AU93" i="3"/>
  <c r="AZ93" i="3"/>
  <c r="AK93" i="3"/>
  <c r="AO93" i="3"/>
  <c r="AY93" i="3"/>
  <c r="BE93" i="3"/>
  <c r="BD93" i="3"/>
  <c r="AJ93" i="3"/>
  <c r="BI93" i="3"/>
  <c r="AP152" i="3"/>
  <c r="AT152" i="3"/>
  <c r="BI152" i="3"/>
  <c r="AU152" i="3"/>
  <c r="BJ152" i="3"/>
  <c r="AJ152" i="3"/>
  <c r="AY152" i="3"/>
  <c r="AK152" i="3"/>
  <c r="BE152" i="3"/>
  <c r="AO152" i="3"/>
  <c r="AZ152" i="3"/>
  <c r="BD152" i="3"/>
  <c r="AU162" i="3"/>
  <c r="BJ162" i="3"/>
  <c r="AJ162" i="3"/>
  <c r="AY162" i="3"/>
  <c r="BD162" i="3"/>
  <c r="AZ162" i="3"/>
  <c r="BE162" i="3"/>
  <c r="AK162" i="3"/>
  <c r="AO162" i="3"/>
  <c r="AP162" i="3"/>
  <c r="BI162" i="3"/>
  <c r="AT162" i="3"/>
  <c r="AU178" i="3"/>
  <c r="BJ178" i="3"/>
  <c r="AJ178" i="3"/>
  <c r="AY178" i="3"/>
  <c r="BD178" i="3"/>
  <c r="AZ178" i="3"/>
  <c r="BE178" i="3"/>
  <c r="AK178" i="3"/>
  <c r="AT178" i="3"/>
  <c r="BI178" i="3"/>
  <c r="AO178" i="3"/>
  <c r="AP178" i="3"/>
  <c r="AZ211" i="3"/>
  <c r="AO211" i="3"/>
  <c r="AP211" i="3"/>
  <c r="BD211" i="3"/>
  <c r="AT211" i="3"/>
  <c r="AK211" i="3"/>
  <c r="BJ211" i="3"/>
  <c r="AJ211" i="3"/>
  <c r="AU211" i="3"/>
  <c r="BE211" i="3"/>
  <c r="BI211" i="3"/>
  <c r="AY211" i="3"/>
  <c r="AZ243" i="3"/>
  <c r="AO243" i="3"/>
  <c r="AP243" i="3"/>
  <c r="BD243" i="3"/>
  <c r="AT243" i="3"/>
  <c r="AK243" i="3"/>
  <c r="AU243" i="3"/>
  <c r="AY243" i="3"/>
  <c r="BE243" i="3"/>
  <c r="BI243" i="3"/>
  <c r="AJ243" i="3"/>
  <c r="BJ243" i="3"/>
  <c r="AJ264" i="3"/>
  <c r="BJ264" i="3"/>
  <c r="AK264" i="3"/>
  <c r="AY264" i="3"/>
  <c r="AZ264" i="3"/>
  <c r="AP264" i="3"/>
  <c r="BD264" i="3"/>
  <c r="AU264" i="3"/>
  <c r="BE264" i="3"/>
  <c r="BI264" i="3"/>
  <c r="AO264" i="3"/>
  <c r="AT264" i="3"/>
  <c r="AK354" i="3"/>
  <c r="AY354" i="3"/>
  <c r="AZ354" i="3"/>
  <c r="AO354" i="3"/>
  <c r="AT354" i="3"/>
  <c r="BD354" i="3"/>
  <c r="BI354" i="3"/>
  <c r="BJ354" i="3"/>
  <c r="AP354" i="3"/>
  <c r="AJ354" i="3"/>
  <c r="AU354" i="3"/>
  <c r="BE354" i="3"/>
  <c r="AK378" i="3"/>
  <c r="AY378" i="3"/>
  <c r="AZ378" i="3"/>
  <c r="AO378" i="3"/>
  <c r="BE378" i="3"/>
  <c r="AJ378" i="3"/>
  <c r="BD378" i="3"/>
  <c r="BI378" i="3"/>
  <c r="BJ378" i="3"/>
  <c r="AP378" i="3"/>
  <c r="AT378" i="3"/>
  <c r="AU378" i="3"/>
  <c r="AU397" i="3"/>
  <c r="BI397" i="3"/>
  <c r="AK397" i="3"/>
  <c r="AY397" i="3"/>
  <c r="AZ397" i="3"/>
  <c r="AT397" i="3"/>
  <c r="BD397" i="3"/>
  <c r="BE397" i="3"/>
  <c r="BJ397" i="3"/>
  <c r="AJ397" i="3"/>
  <c r="AO397" i="3"/>
  <c r="AP397" i="3"/>
  <c r="AO295" i="3"/>
  <c r="AP295" i="3"/>
  <c r="BD295" i="3"/>
  <c r="AT295" i="3"/>
  <c r="AJ295" i="3"/>
  <c r="BE295" i="3"/>
  <c r="AK295" i="3"/>
  <c r="BI295" i="3"/>
  <c r="BJ295" i="3"/>
  <c r="AZ295" i="3"/>
  <c r="AU295" i="3"/>
  <c r="AY295" i="3"/>
  <c r="AK404" i="3"/>
  <c r="AY404" i="3"/>
  <c r="AO404" i="3"/>
  <c r="AP404" i="3"/>
  <c r="BD404" i="3"/>
  <c r="AU404" i="3"/>
  <c r="AZ404" i="3"/>
  <c r="AJ404" i="3"/>
  <c r="BI404" i="3"/>
  <c r="BJ404" i="3"/>
  <c r="BE404" i="3"/>
  <c r="AT404" i="3"/>
  <c r="BE430" i="3"/>
  <c r="AU430" i="3"/>
  <c r="BI430" i="3"/>
  <c r="AJ430" i="3"/>
  <c r="BJ430" i="3"/>
  <c r="AK430" i="3"/>
  <c r="BD430" i="3"/>
  <c r="AO430" i="3"/>
  <c r="AT430" i="3"/>
  <c r="AY430" i="3"/>
  <c r="AZ430" i="3"/>
  <c r="AP430" i="3"/>
  <c r="AU445" i="3"/>
  <c r="BI445" i="3"/>
  <c r="AK445" i="3"/>
  <c r="AY445" i="3"/>
  <c r="AZ445" i="3"/>
  <c r="BD445" i="3"/>
  <c r="AJ445" i="3"/>
  <c r="BE445" i="3"/>
  <c r="AO445" i="3"/>
  <c r="AP445" i="3"/>
  <c r="AT445" i="3"/>
  <c r="BJ445" i="3"/>
  <c r="AU449" i="3"/>
  <c r="BI449" i="3"/>
  <c r="AK449" i="3"/>
  <c r="AY449" i="3"/>
  <c r="AZ449" i="3"/>
  <c r="AP449" i="3"/>
  <c r="BJ449" i="3"/>
  <c r="AT449" i="3"/>
  <c r="AJ449" i="3"/>
  <c r="AO449" i="3"/>
  <c r="BD449" i="3"/>
  <c r="BE449" i="3"/>
  <c r="BE368" i="3"/>
  <c r="AT368" i="3"/>
  <c r="AU368" i="3"/>
  <c r="BI368" i="3"/>
  <c r="AZ368" i="3"/>
  <c r="AK368" i="3"/>
  <c r="BD368" i="3"/>
  <c r="BJ368" i="3"/>
  <c r="AY368" i="3"/>
  <c r="AJ368" i="3"/>
  <c r="AO368" i="3"/>
  <c r="AP368" i="3"/>
  <c r="AT524" i="3"/>
  <c r="AJ524" i="3"/>
  <c r="BJ524" i="3"/>
  <c r="AZ524" i="3"/>
  <c r="AK524" i="3"/>
  <c r="BE524" i="3"/>
  <c r="AO524" i="3"/>
  <c r="BI524" i="3"/>
  <c r="AP524" i="3"/>
  <c r="AU524" i="3"/>
  <c r="AY524" i="3"/>
  <c r="BD524" i="3"/>
  <c r="AJ268" i="3"/>
  <c r="BJ268" i="3"/>
  <c r="AK268" i="3"/>
  <c r="AY268" i="3"/>
  <c r="AZ268" i="3"/>
  <c r="AP268" i="3"/>
  <c r="BD268" i="3"/>
  <c r="BI268" i="3"/>
  <c r="AO268" i="3"/>
  <c r="AT268" i="3"/>
  <c r="BE268" i="3"/>
  <c r="AU268" i="3"/>
  <c r="AJ276" i="3"/>
  <c r="BJ276" i="3"/>
  <c r="AK276" i="3"/>
  <c r="AY276" i="3"/>
  <c r="AZ276" i="3"/>
  <c r="AP276" i="3"/>
  <c r="BD276" i="3"/>
  <c r="BI276" i="3"/>
  <c r="AO276" i="3"/>
  <c r="AT276" i="3"/>
  <c r="AU276" i="3"/>
  <c r="BE276" i="3"/>
  <c r="W433" i="3"/>
  <c r="AU433" i="3"/>
  <c r="BI433" i="3"/>
  <c r="AK433" i="3"/>
  <c r="AY433" i="3"/>
  <c r="AZ433" i="3"/>
  <c r="BD433" i="3"/>
  <c r="AJ433" i="3"/>
  <c r="BE433" i="3"/>
  <c r="AP433" i="3"/>
  <c r="BJ433" i="3"/>
  <c r="AT433" i="3"/>
  <c r="AO433" i="3"/>
  <c r="AZ100" i="3"/>
  <c r="AJ100" i="3"/>
  <c r="BD100" i="3"/>
  <c r="AK100" i="3"/>
  <c r="BE100" i="3"/>
  <c r="AP100" i="3"/>
  <c r="BJ100" i="3"/>
  <c r="AO100" i="3"/>
  <c r="AU100" i="3"/>
  <c r="AT100" i="3"/>
  <c r="AY100" i="3"/>
  <c r="BI100" i="3"/>
  <c r="AO39" i="3"/>
  <c r="BI39" i="3"/>
  <c r="AP39" i="3"/>
  <c r="BJ39" i="3"/>
  <c r="AY39" i="3"/>
  <c r="AZ39" i="3"/>
  <c r="BD39" i="3"/>
  <c r="BE39" i="3"/>
  <c r="AJ39" i="3"/>
  <c r="AT39" i="3"/>
  <c r="AK39" i="3"/>
  <c r="AU39" i="3"/>
  <c r="AT237" i="3"/>
  <c r="AU237" i="3"/>
  <c r="BI237" i="3"/>
  <c r="AJ237" i="3"/>
  <c r="BJ237" i="3"/>
  <c r="AZ237" i="3"/>
  <c r="BE237" i="3"/>
  <c r="AK237" i="3"/>
  <c r="AP237" i="3"/>
  <c r="BD237" i="3"/>
  <c r="AY237" i="3"/>
  <c r="AO237" i="3"/>
  <c r="AC492" i="3"/>
  <c r="AT492" i="3"/>
  <c r="AJ492" i="3"/>
  <c r="BJ492" i="3"/>
  <c r="AZ492" i="3"/>
  <c r="AK492" i="3"/>
  <c r="BE492" i="3"/>
  <c r="AO492" i="3"/>
  <c r="BI492" i="3"/>
  <c r="AP492" i="3"/>
  <c r="AU492" i="3"/>
  <c r="AY492" i="3"/>
  <c r="BD492" i="3"/>
  <c r="AP206" i="3"/>
  <c r="BD206" i="3"/>
  <c r="BE206" i="3"/>
  <c r="AT206" i="3"/>
  <c r="AJ206" i="3"/>
  <c r="BJ206" i="3"/>
  <c r="BI206" i="3"/>
  <c r="AK206" i="3"/>
  <c r="AO206" i="3"/>
  <c r="AU206" i="3"/>
  <c r="AY206" i="3"/>
  <c r="AZ206" i="3"/>
  <c r="AK334" i="3"/>
  <c r="AY334" i="3"/>
  <c r="AZ334" i="3"/>
  <c r="AO334" i="3"/>
  <c r="AU334" i="3"/>
  <c r="BD334" i="3"/>
  <c r="BE334" i="3"/>
  <c r="AT334" i="3"/>
  <c r="BI334" i="3"/>
  <c r="BJ334" i="3"/>
  <c r="AJ334" i="3"/>
  <c r="AP334" i="3"/>
  <c r="AQ334" i="3" s="1"/>
  <c r="AO480" i="3"/>
  <c r="AJ480" i="3"/>
  <c r="AY480" i="3"/>
  <c r="BD480" i="3"/>
  <c r="AP480" i="3"/>
  <c r="AT480" i="3"/>
  <c r="AU480" i="3"/>
  <c r="AZ480" i="3"/>
  <c r="BE480" i="3"/>
  <c r="BJ480" i="3"/>
  <c r="AK480" i="3"/>
  <c r="BI480" i="3"/>
  <c r="AZ96" i="3"/>
  <c r="AJ96" i="3"/>
  <c r="BD96" i="3"/>
  <c r="AK96" i="3"/>
  <c r="BE96" i="3"/>
  <c r="AP96" i="3"/>
  <c r="BJ96" i="3"/>
  <c r="AO96" i="3"/>
  <c r="AU96" i="3"/>
  <c r="AT96" i="3"/>
  <c r="AY96" i="3"/>
  <c r="BI96" i="3"/>
  <c r="AP262" i="3"/>
  <c r="BD262" i="3"/>
  <c r="BE262" i="3"/>
  <c r="AT262" i="3"/>
  <c r="AJ262" i="3"/>
  <c r="BJ262" i="3"/>
  <c r="BI262" i="3"/>
  <c r="AK262" i="3"/>
  <c r="AO262" i="3"/>
  <c r="AU262" i="3"/>
  <c r="AY262" i="3"/>
  <c r="AZ262" i="3"/>
  <c r="AT496" i="3"/>
  <c r="AJ496" i="3"/>
  <c r="BJ496" i="3"/>
  <c r="AZ496" i="3"/>
  <c r="AU496" i="3"/>
  <c r="AY496" i="3"/>
  <c r="BD496" i="3"/>
  <c r="AK496" i="3"/>
  <c r="BE496" i="3"/>
  <c r="AP496" i="3"/>
  <c r="BI496" i="3"/>
  <c r="AO496" i="3"/>
  <c r="AZ506" i="3"/>
  <c r="AP506" i="3"/>
  <c r="BD506" i="3"/>
  <c r="AT506" i="3"/>
  <c r="AU506" i="3"/>
  <c r="AY506" i="3"/>
  <c r="AJ506" i="3"/>
  <c r="BE506" i="3"/>
  <c r="AK506" i="3"/>
  <c r="AO506" i="3"/>
  <c r="BI506" i="3"/>
  <c r="BJ506" i="3"/>
  <c r="BD150" i="3"/>
  <c r="AO150" i="3"/>
  <c r="BE150" i="3"/>
  <c r="AP150" i="3"/>
  <c r="AU150" i="3"/>
  <c r="BJ150" i="3"/>
  <c r="BI150" i="3"/>
  <c r="AJ150" i="3"/>
  <c r="AT150" i="3"/>
  <c r="AZ150" i="3"/>
  <c r="AK150" i="3"/>
  <c r="AY150" i="3"/>
  <c r="AJ523" i="3"/>
  <c r="BJ523" i="3"/>
  <c r="AZ523" i="3"/>
  <c r="AP523" i="3"/>
  <c r="BD523" i="3"/>
  <c r="AT523" i="3"/>
  <c r="AU523" i="3"/>
  <c r="AY523" i="3"/>
  <c r="BE523" i="3"/>
  <c r="AK523" i="3"/>
  <c r="AO523" i="3"/>
  <c r="BI523" i="3"/>
  <c r="BE380" i="3"/>
  <c r="AT380" i="3"/>
  <c r="AU380" i="3"/>
  <c r="BI380" i="3"/>
  <c r="AJ380" i="3"/>
  <c r="BJ380" i="3"/>
  <c r="AO380" i="3"/>
  <c r="AK380" i="3"/>
  <c r="AY380" i="3"/>
  <c r="AZ380" i="3"/>
  <c r="BD380" i="3"/>
  <c r="AP380" i="3"/>
  <c r="AY62" i="3"/>
  <c r="AZ62" i="3"/>
  <c r="AO62" i="3"/>
  <c r="BI62" i="3"/>
  <c r="AJ62" i="3"/>
  <c r="AK62" i="3"/>
  <c r="AP62" i="3"/>
  <c r="AU62" i="3"/>
  <c r="AT62" i="3"/>
  <c r="BE62" i="3"/>
  <c r="BD62" i="3"/>
  <c r="BJ62" i="3"/>
  <c r="AO131" i="3"/>
  <c r="BI131" i="3"/>
  <c r="AP131" i="3"/>
  <c r="BJ131" i="3"/>
  <c r="AT131" i="3"/>
  <c r="AY131" i="3"/>
  <c r="AU131" i="3"/>
  <c r="AZ131" i="3"/>
  <c r="BD131" i="3"/>
  <c r="AJ131" i="3"/>
  <c r="AK131" i="3"/>
  <c r="BE131" i="3"/>
  <c r="AT193" i="3"/>
  <c r="AU193" i="3"/>
  <c r="BI193" i="3"/>
  <c r="AJ193" i="3"/>
  <c r="BJ193" i="3"/>
  <c r="AZ193" i="3"/>
  <c r="AY193" i="3"/>
  <c r="BD193" i="3"/>
  <c r="AK193" i="3"/>
  <c r="AO193" i="3"/>
  <c r="AP193" i="3"/>
  <c r="BE193" i="3"/>
  <c r="AU441" i="3"/>
  <c r="BI441" i="3"/>
  <c r="AK441" i="3"/>
  <c r="AY441" i="3"/>
  <c r="AZ441" i="3"/>
  <c r="AT441" i="3"/>
  <c r="AJ441" i="3"/>
  <c r="BE441" i="3"/>
  <c r="BJ441" i="3"/>
  <c r="AO441" i="3"/>
  <c r="AP441" i="3"/>
  <c r="BD441" i="3"/>
  <c r="AY126" i="3"/>
  <c r="AZ126" i="3"/>
  <c r="AJ126" i="3"/>
  <c r="BD126" i="3"/>
  <c r="AO126" i="3"/>
  <c r="BI126" i="3"/>
  <c r="AK126" i="3"/>
  <c r="AP126" i="3"/>
  <c r="AT126" i="3"/>
  <c r="BE126" i="3"/>
  <c r="AU126" i="3"/>
  <c r="BJ126" i="3"/>
  <c r="AO111" i="3"/>
  <c r="BI111" i="3"/>
  <c r="AP111" i="3"/>
  <c r="BJ111" i="3"/>
  <c r="AT111" i="3"/>
  <c r="AY111" i="3"/>
  <c r="AU111" i="3"/>
  <c r="AZ111" i="3"/>
  <c r="BD111" i="3"/>
  <c r="AJ111" i="3"/>
  <c r="AK111" i="3"/>
  <c r="BE111" i="3"/>
  <c r="AO33" i="3"/>
  <c r="BI33" i="3"/>
  <c r="AP33" i="3"/>
  <c r="BJ33" i="3"/>
  <c r="AY33" i="3"/>
  <c r="AJ33" i="3"/>
  <c r="AK33" i="3"/>
  <c r="AT33" i="3"/>
  <c r="AU33" i="3"/>
  <c r="AZ33" i="3"/>
  <c r="BD33" i="3"/>
  <c r="BE33" i="3"/>
  <c r="AY34" i="3"/>
  <c r="AZ34" i="3"/>
  <c r="AO34" i="3"/>
  <c r="BI34" i="3"/>
  <c r="AP34" i="3"/>
  <c r="AT34" i="3"/>
  <c r="AU34" i="3"/>
  <c r="BE34" i="3"/>
  <c r="AJ34" i="3"/>
  <c r="AK34" i="3"/>
  <c r="BD34" i="3"/>
  <c r="BJ34" i="3"/>
  <c r="AY46" i="3"/>
  <c r="AZ46" i="3"/>
  <c r="AO46" i="3"/>
  <c r="BI46" i="3"/>
  <c r="AJ46" i="3"/>
  <c r="AK46" i="3"/>
  <c r="AP46" i="3"/>
  <c r="AU46" i="3"/>
  <c r="BD46" i="3"/>
  <c r="BE46" i="3"/>
  <c r="BJ46" i="3"/>
  <c r="AT46" i="3"/>
  <c r="AY60" i="3"/>
  <c r="AZ60" i="3"/>
  <c r="AO60" i="3"/>
  <c r="BI60" i="3"/>
  <c r="BJ60" i="3"/>
  <c r="AJ60" i="3"/>
  <c r="AK60" i="3"/>
  <c r="AT60" i="3"/>
  <c r="AP60" i="3"/>
  <c r="BD60" i="3"/>
  <c r="BE60" i="3"/>
  <c r="AU60" i="3"/>
  <c r="AY54" i="3"/>
  <c r="AZ54" i="3"/>
  <c r="AO54" i="3"/>
  <c r="BI54" i="3"/>
  <c r="AU54" i="3"/>
  <c r="BD54" i="3"/>
  <c r="BE54" i="3"/>
  <c r="AJ54" i="3"/>
  <c r="AP54" i="3"/>
  <c r="BJ54" i="3"/>
  <c r="AK54" i="3"/>
  <c r="AT54" i="3"/>
  <c r="AO69" i="3"/>
  <c r="BI69" i="3"/>
  <c r="AP69" i="3"/>
  <c r="BJ69" i="3"/>
  <c r="AY69" i="3"/>
  <c r="AU69" i="3"/>
  <c r="AZ69" i="3"/>
  <c r="BD69" i="3"/>
  <c r="AK69" i="3"/>
  <c r="AJ69" i="3"/>
  <c r="BE69" i="3"/>
  <c r="AT69" i="3"/>
  <c r="AP99" i="3"/>
  <c r="BJ99" i="3"/>
  <c r="AT99" i="3"/>
  <c r="AU99" i="3"/>
  <c r="AZ99" i="3"/>
  <c r="BE99" i="3"/>
  <c r="BI99" i="3"/>
  <c r="AK99" i="3"/>
  <c r="AJ99" i="3"/>
  <c r="AY99" i="3"/>
  <c r="BD99" i="3"/>
  <c r="AO99" i="3"/>
  <c r="AO107" i="3"/>
  <c r="BI107" i="3"/>
  <c r="AP107" i="3"/>
  <c r="BJ107" i="3"/>
  <c r="AT107" i="3"/>
  <c r="AY107" i="3"/>
  <c r="AU107" i="3"/>
  <c r="AZ107" i="3"/>
  <c r="BD107" i="3"/>
  <c r="AJ107" i="3"/>
  <c r="AK107" i="3"/>
  <c r="BE107" i="3"/>
  <c r="AZ199" i="3"/>
  <c r="AO199" i="3"/>
  <c r="AP199" i="3"/>
  <c r="BD199" i="3"/>
  <c r="AT199" i="3"/>
  <c r="AY199" i="3"/>
  <c r="BE199" i="3"/>
  <c r="BI199" i="3"/>
  <c r="AJ199" i="3"/>
  <c r="BJ199" i="3"/>
  <c r="AK199" i="3"/>
  <c r="AU199" i="3"/>
  <c r="AP296" i="3"/>
  <c r="BD296" i="3"/>
  <c r="BE296" i="3"/>
  <c r="AT296" i="3"/>
  <c r="AU296" i="3"/>
  <c r="BI296" i="3"/>
  <c r="AJ296" i="3"/>
  <c r="BJ296" i="3"/>
  <c r="AO296" i="3"/>
  <c r="AK296" i="3"/>
  <c r="AZ296" i="3"/>
  <c r="AY296" i="3"/>
  <c r="AK330" i="3"/>
  <c r="AY330" i="3"/>
  <c r="AZ330" i="3"/>
  <c r="AO330" i="3"/>
  <c r="AP330" i="3"/>
  <c r="BI330" i="3"/>
  <c r="AT330" i="3"/>
  <c r="AU330" i="3"/>
  <c r="BJ330" i="3"/>
  <c r="BD330" i="3"/>
  <c r="BE330" i="3"/>
  <c r="AJ330" i="3"/>
  <c r="AT307" i="3"/>
  <c r="AU307" i="3"/>
  <c r="BI307" i="3"/>
  <c r="AJ307" i="3"/>
  <c r="BJ307" i="3"/>
  <c r="AK307" i="3"/>
  <c r="AY307" i="3"/>
  <c r="AZ307" i="3"/>
  <c r="BD307" i="3"/>
  <c r="BE307" i="3"/>
  <c r="AP307" i="3"/>
  <c r="AO307" i="3"/>
  <c r="BE410" i="3"/>
  <c r="AU410" i="3"/>
  <c r="BI410" i="3"/>
  <c r="AJ410" i="3"/>
  <c r="BJ410" i="3"/>
  <c r="AO410" i="3"/>
  <c r="AP410" i="3"/>
  <c r="AY410" i="3"/>
  <c r="AZ410" i="3"/>
  <c r="BD410" i="3"/>
  <c r="AT410" i="3"/>
  <c r="AK410" i="3"/>
  <c r="AL410" i="3" s="1"/>
  <c r="AO403" i="3"/>
  <c r="BE403" i="3"/>
  <c r="AT403" i="3"/>
  <c r="AJ403" i="3"/>
  <c r="BD403" i="3"/>
  <c r="AK403" i="3"/>
  <c r="BI403" i="3"/>
  <c r="BJ403" i="3"/>
  <c r="AU403" i="3"/>
  <c r="AY403" i="3"/>
  <c r="AZ403" i="3"/>
  <c r="AP403" i="3"/>
  <c r="AY32" i="3"/>
  <c r="AZ32" i="3"/>
  <c r="AO32" i="3"/>
  <c r="BI32" i="3"/>
  <c r="AJ32" i="3"/>
  <c r="AK32" i="3"/>
  <c r="AP32" i="3"/>
  <c r="AT32" i="3"/>
  <c r="AU32" i="3"/>
  <c r="BD32" i="3"/>
  <c r="BE32" i="3"/>
  <c r="BJ32" i="3"/>
  <c r="AO73" i="3"/>
  <c r="BI73" i="3"/>
  <c r="AP73" i="3"/>
  <c r="BJ73" i="3"/>
  <c r="AY73" i="3"/>
  <c r="BD73" i="3"/>
  <c r="BE73" i="3"/>
  <c r="AK73" i="3"/>
  <c r="AJ73" i="3"/>
  <c r="AU73" i="3"/>
  <c r="AT73" i="3"/>
  <c r="AZ73" i="3"/>
  <c r="AO59" i="3"/>
  <c r="BI59" i="3"/>
  <c r="AP59" i="3"/>
  <c r="BJ59" i="3"/>
  <c r="AY59" i="3"/>
  <c r="BE59" i="3"/>
  <c r="AJ59" i="3"/>
  <c r="AT59" i="3"/>
  <c r="AU59" i="3"/>
  <c r="AZ59" i="3"/>
  <c r="BD59" i="3"/>
  <c r="AK59" i="3"/>
  <c r="AO121" i="3"/>
  <c r="BI121" i="3"/>
  <c r="AP121" i="3"/>
  <c r="BJ121" i="3"/>
  <c r="AT121" i="3"/>
  <c r="AY121" i="3"/>
  <c r="AJ121" i="3"/>
  <c r="AU121" i="3"/>
  <c r="BD121" i="3"/>
  <c r="BE121" i="3"/>
  <c r="AK121" i="3"/>
  <c r="AZ121" i="3"/>
  <c r="AK157" i="3"/>
  <c r="AZ157" i="3"/>
  <c r="BD157" i="3"/>
  <c r="AO157" i="3"/>
  <c r="BE157" i="3"/>
  <c r="AT157" i="3"/>
  <c r="BI157" i="3"/>
  <c r="AP157" i="3"/>
  <c r="AU157" i="3"/>
  <c r="AJ157" i="3"/>
  <c r="AY157" i="3"/>
  <c r="BJ157" i="3"/>
  <c r="AY116" i="3"/>
  <c r="AZ116" i="3"/>
  <c r="AJ116" i="3"/>
  <c r="BD116" i="3"/>
  <c r="AO116" i="3"/>
  <c r="BI116" i="3"/>
  <c r="BE116" i="3"/>
  <c r="BJ116" i="3"/>
  <c r="AK116" i="3"/>
  <c r="AT116" i="3"/>
  <c r="AU116" i="3"/>
  <c r="AP116" i="3"/>
  <c r="BD174" i="3"/>
  <c r="AO174" i="3"/>
  <c r="BE174" i="3"/>
  <c r="AP174" i="3"/>
  <c r="AU174" i="3"/>
  <c r="BJ174" i="3"/>
  <c r="AT174" i="3"/>
  <c r="AY174" i="3"/>
  <c r="BI174" i="3"/>
  <c r="AK174" i="3"/>
  <c r="AZ174" i="3"/>
  <c r="AJ174" i="3"/>
  <c r="AO143" i="3"/>
  <c r="BE143" i="3"/>
  <c r="AP143" i="3"/>
  <c r="AT143" i="3"/>
  <c r="BI143" i="3"/>
  <c r="AU143" i="3"/>
  <c r="AY143" i="3"/>
  <c r="AZ143" i="3"/>
  <c r="BJ143" i="3"/>
  <c r="AJ143" i="3"/>
  <c r="AK143" i="3"/>
  <c r="BD143" i="3"/>
  <c r="AJ184" i="3"/>
  <c r="BJ184" i="3"/>
  <c r="AK184" i="3"/>
  <c r="AY184" i="3"/>
  <c r="AZ184" i="3"/>
  <c r="AP184" i="3"/>
  <c r="BD184" i="3"/>
  <c r="AU184" i="3"/>
  <c r="BE184" i="3"/>
  <c r="AO184" i="3"/>
  <c r="AT184" i="3"/>
  <c r="BI184" i="3"/>
  <c r="AJ200" i="3"/>
  <c r="BJ200" i="3"/>
  <c r="AK200" i="3"/>
  <c r="AY200" i="3"/>
  <c r="AZ200" i="3"/>
  <c r="AP200" i="3"/>
  <c r="BD200" i="3"/>
  <c r="AU200" i="3"/>
  <c r="BE200" i="3"/>
  <c r="AO200" i="3"/>
  <c r="AT200" i="3"/>
  <c r="BI200" i="3"/>
  <c r="AP194" i="3"/>
  <c r="BD194" i="3"/>
  <c r="BE194" i="3"/>
  <c r="AT194" i="3"/>
  <c r="AJ194" i="3"/>
  <c r="BJ194" i="3"/>
  <c r="AO194" i="3"/>
  <c r="AU194" i="3"/>
  <c r="AY194" i="3"/>
  <c r="AZ194" i="3"/>
  <c r="BI194" i="3"/>
  <c r="AK194" i="3"/>
  <c r="AO127" i="3"/>
  <c r="BI127" i="3"/>
  <c r="AP127" i="3"/>
  <c r="BJ127" i="3"/>
  <c r="AT127" i="3"/>
  <c r="AY127" i="3"/>
  <c r="AU127" i="3"/>
  <c r="AZ127" i="3"/>
  <c r="BD127" i="3"/>
  <c r="AJ127" i="3"/>
  <c r="AK127" i="3"/>
  <c r="BE127" i="3"/>
  <c r="AT205" i="3"/>
  <c r="AU205" i="3"/>
  <c r="BI205" i="3"/>
  <c r="AJ205" i="3"/>
  <c r="BJ205" i="3"/>
  <c r="AZ205" i="3"/>
  <c r="BE205" i="3"/>
  <c r="AK205" i="3"/>
  <c r="AO205" i="3"/>
  <c r="AP205" i="3"/>
  <c r="AY205" i="3"/>
  <c r="BD205" i="3"/>
  <c r="AO175" i="3"/>
  <c r="BE175" i="3"/>
  <c r="AP175" i="3"/>
  <c r="AT175" i="3"/>
  <c r="BI175" i="3"/>
  <c r="AU175" i="3"/>
  <c r="AY175" i="3"/>
  <c r="AZ175" i="3"/>
  <c r="BJ175" i="3"/>
  <c r="AJ175" i="3"/>
  <c r="AK175" i="3"/>
  <c r="BD175" i="3"/>
  <c r="AP238" i="3"/>
  <c r="BD238" i="3"/>
  <c r="BE238" i="3"/>
  <c r="AT238" i="3"/>
  <c r="AJ238" i="3"/>
  <c r="BJ238" i="3"/>
  <c r="BI238" i="3"/>
  <c r="AK238" i="3"/>
  <c r="AO238" i="3"/>
  <c r="AU238" i="3"/>
  <c r="AY238" i="3"/>
  <c r="AZ238" i="3"/>
  <c r="AT281" i="3"/>
  <c r="AU281" i="3"/>
  <c r="BI281" i="3"/>
  <c r="AJ281" i="3"/>
  <c r="BJ281" i="3"/>
  <c r="AZ281" i="3"/>
  <c r="AY281" i="3"/>
  <c r="BD281" i="3"/>
  <c r="BE281" i="3"/>
  <c r="AO281" i="3"/>
  <c r="AP281" i="3"/>
  <c r="AK281" i="3"/>
  <c r="AL281" i="3" s="1"/>
  <c r="AP278" i="3"/>
  <c r="BD278" i="3"/>
  <c r="BE278" i="3"/>
  <c r="AT278" i="3"/>
  <c r="AJ278" i="3"/>
  <c r="BJ278" i="3"/>
  <c r="BI278" i="3"/>
  <c r="AK278" i="3"/>
  <c r="AO278" i="3"/>
  <c r="AY278" i="3"/>
  <c r="AU278" i="3"/>
  <c r="AZ278" i="3"/>
  <c r="AC216" i="3"/>
  <c r="AD216" i="3" s="1"/>
  <c r="AZ275" i="3"/>
  <c r="AO275" i="3"/>
  <c r="AP275" i="3"/>
  <c r="BD275" i="3"/>
  <c r="AT275" i="3"/>
  <c r="AK275" i="3"/>
  <c r="BJ275" i="3"/>
  <c r="AJ275" i="3"/>
  <c r="BI275" i="3"/>
  <c r="AU275" i="3"/>
  <c r="AY275" i="3"/>
  <c r="BE275" i="3"/>
  <c r="BF275" i="3" s="1"/>
  <c r="AP226" i="3"/>
  <c r="BD226" i="3"/>
  <c r="BE226" i="3"/>
  <c r="AT226" i="3"/>
  <c r="AJ226" i="3"/>
  <c r="BJ226" i="3"/>
  <c r="AO226" i="3"/>
  <c r="AU226" i="3"/>
  <c r="AZ226" i="3"/>
  <c r="AY226" i="3"/>
  <c r="BI226" i="3"/>
  <c r="AK226" i="3"/>
  <c r="AT311" i="3"/>
  <c r="AU311" i="3"/>
  <c r="BI311" i="3"/>
  <c r="AJ311" i="3"/>
  <c r="BJ311" i="3"/>
  <c r="AK311" i="3"/>
  <c r="AY311" i="3"/>
  <c r="AP311" i="3"/>
  <c r="BD311" i="3"/>
  <c r="BE311" i="3"/>
  <c r="AO311" i="3"/>
  <c r="AZ311" i="3"/>
  <c r="AJ232" i="3"/>
  <c r="BJ232" i="3"/>
  <c r="AK232" i="3"/>
  <c r="AY232" i="3"/>
  <c r="AZ232" i="3"/>
  <c r="AP232" i="3"/>
  <c r="BD232" i="3"/>
  <c r="AU232" i="3"/>
  <c r="AO232" i="3"/>
  <c r="AT232" i="3"/>
  <c r="BE232" i="3"/>
  <c r="BI232" i="3"/>
  <c r="AB268" i="3"/>
  <c r="AD268" i="3" s="1"/>
  <c r="AZ301" i="3"/>
  <c r="AO301" i="3"/>
  <c r="AP301" i="3"/>
  <c r="BD301" i="3"/>
  <c r="BE301" i="3"/>
  <c r="AT301" i="3"/>
  <c r="AY301" i="3"/>
  <c r="BI301" i="3"/>
  <c r="BJ301" i="3"/>
  <c r="AJ301" i="3"/>
  <c r="AK301" i="3"/>
  <c r="AU301" i="3"/>
  <c r="AJ272" i="3"/>
  <c r="BJ272" i="3"/>
  <c r="AK272" i="3"/>
  <c r="AY272" i="3"/>
  <c r="AZ272" i="3"/>
  <c r="AP272" i="3"/>
  <c r="BD272" i="3"/>
  <c r="AU272" i="3"/>
  <c r="AO272" i="3"/>
  <c r="AT272" i="3"/>
  <c r="BE272" i="3"/>
  <c r="BI272" i="3"/>
  <c r="AP328" i="3"/>
  <c r="BE328" i="3"/>
  <c r="AT328" i="3"/>
  <c r="AU328" i="3"/>
  <c r="BI328" i="3"/>
  <c r="AJ328" i="3"/>
  <c r="BD328" i="3"/>
  <c r="AO328" i="3"/>
  <c r="AZ328" i="3"/>
  <c r="BJ328" i="3"/>
  <c r="AK328" i="3"/>
  <c r="AY328" i="3"/>
  <c r="AU335" i="3"/>
  <c r="BI335" i="3"/>
  <c r="AJ335" i="3"/>
  <c r="BJ335" i="3"/>
  <c r="AK335" i="3"/>
  <c r="AY335" i="3"/>
  <c r="AO335" i="3"/>
  <c r="AT335" i="3"/>
  <c r="AZ335" i="3"/>
  <c r="BD335" i="3"/>
  <c r="AP335" i="3"/>
  <c r="BE335" i="3"/>
  <c r="BE290" i="3"/>
  <c r="AT290" i="3"/>
  <c r="AJ290" i="3"/>
  <c r="BJ290" i="3"/>
  <c r="AK290" i="3"/>
  <c r="BD290" i="3"/>
  <c r="AO290" i="3"/>
  <c r="AU290" i="3"/>
  <c r="AY290" i="3"/>
  <c r="AZ290" i="3"/>
  <c r="BI290" i="3"/>
  <c r="AP290" i="3"/>
  <c r="AC276" i="3"/>
  <c r="AD276" i="3" s="1"/>
  <c r="BE402" i="3"/>
  <c r="AU402" i="3"/>
  <c r="BI402" i="3"/>
  <c r="AJ402" i="3"/>
  <c r="BJ402" i="3"/>
  <c r="AP402" i="3"/>
  <c r="AT402" i="3"/>
  <c r="AY402" i="3"/>
  <c r="AK402" i="3"/>
  <c r="AO402" i="3"/>
  <c r="AZ402" i="3"/>
  <c r="BD402" i="3"/>
  <c r="AO415" i="3"/>
  <c r="BE415" i="3"/>
  <c r="AT415" i="3"/>
  <c r="AK415" i="3"/>
  <c r="BI415" i="3"/>
  <c r="BJ415" i="3"/>
  <c r="AP415" i="3"/>
  <c r="AJ415" i="3"/>
  <c r="AU415" i="3"/>
  <c r="AY415" i="3"/>
  <c r="AZ415" i="3"/>
  <c r="BD415" i="3"/>
  <c r="AU413" i="3"/>
  <c r="BI413" i="3"/>
  <c r="AK413" i="3"/>
  <c r="AY413" i="3"/>
  <c r="AZ413" i="3"/>
  <c r="BD413" i="3"/>
  <c r="AJ413" i="3"/>
  <c r="BE413" i="3"/>
  <c r="AO413" i="3"/>
  <c r="AT413" i="3"/>
  <c r="BJ413" i="3"/>
  <c r="AP413" i="3"/>
  <c r="AO411" i="3"/>
  <c r="BE411" i="3"/>
  <c r="AT411" i="3"/>
  <c r="AY411" i="3"/>
  <c r="AZ411" i="3"/>
  <c r="AJ411" i="3"/>
  <c r="BD411" i="3"/>
  <c r="BJ411" i="3"/>
  <c r="AK411" i="3"/>
  <c r="AP411" i="3"/>
  <c r="AU411" i="3"/>
  <c r="AV411" i="3" s="1"/>
  <c r="BI411" i="3"/>
  <c r="BE422" i="3"/>
  <c r="AU422" i="3"/>
  <c r="BI422" i="3"/>
  <c r="AJ422" i="3"/>
  <c r="BJ422" i="3"/>
  <c r="AO422" i="3"/>
  <c r="AP422" i="3"/>
  <c r="AT422" i="3"/>
  <c r="AZ422" i="3"/>
  <c r="AK422" i="3"/>
  <c r="AY422" i="3"/>
  <c r="BD422" i="3"/>
  <c r="BE418" i="3"/>
  <c r="AU418" i="3"/>
  <c r="BI418" i="3"/>
  <c r="AJ418" i="3"/>
  <c r="BJ418" i="3"/>
  <c r="AK418" i="3"/>
  <c r="BD418" i="3"/>
  <c r="AP418" i="3"/>
  <c r="AO418" i="3"/>
  <c r="AT418" i="3"/>
  <c r="AY418" i="3"/>
  <c r="AZ418" i="3"/>
  <c r="AO395" i="3"/>
  <c r="BE395" i="3"/>
  <c r="AT395" i="3"/>
  <c r="BJ395" i="3"/>
  <c r="AP395" i="3"/>
  <c r="AU395" i="3"/>
  <c r="AY395" i="3"/>
  <c r="AJ395" i="3"/>
  <c r="AK395" i="3"/>
  <c r="AZ395" i="3"/>
  <c r="BD395" i="3"/>
  <c r="BI395" i="3"/>
  <c r="AO385" i="3"/>
  <c r="AP385" i="3"/>
  <c r="BD385" i="3"/>
  <c r="BE385" i="3"/>
  <c r="AZ385" i="3"/>
  <c r="AK385" i="3"/>
  <c r="BI385" i="3"/>
  <c r="BJ385" i="3"/>
  <c r="AY385" i="3"/>
  <c r="AJ385" i="3"/>
  <c r="AT385" i="3"/>
  <c r="AU385" i="3"/>
  <c r="W487" i="3"/>
  <c r="AU486" i="3"/>
  <c r="BI486" i="3"/>
  <c r="AP486" i="3"/>
  <c r="BE486" i="3"/>
  <c r="AT486" i="3"/>
  <c r="BJ486" i="3"/>
  <c r="BD486" i="3"/>
  <c r="AJ486" i="3"/>
  <c r="AK486" i="3"/>
  <c r="AO486" i="3"/>
  <c r="AY486" i="3"/>
  <c r="AZ486" i="3"/>
  <c r="AD438" i="3"/>
  <c r="AJ503" i="3"/>
  <c r="BJ503" i="3"/>
  <c r="AZ503" i="3"/>
  <c r="AP503" i="3"/>
  <c r="BD503" i="3"/>
  <c r="AU503" i="3"/>
  <c r="AY503" i="3"/>
  <c r="BE503" i="3"/>
  <c r="AK503" i="3"/>
  <c r="AL503" i="3" s="1"/>
  <c r="AO503" i="3"/>
  <c r="BI503" i="3"/>
  <c r="AT503" i="3"/>
  <c r="AB481" i="3"/>
  <c r="AD481" i="3" s="1"/>
  <c r="W485" i="3"/>
  <c r="AT277" i="3"/>
  <c r="AU277" i="3"/>
  <c r="BI277" i="3"/>
  <c r="AJ277" i="3"/>
  <c r="BJ277" i="3"/>
  <c r="AZ277" i="3"/>
  <c r="BE277" i="3"/>
  <c r="AK277" i="3"/>
  <c r="AP277" i="3"/>
  <c r="AY277" i="3"/>
  <c r="BD277" i="3"/>
  <c r="AO277" i="3"/>
  <c r="AO41" i="3"/>
  <c r="BI41" i="3"/>
  <c r="AP41" i="3"/>
  <c r="BJ41" i="3"/>
  <c r="AY41" i="3"/>
  <c r="BD41" i="3"/>
  <c r="BE41" i="3"/>
  <c r="AK41" i="3"/>
  <c r="AJ41" i="3"/>
  <c r="AU41" i="3"/>
  <c r="AT41" i="3"/>
  <c r="AZ41" i="3"/>
  <c r="AO125" i="3"/>
  <c r="BI125" i="3"/>
  <c r="AP125" i="3"/>
  <c r="BJ125" i="3"/>
  <c r="AT125" i="3"/>
  <c r="AY125" i="3"/>
  <c r="AJ125" i="3"/>
  <c r="AU125" i="3"/>
  <c r="AK125" i="3"/>
  <c r="AZ125" i="3"/>
  <c r="BD125" i="3"/>
  <c r="BE125" i="3"/>
  <c r="AT241" i="3"/>
  <c r="AU241" i="3"/>
  <c r="BI241" i="3"/>
  <c r="AJ241" i="3"/>
  <c r="BJ241" i="3"/>
  <c r="AZ241" i="3"/>
  <c r="AY241" i="3"/>
  <c r="BD241" i="3"/>
  <c r="AK241" i="3"/>
  <c r="AO241" i="3"/>
  <c r="AP241" i="3"/>
  <c r="BE241" i="3"/>
  <c r="AU363" i="3"/>
  <c r="BI363" i="3"/>
  <c r="AJ363" i="3"/>
  <c r="BJ363" i="3"/>
  <c r="AK363" i="3"/>
  <c r="AY363" i="3"/>
  <c r="BE363" i="3"/>
  <c r="AO363" i="3"/>
  <c r="AP363" i="3"/>
  <c r="AT363" i="3"/>
  <c r="AZ363" i="3"/>
  <c r="BD363" i="3"/>
  <c r="W158" i="3"/>
  <c r="BD158" i="3"/>
  <c r="AO158" i="3"/>
  <c r="BE158" i="3"/>
  <c r="AP158" i="3"/>
  <c r="AU158" i="3"/>
  <c r="BJ158" i="3"/>
  <c r="AT158" i="3"/>
  <c r="AY158" i="3"/>
  <c r="BI158" i="3"/>
  <c r="AJ158" i="3"/>
  <c r="AZ158" i="3"/>
  <c r="AK158" i="3"/>
  <c r="AZ255" i="3"/>
  <c r="AO255" i="3"/>
  <c r="AP255" i="3"/>
  <c r="BD255" i="3"/>
  <c r="AT255" i="3"/>
  <c r="AY255" i="3"/>
  <c r="BE255" i="3"/>
  <c r="AJ255" i="3"/>
  <c r="BJ255" i="3"/>
  <c r="AK255" i="3"/>
  <c r="AU255" i="3"/>
  <c r="BI255" i="3"/>
  <c r="AZ271" i="3"/>
  <c r="AO271" i="3"/>
  <c r="AP271" i="3"/>
  <c r="BD271" i="3"/>
  <c r="AT271" i="3"/>
  <c r="AY271" i="3"/>
  <c r="BE271" i="3"/>
  <c r="AJ271" i="3"/>
  <c r="BJ271" i="3"/>
  <c r="BI271" i="3"/>
  <c r="AK271" i="3"/>
  <c r="AU271" i="3"/>
  <c r="AT213" i="3"/>
  <c r="AU213" i="3"/>
  <c r="BI213" i="3"/>
  <c r="AJ213" i="3"/>
  <c r="BJ213" i="3"/>
  <c r="AZ213" i="3"/>
  <c r="BE213" i="3"/>
  <c r="AK213" i="3"/>
  <c r="AP213" i="3"/>
  <c r="AY213" i="3"/>
  <c r="BD213" i="3"/>
  <c r="AO213" i="3"/>
  <c r="AP521" i="3"/>
  <c r="BD521" i="3"/>
  <c r="AT521" i="3"/>
  <c r="AJ521" i="3"/>
  <c r="BJ521" i="3"/>
  <c r="AO521" i="3"/>
  <c r="AU521" i="3"/>
  <c r="AY521" i="3"/>
  <c r="AZ521" i="3"/>
  <c r="BI521" i="3"/>
  <c r="AK521" i="3"/>
  <c r="BE521" i="3"/>
  <c r="AU429" i="3"/>
  <c r="BI429" i="3"/>
  <c r="AK429" i="3"/>
  <c r="AY429" i="3"/>
  <c r="AZ429" i="3"/>
  <c r="AT429" i="3"/>
  <c r="BD429" i="3"/>
  <c r="AJ429" i="3"/>
  <c r="AO429" i="3"/>
  <c r="AP429" i="3"/>
  <c r="BE429" i="3"/>
  <c r="BJ429" i="3"/>
  <c r="AJ252" i="3"/>
  <c r="BJ252" i="3"/>
  <c r="AK252" i="3"/>
  <c r="AY252" i="3"/>
  <c r="AZ252" i="3"/>
  <c r="AP252" i="3"/>
  <c r="BD252" i="3"/>
  <c r="BI252" i="3"/>
  <c r="AO252" i="3"/>
  <c r="AT252" i="3"/>
  <c r="AU252" i="3"/>
  <c r="BE252" i="3"/>
  <c r="AO365" i="3"/>
  <c r="AP365" i="3"/>
  <c r="BD365" i="3"/>
  <c r="BE365" i="3"/>
  <c r="AJ365" i="3"/>
  <c r="BJ365" i="3"/>
  <c r="AT365" i="3"/>
  <c r="AK365" i="3"/>
  <c r="AU365" i="3"/>
  <c r="AY365" i="3"/>
  <c r="AZ365" i="3"/>
  <c r="BI365" i="3"/>
  <c r="X105" i="3"/>
  <c r="AP105" i="3"/>
  <c r="BJ105" i="3"/>
  <c r="AT105" i="3"/>
  <c r="AU105" i="3"/>
  <c r="AZ105" i="3"/>
  <c r="AK105" i="3"/>
  <c r="AO105" i="3"/>
  <c r="AY105" i="3"/>
  <c r="BE105" i="3"/>
  <c r="BD105" i="3"/>
  <c r="BI105" i="3"/>
  <c r="AJ105" i="3"/>
  <c r="AP274" i="3"/>
  <c r="BD274" i="3"/>
  <c r="BE274" i="3"/>
  <c r="AT274" i="3"/>
  <c r="AJ274" i="3"/>
  <c r="BJ274" i="3"/>
  <c r="AO274" i="3"/>
  <c r="AU274" i="3"/>
  <c r="AZ274" i="3"/>
  <c r="BI274" i="3"/>
  <c r="AY274" i="3"/>
  <c r="AK274" i="3"/>
  <c r="BE442" i="3"/>
  <c r="AU442" i="3"/>
  <c r="BI442" i="3"/>
  <c r="AJ442" i="3"/>
  <c r="BJ442" i="3"/>
  <c r="AO442" i="3"/>
  <c r="AP442" i="3"/>
  <c r="AY442" i="3"/>
  <c r="AK442" i="3"/>
  <c r="AT442" i="3"/>
  <c r="AZ442" i="3"/>
  <c r="BD442" i="3"/>
  <c r="AT265" i="3"/>
  <c r="AU265" i="3"/>
  <c r="BI265" i="3"/>
  <c r="AJ265" i="3"/>
  <c r="BJ265" i="3"/>
  <c r="AZ265" i="3"/>
  <c r="AY265" i="3"/>
  <c r="BD265" i="3"/>
  <c r="AK265" i="3"/>
  <c r="AO265" i="3"/>
  <c r="AP265" i="3"/>
  <c r="BE265" i="3"/>
  <c r="AU375" i="3"/>
  <c r="BI375" i="3"/>
  <c r="AJ375" i="3"/>
  <c r="BJ375" i="3"/>
  <c r="AK375" i="3"/>
  <c r="AY375" i="3"/>
  <c r="BD375" i="3"/>
  <c r="AO375" i="3"/>
  <c r="AP375" i="3"/>
  <c r="AT375" i="3"/>
  <c r="AZ375" i="3"/>
  <c r="BE375" i="3"/>
  <c r="AP513" i="3"/>
  <c r="BD513" i="3"/>
  <c r="AT513" i="3"/>
  <c r="AJ513" i="3"/>
  <c r="BJ513" i="3"/>
  <c r="AU513" i="3"/>
  <c r="AY513" i="3"/>
  <c r="AZ513" i="3"/>
  <c r="AK513" i="3"/>
  <c r="BE513" i="3"/>
  <c r="BI513" i="3"/>
  <c r="AO513" i="3"/>
  <c r="AO109" i="3"/>
  <c r="BI109" i="3"/>
  <c r="AP109" i="3"/>
  <c r="BJ109" i="3"/>
  <c r="AT109" i="3"/>
  <c r="AY109" i="3"/>
  <c r="AJ109" i="3"/>
  <c r="AU109" i="3"/>
  <c r="AK109" i="3"/>
  <c r="AZ109" i="3"/>
  <c r="BD109" i="3"/>
  <c r="BE109" i="3"/>
  <c r="AK469" i="3"/>
  <c r="AY469" i="3"/>
  <c r="AT469" i="3"/>
  <c r="BI469" i="3"/>
  <c r="BD469" i="3"/>
  <c r="BE469" i="3"/>
  <c r="AJ469" i="3"/>
  <c r="AO469" i="3"/>
  <c r="BJ469" i="3"/>
  <c r="AP469" i="3"/>
  <c r="AU469" i="3"/>
  <c r="AV469" i="3" s="1"/>
  <c r="AZ469" i="3"/>
  <c r="AO484" i="3"/>
  <c r="AK484" i="3"/>
  <c r="AZ484" i="3"/>
  <c r="AP484" i="3"/>
  <c r="BE484" i="3"/>
  <c r="AT484" i="3"/>
  <c r="BI484" i="3"/>
  <c r="AU484" i="3"/>
  <c r="AY484" i="3"/>
  <c r="BD484" i="3"/>
  <c r="BJ484" i="3"/>
  <c r="AJ484" i="3"/>
  <c r="AU437" i="3"/>
  <c r="BI437" i="3"/>
  <c r="AK437" i="3"/>
  <c r="AY437" i="3"/>
  <c r="AZ437" i="3"/>
  <c r="AO437" i="3"/>
  <c r="AP437" i="3"/>
  <c r="BJ437" i="3"/>
  <c r="BD437" i="3"/>
  <c r="BE437" i="3"/>
  <c r="AT437" i="3"/>
  <c r="AJ437" i="3"/>
  <c r="AJ284" i="3"/>
  <c r="BJ284" i="3"/>
  <c r="AK284" i="3"/>
  <c r="AY284" i="3"/>
  <c r="AZ284" i="3"/>
  <c r="AP284" i="3"/>
  <c r="BD284" i="3"/>
  <c r="BI284" i="3"/>
  <c r="AO284" i="3"/>
  <c r="AT284" i="3"/>
  <c r="BE284" i="3"/>
  <c r="AU284" i="3"/>
  <c r="AT169" i="3"/>
  <c r="BI169" i="3"/>
  <c r="AU169" i="3"/>
  <c r="BJ169" i="3"/>
  <c r="AK169" i="3"/>
  <c r="AZ169" i="3"/>
  <c r="AJ169" i="3"/>
  <c r="AO169" i="3"/>
  <c r="AY169" i="3"/>
  <c r="AP169" i="3"/>
  <c r="BD169" i="3"/>
  <c r="BE169" i="3"/>
  <c r="AZ305" i="3"/>
  <c r="AO305" i="3"/>
  <c r="AP305" i="3"/>
  <c r="BD305" i="3"/>
  <c r="BE305" i="3"/>
  <c r="AJ305" i="3"/>
  <c r="BJ305" i="3"/>
  <c r="AK305" i="3"/>
  <c r="BI305" i="3"/>
  <c r="AT305" i="3"/>
  <c r="AU305" i="3"/>
  <c r="AY305" i="3"/>
  <c r="AQ438" i="3"/>
  <c r="AV438" i="3"/>
  <c r="AZ518" i="3"/>
  <c r="AP518" i="3"/>
  <c r="BD518" i="3"/>
  <c r="AT518" i="3"/>
  <c r="AU518" i="3"/>
  <c r="AY518" i="3"/>
  <c r="AJ518" i="3"/>
  <c r="BE518" i="3"/>
  <c r="AK518" i="3"/>
  <c r="BI518" i="3"/>
  <c r="AO518" i="3"/>
  <c r="BJ518" i="3"/>
  <c r="AZ92" i="3"/>
  <c r="AJ92" i="3"/>
  <c r="BD92" i="3"/>
  <c r="AK92" i="3"/>
  <c r="BE92" i="3"/>
  <c r="AP92" i="3"/>
  <c r="BJ92" i="3"/>
  <c r="AO92" i="3"/>
  <c r="AU92" i="3"/>
  <c r="AT92" i="3"/>
  <c r="AY92" i="3"/>
  <c r="BI92" i="3"/>
  <c r="AY108" i="3"/>
  <c r="AZ108" i="3"/>
  <c r="AJ108" i="3"/>
  <c r="BD108" i="3"/>
  <c r="AO108" i="3"/>
  <c r="BI108" i="3"/>
  <c r="BE108" i="3"/>
  <c r="BJ108" i="3"/>
  <c r="AK108" i="3"/>
  <c r="AT108" i="3"/>
  <c r="AU108" i="3"/>
  <c r="AP108" i="3"/>
  <c r="AJ280" i="3"/>
  <c r="BJ280" i="3"/>
  <c r="AK280" i="3"/>
  <c r="AY280" i="3"/>
  <c r="AZ280" i="3"/>
  <c r="AP280" i="3"/>
  <c r="BD280" i="3"/>
  <c r="AU280" i="3"/>
  <c r="AT280" i="3"/>
  <c r="BE280" i="3"/>
  <c r="BI280" i="3"/>
  <c r="AO280" i="3"/>
  <c r="AO31" i="3"/>
  <c r="BI31" i="3"/>
  <c r="AP31" i="3"/>
  <c r="BJ31" i="3"/>
  <c r="AY31" i="3"/>
  <c r="AJ31" i="3"/>
  <c r="AK31" i="3"/>
  <c r="AT31" i="3"/>
  <c r="AU31" i="3"/>
  <c r="AZ31" i="3"/>
  <c r="BE31" i="3"/>
  <c r="BD31" i="3"/>
  <c r="AO65" i="3"/>
  <c r="BI65" i="3"/>
  <c r="AP65" i="3"/>
  <c r="BJ65" i="3"/>
  <c r="AY65" i="3"/>
  <c r="AK65" i="3"/>
  <c r="AT65" i="3"/>
  <c r="AU65" i="3"/>
  <c r="BD65" i="3"/>
  <c r="BE65" i="3"/>
  <c r="AJ65" i="3"/>
  <c r="AZ65" i="3"/>
  <c r="AY52" i="3"/>
  <c r="AZ52" i="3"/>
  <c r="AO52" i="3"/>
  <c r="BI52" i="3"/>
  <c r="AT52" i="3"/>
  <c r="AU52" i="3"/>
  <c r="BD52" i="3"/>
  <c r="BJ52" i="3"/>
  <c r="AK52" i="3"/>
  <c r="AJ52" i="3"/>
  <c r="AP52" i="3"/>
  <c r="BE52" i="3"/>
  <c r="AY76" i="3"/>
  <c r="AZ76" i="3"/>
  <c r="AO76" i="3"/>
  <c r="BI76" i="3"/>
  <c r="BJ76" i="3"/>
  <c r="AJ76" i="3"/>
  <c r="AK76" i="3"/>
  <c r="AT76" i="3"/>
  <c r="BD76" i="3"/>
  <c r="BE76" i="3"/>
  <c r="AP76" i="3"/>
  <c r="AU76" i="3"/>
  <c r="AO51" i="3"/>
  <c r="BI51" i="3"/>
  <c r="AP51" i="3"/>
  <c r="BJ51" i="3"/>
  <c r="AY51" i="3"/>
  <c r="AT51" i="3"/>
  <c r="AU51" i="3"/>
  <c r="AZ51" i="3"/>
  <c r="BE51" i="3"/>
  <c r="AJ51" i="3"/>
  <c r="AK51" i="3"/>
  <c r="BD51" i="3"/>
  <c r="AP85" i="3"/>
  <c r="BJ85" i="3"/>
  <c r="AT85" i="3"/>
  <c r="AU85" i="3"/>
  <c r="AZ85" i="3"/>
  <c r="AK85" i="3"/>
  <c r="AO85" i="3"/>
  <c r="AY85" i="3"/>
  <c r="BE85" i="3"/>
  <c r="BD85" i="3"/>
  <c r="AJ85" i="3"/>
  <c r="BI85" i="3"/>
  <c r="AP95" i="3"/>
  <c r="BJ95" i="3"/>
  <c r="AT95" i="3"/>
  <c r="AU95" i="3"/>
  <c r="AZ95" i="3"/>
  <c r="BE95" i="3"/>
  <c r="BI95" i="3"/>
  <c r="AK95" i="3"/>
  <c r="AJ95" i="3"/>
  <c r="AO95" i="3"/>
  <c r="AY95" i="3"/>
  <c r="BD95" i="3"/>
  <c r="AY124" i="3"/>
  <c r="AZ124" i="3"/>
  <c r="AJ124" i="3"/>
  <c r="BD124" i="3"/>
  <c r="AO124" i="3"/>
  <c r="BI124" i="3"/>
  <c r="BE124" i="3"/>
  <c r="BJ124" i="3"/>
  <c r="AK124" i="3"/>
  <c r="AT124" i="3"/>
  <c r="AU124" i="3"/>
  <c r="AP124" i="3"/>
  <c r="AY130" i="3"/>
  <c r="AZ130" i="3"/>
  <c r="AJ130" i="3"/>
  <c r="BD130" i="3"/>
  <c r="AO130" i="3"/>
  <c r="BI130" i="3"/>
  <c r="AK130" i="3"/>
  <c r="AP130" i="3"/>
  <c r="AT130" i="3"/>
  <c r="BE130" i="3"/>
  <c r="AU130" i="3"/>
  <c r="BJ130" i="3"/>
  <c r="AY132" i="3"/>
  <c r="AZ132" i="3"/>
  <c r="AJ132" i="3"/>
  <c r="BD132" i="3"/>
  <c r="AO132" i="3"/>
  <c r="BI132" i="3"/>
  <c r="BE132" i="3"/>
  <c r="BJ132" i="3"/>
  <c r="AK132" i="3"/>
  <c r="AT132" i="3"/>
  <c r="AU132" i="3"/>
  <c r="AP132" i="3"/>
  <c r="AJ140" i="3"/>
  <c r="AY140" i="3"/>
  <c r="AK140" i="3"/>
  <c r="AZ140" i="3"/>
  <c r="BD140" i="3"/>
  <c r="AP140" i="3"/>
  <c r="AO140" i="3"/>
  <c r="AT140" i="3"/>
  <c r="AU140" i="3"/>
  <c r="BE140" i="3"/>
  <c r="BI140" i="3"/>
  <c r="BJ140" i="3"/>
  <c r="AT189" i="3"/>
  <c r="AU189" i="3"/>
  <c r="BI189" i="3"/>
  <c r="AJ189" i="3"/>
  <c r="BJ189" i="3"/>
  <c r="AZ189" i="3"/>
  <c r="BE189" i="3"/>
  <c r="AK189" i="3"/>
  <c r="AO189" i="3"/>
  <c r="AP189" i="3"/>
  <c r="AY189" i="3"/>
  <c r="BD189" i="3"/>
  <c r="AU146" i="3"/>
  <c r="BJ146" i="3"/>
  <c r="AJ146" i="3"/>
  <c r="AY146" i="3"/>
  <c r="BD146" i="3"/>
  <c r="AZ146" i="3"/>
  <c r="BE146" i="3"/>
  <c r="AK146" i="3"/>
  <c r="AT146" i="3"/>
  <c r="BI146" i="3"/>
  <c r="AO146" i="3"/>
  <c r="AP146" i="3"/>
  <c r="AZ207" i="3"/>
  <c r="AO207" i="3"/>
  <c r="AP207" i="3"/>
  <c r="BD207" i="3"/>
  <c r="AT207" i="3"/>
  <c r="AY207" i="3"/>
  <c r="BE207" i="3"/>
  <c r="BI207" i="3"/>
  <c r="AJ207" i="3"/>
  <c r="BJ207" i="3"/>
  <c r="AU207" i="3"/>
  <c r="AK207" i="3"/>
  <c r="AP222" i="3"/>
  <c r="BD222" i="3"/>
  <c r="BE222" i="3"/>
  <c r="AT222" i="3"/>
  <c r="AJ222" i="3"/>
  <c r="BJ222" i="3"/>
  <c r="BI222" i="3"/>
  <c r="AK222" i="3"/>
  <c r="AO222" i="3"/>
  <c r="AU222" i="3"/>
  <c r="AY222" i="3"/>
  <c r="AZ222" i="3"/>
  <c r="AJ220" i="3"/>
  <c r="BJ220" i="3"/>
  <c r="AK220" i="3"/>
  <c r="AY220" i="3"/>
  <c r="AZ220" i="3"/>
  <c r="AP220" i="3"/>
  <c r="BD220" i="3"/>
  <c r="BI220" i="3"/>
  <c r="AO220" i="3"/>
  <c r="AT220" i="3"/>
  <c r="BE220" i="3"/>
  <c r="AU220" i="3"/>
  <c r="AZ219" i="3"/>
  <c r="AO219" i="3"/>
  <c r="AP219" i="3"/>
  <c r="BD219" i="3"/>
  <c r="AT219" i="3"/>
  <c r="AK219" i="3"/>
  <c r="AJ219" i="3"/>
  <c r="AU219" i="3"/>
  <c r="AY219" i="3"/>
  <c r="BE219" i="3"/>
  <c r="BI219" i="3"/>
  <c r="BJ219" i="3"/>
  <c r="AT201" i="3"/>
  <c r="AU201" i="3"/>
  <c r="BI201" i="3"/>
  <c r="AJ201" i="3"/>
  <c r="BJ201" i="3"/>
  <c r="AZ201" i="3"/>
  <c r="AY201" i="3"/>
  <c r="BD201" i="3"/>
  <c r="AK201" i="3"/>
  <c r="AO201" i="3"/>
  <c r="AP201" i="3"/>
  <c r="BE201" i="3"/>
  <c r="AP246" i="3"/>
  <c r="BD246" i="3"/>
  <c r="BE246" i="3"/>
  <c r="AT246" i="3"/>
  <c r="AJ246" i="3"/>
  <c r="BJ246" i="3"/>
  <c r="BI246" i="3"/>
  <c r="AO246" i="3"/>
  <c r="AU246" i="3"/>
  <c r="AY246" i="3"/>
  <c r="AZ246" i="3"/>
  <c r="AK246" i="3"/>
  <c r="AP242" i="3"/>
  <c r="BD242" i="3"/>
  <c r="BE242" i="3"/>
  <c r="AT242" i="3"/>
  <c r="AJ242" i="3"/>
  <c r="BJ242" i="3"/>
  <c r="AO242" i="3"/>
  <c r="AU242" i="3"/>
  <c r="AZ242" i="3"/>
  <c r="AK242" i="3"/>
  <c r="AY242" i="3"/>
  <c r="BI242" i="3"/>
  <c r="X268" i="3"/>
  <c r="AO329" i="3"/>
  <c r="AP329" i="3"/>
  <c r="BD329" i="3"/>
  <c r="BE329" i="3"/>
  <c r="AZ329" i="3"/>
  <c r="AJ329" i="3"/>
  <c r="BI329" i="3"/>
  <c r="BJ329" i="3"/>
  <c r="AK329" i="3"/>
  <c r="AT329" i="3"/>
  <c r="AU329" i="3"/>
  <c r="AY329" i="3"/>
  <c r="BE332" i="3"/>
  <c r="AT332" i="3"/>
  <c r="AU332" i="3"/>
  <c r="BI332" i="3"/>
  <c r="AP332" i="3"/>
  <c r="AY332" i="3"/>
  <c r="AZ332" i="3"/>
  <c r="AK332" i="3"/>
  <c r="AO332" i="3"/>
  <c r="BD332" i="3"/>
  <c r="BJ332" i="3"/>
  <c r="AJ332" i="3"/>
  <c r="AJ318" i="3"/>
  <c r="BJ318" i="3"/>
  <c r="AK318" i="3"/>
  <c r="AY318" i="3"/>
  <c r="AZ318" i="3"/>
  <c r="AO318" i="3"/>
  <c r="AP318" i="3"/>
  <c r="AT318" i="3"/>
  <c r="AU318" i="3"/>
  <c r="BE318" i="3"/>
  <c r="BI318" i="3"/>
  <c r="BD318" i="3"/>
  <c r="W276" i="3"/>
  <c r="AO357" i="3"/>
  <c r="AP357" i="3"/>
  <c r="BD357" i="3"/>
  <c r="BE357" i="3"/>
  <c r="BJ357" i="3"/>
  <c r="AU357" i="3"/>
  <c r="AJ357" i="3"/>
  <c r="AK357" i="3"/>
  <c r="AT357" i="3"/>
  <c r="AZ357" i="3"/>
  <c r="BI357" i="3"/>
  <c r="AY357" i="3"/>
  <c r="AO381" i="3"/>
  <c r="AP381" i="3"/>
  <c r="BD381" i="3"/>
  <c r="BE381" i="3"/>
  <c r="AU381" i="3"/>
  <c r="AY381" i="3"/>
  <c r="AZ381" i="3"/>
  <c r="AJ381" i="3"/>
  <c r="AK381" i="3"/>
  <c r="AT381" i="3"/>
  <c r="BI381" i="3"/>
  <c r="BJ381" i="3"/>
  <c r="AU417" i="3"/>
  <c r="BI417" i="3"/>
  <c r="AK417" i="3"/>
  <c r="AY417" i="3"/>
  <c r="AZ417" i="3"/>
  <c r="AP417" i="3"/>
  <c r="BJ417" i="3"/>
  <c r="AT417" i="3"/>
  <c r="BD417" i="3"/>
  <c r="BE417" i="3"/>
  <c r="AJ417" i="3"/>
  <c r="AO417" i="3"/>
  <c r="AB393" i="3"/>
  <c r="AK396" i="3"/>
  <c r="AY396" i="3"/>
  <c r="AO396" i="3"/>
  <c r="AP396" i="3"/>
  <c r="BD396" i="3"/>
  <c r="AZ396" i="3"/>
  <c r="BE396" i="3"/>
  <c r="AJ396" i="3"/>
  <c r="BJ396" i="3"/>
  <c r="AT396" i="3"/>
  <c r="AU396" i="3"/>
  <c r="BI396" i="3"/>
  <c r="AK424" i="3"/>
  <c r="AY424" i="3"/>
  <c r="AO424" i="3"/>
  <c r="AP424" i="3"/>
  <c r="BD424" i="3"/>
  <c r="AT424" i="3"/>
  <c r="AU424" i="3"/>
  <c r="BE424" i="3"/>
  <c r="BI424" i="3"/>
  <c r="BJ424" i="3"/>
  <c r="AJ424" i="3"/>
  <c r="AZ424" i="3"/>
  <c r="AU401" i="3"/>
  <c r="BI401" i="3"/>
  <c r="AK401" i="3"/>
  <c r="AY401" i="3"/>
  <c r="AZ401" i="3"/>
  <c r="BD401" i="3"/>
  <c r="AJ401" i="3"/>
  <c r="BE401" i="3"/>
  <c r="AP401" i="3"/>
  <c r="BJ401" i="3"/>
  <c r="BK401" i="3" s="1"/>
  <c r="AO401" i="3"/>
  <c r="AT401" i="3"/>
  <c r="BE426" i="3"/>
  <c r="AU426" i="3"/>
  <c r="BI426" i="3"/>
  <c r="AJ426" i="3"/>
  <c r="BJ426" i="3"/>
  <c r="AY426" i="3"/>
  <c r="AZ426" i="3"/>
  <c r="AO426" i="3"/>
  <c r="AP426" i="3"/>
  <c r="AT426" i="3"/>
  <c r="BD426" i="3"/>
  <c r="AK426" i="3"/>
  <c r="AL426" i="3" s="1"/>
  <c r="AK416" i="3"/>
  <c r="AY416" i="3"/>
  <c r="AO416" i="3"/>
  <c r="AP416" i="3"/>
  <c r="BD416" i="3"/>
  <c r="AZ416" i="3"/>
  <c r="BE416" i="3"/>
  <c r="BI416" i="3"/>
  <c r="AT416" i="3"/>
  <c r="AU416" i="3"/>
  <c r="BJ416" i="3"/>
  <c r="AJ416" i="3"/>
  <c r="AZ498" i="3"/>
  <c r="AP498" i="3"/>
  <c r="BD498" i="3"/>
  <c r="AT498" i="3"/>
  <c r="AY498" i="3"/>
  <c r="AJ498" i="3"/>
  <c r="BE498" i="3"/>
  <c r="AK498" i="3"/>
  <c r="BI498" i="3"/>
  <c r="AO498" i="3"/>
  <c r="BJ498" i="3"/>
  <c r="AU498" i="3"/>
  <c r="AV498" i="3" s="1"/>
  <c r="AO443" i="3"/>
  <c r="BE443" i="3"/>
  <c r="AT443" i="3"/>
  <c r="AY443" i="3"/>
  <c r="AZ443" i="3"/>
  <c r="AJ443" i="3"/>
  <c r="BD443" i="3"/>
  <c r="BJ443" i="3"/>
  <c r="AP443" i="3"/>
  <c r="AQ443" i="3" s="1"/>
  <c r="AU443" i="3"/>
  <c r="BI443" i="3"/>
  <c r="AK443" i="3"/>
  <c r="AJ495" i="3"/>
  <c r="BJ495" i="3"/>
  <c r="AZ495" i="3"/>
  <c r="AP495" i="3"/>
  <c r="BD495" i="3"/>
  <c r="BE495" i="3"/>
  <c r="AK495" i="3"/>
  <c r="AO495" i="3"/>
  <c r="BI495" i="3"/>
  <c r="AT495" i="3"/>
  <c r="AU495" i="3"/>
  <c r="AY495" i="3"/>
  <c r="AU482" i="3"/>
  <c r="BI482" i="3"/>
  <c r="AK482" i="3"/>
  <c r="AZ482" i="3"/>
  <c r="AO482" i="3"/>
  <c r="BD482" i="3"/>
  <c r="BE482" i="3"/>
  <c r="AJ482" i="3"/>
  <c r="BJ482" i="3"/>
  <c r="AP482" i="3"/>
  <c r="AT482" i="3"/>
  <c r="AY482" i="3"/>
  <c r="AC454" i="3"/>
  <c r="W463" i="3"/>
  <c r="AC525" i="3"/>
  <c r="W481" i="3"/>
  <c r="AK448" i="3"/>
  <c r="AY448" i="3"/>
  <c r="AO448" i="3"/>
  <c r="AP448" i="3"/>
  <c r="BD448" i="3"/>
  <c r="AZ448" i="3"/>
  <c r="BE448" i="3"/>
  <c r="BI448" i="3"/>
  <c r="BJ448" i="3"/>
  <c r="AJ448" i="3"/>
  <c r="AT448" i="3"/>
  <c r="AU448" i="3"/>
  <c r="AT512" i="3"/>
  <c r="AJ512" i="3"/>
  <c r="BJ512" i="3"/>
  <c r="AZ512" i="3"/>
  <c r="BD512" i="3"/>
  <c r="AK512" i="3"/>
  <c r="BE512" i="3"/>
  <c r="AO512" i="3"/>
  <c r="BI512" i="3"/>
  <c r="AP512" i="3"/>
  <c r="AU512" i="3"/>
  <c r="AY512" i="3"/>
  <c r="AP497" i="3"/>
  <c r="BD497" i="3"/>
  <c r="AT497" i="3"/>
  <c r="AJ497" i="3"/>
  <c r="BJ497" i="3"/>
  <c r="AK497" i="3"/>
  <c r="BE497" i="3"/>
  <c r="BI497" i="3"/>
  <c r="AO497" i="3"/>
  <c r="AU497" i="3"/>
  <c r="AY497" i="3"/>
  <c r="AZ497" i="3"/>
  <c r="AP144" i="3"/>
  <c r="AT144" i="3"/>
  <c r="BI144" i="3"/>
  <c r="AU144" i="3"/>
  <c r="BJ144" i="3"/>
  <c r="AJ144" i="3"/>
  <c r="AY144" i="3"/>
  <c r="AZ144" i="3"/>
  <c r="BD144" i="3"/>
  <c r="AO144" i="3"/>
  <c r="BE144" i="3"/>
  <c r="AK144" i="3"/>
  <c r="W460" i="3"/>
  <c r="AK460" i="3"/>
  <c r="AY460" i="3"/>
  <c r="AO460" i="3"/>
  <c r="AJ460" i="3"/>
  <c r="BD460" i="3"/>
  <c r="AP460" i="3"/>
  <c r="AT460" i="3"/>
  <c r="BJ460" i="3"/>
  <c r="AU460" i="3"/>
  <c r="AZ460" i="3"/>
  <c r="BA460" i="3" s="1"/>
  <c r="BI460" i="3"/>
  <c r="BE460" i="3"/>
  <c r="AU371" i="3"/>
  <c r="BI371" i="3"/>
  <c r="AJ371" i="3"/>
  <c r="BJ371" i="3"/>
  <c r="AK371" i="3"/>
  <c r="AY371" i="3"/>
  <c r="AT371" i="3"/>
  <c r="BD371" i="3"/>
  <c r="AP371" i="3"/>
  <c r="AZ371" i="3"/>
  <c r="BE371" i="3"/>
  <c r="AO371" i="3"/>
  <c r="AJ179" i="3"/>
  <c r="AY179" i="3"/>
  <c r="AK179" i="3"/>
  <c r="AZ179" i="3"/>
  <c r="AO179" i="3"/>
  <c r="BE179" i="3"/>
  <c r="BD179" i="3"/>
  <c r="BI179" i="3"/>
  <c r="AP179" i="3"/>
  <c r="AT179" i="3"/>
  <c r="BJ179" i="3"/>
  <c r="AU179" i="3"/>
  <c r="AY66" i="3"/>
  <c r="AZ66" i="3"/>
  <c r="AO66" i="3"/>
  <c r="BI66" i="3"/>
  <c r="AP66" i="3"/>
  <c r="AT66" i="3"/>
  <c r="AU66" i="3"/>
  <c r="BE66" i="3"/>
  <c r="AJ66" i="3"/>
  <c r="AK66" i="3"/>
  <c r="BD66" i="3"/>
  <c r="BJ66" i="3"/>
  <c r="AZ247" i="3"/>
  <c r="AO247" i="3"/>
  <c r="AP247" i="3"/>
  <c r="BD247" i="3"/>
  <c r="AT247" i="3"/>
  <c r="AY247" i="3"/>
  <c r="BE247" i="3"/>
  <c r="AJ247" i="3"/>
  <c r="BJ247" i="3"/>
  <c r="BI247" i="3"/>
  <c r="AK247" i="3"/>
  <c r="AU247" i="3"/>
  <c r="BE475" i="3"/>
  <c r="AK475" i="3"/>
  <c r="AZ475" i="3"/>
  <c r="AO475" i="3"/>
  <c r="BD475" i="3"/>
  <c r="AT475" i="3"/>
  <c r="AU475" i="3"/>
  <c r="AY475" i="3"/>
  <c r="AJ475" i="3"/>
  <c r="BI475" i="3"/>
  <c r="AP475" i="3"/>
  <c r="BJ475" i="3"/>
  <c r="AT217" i="3"/>
  <c r="AU217" i="3"/>
  <c r="BI217" i="3"/>
  <c r="AJ217" i="3"/>
  <c r="BJ217" i="3"/>
  <c r="AZ217" i="3"/>
  <c r="AY217" i="3"/>
  <c r="BD217" i="3"/>
  <c r="BE217" i="3"/>
  <c r="AK217" i="3"/>
  <c r="AP217" i="3"/>
  <c r="AO217" i="3"/>
  <c r="AJ507" i="3"/>
  <c r="BJ507" i="3"/>
  <c r="AZ507" i="3"/>
  <c r="AP507" i="3"/>
  <c r="BD507" i="3"/>
  <c r="BE507" i="3"/>
  <c r="AK507" i="3"/>
  <c r="AO507" i="3"/>
  <c r="BI507" i="3"/>
  <c r="AT507" i="3"/>
  <c r="AU507" i="3"/>
  <c r="AY507" i="3"/>
  <c r="AU383" i="3"/>
  <c r="BI383" i="3"/>
  <c r="AJ383" i="3"/>
  <c r="BJ383" i="3"/>
  <c r="AK383" i="3"/>
  <c r="AY383" i="3"/>
  <c r="AZ383" i="3"/>
  <c r="BD383" i="3"/>
  <c r="BE383" i="3"/>
  <c r="AP383" i="3"/>
  <c r="AT383" i="3"/>
  <c r="AO383" i="3"/>
  <c r="BE364" i="3"/>
  <c r="AT364" i="3"/>
  <c r="AU364" i="3"/>
  <c r="BI364" i="3"/>
  <c r="AP364" i="3"/>
  <c r="AY364" i="3"/>
  <c r="AZ364" i="3"/>
  <c r="AJ364" i="3"/>
  <c r="AK364" i="3"/>
  <c r="BD364" i="3"/>
  <c r="BJ364" i="3"/>
  <c r="AO364" i="3"/>
  <c r="AC493" i="3"/>
  <c r="AP493" i="3"/>
  <c r="BD493" i="3"/>
  <c r="AT493" i="3"/>
  <c r="AJ493" i="3"/>
  <c r="BJ493" i="3"/>
  <c r="AY493" i="3"/>
  <c r="AZ493" i="3"/>
  <c r="AK493" i="3"/>
  <c r="BE493" i="3"/>
  <c r="BI493" i="3"/>
  <c r="AO493" i="3"/>
  <c r="AU493" i="3"/>
  <c r="AC496" i="3"/>
  <c r="AK165" i="3"/>
  <c r="AZ165" i="3"/>
  <c r="BD165" i="3"/>
  <c r="AO165" i="3"/>
  <c r="BE165" i="3"/>
  <c r="AT165" i="3"/>
  <c r="BI165" i="3"/>
  <c r="BJ165" i="3"/>
  <c r="AP165" i="3"/>
  <c r="AY165" i="3"/>
  <c r="AJ165" i="3"/>
  <c r="AU165" i="3"/>
  <c r="AO451" i="3"/>
  <c r="BE451" i="3"/>
  <c r="AT451" i="3"/>
  <c r="AU451" i="3"/>
  <c r="AY451" i="3"/>
  <c r="AJ451" i="3"/>
  <c r="BD451" i="3"/>
  <c r="BI451" i="3"/>
  <c r="BJ451" i="3"/>
  <c r="AK451" i="3"/>
  <c r="AZ451" i="3"/>
  <c r="AP451" i="3"/>
  <c r="AY72" i="3"/>
  <c r="AZ72" i="3"/>
  <c r="AO72" i="3"/>
  <c r="BI72" i="3"/>
  <c r="BD72" i="3"/>
  <c r="BE72" i="3"/>
  <c r="BJ72" i="3"/>
  <c r="AK72" i="3"/>
  <c r="AT72" i="3"/>
  <c r="AU72" i="3"/>
  <c r="AJ72" i="3"/>
  <c r="AP72" i="3"/>
  <c r="AO407" i="3"/>
  <c r="BE407" i="3"/>
  <c r="AT407" i="3"/>
  <c r="AP407" i="3"/>
  <c r="AU407" i="3"/>
  <c r="AZ407" i="3"/>
  <c r="BD407" i="3"/>
  <c r="BI407" i="3"/>
  <c r="BJ407" i="3"/>
  <c r="AJ407" i="3"/>
  <c r="AK407" i="3"/>
  <c r="AY407" i="3"/>
  <c r="AJ511" i="3"/>
  <c r="BJ511" i="3"/>
  <c r="AZ511" i="3"/>
  <c r="AP511" i="3"/>
  <c r="BD511" i="3"/>
  <c r="AT511" i="3"/>
  <c r="AU511" i="3"/>
  <c r="AY511" i="3"/>
  <c r="BE511" i="3"/>
  <c r="AK511" i="3"/>
  <c r="AO511" i="3"/>
  <c r="BI511" i="3"/>
  <c r="AU425" i="3"/>
  <c r="BI425" i="3"/>
  <c r="AK425" i="3"/>
  <c r="AY425" i="3"/>
  <c r="AZ425" i="3"/>
  <c r="AJ425" i="3"/>
  <c r="BE425" i="3"/>
  <c r="AO425" i="3"/>
  <c r="AP425" i="3"/>
  <c r="BJ425" i="3"/>
  <c r="BK425" i="3" s="1"/>
  <c r="AT425" i="3"/>
  <c r="BD425" i="3"/>
  <c r="AZ522" i="3"/>
  <c r="AP522" i="3"/>
  <c r="BD522" i="3"/>
  <c r="AT522" i="3"/>
  <c r="AJ522" i="3"/>
  <c r="BE522" i="3"/>
  <c r="AK522" i="3"/>
  <c r="BI522" i="3"/>
  <c r="AO522" i="3"/>
  <c r="BJ522" i="3"/>
  <c r="AU522" i="3"/>
  <c r="AY522" i="3"/>
  <c r="AB345" i="3"/>
  <c r="AC345" i="3"/>
  <c r="X505" i="3"/>
  <c r="Y505" i="3" s="1"/>
  <c r="AB492" i="3"/>
  <c r="AB505" i="3"/>
  <c r="AC356" i="3"/>
  <c r="W356" i="3"/>
  <c r="X356" i="3"/>
  <c r="AB356" i="3"/>
  <c r="AC442" i="3"/>
  <c r="AB331" i="3"/>
  <c r="X388" i="3"/>
  <c r="AC388" i="3"/>
  <c r="AB388" i="3"/>
  <c r="W48" i="3"/>
  <c r="AC48" i="3"/>
  <c r="X48" i="3"/>
  <c r="AB48" i="3"/>
  <c r="AB75" i="3"/>
  <c r="AC75" i="3"/>
  <c r="W75" i="3"/>
  <c r="X75" i="3"/>
  <c r="AC471" i="3"/>
  <c r="AB471" i="3"/>
  <c r="W179" i="3"/>
  <c r="AB237" i="3"/>
  <c r="X195" i="3"/>
  <c r="X334" i="3"/>
  <c r="W105" i="3"/>
  <c r="W291" i="3"/>
  <c r="AB502" i="3"/>
  <c r="X502" i="3"/>
  <c r="X481" i="3"/>
  <c r="X513" i="3"/>
  <c r="W119" i="3"/>
  <c r="AC158" i="3"/>
  <c r="AD158" i="3" s="1"/>
  <c r="X179" i="3"/>
  <c r="X291" i="3"/>
  <c r="AB241" i="3"/>
  <c r="AC334" i="3"/>
  <c r="X364" i="3"/>
  <c r="X507" i="3"/>
  <c r="AC460" i="3"/>
  <c r="W475" i="3"/>
  <c r="X492" i="3"/>
  <c r="Y492" i="3" s="1"/>
  <c r="AC502" i="3"/>
  <c r="AB352" i="3"/>
  <c r="AC173" i="3"/>
  <c r="W526" i="3"/>
  <c r="X66" i="3"/>
  <c r="AB35" i="3"/>
  <c r="AC195" i="3"/>
  <c r="AC231" i="3"/>
  <c r="AB334" i="3"/>
  <c r="AB439" i="3"/>
  <c r="W488" i="3"/>
  <c r="AB460" i="3"/>
  <c r="W345" i="3"/>
  <c r="W521" i="3"/>
  <c r="Y521" i="3" s="1"/>
  <c r="W434" i="3"/>
  <c r="Y434" i="3" s="1"/>
  <c r="W452" i="3"/>
  <c r="Y452" i="3" s="1"/>
  <c r="W239" i="3"/>
  <c r="Y239" i="3" s="1"/>
  <c r="X109" i="3"/>
  <c r="W511" i="3"/>
  <c r="Y511" i="3" s="1"/>
  <c r="X158" i="3"/>
  <c r="AB119" i="3"/>
  <c r="AB195" i="3"/>
  <c r="AB247" i="3"/>
  <c r="W241" i="3"/>
  <c r="X383" i="3"/>
  <c r="AC446" i="3"/>
  <c r="W216" i="3"/>
  <c r="X485" i="3"/>
  <c r="AB489" i="3"/>
  <c r="X35" i="3"/>
  <c r="X247" i="3"/>
  <c r="X265" i="3"/>
  <c r="Y265" i="3" s="1"/>
  <c r="AC323" i="3"/>
  <c r="Y441" i="3"/>
  <c r="W383" i="3"/>
  <c r="X446" i="3"/>
  <c r="Y446" i="3" s="1"/>
  <c r="AB509" i="3"/>
  <c r="AC439" i="3"/>
  <c r="AB229" i="3"/>
  <c r="AC336" i="3"/>
  <c r="AC488" i="3"/>
  <c r="X525" i="3"/>
  <c r="Y525" i="3" s="1"/>
  <c r="AB517" i="3"/>
  <c r="AC39" i="3"/>
  <c r="AC66" i="3"/>
  <c r="AC100" i="3"/>
  <c r="AC125" i="3"/>
  <c r="AB39" i="3"/>
  <c r="AC105" i="3"/>
  <c r="AB125" i="3"/>
  <c r="W195" i="3"/>
  <c r="AB323" i="3"/>
  <c r="X509" i="3"/>
  <c r="Y509" i="3" s="1"/>
  <c r="W263" i="3"/>
  <c r="X187" i="3"/>
  <c r="AC451" i="3"/>
  <c r="AB451" i="3"/>
  <c r="X451" i="3"/>
  <c r="Y451" i="3" s="1"/>
  <c r="X529" i="3"/>
  <c r="Y529" i="3" s="1"/>
  <c r="AB529" i="3"/>
  <c r="AB274" i="3"/>
  <c r="AC241" i="3"/>
  <c r="W125" i="3"/>
  <c r="X237" i="3"/>
  <c r="Y237" i="3" s="1"/>
  <c r="W247" i="3"/>
  <c r="AC274" i="3"/>
  <c r="W277" i="3"/>
  <c r="AC265" i="3"/>
  <c r="W364" i="3"/>
  <c r="AC383" i="3"/>
  <c r="W502" i="3"/>
  <c r="W72" i="3"/>
  <c r="W187" i="3"/>
  <c r="AC179" i="3"/>
  <c r="AD179" i="3" s="1"/>
  <c r="X229" i="3"/>
  <c r="Y229" i="3" s="1"/>
  <c r="X216" i="3"/>
  <c r="AC247" i="3"/>
  <c r="X274" i="3"/>
  <c r="Y274" i="3" s="1"/>
  <c r="AC277" i="3"/>
  <c r="AB265" i="3"/>
  <c r="W252" i="3"/>
  <c r="AC291" i="3"/>
  <c r="AD291" i="3" s="1"/>
  <c r="X241" i="3"/>
  <c r="W334" i="3"/>
  <c r="W323" i="3"/>
  <c r="W471" i="3"/>
  <c r="Y471" i="3" s="1"/>
  <c r="AC364" i="3"/>
  <c r="AD364" i="3" s="1"/>
  <c r="X479" i="3"/>
  <c r="Y479" i="3" s="1"/>
  <c r="AB336" i="3"/>
  <c r="AB383" i="3"/>
  <c r="AC429" i="3"/>
  <c r="AC507" i="3"/>
  <c r="AD507" i="3" s="1"/>
  <c r="AB446" i="3"/>
  <c r="AC517" i="3"/>
  <c r="X493" i="3"/>
  <c r="Y493" i="3" s="1"/>
  <c r="W504" i="3"/>
  <c r="X517" i="3"/>
  <c r="AB500" i="3"/>
  <c r="X460" i="3"/>
  <c r="W268" i="3"/>
  <c r="AC341" i="3"/>
  <c r="AB202" i="3"/>
  <c r="AB105" i="3"/>
  <c r="AB496" i="3"/>
  <c r="AB447" i="3"/>
  <c r="AD447" i="3" s="1"/>
  <c r="AC30" i="3"/>
  <c r="X30" i="3"/>
  <c r="AB71" i="3"/>
  <c r="X71" i="3"/>
  <c r="AC71" i="3"/>
  <c r="W71" i="3"/>
  <c r="W271" i="3"/>
  <c r="X271" i="3"/>
  <c r="AB271" i="3"/>
  <c r="AC271" i="3"/>
  <c r="X475" i="3"/>
  <c r="X454" i="3"/>
  <c r="Y454" i="3" s="1"/>
  <c r="X345" i="3"/>
  <c r="W336" i="3"/>
  <c r="AB454" i="3"/>
  <c r="AC485" i="3"/>
  <c r="AD485" i="3" s="1"/>
  <c r="X277" i="3"/>
  <c r="AB277" i="3"/>
  <c r="X125" i="3"/>
  <c r="X231" i="3"/>
  <c r="W231" i="3"/>
  <c r="X433" i="3"/>
  <c r="AC433" i="3"/>
  <c r="AB433" i="3"/>
  <c r="Y221" i="3"/>
  <c r="W388" i="3"/>
  <c r="X439" i="3"/>
  <c r="Y438" i="3"/>
  <c r="AB488" i="3"/>
  <c r="X488" i="3"/>
  <c r="W100" i="3"/>
  <c r="X100" i="3"/>
  <c r="AB100" i="3"/>
  <c r="W35" i="3"/>
  <c r="AC35" i="3"/>
  <c r="AB463" i="3"/>
  <c r="AC463" i="3"/>
  <c r="AB480" i="3"/>
  <c r="AD480" i="3" s="1"/>
  <c r="X480" i="3"/>
  <c r="W480" i="3"/>
  <c r="Y145" i="3"/>
  <c r="W300" i="3"/>
  <c r="X300" i="3"/>
  <c r="AC475" i="3"/>
  <c r="AB475" i="3"/>
  <c r="X119" i="3"/>
  <c r="AC119" i="3"/>
  <c r="AC114" i="3"/>
  <c r="X114" i="3"/>
  <c r="W90" i="3"/>
  <c r="X90" i="3"/>
  <c r="AC90" i="3"/>
  <c r="AD250" i="3"/>
  <c r="AC237" i="3"/>
  <c r="AC300" i="3"/>
  <c r="AD300" i="3" s="1"/>
  <c r="X323" i="3"/>
  <c r="AD518" i="3"/>
  <c r="AB525" i="3"/>
  <c r="AD523" i="3"/>
  <c r="X487" i="3"/>
  <c r="W507" i="3"/>
  <c r="AC509" i="3"/>
  <c r="AC467" i="3"/>
  <c r="X467" i="3"/>
  <c r="Y467" i="3" s="1"/>
  <c r="AB467" i="3"/>
  <c r="AD190" i="3"/>
  <c r="X327" i="3"/>
  <c r="AB327" i="3"/>
  <c r="AC521" i="3"/>
  <c r="AB521" i="3"/>
  <c r="X391" i="3"/>
  <c r="W391" i="3"/>
  <c r="AC479" i="3"/>
  <c r="AB479" i="3"/>
  <c r="J15" i="3"/>
  <c r="J20" i="3"/>
  <c r="J12" i="3"/>
  <c r="J18" i="3"/>
  <c r="J10" i="3"/>
  <c r="J14" i="3"/>
  <c r="J19" i="3"/>
  <c r="J11" i="3"/>
  <c r="J17" i="3"/>
  <c r="J13" i="3"/>
  <c r="X322" i="3"/>
  <c r="AC455" i="3"/>
  <c r="X455" i="3"/>
  <c r="Y455" i="3" s="1"/>
  <c r="AB455" i="3"/>
  <c r="X128" i="3"/>
  <c r="AC128" i="3"/>
  <c r="W128" i="3"/>
  <c r="AB128" i="3"/>
  <c r="W197" i="3"/>
  <c r="AB197" i="3"/>
  <c r="AC197" i="3"/>
  <c r="X197" i="3"/>
  <c r="W230" i="3"/>
  <c r="X230" i="3"/>
  <c r="AB230" i="3"/>
  <c r="AC230" i="3"/>
  <c r="AB165" i="3"/>
  <c r="X165" i="3"/>
  <c r="W165" i="3"/>
  <c r="AC165" i="3"/>
  <c r="W223" i="3"/>
  <c r="X223" i="3"/>
  <c r="AC223" i="3"/>
  <c r="AB223" i="3"/>
  <c r="W33" i="3"/>
  <c r="X33" i="3"/>
  <c r="AB33" i="3"/>
  <c r="AC33" i="3"/>
  <c r="X46" i="3"/>
  <c r="AC46" i="3"/>
  <c r="AB46" i="3"/>
  <c r="W46" i="3"/>
  <c r="W64" i="3"/>
  <c r="X64" i="3"/>
  <c r="AB64" i="3"/>
  <c r="AC64" i="3"/>
  <c r="X110" i="3"/>
  <c r="AC110" i="3"/>
  <c r="W110" i="3"/>
  <c r="AB110" i="3"/>
  <c r="W102" i="3"/>
  <c r="AB102" i="3"/>
  <c r="AC102" i="3"/>
  <c r="X102" i="3"/>
  <c r="W117" i="3"/>
  <c r="X117" i="3"/>
  <c r="AB117" i="3"/>
  <c r="AC117" i="3"/>
  <c r="AC152" i="3"/>
  <c r="W152" i="3"/>
  <c r="X152" i="3"/>
  <c r="AB152" i="3"/>
  <c r="AC191" i="3"/>
  <c r="W191" i="3"/>
  <c r="X191" i="3"/>
  <c r="AB191" i="3"/>
  <c r="W238" i="3"/>
  <c r="X238" i="3"/>
  <c r="AB238" i="3"/>
  <c r="AC238" i="3"/>
  <c r="X192" i="3"/>
  <c r="AB192" i="3"/>
  <c r="W192" i="3"/>
  <c r="AC192" i="3"/>
  <c r="W248" i="3"/>
  <c r="X248" i="3"/>
  <c r="AB248" i="3"/>
  <c r="AC248" i="3"/>
  <c r="AB226" i="3"/>
  <c r="W226" i="3"/>
  <c r="X226" i="3"/>
  <c r="AC226" i="3"/>
  <c r="W40" i="3"/>
  <c r="X40" i="3"/>
  <c r="AB40" i="3"/>
  <c r="AC40" i="3"/>
  <c r="W42" i="3"/>
  <c r="X42" i="3"/>
  <c r="AC42" i="3"/>
  <c r="AB42" i="3"/>
  <c r="W68" i="3"/>
  <c r="X68" i="3"/>
  <c r="AB68" i="3"/>
  <c r="AC68" i="3"/>
  <c r="X52" i="3"/>
  <c r="AB52" i="3"/>
  <c r="AC52" i="3"/>
  <c r="W52" i="3"/>
  <c r="AB80" i="3"/>
  <c r="AC80" i="3"/>
  <c r="W80" i="3"/>
  <c r="X80" i="3"/>
  <c r="AC82" i="3"/>
  <c r="W82" i="3"/>
  <c r="X82" i="3"/>
  <c r="AB82" i="3"/>
  <c r="W151" i="3"/>
  <c r="X151" i="3"/>
  <c r="AC151" i="3"/>
  <c r="AB151" i="3"/>
  <c r="W181" i="3"/>
  <c r="X181" i="3"/>
  <c r="AC181" i="3"/>
  <c r="AB181" i="3"/>
  <c r="AB205" i="3"/>
  <c r="W205" i="3"/>
  <c r="AC205" i="3"/>
  <c r="X205" i="3"/>
  <c r="W256" i="3"/>
  <c r="X256" i="3"/>
  <c r="AB256" i="3"/>
  <c r="AC256" i="3"/>
  <c r="W296" i="3"/>
  <c r="X296" i="3"/>
  <c r="AB296" i="3"/>
  <c r="AC296" i="3"/>
  <c r="W309" i="3"/>
  <c r="X309" i="3"/>
  <c r="AB309" i="3"/>
  <c r="AC309" i="3"/>
  <c r="W89" i="3"/>
  <c r="AB89" i="3"/>
  <c r="AC89" i="3"/>
  <c r="X89" i="3"/>
  <c r="W144" i="3"/>
  <c r="AB144" i="3"/>
  <c r="X144" i="3"/>
  <c r="AC144" i="3"/>
  <c r="W224" i="3"/>
  <c r="X224" i="3"/>
  <c r="AB224" i="3"/>
  <c r="AC224" i="3"/>
  <c r="W283" i="3"/>
  <c r="X283" i="3"/>
  <c r="AB283" i="3"/>
  <c r="AC283" i="3"/>
  <c r="W249" i="3"/>
  <c r="AB249" i="3"/>
  <c r="AC249" i="3"/>
  <c r="X249" i="3"/>
  <c r="W159" i="3"/>
  <c r="AB159" i="3"/>
  <c r="X159" i="3"/>
  <c r="AC159" i="3"/>
  <c r="W166" i="3"/>
  <c r="X166" i="3"/>
  <c r="AB166" i="3"/>
  <c r="AC166" i="3"/>
  <c r="X209" i="3"/>
  <c r="AB209" i="3"/>
  <c r="W209" i="3"/>
  <c r="AC209" i="3"/>
  <c r="AB234" i="3"/>
  <c r="AC234" i="3"/>
  <c r="W234" i="3"/>
  <c r="X234" i="3"/>
  <c r="X286" i="3"/>
  <c r="AB286" i="3"/>
  <c r="W286" i="3"/>
  <c r="AC286" i="3"/>
  <c r="W251" i="3"/>
  <c r="X251" i="3"/>
  <c r="AB251" i="3"/>
  <c r="AC251" i="3"/>
  <c r="AC253" i="3"/>
  <c r="W253" i="3"/>
  <c r="X253" i="3"/>
  <c r="AB253" i="3"/>
  <c r="W333" i="3"/>
  <c r="X333" i="3"/>
  <c r="AC333" i="3"/>
  <c r="AB333" i="3"/>
  <c r="AB330" i="3"/>
  <c r="AC330" i="3"/>
  <c r="X330" i="3"/>
  <c r="W330" i="3"/>
  <c r="AB370" i="3"/>
  <c r="AC370" i="3"/>
  <c r="W370" i="3"/>
  <c r="X370" i="3"/>
  <c r="W366" i="3"/>
  <c r="X366" i="3"/>
  <c r="AB366" i="3"/>
  <c r="AC366" i="3"/>
  <c r="W44" i="3"/>
  <c r="X44" i="3"/>
  <c r="AC44" i="3"/>
  <c r="AB44" i="3"/>
  <c r="W93" i="3"/>
  <c r="X93" i="3"/>
  <c r="AB93" i="3"/>
  <c r="AC93" i="3"/>
  <c r="AC168" i="3"/>
  <c r="W168" i="3"/>
  <c r="AB168" i="3"/>
  <c r="X168" i="3"/>
  <c r="AC211" i="3"/>
  <c r="AB211" i="3"/>
  <c r="X211" i="3"/>
  <c r="W211" i="3"/>
  <c r="W204" i="3"/>
  <c r="X204" i="3"/>
  <c r="AC204" i="3"/>
  <c r="AB204" i="3"/>
  <c r="W312" i="3"/>
  <c r="X312" i="3"/>
  <c r="AB312" i="3"/>
  <c r="AC312" i="3"/>
  <c r="X328" i="3"/>
  <c r="AB328" i="3"/>
  <c r="AC328" i="3"/>
  <c r="W328" i="3"/>
  <c r="AC31" i="3"/>
  <c r="W31" i="3"/>
  <c r="AB31" i="3"/>
  <c r="X31" i="3"/>
  <c r="W45" i="3"/>
  <c r="X45" i="3"/>
  <c r="AC45" i="3"/>
  <c r="AB45" i="3"/>
  <c r="X67" i="3"/>
  <c r="AB67" i="3"/>
  <c r="AC67" i="3"/>
  <c r="W67" i="3"/>
  <c r="X98" i="3"/>
  <c r="AB98" i="3"/>
  <c r="AC98" i="3"/>
  <c r="W98" i="3"/>
  <c r="AC124" i="3"/>
  <c r="W124" i="3"/>
  <c r="X124" i="3"/>
  <c r="AB124" i="3"/>
  <c r="W170" i="3"/>
  <c r="X170" i="3"/>
  <c r="AB170" i="3"/>
  <c r="AC170" i="3"/>
  <c r="X200" i="3"/>
  <c r="AB200" i="3"/>
  <c r="W200" i="3"/>
  <c r="AC200" i="3"/>
  <c r="X218" i="3"/>
  <c r="AB218" i="3"/>
  <c r="AC218" i="3"/>
  <c r="W218" i="3"/>
  <c r="W219" i="3"/>
  <c r="X219" i="3"/>
  <c r="AB219" i="3"/>
  <c r="AC219" i="3"/>
  <c r="X175" i="3"/>
  <c r="AB175" i="3"/>
  <c r="W175" i="3"/>
  <c r="AC175" i="3"/>
  <c r="W301" i="3"/>
  <c r="X301" i="3"/>
  <c r="AB301" i="3"/>
  <c r="AC301" i="3"/>
  <c r="AB294" i="3"/>
  <c r="AC294" i="3"/>
  <c r="X294" i="3"/>
  <c r="W294" i="3"/>
  <c r="W259" i="3"/>
  <c r="X259" i="3"/>
  <c r="AB259" i="3"/>
  <c r="AC259" i="3"/>
  <c r="W59" i="3"/>
  <c r="AB59" i="3"/>
  <c r="AC59" i="3"/>
  <c r="X59" i="3"/>
  <c r="AC116" i="3"/>
  <c r="W116" i="3"/>
  <c r="AB116" i="3"/>
  <c r="X116" i="3"/>
  <c r="X178" i="3"/>
  <c r="AB178" i="3"/>
  <c r="AC178" i="3"/>
  <c r="W178" i="3"/>
  <c r="X288" i="3"/>
  <c r="AB288" i="3"/>
  <c r="AC288" i="3"/>
  <c r="W288" i="3"/>
  <c r="D11" i="3"/>
  <c r="I11" i="3" s="1"/>
  <c r="I12" i="3"/>
  <c r="W49" i="3"/>
  <c r="X49" i="3"/>
  <c r="AC49" i="3"/>
  <c r="AB49" i="3"/>
  <c r="W53" i="3"/>
  <c r="X53" i="3"/>
  <c r="AB53" i="3"/>
  <c r="AC53" i="3"/>
  <c r="W104" i="3"/>
  <c r="X104" i="3"/>
  <c r="AB104" i="3"/>
  <c r="AC104" i="3"/>
  <c r="W85" i="3"/>
  <c r="AB85" i="3"/>
  <c r="AC85" i="3"/>
  <c r="X85" i="3"/>
  <c r="W140" i="3"/>
  <c r="X140" i="3"/>
  <c r="AB140" i="3"/>
  <c r="AC140" i="3"/>
  <c r="AC112" i="3"/>
  <c r="W112" i="3"/>
  <c r="AB112" i="3"/>
  <c r="X112" i="3"/>
  <c r="AB130" i="3"/>
  <c r="AC130" i="3"/>
  <c r="W130" i="3"/>
  <c r="X130" i="3"/>
  <c r="W162" i="3"/>
  <c r="X162" i="3"/>
  <c r="AB162" i="3"/>
  <c r="AC162" i="3"/>
  <c r="AC86" i="3"/>
  <c r="W86" i="3"/>
  <c r="X86" i="3"/>
  <c r="AB86" i="3"/>
  <c r="AC176" i="3"/>
  <c r="W176" i="3"/>
  <c r="AB176" i="3"/>
  <c r="X176" i="3"/>
  <c r="W207" i="3"/>
  <c r="AB207" i="3"/>
  <c r="X207" i="3"/>
  <c r="AC207" i="3"/>
  <c r="W311" i="3"/>
  <c r="X311" i="3"/>
  <c r="AB311" i="3"/>
  <c r="AC311" i="3"/>
  <c r="AC261" i="3"/>
  <c r="W261" i="3"/>
  <c r="X261" i="3"/>
  <c r="AB261" i="3"/>
  <c r="W314" i="3"/>
  <c r="X314" i="3"/>
  <c r="AC314" i="3"/>
  <c r="AB314" i="3"/>
  <c r="AB318" i="3"/>
  <c r="AC318" i="3"/>
  <c r="W318" i="3"/>
  <c r="X318" i="3"/>
  <c r="AC405" i="3"/>
  <c r="W405" i="3"/>
  <c r="X405" i="3"/>
  <c r="AB405" i="3"/>
  <c r="W415" i="3"/>
  <c r="X415" i="3"/>
  <c r="AB415" i="3"/>
  <c r="AC415" i="3"/>
  <c r="W363" i="3"/>
  <c r="X363" i="3"/>
  <c r="AB363" i="3"/>
  <c r="AC363" i="3"/>
  <c r="W374" i="3"/>
  <c r="X374" i="3"/>
  <c r="AB374" i="3"/>
  <c r="AC374" i="3"/>
  <c r="W73" i="3"/>
  <c r="AB73" i="3"/>
  <c r="AC73" i="3"/>
  <c r="X73" i="3"/>
  <c r="AC51" i="3"/>
  <c r="W51" i="3"/>
  <c r="X51" i="3"/>
  <c r="AB51" i="3"/>
  <c r="AB95" i="3"/>
  <c r="AC95" i="3"/>
  <c r="W95" i="3"/>
  <c r="X95" i="3"/>
  <c r="W101" i="3"/>
  <c r="X101" i="3"/>
  <c r="AB101" i="3"/>
  <c r="AC101" i="3"/>
  <c r="X222" i="3"/>
  <c r="AB222" i="3"/>
  <c r="AC222" i="3"/>
  <c r="W222" i="3"/>
  <c r="AB188" i="3"/>
  <c r="W188" i="3"/>
  <c r="AC188" i="3"/>
  <c r="X188" i="3"/>
  <c r="X280" i="3"/>
  <c r="W280" i="3"/>
  <c r="AB280" i="3"/>
  <c r="AC280" i="3"/>
  <c r="W264" i="3"/>
  <c r="X264" i="3"/>
  <c r="AB264" i="3"/>
  <c r="AC264" i="3"/>
  <c r="W232" i="3"/>
  <c r="X232" i="3"/>
  <c r="AC232" i="3"/>
  <c r="AB232" i="3"/>
  <c r="W273" i="3"/>
  <c r="AB273" i="3"/>
  <c r="AC273" i="3"/>
  <c r="X273" i="3"/>
  <c r="X332" i="3"/>
  <c r="AB332" i="3"/>
  <c r="AC332" i="3"/>
  <c r="W332" i="3"/>
  <c r="X320" i="3"/>
  <c r="AB320" i="3"/>
  <c r="AC320" i="3"/>
  <c r="W320" i="3"/>
  <c r="AC350" i="3"/>
  <c r="W350" i="3"/>
  <c r="AB350" i="3"/>
  <c r="X350" i="3"/>
  <c r="AC357" i="3"/>
  <c r="W357" i="3"/>
  <c r="X357" i="3"/>
  <c r="AB357" i="3"/>
  <c r="AC389" i="3"/>
  <c r="W389" i="3"/>
  <c r="X389" i="3"/>
  <c r="AB389" i="3"/>
  <c r="W54" i="3"/>
  <c r="X54" i="3"/>
  <c r="AB54" i="3"/>
  <c r="AC54" i="3"/>
  <c r="W57" i="3"/>
  <c r="X57" i="3"/>
  <c r="AB57" i="3"/>
  <c r="AC57" i="3"/>
  <c r="W99" i="3"/>
  <c r="AB99" i="3"/>
  <c r="AC99" i="3"/>
  <c r="X99" i="3"/>
  <c r="W115" i="3"/>
  <c r="AB115" i="3"/>
  <c r="X115" i="3"/>
  <c r="AC115" i="3"/>
  <c r="W143" i="3"/>
  <c r="X143" i="3"/>
  <c r="AC143" i="3"/>
  <c r="AB143" i="3"/>
  <c r="AC138" i="3"/>
  <c r="AB138" i="3"/>
  <c r="W138" i="3"/>
  <c r="X138" i="3"/>
  <c r="W212" i="3"/>
  <c r="X212" i="3"/>
  <c r="AC212" i="3"/>
  <c r="AB212" i="3"/>
  <c r="AC183" i="3"/>
  <c r="W183" i="3"/>
  <c r="X183" i="3"/>
  <c r="AB183" i="3"/>
  <c r="W194" i="3"/>
  <c r="X194" i="3"/>
  <c r="AC194" i="3"/>
  <c r="AB194" i="3"/>
  <c r="W148" i="3"/>
  <c r="AC148" i="3"/>
  <c r="X148" i="3"/>
  <c r="AB148" i="3"/>
  <c r="AC203" i="3"/>
  <c r="AB203" i="3"/>
  <c r="X203" i="3"/>
  <c r="W203" i="3"/>
  <c r="AC245" i="3"/>
  <c r="W245" i="3"/>
  <c r="X245" i="3"/>
  <c r="AB245" i="3"/>
  <c r="W281" i="3"/>
  <c r="AC281" i="3"/>
  <c r="X281" i="3"/>
  <c r="AB281" i="3"/>
  <c r="X246" i="3"/>
  <c r="AB246" i="3"/>
  <c r="AC246" i="3"/>
  <c r="W246" i="3"/>
  <c r="AB266" i="3"/>
  <c r="W266" i="3"/>
  <c r="AC266" i="3"/>
  <c r="X266" i="3"/>
  <c r="W325" i="3"/>
  <c r="X325" i="3"/>
  <c r="AC325" i="3"/>
  <c r="AB325" i="3"/>
  <c r="W240" i="3"/>
  <c r="X240" i="3"/>
  <c r="AC240" i="3"/>
  <c r="AB240" i="3"/>
  <c r="W272" i="3"/>
  <c r="X272" i="3"/>
  <c r="AB272" i="3"/>
  <c r="AC272" i="3"/>
  <c r="W317" i="3"/>
  <c r="X317" i="3"/>
  <c r="AB317" i="3"/>
  <c r="AC317" i="3"/>
  <c r="W346" i="3"/>
  <c r="X346" i="3"/>
  <c r="AB346" i="3"/>
  <c r="AC346" i="3"/>
  <c r="AB386" i="3"/>
  <c r="AC386" i="3"/>
  <c r="W386" i="3"/>
  <c r="X386" i="3"/>
  <c r="W392" i="3"/>
  <c r="X392" i="3"/>
  <c r="AB392" i="3"/>
  <c r="AC392" i="3"/>
  <c r="X299" i="3"/>
  <c r="AB299" i="3"/>
  <c r="AC299" i="3"/>
  <c r="W299" i="3"/>
  <c r="X351" i="3"/>
  <c r="W351" i="3"/>
  <c r="AB351" i="3"/>
  <c r="AC351" i="3"/>
  <c r="X353" i="3"/>
  <c r="AB353" i="3"/>
  <c r="AC353" i="3"/>
  <c r="W353" i="3"/>
  <c r="W379" i="3"/>
  <c r="X379" i="3"/>
  <c r="AB379" i="3"/>
  <c r="AC379" i="3"/>
  <c r="W382" i="3"/>
  <c r="X382" i="3"/>
  <c r="AB382" i="3"/>
  <c r="AC382" i="3"/>
  <c r="W361" i="3"/>
  <c r="X361" i="3"/>
  <c r="AB361" i="3"/>
  <c r="AC361" i="3"/>
  <c r="W344" i="3"/>
  <c r="X344" i="3"/>
  <c r="AB344" i="3"/>
  <c r="AC344" i="3"/>
  <c r="W395" i="3"/>
  <c r="X395" i="3"/>
  <c r="AB395" i="3"/>
  <c r="AC395" i="3"/>
  <c r="W444" i="3"/>
  <c r="X444" i="3"/>
  <c r="AB444" i="3"/>
  <c r="AC444" i="3"/>
  <c r="AC412" i="3"/>
  <c r="AB412" i="3"/>
  <c r="W412" i="3"/>
  <c r="X412" i="3"/>
  <c r="X372" i="3"/>
  <c r="AB372" i="3"/>
  <c r="AC372" i="3"/>
  <c r="W372" i="3"/>
  <c r="W368" i="3"/>
  <c r="X368" i="3"/>
  <c r="AB368" i="3"/>
  <c r="AC368" i="3"/>
  <c r="W512" i="3"/>
  <c r="X512" i="3"/>
  <c r="AB512" i="3"/>
  <c r="AC512" i="3"/>
  <c r="AB349" i="3"/>
  <c r="W349" i="3"/>
  <c r="X349" i="3"/>
  <c r="AC349" i="3"/>
  <c r="X56" i="3"/>
  <c r="AB56" i="3"/>
  <c r="AC56" i="3"/>
  <c r="W56" i="3"/>
  <c r="W60" i="3"/>
  <c r="X60" i="3"/>
  <c r="AB60" i="3"/>
  <c r="AC60" i="3"/>
  <c r="W69" i="3"/>
  <c r="X69" i="3"/>
  <c r="AB69" i="3"/>
  <c r="AC69" i="3"/>
  <c r="AB76" i="3"/>
  <c r="X76" i="3"/>
  <c r="W76" i="3"/>
  <c r="AC76" i="3"/>
  <c r="W77" i="3"/>
  <c r="X77" i="3"/>
  <c r="AB77" i="3"/>
  <c r="AC77" i="3"/>
  <c r="X74" i="3"/>
  <c r="AB74" i="3"/>
  <c r="W74" i="3"/>
  <c r="AC74" i="3"/>
  <c r="AC78" i="3"/>
  <c r="W78" i="3"/>
  <c r="AB78" i="3"/>
  <c r="X78" i="3"/>
  <c r="W123" i="3"/>
  <c r="AB123" i="3"/>
  <c r="AC123" i="3"/>
  <c r="X123" i="3"/>
  <c r="W108" i="3"/>
  <c r="X108" i="3"/>
  <c r="AC108" i="3"/>
  <c r="AB108" i="3"/>
  <c r="X122" i="3"/>
  <c r="AB122" i="3"/>
  <c r="AC122" i="3"/>
  <c r="W122" i="3"/>
  <c r="AC134" i="3"/>
  <c r="AB134" i="3"/>
  <c r="X134" i="3"/>
  <c r="W134" i="3"/>
  <c r="AC157" i="3"/>
  <c r="AB157" i="3"/>
  <c r="W157" i="3"/>
  <c r="X157" i="3"/>
  <c r="W189" i="3"/>
  <c r="X189" i="3"/>
  <c r="AB189" i="3"/>
  <c r="AC189" i="3"/>
  <c r="W154" i="3"/>
  <c r="AC154" i="3"/>
  <c r="X154" i="3"/>
  <c r="AB154" i="3"/>
  <c r="X210" i="3"/>
  <c r="AB210" i="3"/>
  <c r="AC210" i="3"/>
  <c r="W210" i="3"/>
  <c r="AB177" i="3"/>
  <c r="W177" i="3"/>
  <c r="AC177" i="3"/>
  <c r="X177" i="3"/>
  <c r="AB196" i="3"/>
  <c r="W196" i="3"/>
  <c r="AC196" i="3"/>
  <c r="X196" i="3"/>
  <c r="AB242" i="3"/>
  <c r="AC242" i="3"/>
  <c r="W242" i="3"/>
  <c r="X242" i="3"/>
  <c r="AC329" i="3"/>
  <c r="W329" i="3"/>
  <c r="X329" i="3"/>
  <c r="AB329" i="3"/>
  <c r="W304" i="3"/>
  <c r="X304" i="3"/>
  <c r="AB304" i="3"/>
  <c r="AC304" i="3"/>
  <c r="W235" i="3"/>
  <c r="X235" i="3"/>
  <c r="AB235" i="3"/>
  <c r="AC235" i="3"/>
  <c r="W338" i="3"/>
  <c r="X338" i="3"/>
  <c r="AB338" i="3"/>
  <c r="AC338" i="3"/>
  <c r="AB362" i="3"/>
  <c r="AC362" i="3"/>
  <c r="W362" i="3"/>
  <c r="X362" i="3"/>
  <c r="AC381" i="3"/>
  <c r="W381" i="3"/>
  <c r="X381" i="3"/>
  <c r="AB381" i="3"/>
  <c r="W306" i="3"/>
  <c r="X306" i="3"/>
  <c r="AC306" i="3"/>
  <c r="AB306" i="3"/>
  <c r="W419" i="3"/>
  <c r="X419" i="3"/>
  <c r="AB419" i="3"/>
  <c r="AC419" i="3"/>
  <c r="W371" i="3"/>
  <c r="X371" i="3"/>
  <c r="AB371" i="3"/>
  <c r="AC371" i="3"/>
  <c r="W400" i="3"/>
  <c r="X400" i="3"/>
  <c r="AB400" i="3"/>
  <c r="AC400" i="3"/>
  <c r="AC414" i="3"/>
  <c r="X414" i="3"/>
  <c r="AB414" i="3"/>
  <c r="W414" i="3"/>
  <c r="W347" i="3"/>
  <c r="X347" i="3"/>
  <c r="AB347" i="3"/>
  <c r="AC347" i="3"/>
  <c r="W376" i="3"/>
  <c r="X376" i="3"/>
  <c r="AB376" i="3"/>
  <c r="AC376" i="3"/>
  <c r="W478" i="3"/>
  <c r="AB478" i="3"/>
  <c r="AC478" i="3"/>
  <c r="X478" i="3"/>
  <c r="AC445" i="3"/>
  <c r="AB445" i="3"/>
  <c r="X445" i="3"/>
  <c r="W445" i="3"/>
  <c r="W498" i="3"/>
  <c r="X498" i="3"/>
  <c r="AB498" i="3"/>
  <c r="AC498" i="3"/>
  <c r="W494" i="3"/>
  <c r="X494" i="3"/>
  <c r="AB494" i="3"/>
  <c r="AC494" i="3"/>
  <c r="W516" i="3"/>
  <c r="X516" i="3"/>
  <c r="AB516" i="3"/>
  <c r="AC516" i="3"/>
  <c r="X519" i="3"/>
  <c r="AB519" i="3"/>
  <c r="AC519" i="3"/>
  <c r="W519" i="3"/>
  <c r="W390" i="3"/>
  <c r="X390" i="3"/>
  <c r="AB390" i="3"/>
  <c r="AC390" i="3"/>
  <c r="W384" i="3"/>
  <c r="X384" i="3"/>
  <c r="AB384" i="3"/>
  <c r="AC384" i="3"/>
  <c r="W267" i="3"/>
  <c r="X267" i="3"/>
  <c r="AB267" i="3"/>
  <c r="AC267" i="3"/>
  <c r="X449" i="3"/>
  <c r="AC449" i="3"/>
  <c r="W449" i="3"/>
  <c r="AB449" i="3"/>
  <c r="W428" i="3"/>
  <c r="X428" i="3"/>
  <c r="AB428" i="3"/>
  <c r="AC428" i="3"/>
  <c r="W508" i="3"/>
  <c r="X508" i="3"/>
  <c r="AC508" i="3"/>
  <c r="AB508" i="3"/>
  <c r="W450" i="3"/>
  <c r="AB450" i="3"/>
  <c r="X450" i="3"/>
  <c r="AC450" i="3"/>
  <c r="W466" i="3"/>
  <c r="AB466" i="3"/>
  <c r="X466" i="3"/>
  <c r="AC466" i="3"/>
  <c r="W474" i="3"/>
  <c r="AB474" i="3"/>
  <c r="X474" i="3"/>
  <c r="AC474" i="3"/>
  <c r="AC477" i="3"/>
  <c r="W477" i="3"/>
  <c r="X477" i="3"/>
  <c r="AB477" i="3"/>
  <c r="W503" i="3"/>
  <c r="AC503" i="3"/>
  <c r="X503" i="3"/>
  <c r="AB503" i="3"/>
  <c r="AC436" i="3"/>
  <c r="W436" i="3"/>
  <c r="X436" i="3"/>
  <c r="AB436" i="3"/>
  <c r="W432" i="3"/>
  <c r="X432" i="3"/>
  <c r="AB432" i="3"/>
  <c r="AC432" i="3"/>
  <c r="W369" i="3"/>
  <c r="X369" i="3"/>
  <c r="AB369" i="3"/>
  <c r="AC369" i="3"/>
  <c r="W401" i="3"/>
  <c r="X401" i="3"/>
  <c r="AB401" i="3"/>
  <c r="AC401" i="3"/>
  <c r="AC420" i="3"/>
  <c r="X420" i="3"/>
  <c r="AB420" i="3"/>
  <c r="W420" i="3"/>
  <c r="X404" i="3"/>
  <c r="AC404" i="3"/>
  <c r="W404" i="3"/>
  <c r="AB404" i="3"/>
  <c r="AC342" i="3"/>
  <c r="X342" i="3"/>
  <c r="AB342" i="3"/>
  <c r="W342" i="3"/>
  <c r="W443" i="3"/>
  <c r="AC443" i="3"/>
  <c r="X443" i="3"/>
  <c r="AB443" i="3"/>
  <c r="W293" i="3"/>
  <c r="X293" i="3"/>
  <c r="AB293" i="3"/>
  <c r="AC293" i="3"/>
  <c r="X260" i="3"/>
  <c r="AB260" i="3"/>
  <c r="AC260" i="3"/>
  <c r="W260" i="3"/>
  <c r="AC38" i="3"/>
  <c r="X38" i="3"/>
  <c r="AB38" i="3"/>
  <c r="W38" i="3"/>
  <c r="X34" i="3"/>
  <c r="AB34" i="3"/>
  <c r="W34" i="3"/>
  <c r="AC34" i="3"/>
  <c r="X58" i="3"/>
  <c r="AC58" i="3"/>
  <c r="W58" i="3"/>
  <c r="AB58" i="3"/>
  <c r="AC47" i="3"/>
  <c r="X47" i="3"/>
  <c r="AB47" i="3"/>
  <c r="W47" i="3"/>
  <c r="W61" i="3"/>
  <c r="X61" i="3"/>
  <c r="AB61" i="3"/>
  <c r="AC61" i="3"/>
  <c r="W65" i="3"/>
  <c r="AB65" i="3"/>
  <c r="AC65" i="3"/>
  <c r="X65" i="3"/>
  <c r="W92" i="3"/>
  <c r="X92" i="3"/>
  <c r="AB92" i="3"/>
  <c r="AC92" i="3"/>
  <c r="X118" i="3"/>
  <c r="AC118" i="3"/>
  <c r="AB118" i="3"/>
  <c r="W118" i="3"/>
  <c r="AB129" i="3"/>
  <c r="W129" i="3"/>
  <c r="X129" i="3"/>
  <c r="AC129" i="3"/>
  <c r="AC149" i="3"/>
  <c r="X149" i="3"/>
  <c r="AB149" i="3"/>
  <c r="W149" i="3"/>
  <c r="X120" i="3"/>
  <c r="AB120" i="3"/>
  <c r="AC120" i="3"/>
  <c r="W120" i="3"/>
  <c r="AB121" i="3"/>
  <c r="X121" i="3"/>
  <c r="AC121" i="3"/>
  <c r="W121" i="3"/>
  <c r="W127" i="3"/>
  <c r="X127" i="3"/>
  <c r="AB127" i="3"/>
  <c r="AC127" i="3"/>
  <c r="X198" i="3"/>
  <c r="AB198" i="3"/>
  <c r="W198" i="3"/>
  <c r="AC198" i="3"/>
  <c r="X161" i="3"/>
  <c r="AB161" i="3"/>
  <c r="W161" i="3"/>
  <c r="AC161" i="3"/>
  <c r="X254" i="3"/>
  <c r="AB254" i="3"/>
  <c r="W254" i="3"/>
  <c r="AC254" i="3"/>
  <c r="AD221" i="3"/>
  <c r="AB319" i="3"/>
  <c r="AC319" i="3"/>
  <c r="W319" i="3"/>
  <c r="X319" i="3"/>
  <c r="AB282" i="3"/>
  <c r="AC282" i="3"/>
  <c r="W282" i="3"/>
  <c r="X282" i="3"/>
  <c r="X307" i="3"/>
  <c r="AB307" i="3"/>
  <c r="AC307" i="3"/>
  <c r="W307" i="3"/>
  <c r="AB354" i="3"/>
  <c r="AC354" i="3"/>
  <c r="W354" i="3"/>
  <c r="X354" i="3"/>
  <c r="AC373" i="3"/>
  <c r="W373" i="3"/>
  <c r="X373" i="3"/>
  <c r="AB373" i="3"/>
  <c r="W411" i="3"/>
  <c r="AB411" i="3"/>
  <c r="X411" i="3"/>
  <c r="AC411" i="3"/>
  <c r="AC422" i="3"/>
  <c r="X422" i="3"/>
  <c r="AB422" i="3"/>
  <c r="W422" i="3"/>
  <c r="X408" i="3"/>
  <c r="AB408" i="3"/>
  <c r="AC408" i="3"/>
  <c r="W408" i="3"/>
  <c r="AD431" i="3"/>
  <c r="X461" i="3"/>
  <c r="AC461" i="3"/>
  <c r="AB461" i="3"/>
  <c r="W461" i="3"/>
  <c r="X453" i="3"/>
  <c r="AC453" i="3"/>
  <c r="W453" i="3"/>
  <c r="AB453" i="3"/>
  <c r="X457" i="3"/>
  <c r="AC457" i="3"/>
  <c r="W457" i="3"/>
  <c r="AB457" i="3"/>
  <c r="W495" i="3"/>
  <c r="AC495" i="3"/>
  <c r="X495" i="3"/>
  <c r="AB495" i="3"/>
  <c r="W486" i="3"/>
  <c r="AB486" i="3"/>
  <c r="AC486" i="3"/>
  <c r="X486" i="3"/>
  <c r="W491" i="3"/>
  <c r="AB491" i="3"/>
  <c r="AC491" i="3"/>
  <c r="X491" i="3"/>
  <c r="W470" i="3"/>
  <c r="AB470" i="3"/>
  <c r="X470" i="3"/>
  <c r="AC470" i="3"/>
  <c r="AB378" i="3"/>
  <c r="AC378" i="3"/>
  <c r="W378" i="3"/>
  <c r="X378" i="3"/>
  <c r="AC397" i="3"/>
  <c r="W397" i="3"/>
  <c r="X397" i="3"/>
  <c r="AB397" i="3"/>
  <c r="W398" i="3"/>
  <c r="X398" i="3"/>
  <c r="AB398" i="3"/>
  <c r="AC398" i="3"/>
  <c r="W355" i="3"/>
  <c r="X355" i="3"/>
  <c r="AB355" i="3"/>
  <c r="AC355" i="3"/>
  <c r="W358" i="3"/>
  <c r="X358" i="3"/>
  <c r="AB358" i="3"/>
  <c r="AC358" i="3"/>
  <c r="X36" i="3"/>
  <c r="AB36" i="3"/>
  <c r="W36" i="3"/>
  <c r="AC36" i="3"/>
  <c r="AB41" i="3"/>
  <c r="X41" i="3"/>
  <c r="AC41" i="3"/>
  <c r="W41" i="3"/>
  <c r="W113" i="3"/>
  <c r="AB113" i="3"/>
  <c r="X113" i="3"/>
  <c r="AC113" i="3"/>
  <c r="W107" i="3"/>
  <c r="AB107" i="3"/>
  <c r="AC107" i="3"/>
  <c r="X107" i="3"/>
  <c r="AC97" i="3"/>
  <c r="W97" i="3"/>
  <c r="X97" i="3"/>
  <c r="AB97" i="3"/>
  <c r="AC156" i="3"/>
  <c r="W156" i="3"/>
  <c r="AB156" i="3"/>
  <c r="X156" i="3"/>
  <c r="W147" i="3"/>
  <c r="X147" i="3"/>
  <c r="AB147" i="3"/>
  <c r="AC147" i="3"/>
  <c r="AC153" i="3"/>
  <c r="AB153" i="3"/>
  <c r="W153" i="3"/>
  <c r="X153" i="3"/>
  <c r="W155" i="3"/>
  <c r="AC155" i="3"/>
  <c r="X155" i="3"/>
  <c r="AB155" i="3"/>
  <c r="AC172" i="3"/>
  <c r="W172" i="3"/>
  <c r="X172" i="3"/>
  <c r="AB172" i="3"/>
  <c r="W136" i="3"/>
  <c r="X136" i="3"/>
  <c r="AB136" i="3"/>
  <c r="AC136" i="3"/>
  <c r="X184" i="3"/>
  <c r="AB184" i="3"/>
  <c r="W184" i="3"/>
  <c r="AC184" i="3"/>
  <c r="X167" i="3"/>
  <c r="AC167" i="3"/>
  <c r="W167" i="3"/>
  <c r="AB167" i="3"/>
  <c r="X171" i="3"/>
  <c r="W171" i="3"/>
  <c r="AB171" i="3"/>
  <c r="AC171" i="3"/>
  <c r="AC199" i="3"/>
  <c r="W199" i="3"/>
  <c r="AB199" i="3"/>
  <c r="X199" i="3"/>
  <c r="AB146" i="3"/>
  <c r="X146" i="3"/>
  <c r="W146" i="3"/>
  <c r="AC146" i="3"/>
  <c r="W186" i="3"/>
  <c r="X186" i="3"/>
  <c r="AC186" i="3"/>
  <c r="AB186" i="3"/>
  <c r="AB133" i="3"/>
  <c r="W133" i="3"/>
  <c r="X133" i="3"/>
  <c r="AC133" i="3"/>
  <c r="AC180" i="3"/>
  <c r="X180" i="3"/>
  <c r="AB180" i="3"/>
  <c r="W180" i="3"/>
  <c r="AB201" i="3"/>
  <c r="AC201" i="3"/>
  <c r="W201" i="3"/>
  <c r="X201" i="3"/>
  <c r="X278" i="3"/>
  <c r="AB278" i="3"/>
  <c r="W278" i="3"/>
  <c r="AC278" i="3"/>
  <c r="W227" i="3"/>
  <c r="X227" i="3"/>
  <c r="AB227" i="3"/>
  <c r="AC227" i="3"/>
  <c r="AC269" i="3"/>
  <c r="W269" i="3"/>
  <c r="AB269" i="3"/>
  <c r="X269" i="3"/>
  <c r="W298" i="3"/>
  <c r="X298" i="3"/>
  <c r="AC298" i="3"/>
  <c r="AB298" i="3"/>
  <c r="W303" i="3"/>
  <c r="AC303" i="3"/>
  <c r="AB303" i="3"/>
  <c r="X303" i="3"/>
  <c r="W335" i="3"/>
  <c r="X335" i="3"/>
  <c r="AB335" i="3"/>
  <c r="AC335" i="3"/>
  <c r="X324" i="3"/>
  <c r="AB324" i="3"/>
  <c r="AC324" i="3"/>
  <c r="W324" i="3"/>
  <c r="AB343" i="3"/>
  <c r="W343" i="3"/>
  <c r="X343" i="3"/>
  <c r="AC343" i="3"/>
  <c r="AB394" i="3"/>
  <c r="AC394" i="3"/>
  <c r="X394" i="3"/>
  <c r="W394" i="3"/>
  <c r="W417" i="3"/>
  <c r="X417" i="3"/>
  <c r="AB417" i="3"/>
  <c r="AC417" i="3"/>
  <c r="W421" i="3"/>
  <c r="X421" i="3"/>
  <c r="AB421" i="3"/>
  <c r="AC421" i="3"/>
  <c r="W413" i="3"/>
  <c r="X413" i="3"/>
  <c r="AC413" i="3"/>
  <c r="AB413" i="3"/>
  <c r="W340" i="3"/>
  <c r="X340" i="3"/>
  <c r="AB340" i="3"/>
  <c r="AC340" i="3"/>
  <c r="AB326" i="3"/>
  <c r="X326" i="3"/>
  <c r="AC326" i="3"/>
  <c r="W326" i="3"/>
  <c r="W424" i="3"/>
  <c r="X424" i="3"/>
  <c r="AB424" i="3"/>
  <c r="AC424" i="3"/>
  <c r="W435" i="3"/>
  <c r="AB435" i="3"/>
  <c r="AC435" i="3"/>
  <c r="X435" i="3"/>
  <c r="W409" i="3"/>
  <c r="X409" i="3"/>
  <c r="AC409" i="3"/>
  <c r="AB409" i="3"/>
  <c r="AD483" i="3"/>
  <c r="W385" i="3"/>
  <c r="X385" i="3"/>
  <c r="AB385" i="3"/>
  <c r="AC385" i="3"/>
  <c r="W520" i="3"/>
  <c r="X520" i="3"/>
  <c r="AB520" i="3"/>
  <c r="AC520" i="3"/>
  <c r="W482" i="3"/>
  <c r="AC482" i="3"/>
  <c r="X482" i="3"/>
  <c r="AB482" i="3"/>
  <c r="W528" i="3"/>
  <c r="X528" i="3"/>
  <c r="AB528" i="3"/>
  <c r="AC528" i="3"/>
  <c r="W490" i="3"/>
  <c r="X490" i="3"/>
  <c r="AB490" i="3"/>
  <c r="AC490" i="3"/>
  <c r="W524" i="3"/>
  <c r="X524" i="3"/>
  <c r="AC524" i="3"/>
  <c r="AB524" i="3"/>
  <c r="AB464" i="3"/>
  <c r="AC464" i="3"/>
  <c r="W464" i="3"/>
  <c r="X464" i="3"/>
  <c r="Y484" i="3"/>
  <c r="W377" i="3"/>
  <c r="X377" i="3"/>
  <c r="AB377" i="3"/>
  <c r="AC377" i="3"/>
  <c r="W360" i="3"/>
  <c r="X360" i="3"/>
  <c r="AC360" i="3"/>
  <c r="AB360" i="3"/>
  <c r="W295" i="3"/>
  <c r="AB295" i="3"/>
  <c r="AC295" i="3"/>
  <c r="X295" i="3"/>
  <c r="AC337" i="3"/>
  <c r="W337" i="3"/>
  <c r="X337" i="3"/>
  <c r="AB337" i="3"/>
  <c r="W406" i="3"/>
  <c r="AB406" i="3"/>
  <c r="X406" i="3"/>
  <c r="AC406" i="3"/>
  <c r="W426" i="3"/>
  <c r="X426" i="3"/>
  <c r="AB426" i="3"/>
  <c r="AC426" i="3"/>
  <c r="AC416" i="3"/>
  <c r="X416" i="3"/>
  <c r="AB416" i="3"/>
  <c r="W416" i="3"/>
  <c r="W430" i="3"/>
  <c r="X430" i="3"/>
  <c r="AB430" i="3"/>
  <c r="AC430" i="3"/>
  <c r="W499" i="3"/>
  <c r="X499" i="3"/>
  <c r="AC499" i="3"/>
  <c r="AB499" i="3"/>
  <c r="X465" i="3"/>
  <c r="AC465" i="3"/>
  <c r="W465" i="3"/>
  <c r="AB465" i="3"/>
  <c r="AB427" i="3"/>
  <c r="AC427" i="3"/>
  <c r="W427" i="3"/>
  <c r="X427" i="3"/>
  <c r="AD452" i="3"/>
  <c r="X440" i="3"/>
  <c r="AB440" i="3"/>
  <c r="W440" i="3"/>
  <c r="AC440" i="3"/>
  <c r="AD522" i="3"/>
  <c r="X32" i="3"/>
  <c r="AB32" i="3"/>
  <c r="W32" i="3"/>
  <c r="AC32" i="3"/>
  <c r="W37" i="3"/>
  <c r="X37" i="3"/>
  <c r="AB37" i="3"/>
  <c r="AC37" i="3"/>
  <c r="AB84" i="3"/>
  <c r="X84" i="3"/>
  <c r="AC84" i="3"/>
  <c r="W84" i="3"/>
  <c r="W88" i="3"/>
  <c r="X88" i="3"/>
  <c r="AB88" i="3"/>
  <c r="AC88" i="3"/>
  <c r="AC55" i="3"/>
  <c r="W55" i="3"/>
  <c r="AB55" i="3"/>
  <c r="X55" i="3"/>
  <c r="W111" i="3"/>
  <c r="AB111" i="3"/>
  <c r="AC111" i="3"/>
  <c r="X111" i="3"/>
  <c r="W132" i="3"/>
  <c r="X132" i="3"/>
  <c r="AC132" i="3"/>
  <c r="AB132" i="3"/>
  <c r="W139" i="3"/>
  <c r="X139" i="3"/>
  <c r="AB139" i="3"/>
  <c r="AC139" i="3"/>
  <c r="W160" i="3"/>
  <c r="X160" i="3"/>
  <c r="AB160" i="3"/>
  <c r="AC160" i="3"/>
  <c r="AB137" i="3"/>
  <c r="X137" i="3"/>
  <c r="AC137" i="3"/>
  <c r="W137" i="3"/>
  <c r="X174" i="3"/>
  <c r="AB174" i="3"/>
  <c r="W174" i="3"/>
  <c r="AC174" i="3"/>
  <c r="Y190" i="3"/>
  <c r="X220" i="3"/>
  <c r="W220" i="3"/>
  <c r="AB220" i="3"/>
  <c r="AC220" i="3"/>
  <c r="W225" i="3"/>
  <c r="X225" i="3"/>
  <c r="AC225" i="3"/>
  <c r="AB225" i="3"/>
  <c r="X182" i="3"/>
  <c r="AB182" i="3"/>
  <c r="AC182" i="3"/>
  <c r="W182" i="3"/>
  <c r="AB208" i="3"/>
  <c r="W208" i="3"/>
  <c r="X208" i="3"/>
  <c r="AC208" i="3"/>
  <c r="W243" i="3"/>
  <c r="X243" i="3"/>
  <c r="AB243" i="3"/>
  <c r="AC243" i="3"/>
  <c r="W289" i="3"/>
  <c r="X289" i="3"/>
  <c r="AB289" i="3"/>
  <c r="AC289" i="3"/>
  <c r="W275" i="3"/>
  <c r="X275" i="3"/>
  <c r="AB275" i="3"/>
  <c r="AC275" i="3"/>
  <c r="W233" i="3"/>
  <c r="X233" i="3"/>
  <c r="AB233" i="3"/>
  <c r="AC233" i="3"/>
  <c r="AC321" i="3"/>
  <c r="W321" i="3"/>
  <c r="X321" i="3"/>
  <c r="AB321" i="3"/>
  <c r="X270" i="3"/>
  <c r="AB270" i="3"/>
  <c r="W270" i="3"/>
  <c r="AC270" i="3"/>
  <c r="W290" i="3"/>
  <c r="X290" i="3"/>
  <c r="AC290" i="3"/>
  <c r="AB290" i="3"/>
  <c r="W348" i="3"/>
  <c r="X348" i="3"/>
  <c r="AB348" i="3"/>
  <c r="AC348" i="3"/>
  <c r="AC365" i="3"/>
  <c r="W365" i="3"/>
  <c r="X365" i="3"/>
  <c r="AB365" i="3"/>
  <c r="AB402" i="3"/>
  <c r="AC402" i="3"/>
  <c r="W402" i="3"/>
  <c r="X402" i="3"/>
  <c r="AB410" i="3"/>
  <c r="AC410" i="3"/>
  <c r="W410" i="3"/>
  <c r="X410" i="3"/>
  <c r="W387" i="3"/>
  <c r="X387" i="3"/>
  <c r="AB387" i="3"/>
  <c r="AC387" i="3"/>
  <c r="X396" i="3"/>
  <c r="AB396" i="3"/>
  <c r="AC396" i="3"/>
  <c r="W396" i="3"/>
  <c r="AC418" i="3"/>
  <c r="X418" i="3"/>
  <c r="AB418" i="3"/>
  <c r="W418" i="3"/>
  <c r="X403" i="3"/>
  <c r="W403" i="3"/>
  <c r="AB403" i="3"/>
  <c r="AC403" i="3"/>
  <c r="AC501" i="3"/>
  <c r="W501" i="3"/>
  <c r="X501" i="3"/>
  <c r="AB501" i="3"/>
  <c r="AB448" i="3"/>
  <c r="AC448" i="3"/>
  <c r="W448" i="3"/>
  <c r="X448" i="3"/>
  <c r="AC473" i="3"/>
  <c r="W473" i="3"/>
  <c r="X473" i="3"/>
  <c r="AB473" i="3"/>
  <c r="AC497" i="3"/>
  <c r="X497" i="3"/>
  <c r="AB497" i="3"/>
  <c r="W497" i="3"/>
  <c r="Y316" i="3" l="1"/>
  <c r="Y407" i="3"/>
  <c r="Y228" i="3"/>
  <c r="AD458" i="3"/>
  <c r="Y530" i="3"/>
  <c r="AD527" i="3"/>
  <c r="Y462" i="3"/>
  <c r="AQ356" i="3"/>
  <c r="AQ239" i="3"/>
  <c r="Y483" i="3"/>
  <c r="AD258" i="3"/>
  <c r="Y236" i="3"/>
  <c r="Y164" i="3"/>
  <c r="AD142" i="3"/>
  <c r="AD285" i="3"/>
  <c r="Y375" i="3"/>
  <c r="Y513" i="3"/>
  <c r="Y284" i="3"/>
  <c r="AD459" i="3"/>
  <c r="AD214" i="3"/>
  <c r="AD164" i="3"/>
  <c r="AD407" i="3"/>
  <c r="BA412" i="3"/>
  <c r="AD297" i="3"/>
  <c r="Y322" i="3"/>
  <c r="AQ322" i="3"/>
  <c r="BF472" i="3"/>
  <c r="BK405" i="3"/>
  <c r="BK421" i="3"/>
  <c r="AD511" i="3"/>
  <c r="BF513" i="3"/>
  <c r="AD114" i="3"/>
  <c r="AD106" i="3"/>
  <c r="AD302" i="3"/>
  <c r="AD126" i="3"/>
  <c r="Y472" i="3"/>
  <c r="AD229" i="3"/>
  <c r="AD399" i="3"/>
  <c r="Y331" i="3"/>
  <c r="AQ346" i="3"/>
  <c r="AD173" i="3"/>
  <c r="Y327" i="3"/>
  <c r="AD352" i="3"/>
  <c r="AD148" i="3"/>
  <c r="AD500" i="3"/>
  <c r="Y476" i="3"/>
  <c r="AD515" i="3"/>
  <c r="Y163" i="3"/>
  <c r="Y433" i="3"/>
  <c r="AD109" i="3"/>
  <c r="Y215" i="3"/>
  <c r="AD239" i="3"/>
  <c r="Y255" i="3"/>
  <c r="AD434" i="3"/>
  <c r="Y141" i="3"/>
  <c r="AD244" i="3"/>
  <c r="AL372" i="3"/>
  <c r="BK361" i="3"/>
  <c r="AV261" i="3"/>
  <c r="AV269" i="3"/>
  <c r="BK459" i="3"/>
  <c r="BA216" i="3"/>
  <c r="BA530" i="3"/>
  <c r="BA526" i="3"/>
  <c r="BA393" i="3"/>
  <c r="BA236" i="3"/>
  <c r="BA525" i="3"/>
  <c r="AV528" i="3"/>
  <c r="BA453" i="3"/>
  <c r="BA405" i="3"/>
  <c r="BF351" i="3"/>
  <c r="BA421" i="3"/>
  <c r="AQ331" i="3"/>
  <c r="AV291" i="3"/>
  <c r="AV310" i="3"/>
  <c r="AV388" i="3"/>
  <c r="BA509" i="3"/>
  <c r="AV327" i="3"/>
  <c r="BF440" i="3"/>
  <c r="AQ409" i="3"/>
  <c r="AV408" i="3"/>
  <c r="BF299" i="3"/>
  <c r="AV299" i="3"/>
  <c r="AQ273" i="3"/>
  <c r="AV273" i="3"/>
  <c r="AV245" i="3"/>
  <c r="AL305" i="3"/>
  <c r="AV484" i="3"/>
  <c r="BA469" i="3"/>
  <c r="BK213" i="3"/>
  <c r="AL418" i="3"/>
  <c r="AV422" i="3"/>
  <c r="AL272" i="3"/>
  <c r="BK205" i="3"/>
  <c r="BF200" i="3"/>
  <c r="BF157" i="3"/>
  <c r="BK410" i="3"/>
  <c r="BK193" i="3"/>
  <c r="BF496" i="3"/>
  <c r="AQ197" i="3"/>
  <c r="AV197" i="3"/>
  <c r="BF207" i="3"/>
  <c r="AD345" i="3"/>
  <c r="BA443" i="3"/>
  <c r="AQ426" i="3"/>
  <c r="BA401" i="3"/>
  <c r="BK424" i="3"/>
  <c r="BA381" i="3"/>
  <c r="BK329" i="3"/>
  <c r="BA220" i="3"/>
  <c r="AV140" i="3"/>
  <c r="BA280" i="3"/>
  <c r="AQ265" i="3"/>
  <c r="AQ442" i="3"/>
  <c r="BF274" i="3"/>
  <c r="AL395" i="3"/>
  <c r="BA411" i="3"/>
  <c r="BF226" i="3"/>
  <c r="BA238" i="3"/>
  <c r="BK403" i="3"/>
  <c r="BA307" i="3"/>
  <c r="AD308" i="3"/>
  <c r="AD429" i="3"/>
  <c r="Y504" i="3"/>
  <c r="BA202" i="3"/>
  <c r="AV221" i="3"/>
  <c r="AL439" i="3"/>
  <c r="BF470" i="3"/>
  <c r="AV345" i="3"/>
  <c r="BK340" i="3"/>
  <c r="BA224" i="3"/>
  <c r="BF473" i="3"/>
  <c r="BK383" i="3"/>
  <c r="AV179" i="3"/>
  <c r="Y271" i="3"/>
  <c r="Y193" i="3"/>
  <c r="AD442" i="3"/>
  <c r="AV318" i="3"/>
  <c r="AQ332" i="3"/>
  <c r="BK242" i="3"/>
  <c r="AQ280" i="3"/>
  <c r="BF169" i="3"/>
  <c r="BA429" i="3"/>
  <c r="BA521" i="3"/>
  <c r="AV241" i="3"/>
  <c r="AQ503" i="3"/>
  <c r="AL486" i="3"/>
  <c r="BK415" i="3"/>
  <c r="BF281" i="3"/>
  <c r="BA184" i="3"/>
  <c r="AQ330" i="3"/>
  <c r="AV506" i="3"/>
  <c r="AV368" i="3"/>
  <c r="AL397" i="3"/>
  <c r="BA354" i="3"/>
  <c r="AQ243" i="3"/>
  <c r="BF316" i="3"/>
  <c r="AV352" i="3"/>
  <c r="BA463" i="3"/>
  <c r="BA399" i="3"/>
  <c r="AL451" i="3"/>
  <c r="BA396" i="3"/>
  <c r="BK467" i="3"/>
  <c r="AD133" i="3"/>
  <c r="AD486" i="3"/>
  <c r="Y356" i="3"/>
  <c r="AQ425" i="3"/>
  <c r="BK407" i="3"/>
  <c r="BK451" i="3"/>
  <c r="BA364" i="3"/>
  <c r="AV475" i="3"/>
  <c r="AQ247" i="3"/>
  <c r="BA497" i="3"/>
  <c r="AV448" i="3"/>
  <c r="AQ448" i="3"/>
  <c r="AQ416" i="3"/>
  <c r="BF417" i="3"/>
  <c r="AQ357" i="3"/>
  <c r="AZ25" i="3"/>
  <c r="AD262" i="3"/>
  <c r="AD322" i="3"/>
  <c r="AY25" i="3"/>
  <c r="AD358" i="3"/>
  <c r="AD260" i="3"/>
  <c r="Y526" i="3"/>
  <c r="AD506" i="3"/>
  <c r="AD310" i="3"/>
  <c r="Y213" i="3"/>
  <c r="AD359" i="3"/>
  <c r="Y367" i="3"/>
  <c r="AD393" i="3"/>
  <c r="BA498" i="3"/>
  <c r="Y252" i="3"/>
  <c r="AV391" i="3"/>
  <c r="Y380" i="3"/>
  <c r="AD255" i="3"/>
  <c r="AD215" i="3"/>
  <c r="AD316" i="3"/>
  <c r="Y456" i="3"/>
  <c r="AD135" i="3"/>
  <c r="AD514" i="3"/>
  <c r="BK327" i="3"/>
  <c r="AL485" i="3"/>
  <c r="BK299" i="3"/>
  <c r="BF298" i="3"/>
  <c r="BK273" i="3"/>
  <c r="BK245" i="3"/>
  <c r="AV155" i="3"/>
  <c r="AL279" i="3"/>
  <c r="Y244" i="3"/>
  <c r="AD257" i="3"/>
  <c r="Y313" i="3"/>
  <c r="Y226" i="3"/>
  <c r="AD327" i="3"/>
  <c r="Y485" i="3"/>
  <c r="AD169" i="3"/>
  <c r="AD217" i="3"/>
  <c r="Y315" i="3"/>
  <c r="AD213" i="3"/>
  <c r="AD367" i="3"/>
  <c r="AD313" i="3"/>
  <c r="AV247" i="3"/>
  <c r="AQ220" i="3"/>
  <c r="AL274" i="3"/>
  <c r="AL226" i="3"/>
  <c r="AV174" i="3"/>
  <c r="AV403" i="3"/>
  <c r="BF380" i="3"/>
  <c r="AQ483" i="3"/>
  <c r="AV452" i="3"/>
  <c r="BA258" i="3"/>
  <c r="AV468" i="3"/>
  <c r="AV425" i="3"/>
  <c r="AL507" i="3"/>
  <c r="AL443" i="3"/>
  <c r="AL424" i="3"/>
  <c r="BA357" i="3"/>
  <c r="AV246" i="3"/>
  <c r="AQ246" i="3"/>
  <c r="BK305" i="3"/>
  <c r="BF365" i="3"/>
  <c r="AL241" i="3"/>
  <c r="BA422" i="3"/>
  <c r="BF422" i="3"/>
  <c r="AL402" i="3"/>
  <c r="BF402" i="3"/>
  <c r="BK272" i="3"/>
  <c r="BK275" i="3"/>
  <c r="AV200" i="3"/>
  <c r="BF481" i="3"/>
  <c r="BF236" i="3"/>
  <c r="AQ519" i="3"/>
  <c r="AL349" i="3"/>
  <c r="BF343" i="3"/>
  <c r="BK223" i="3"/>
  <c r="Y468" i="3"/>
  <c r="Y257" i="3"/>
  <c r="Y185" i="3"/>
  <c r="Y206" i="3"/>
  <c r="AD287" i="3"/>
  <c r="AD341" i="3"/>
  <c r="BF460" i="3"/>
  <c r="BF219" i="3"/>
  <c r="BF140" i="3"/>
  <c r="AL422" i="3"/>
  <c r="BK461" i="3"/>
  <c r="Y263" i="3"/>
  <c r="AD231" i="3"/>
  <c r="Y481" i="3"/>
  <c r="AV509" i="3"/>
  <c r="BF235" i="3"/>
  <c r="BA235" i="3"/>
  <c r="Y142" i="3"/>
  <c r="Y285" i="3"/>
  <c r="Y510" i="3"/>
  <c r="BK497" i="3"/>
  <c r="BK441" i="3"/>
  <c r="BK433" i="3"/>
  <c r="BK182" i="3"/>
  <c r="BA344" i="3"/>
  <c r="BA489" i="3"/>
  <c r="AD448" i="3"/>
  <c r="Y507" i="3"/>
  <c r="Y517" i="3"/>
  <c r="AD493" i="3"/>
  <c r="Y276" i="3"/>
  <c r="AD339" i="3"/>
  <c r="AV235" i="3"/>
  <c r="BF426" i="3"/>
  <c r="BA201" i="3"/>
  <c r="AV222" i="3"/>
  <c r="AQ518" i="3"/>
  <c r="BK271" i="3"/>
  <c r="BF395" i="3"/>
  <c r="BA289" i="3"/>
  <c r="BK317" i="3"/>
  <c r="Y150" i="3"/>
  <c r="Y359" i="3"/>
  <c r="Y437" i="3"/>
  <c r="AD185" i="3"/>
  <c r="AD206" i="3"/>
  <c r="Y287" i="3"/>
  <c r="Y384" i="3"/>
  <c r="AD529" i="3"/>
  <c r="AD331" i="3"/>
  <c r="AQ522" i="3"/>
  <c r="AL511" i="3"/>
  <c r="BA493" i="3"/>
  <c r="BK448" i="3"/>
  <c r="BA318" i="3"/>
  <c r="BA329" i="3"/>
  <c r="AV201" i="3"/>
  <c r="AQ189" i="3"/>
  <c r="AV189" i="3"/>
  <c r="BA513" i="3"/>
  <c r="BA252" i="3"/>
  <c r="AV277" i="3"/>
  <c r="BK281" i="3"/>
  <c r="BF184" i="3"/>
  <c r="BK307" i="3"/>
  <c r="AL506" i="3"/>
  <c r="AL276" i="3"/>
  <c r="AL449" i="3"/>
  <c r="AL264" i="3"/>
  <c r="AV243" i="3"/>
  <c r="BF178" i="3"/>
  <c r="BK282" i="3"/>
  <c r="BA250" i="3"/>
  <c r="AQ285" i="3"/>
  <c r="BF374" i="3"/>
  <c r="BA273" i="3"/>
  <c r="AV209" i="3"/>
  <c r="Y410" i="3"/>
  <c r="Y233" i="3"/>
  <c r="AD356" i="3"/>
  <c r="BK522" i="3"/>
  <c r="BK511" i="3"/>
  <c r="BA407" i="3"/>
  <c r="BK475" i="3"/>
  <c r="BK371" i="3"/>
  <c r="Y460" i="3"/>
  <c r="AV482" i="3"/>
  <c r="BK426" i="3"/>
  <c r="AQ401" i="3"/>
  <c r="BK220" i="3"/>
  <c r="BK207" i="3"/>
  <c r="BF280" i="3"/>
  <c r="AV284" i="3"/>
  <c r="BK437" i="3"/>
  <c r="AQ484" i="3"/>
  <c r="BK375" i="3"/>
  <c r="AV365" i="3"/>
  <c r="AV429" i="3"/>
  <c r="BK521" i="3"/>
  <c r="BA255" i="3"/>
  <c r="AV158" i="3"/>
  <c r="BF503" i="3"/>
  <c r="AD202" i="3"/>
  <c r="AD307" i="3"/>
  <c r="AD460" i="3"/>
  <c r="BA522" i="3"/>
  <c r="AV198" i="3"/>
  <c r="AV167" i="3"/>
  <c r="AV516" i="3"/>
  <c r="BA234" i="3"/>
  <c r="AV182" i="3"/>
  <c r="AQ292" i="3"/>
  <c r="BF228" i="3"/>
  <c r="BF306" i="3"/>
  <c r="BF188" i="3"/>
  <c r="BF291" i="3"/>
  <c r="BA371" i="3"/>
  <c r="AV242" i="3"/>
  <c r="AL189" i="3"/>
  <c r="BF241" i="3"/>
  <c r="AL277" i="3"/>
  <c r="AD387" i="3"/>
  <c r="AD178" i="3"/>
  <c r="AD256" i="3"/>
  <c r="AL314" i="3"/>
  <c r="AV177" i="3"/>
  <c r="AV153" i="3"/>
  <c r="AL233" i="3"/>
  <c r="AV455" i="3"/>
  <c r="AL259" i="3"/>
  <c r="AQ385" i="3"/>
  <c r="AV395" i="3"/>
  <c r="AQ411" i="3"/>
  <c r="BF411" i="3"/>
  <c r="BF415" i="3"/>
  <c r="AL301" i="3"/>
  <c r="AQ301" i="3"/>
  <c r="AV232" i="3"/>
  <c r="AQ194" i="3"/>
  <c r="BA200" i="3"/>
  <c r="AV157" i="3"/>
  <c r="BA410" i="3"/>
  <c r="BK330" i="3"/>
  <c r="AV296" i="3"/>
  <c r="BA199" i="3"/>
  <c r="BA441" i="3"/>
  <c r="BA506" i="3"/>
  <c r="AL492" i="3"/>
  <c r="AV237" i="3"/>
  <c r="AV276" i="3"/>
  <c r="BK524" i="3"/>
  <c r="BA430" i="3"/>
  <c r="BA378" i="3"/>
  <c r="AQ211" i="3"/>
  <c r="BF138" i="3"/>
  <c r="AQ302" i="3"/>
  <c r="BF185" i="3"/>
  <c r="BA352" i="3"/>
  <c r="AV467" i="3"/>
  <c r="BF345" i="3"/>
  <c r="Y463" i="3"/>
  <c r="AV479" i="3"/>
  <c r="AL494" i="3"/>
  <c r="BK444" i="3"/>
  <c r="AQ373" i="3"/>
  <c r="BK350" i="3"/>
  <c r="AL320" i="3"/>
  <c r="AV314" i="3"/>
  <c r="BA270" i="3"/>
  <c r="AV230" i="3"/>
  <c r="BA197" i="3"/>
  <c r="AV190" i="3"/>
  <c r="AV313" i="3"/>
  <c r="AL529" i="3"/>
  <c r="BF239" i="3"/>
  <c r="AV399" i="3"/>
  <c r="AQ406" i="3"/>
  <c r="BF323" i="3"/>
  <c r="AV323" i="3"/>
  <c r="AV341" i="3"/>
  <c r="AQ341" i="3"/>
  <c r="AL142" i="3"/>
  <c r="BF229" i="3"/>
  <c r="BK439" i="3"/>
  <c r="AQ439" i="3"/>
  <c r="AL466" i="3"/>
  <c r="AQ457" i="3"/>
  <c r="Y423" i="3"/>
  <c r="BA361" i="3"/>
  <c r="AV435" i="3"/>
  <c r="BA248" i="3"/>
  <c r="AL294" i="3"/>
  <c r="BF294" i="3"/>
  <c r="AV233" i="3"/>
  <c r="BK208" i="3"/>
  <c r="AQ181" i="3"/>
  <c r="BA186" i="3"/>
  <c r="AL154" i="3"/>
  <c r="BK288" i="3"/>
  <c r="BA269" i="3"/>
  <c r="AQ447" i="3"/>
  <c r="AQ461" i="3"/>
  <c r="AL478" i="3"/>
  <c r="AL420" i="3"/>
  <c r="AL358" i="3"/>
  <c r="BA266" i="3"/>
  <c r="AL481" i="3"/>
  <c r="AV393" i="3"/>
  <c r="BA215" i="3"/>
  <c r="AQ528" i="3"/>
  <c r="AQ501" i="3"/>
  <c r="AV405" i="3"/>
  <c r="BA379" i="3"/>
  <c r="AV343" i="3"/>
  <c r="AL338" i="3"/>
  <c r="BA468" i="3"/>
  <c r="AV141" i="3"/>
  <c r="BK491" i="3"/>
  <c r="BF490" i="3"/>
  <c r="BK499" i="3"/>
  <c r="BF419" i="3"/>
  <c r="AQ386" i="3"/>
  <c r="BF240" i="3"/>
  <c r="BK240" i="3"/>
  <c r="BA245" i="3"/>
  <c r="AV279" i="3"/>
  <c r="AQ279" i="3"/>
  <c r="AQ326" i="3"/>
  <c r="AV400" i="3"/>
  <c r="AQ444" i="3"/>
  <c r="BK309" i="3"/>
  <c r="AL167" i="3"/>
  <c r="BF514" i="3"/>
  <c r="BA323" i="3"/>
  <c r="AV360" i="3"/>
  <c r="BF382" i="3"/>
  <c r="BA382" i="3"/>
  <c r="AV392" i="3"/>
  <c r="BK283" i="3"/>
  <c r="BF168" i="3"/>
  <c r="BA452" i="3"/>
  <c r="BF324" i="3"/>
  <c r="BA359" i="3"/>
  <c r="BF366" i="3"/>
  <c r="AQ267" i="3"/>
  <c r="BK432" i="3"/>
  <c r="BA346" i="3"/>
  <c r="BF312" i="3"/>
  <c r="AQ251" i="3"/>
  <c r="AQ530" i="3"/>
  <c r="BF258" i="3"/>
  <c r="AQ526" i="3"/>
  <c r="BA292" i="3"/>
  <c r="AV228" i="3"/>
  <c r="BA450" i="3"/>
  <c r="BA342" i="3"/>
  <c r="AQ405" i="3"/>
  <c r="AQ259" i="3"/>
  <c r="BF218" i="3"/>
  <c r="AQ203" i="3"/>
  <c r="AV188" i="3"/>
  <c r="BF308" i="3"/>
  <c r="AV164" i="3"/>
  <c r="AQ408" i="3"/>
  <c r="AQ299" i="3"/>
  <c r="BA326" i="3"/>
  <c r="Y305" i="3"/>
  <c r="AL157" i="3"/>
  <c r="BF410" i="3"/>
  <c r="BA209" i="3"/>
  <c r="AV406" i="3"/>
  <c r="AL283" i="3"/>
  <c r="BK482" i="3"/>
  <c r="BF332" i="3"/>
  <c r="BK246" i="3"/>
  <c r="AL219" i="3"/>
  <c r="BK280" i="3"/>
  <c r="BA241" i="3"/>
  <c r="AV295" i="3"/>
  <c r="Y290" i="3"/>
  <c r="AD220" i="3"/>
  <c r="BA217" i="3"/>
  <c r="BF179" i="3"/>
  <c r="BF497" i="3"/>
  <c r="AD525" i="3"/>
  <c r="BA495" i="3"/>
  <c r="AL246" i="3"/>
  <c r="AV280" i="3"/>
  <c r="BA265" i="3"/>
  <c r="BK274" i="3"/>
  <c r="AL521" i="3"/>
  <c r="BF213" i="3"/>
  <c r="AQ418" i="3"/>
  <c r="BK411" i="3"/>
  <c r="BA328" i="3"/>
  <c r="AQ232" i="3"/>
  <c r="AV275" i="3"/>
  <c r="AQ307" i="3"/>
  <c r="BA296" i="3"/>
  <c r="AL441" i="3"/>
  <c r="AL237" i="3"/>
  <c r="BA368" i="3"/>
  <c r="AV211" i="3"/>
  <c r="BA211" i="3"/>
  <c r="AV162" i="3"/>
  <c r="AV138" i="3"/>
  <c r="AL448" i="3"/>
  <c r="BK222" i="3"/>
  <c r="BK254" i="3"/>
  <c r="AL165" i="3"/>
  <c r="Y430" i="3"/>
  <c r="Y189" i="3"/>
  <c r="Y512" i="3"/>
  <c r="BA448" i="3"/>
  <c r="BA416" i="3"/>
  <c r="AL413" i="3"/>
  <c r="BA402" i="3"/>
  <c r="AL296" i="3"/>
  <c r="BA189" i="3"/>
  <c r="BF265" i="3"/>
  <c r="AQ521" i="3"/>
  <c r="BA271" i="3"/>
  <c r="BA277" i="3"/>
  <c r="AV486" i="3"/>
  <c r="AL385" i="3"/>
  <c r="BA395" i="3"/>
  <c r="AV402" i="3"/>
  <c r="AQ335" i="3"/>
  <c r="BF272" i="3"/>
  <c r="AQ311" i="3"/>
  <c r="AV441" i="3"/>
  <c r="BF522" i="3"/>
  <c r="BF407" i="3"/>
  <c r="BF451" i="3"/>
  <c r="AL329" i="3"/>
  <c r="Y427" i="3"/>
  <c r="BF165" i="3"/>
  <c r="AL247" i="3"/>
  <c r="AL179" i="3"/>
  <c r="BA482" i="3"/>
  <c r="AL498" i="3"/>
  <c r="BK201" i="3"/>
  <c r="AQ222" i="3"/>
  <c r="BK189" i="3"/>
  <c r="AL518" i="3"/>
  <c r="BA518" i="3"/>
  <c r="AV169" i="3"/>
  <c r="BK429" i="3"/>
  <c r="Y158" i="3"/>
  <c r="AL363" i="3"/>
  <c r="BK277" i="3"/>
  <c r="BA503" i="3"/>
  <c r="BA385" i="3"/>
  <c r="BK418" i="3"/>
  <c r="BF232" i="3"/>
  <c r="AL232" i="3"/>
  <c r="BA278" i="3"/>
  <c r="BK296" i="3"/>
  <c r="BF441" i="3"/>
  <c r="BF193" i="3"/>
  <c r="AD123" i="3"/>
  <c r="AD195" i="3"/>
  <c r="BF507" i="3"/>
  <c r="AV217" i="3"/>
  <c r="BA426" i="3"/>
  <c r="AQ396" i="3"/>
  <c r="BF437" i="3"/>
  <c r="AV265" i="3"/>
  <c r="BA365" i="3"/>
  <c r="AQ255" i="3"/>
  <c r="AV385" i="3"/>
  <c r="BF385" i="3"/>
  <c r="BA418" i="3"/>
  <c r="AV335" i="3"/>
  <c r="BF301" i="3"/>
  <c r="BF278" i="3"/>
  <c r="BF238" i="3"/>
  <c r="BF194" i="3"/>
  <c r="BF330" i="3"/>
  <c r="BA330" i="3"/>
  <c r="AQ199" i="3"/>
  <c r="AQ193" i="3"/>
  <c r="BF262" i="3"/>
  <c r="AL480" i="3"/>
  <c r="BF334" i="3"/>
  <c r="BF206" i="3"/>
  <c r="BA276" i="3"/>
  <c r="BA449" i="3"/>
  <c r="BA264" i="3"/>
  <c r="BA431" i="3"/>
  <c r="AV302" i="3"/>
  <c r="AV367" i="3"/>
  <c r="BA462" i="3"/>
  <c r="AL316" i="3"/>
  <c r="BF352" i="3"/>
  <c r="AV340" i="3"/>
  <c r="BF263" i="3"/>
  <c r="AV444" i="3"/>
  <c r="AV373" i="3"/>
  <c r="BF373" i="3"/>
  <c r="AQ500" i="3"/>
  <c r="BF164" i="3"/>
  <c r="AL490" i="3"/>
  <c r="AL499" i="3"/>
  <c r="AL298" i="3"/>
  <c r="AL240" i="3"/>
  <c r="AL148" i="3"/>
  <c r="AQ297" i="3"/>
  <c r="AV459" i="3"/>
  <c r="AV324" i="3"/>
  <c r="BA322" i="3"/>
  <c r="AL436" i="3"/>
  <c r="AL412" i="3"/>
  <c r="BF344" i="3"/>
  <c r="AL370" i="3"/>
  <c r="AV312" i="3"/>
  <c r="BF530" i="3"/>
  <c r="BF526" i="3"/>
  <c r="BF446" i="3"/>
  <c r="BF145" i="3"/>
  <c r="AQ393" i="3"/>
  <c r="BA228" i="3"/>
  <c r="AL428" i="3"/>
  <c r="BK342" i="3"/>
  <c r="AV379" i="3"/>
  <c r="BA306" i="3"/>
  <c r="AQ343" i="3"/>
  <c r="BA188" i="3"/>
  <c r="AV308" i="3"/>
  <c r="BA310" i="3"/>
  <c r="AV257" i="3"/>
  <c r="AL491" i="3"/>
  <c r="AV440" i="3"/>
  <c r="BF408" i="3"/>
  <c r="AQ293" i="3"/>
  <c r="AQ231" i="3"/>
  <c r="BA510" i="3"/>
  <c r="AL185" i="3"/>
  <c r="BK345" i="3"/>
  <c r="BK463" i="3"/>
  <c r="BK195" i="3"/>
  <c r="AQ473" i="3"/>
  <c r="AV473" i="3"/>
  <c r="AV270" i="3"/>
  <c r="BF209" i="3"/>
  <c r="BK336" i="3"/>
  <c r="AL477" i="3"/>
  <c r="AQ516" i="3"/>
  <c r="AV466" i="3"/>
  <c r="BA337" i="3"/>
  <c r="AV208" i="3"/>
  <c r="AL210" i="3"/>
  <c r="BF181" i="3"/>
  <c r="BF212" i="3"/>
  <c r="AV234" i="3"/>
  <c r="AV186" i="3"/>
  <c r="BF154" i="3"/>
  <c r="AL462" i="3"/>
  <c r="BF195" i="3"/>
  <c r="AV494" i="3"/>
  <c r="BF196" i="3"/>
  <c r="BA356" i="3"/>
  <c r="AL406" i="3"/>
  <c r="AL202" i="3"/>
  <c r="AV488" i="3"/>
  <c r="AL361" i="3"/>
  <c r="BF248" i="3"/>
  <c r="AV139" i="3"/>
  <c r="BF256" i="3"/>
  <c r="AV191" i="3"/>
  <c r="AQ480" i="3"/>
  <c r="AL334" i="3"/>
  <c r="AQ492" i="3"/>
  <c r="BA237" i="3"/>
  <c r="BF268" i="3"/>
  <c r="AL268" i="3"/>
  <c r="BK449" i="3"/>
  <c r="AL445" i="3"/>
  <c r="BF404" i="3"/>
  <c r="AL295" i="3"/>
  <c r="AV354" i="3"/>
  <c r="BK211" i="3"/>
  <c r="BF162" i="3"/>
  <c r="AL302" i="3"/>
  <c r="BF244" i="3"/>
  <c r="AL244" i="3"/>
  <c r="BF510" i="3"/>
  <c r="BF367" i="3"/>
  <c r="BK462" i="3"/>
  <c r="BK316" i="3"/>
  <c r="BK352" i="3"/>
  <c r="BF517" i="3"/>
  <c r="AL467" i="3"/>
  <c r="BK263" i="3"/>
  <c r="BA263" i="3"/>
  <c r="AL479" i="3"/>
  <c r="BF479" i="3"/>
  <c r="AL473" i="3"/>
  <c r="BK494" i="3"/>
  <c r="BF444" i="3"/>
  <c r="AV390" i="3"/>
  <c r="BF350" i="3"/>
  <c r="AL282" i="3"/>
  <c r="AL309" i="3"/>
  <c r="BK270" i="3"/>
  <c r="BK230" i="3"/>
  <c r="BK196" i="3"/>
  <c r="BK198" i="3"/>
  <c r="AL170" i="3"/>
  <c r="BK190" i="3"/>
  <c r="AQ514" i="3"/>
  <c r="BK214" i="3"/>
  <c r="AV471" i="3"/>
  <c r="BF515" i="3"/>
  <c r="AV239" i="3"/>
  <c r="BF505" i="3"/>
  <c r="AD505" i="3"/>
  <c r="BA406" i="3"/>
  <c r="AL323" i="3"/>
  <c r="AL336" i="3"/>
  <c r="AV470" i="3"/>
  <c r="BK516" i="3"/>
  <c r="BF457" i="3"/>
  <c r="AL457" i="3"/>
  <c r="BK355" i="3"/>
  <c r="AL337" i="3"/>
  <c r="BF360" i="3"/>
  <c r="AL377" i="3"/>
  <c r="AV382" i="3"/>
  <c r="AL382" i="3"/>
  <c r="BF394" i="3"/>
  <c r="BF283" i="3"/>
  <c r="BA233" i="3"/>
  <c r="AV254" i="3"/>
  <c r="AQ208" i="3"/>
  <c r="AL181" i="3"/>
  <c r="BK212" i="3"/>
  <c r="BF172" i="3"/>
  <c r="BF147" i="3"/>
  <c r="BF389" i="3"/>
  <c r="AQ260" i="3"/>
  <c r="BK256" i="3"/>
  <c r="BK234" i="3"/>
  <c r="BK191" i="3"/>
  <c r="BK186" i="3"/>
  <c r="AQ204" i="3"/>
  <c r="AL380" i="3"/>
  <c r="AQ523" i="3"/>
  <c r="BK506" i="3"/>
  <c r="AL496" i="3"/>
  <c r="BA262" i="3"/>
  <c r="BA206" i="3"/>
  <c r="BK237" i="3"/>
  <c r="AQ433" i="3"/>
  <c r="AV433" i="3"/>
  <c r="AQ276" i="3"/>
  <c r="BK268" i="3"/>
  <c r="BF524" i="3"/>
  <c r="AQ449" i="3"/>
  <c r="AQ445" i="3"/>
  <c r="AL430" i="3"/>
  <c r="BK404" i="3"/>
  <c r="BF295" i="3"/>
  <c r="AQ264" i="3"/>
  <c r="AL211" i="3"/>
  <c r="AL138" i="3"/>
  <c r="AL431" i="3"/>
  <c r="BK302" i="3"/>
  <c r="BK244" i="3"/>
  <c r="BA367" i="3"/>
  <c r="AL352" i="3"/>
  <c r="AL517" i="3"/>
  <c r="BF224" i="3"/>
  <c r="AL444" i="3"/>
  <c r="BA376" i="3"/>
  <c r="BA390" i="3"/>
  <c r="AV350" i="3"/>
  <c r="AL350" i="3"/>
  <c r="AV320" i="3"/>
  <c r="BA282" i="3"/>
  <c r="AQ282" i="3"/>
  <c r="BA314" i="3"/>
  <c r="AV309" i="3"/>
  <c r="BA309" i="3"/>
  <c r="BF161" i="3"/>
  <c r="AL209" i="3"/>
  <c r="AL177" i="3"/>
  <c r="AL153" i="3"/>
  <c r="AV514" i="3"/>
  <c r="BF356" i="3"/>
  <c r="BF313" i="3"/>
  <c r="BF471" i="3"/>
  <c r="BF529" i="3"/>
  <c r="AL239" i="3"/>
  <c r="AL505" i="3"/>
  <c r="BK406" i="3"/>
  <c r="BK323" i="3"/>
  <c r="AQ202" i="3"/>
  <c r="AV142" i="3"/>
  <c r="AV304" i="3"/>
  <c r="BA336" i="3"/>
  <c r="AV229" i="3"/>
  <c r="BF516" i="3"/>
  <c r="BA457" i="3"/>
  <c r="BK337" i="3"/>
  <c r="BA435" i="3"/>
  <c r="AQ360" i="3"/>
  <c r="BK377" i="3"/>
  <c r="BF377" i="3"/>
  <c r="AQ382" i="3"/>
  <c r="BK392" i="3"/>
  <c r="AQ392" i="3"/>
  <c r="AL394" i="3"/>
  <c r="AV248" i="3"/>
  <c r="BA294" i="3"/>
  <c r="BK294" i="3"/>
  <c r="AQ261" i="3"/>
  <c r="BF321" i="3"/>
  <c r="BK233" i="3"/>
  <c r="AL254" i="3"/>
  <c r="AQ254" i="3"/>
  <c r="BA208" i="3"/>
  <c r="BA210" i="3"/>
  <c r="AQ210" i="3"/>
  <c r="BK181" i="3"/>
  <c r="AV166" i="3"/>
  <c r="AV172" i="3"/>
  <c r="BF149" i="3"/>
  <c r="AV389" i="3"/>
  <c r="BA260" i="3"/>
  <c r="BA191" i="3"/>
  <c r="BA190" i="3"/>
  <c r="BA471" i="3"/>
  <c r="AQ323" i="3"/>
  <c r="BF341" i="3"/>
  <c r="BA470" i="3"/>
  <c r="AL384" i="3"/>
  <c r="AV384" i="3"/>
  <c r="BA394" i="3"/>
  <c r="BA348" i="3"/>
  <c r="AV321" i="3"/>
  <c r="AQ389" i="3"/>
  <c r="AV476" i="3"/>
  <c r="BA447" i="3"/>
  <c r="BF297" i="3"/>
  <c r="BF359" i="3"/>
  <c r="AQ187" i="3"/>
  <c r="BK366" i="3"/>
  <c r="BA366" i="3"/>
  <c r="BK287" i="3"/>
  <c r="AV525" i="3"/>
  <c r="AQ215" i="3"/>
  <c r="AQ454" i="3"/>
  <c r="BF528" i="3"/>
  <c r="AV428" i="3"/>
  <c r="BK453" i="3"/>
  <c r="AQ342" i="3"/>
  <c r="BA349" i="3"/>
  <c r="BA351" i="3"/>
  <c r="BA338" i="3"/>
  <c r="BF250" i="3"/>
  <c r="AQ310" i="3"/>
  <c r="AL504" i="3"/>
  <c r="BK388" i="3"/>
  <c r="AQ440" i="3"/>
  <c r="BF465" i="3"/>
  <c r="BK419" i="3"/>
  <c r="AV419" i="3"/>
  <c r="BA299" i="3"/>
  <c r="AV362" i="3"/>
  <c r="BF180" i="3"/>
  <c r="AV326" i="3"/>
  <c r="AQ458" i="3"/>
  <c r="BA297" i="3"/>
  <c r="AV163" i="3"/>
  <c r="AQ459" i="3"/>
  <c r="BF322" i="3"/>
  <c r="AV487" i="3"/>
  <c r="BA436" i="3"/>
  <c r="BF251" i="3"/>
  <c r="BF489" i="3"/>
  <c r="AL454" i="3"/>
  <c r="BK520" i="3"/>
  <c r="AQ379" i="3"/>
  <c r="BK259" i="3"/>
  <c r="BF253" i="3"/>
  <c r="BA331" i="3"/>
  <c r="BK456" i="3"/>
  <c r="AL285" i="3"/>
  <c r="AV502" i="3"/>
  <c r="AQ374" i="3"/>
  <c r="BF293" i="3"/>
  <c r="AV240" i="3"/>
  <c r="AL223" i="3"/>
  <c r="AV183" i="3"/>
  <c r="BK279" i="3"/>
  <c r="BA400" i="3"/>
  <c r="AL400" i="3"/>
  <c r="Y169" i="3"/>
  <c r="AV483" i="3"/>
  <c r="BK324" i="3"/>
  <c r="BF478" i="3"/>
  <c r="BA303" i="3"/>
  <c r="AL312" i="3"/>
  <c r="AQ289" i="3"/>
  <c r="AL525" i="3"/>
  <c r="BA428" i="3"/>
  <c r="AV501" i="3"/>
  <c r="AV414" i="3"/>
  <c r="BF259" i="3"/>
  <c r="AL500" i="3"/>
  <c r="AL409" i="3"/>
  <c r="BK408" i="3"/>
  <c r="AL293" i="3"/>
  <c r="BF273" i="3"/>
  <c r="BF227" i="3"/>
  <c r="AL286" i="3"/>
  <c r="BF156" i="3"/>
  <c r="AV458" i="3"/>
  <c r="AL476" i="3"/>
  <c r="BK297" i="3"/>
  <c r="BA483" i="3"/>
  <c r="BA459" i="3"/>
  <c r="AL452" i="3"/>
  <c r="BK434" i="3"/>
  <c r="AQ324" i="3"/>
  <c r="AL359" i="3"/>
  <c r="BF487" i="3"/>
  <c r="AV474" i="3"/>
  <c r="AV366" i="3"/>
  <c r="AV461" i="3"/>
  <c r="AQ478" i="3"/>
  <c r="BA267" i="3"/>
  <c r="BA347" i="3"/>
  <c r="AV347" i="3"/>
  <c r="BF398" i="3"/>
  <c r="BF370" i="3"/>
  <c r="AL346" i="3"/>
  <c r="BK319" i="3"/>
  <c r="BK249" i="3"/>
  <c r="AQ312" i="3"/>
  <c r="AV151" i="3"/>
  <c r="AV333" i="3"/>
  <c r="BA251" i="3"/>
  <c r="AQ258" i="3"/>
  <c r="AL292" i="3"/>
  <c r="BK446" i="3"/>
  <c r="AL145" i="3"/>
  <c r="AL489" i="3"/>
  <c r="AL339" i="3"/>
  <c r="BA454" i="3"/>
  <c r="BF454" i="3"/>
  <c r="BF450" i="3"/>
  <c r="AL342" i="3"/>
  <c r="BK501" i="3"/>
  <c r="AL414" i="3"/>
  <c r="BF414" i="3"/>
  <c r="AL379" i="3"/>
  <c r="AV351" i="3"/>
  <c r="AQ306" i="3"/>
  <c r="AL343" i="3"/>
  <c r="BA259" i="3"/>
  <c r="BF338" i="3"/>
  <c r="BA218" i="3"/>
  <c r="AQ218" i="3"/>
  <c r="BK253" i="3"/>
  <c r="BA203" i="3"/>
  <c r="BK225" i="3"/>
  <c r="BF141" i="3"/>
  <c r="AV331" i="3"/>
  <c r="AV456" i="3"/>
  <c r="AL456" i="3"/>
  <c r="AL308" i="3"/>
  <c r="AQ308" i="3"/>
  <c r="AV173" i="3"/>
  <c r="AL173" i="3"/>
  <c r="BA285" i="3"/>
  <c r="BA502" i="3"/>
  <c r="BA327" i="3"/>
  <c r="BA257" i="3"/>
  <c r="BK490" i="3"/>
  <c r="AQ490" i="3"/>
  <c r="AV374" i="3"/>
  <c r="BK362" i="3"/>
  <c r="AQ240" i="3"/>
  <c r="AL227" i="3"/>
  <c r="AV223" i="3"/>
  <c r="AV180" i="3"/>
  <c r="BK180" i="3"/>
  <c r="BK183" i="3"/>
  <c r="BF171" i="3"/>
  <c r="BK192" i="3"/>
  <c r="Y279" i="3"/>
  <c r="BF279" i="3"/>
  <c r="BF326" i="3"/>
  <c r="AL326" i="3"/>
  <c r="BK400" i="3"/>
  <c r="BK235" i="3"/>
  <c r="AQ235" i="3"/>
  <c r="BF231" i="3"/>
  <c r="AV154" i="3"/>
  <c r="BA204" i="3"/>
  <c r="AV156" i="3"/>
  <c r="BF458" i="3"/>
  <c r="BF447" i="3"/>
  <c r="AQ527" i="3"/>
  <c r="AV527" i="3"/>
  <c r="BK483" i="3"/>
  <c r="AL483" i="3"/>
  <c r="BK452" i="3"/>
  <c r="BK455" i="3"/>
  <c r="BA455" i="3"/>
  <c r="BK359" i="3"/>
  <c r="BA315" i="3"/>
  <c r="BK436" i="3"/>
  <c r="AQ436" i="3"/>
  <c r="BF474" i="3"/>
  <c r="BA427" i="3"/>
  <c r="AQ412" i="3"/>
  <c r="BF267" i="3"/>
  <c r="AQ344" i="3"/>
  <c r="AQ420" i="3"/>
  <c r="AQ432" i="3"/>
  <c r="BK353" i="3"/>
  <c r="BK358" i="3"/>
  <c r="AV370" i="3"/>
  <c r="BK346" i="3"/>
  <c r="BF249" i="3"/>
  <c r="BK312" i="3"/>
  <c r="AL159" i="3"/>
  <c r="AL151" i="3"/>
  <c r="AL333" i="3"/>
  <c r="BK251" i="3"/>
  <c r="AL289" i="3"/>
  <c r="BK289" i="3"/>
  <c r="AV258" i="3"/>
  <c r="AV526" i="3"/>
  <c r="BA481" i="3"/>
  <c r="AQ446" i="3"/>
  <c r="AV287" i="3"/>
  <c r="AQ339" i="3"/>
  <c r="BK339" i="3"/>
  <c r="BK525" i="3"/>
  <c r="BA528" i="3"/>
  <c r="AQ450" i="3"/>
  <c r="AQ428" i="3"/>
  <c r="BF520" i="3"/>
  <c r="BA414" i="3"/>
  <c r="BF405" i="3"/>
  <c r="BK379" i="3"/>
  <c r="BK343" i="3"/>
  <c r="AV259" i="3"/>
  <c r="AV218" i="3"/>
  <c r="BF203" i="3"/>
  <c r="BF225" i="3"/>
  <c r="BK308" i="3"/>
  <c r="BK285" i="3"/>
  <c r="BA504" i="3"/>
  <c r="AQ509" i="3"/>
  <c r="BK257" i="3"/>
  <c r="AQ300" i="3"/>
  <c r="BA490" i="3"/>
  <c r="BF508" i="3"/>
  <c r="AL387" i="3"/>
  <c r="AL465" i="3"/>
  <c r="AV409" i="3"/>
  <c r="BK374" i="3"/>
  <c r="AL408" i="3"/>
  <c r="BF362" i="3"/>
  <c r="AL362" i="3"/>
  <c r="AV317" i="3"/>
  <c r="BA317" i="3"/>
  <c r="BA298" i="3"/>
  <c r="BA240" i="3"/>
  <c r="BK325" i="3"/>
  <c r="BA325" i="3"/>
  <c r="AV286" i="3"/>
  <c r="BA223" i="3"/>
  <c r="BA183" i="3"/>
  <c r="BF192" i="3"/>
  <c r="BF155" i="3"/>
  <c r="AL160" i="3"/>
  <c r="AD279" i="3"/>
  <c r="BK326" i="3"/>
  <c r="Y292" i="3"/>
  <c r="AL464" i="3"/>
  <c r="BA195" i="3"/>
  <c r="Y323" i="3"/>
  <c r="BK510" i="3"/>
  <c r="BK314" i="3"/>
  <c r="Y398" i="3"/>
  <c r="AD378" i="3"/>
  <c r="AL417" i="3"/>
  <c r="Y139" i="3"/>
  <c r="AD377" i="3"/>
  <c r="Y376" i="3"/>
  <c r="AD264" i="3"/>
  <c r="Y487" i="3"/>
  <c r="AD489" i="3"/>
  <c r="Y277" i="3"/>
  <c r="AV146" i="3"/>
  <c r="AD295" i="3"/>
  <c r="Y282" i="3"/>
  <c r="Y412" i="3"/>
  <c r="AD140" i="3"/>
  <c r="AD323" i="3"/>
  <c r="Y336" i="3"/>
  <c r="Y187" i="3"/>
  <c r="AQ511" i="3"/>
  <c r="AL482" i="3"/>
  <c r="BK416" i="3"/>
  <c r="BF424" i="3"/>
  <c r="AV417" i="3"/>
  <c r="AV381" i="3"/>
  <c r="AQ318" i="3"/>
  <c r="AV332" i="3"/>
  <c r="AV219" i="3"/>
  <c r="AL222" i="3"/>
  <c r="AL207" i="3"/>
  <c r="AL429" i="3"/>
  <c r="BF271" i="3"/>
  <c r="BA335" i="3"/>
  <c r="BA523" i="3"/>
  <c r="AL524" i="3"/>
  <c r="AL404" i="3"/>
  <c r="AV397" i="3"/>
  <c r="BA243" i="3"/>
  <c r="BA239" i="3"/>
  <c r="AV298" i="3"/>
  <c r="BK286" i="3"/>
  <c r="AV192" i="3"/>
  <c r="AD384" i="3"/>
  <c r="Y368" i="3"/>
  <c r="Y194" i="3"/>
  <c r="Y212" i="3"/>
  <c r="AD320" i="3"/>
  <c r="AD130" i="3"/>
  <c r="AD496" i="3"/>
  <c r="AD488" i="3"/>
  <c r="Y345" i="3"/>
  <c r="AL371" i="3"/>
  <c r="AV460" i="3"/>
  <c r="AL220" i="3"/>
  <c r="BF146" i="3"/>
  <c r="AL280" i="3"/>
  <c r="AL469" i="3"/>
  <c r="AL375" i="3"/>
  <c r="BK442" i="3"/>
  <c r="AQ274" i="3"/>
  <c r="AL255" i="3"/>
  <c r="BK311" i="3"/>
  <c r="AQ226" i="3"/>
  <c r="AV175" i="3"/>
  <c r="AV143" i="3"/>
  <c r="AL403" i="3"/>
  <c r="AL307" i="3"/>
  <c r="BK199" i="3"/>
  <c r="BK380" i="3"/>
  <c r="BF492" i="3"/>
  <c r="BF445" i="3"/>
  <c r="AL152" i="3"/>
  <c r="AQ185" i="3"/>
  <c r="AL345" i="3"/>
  <c r="BK530" i="3"/>
  <c r="BK202" i="3"/>
  <c r="BA221" i="3"/>
  <c r="AL360" i="3"/>
  <c r="BK394" i="3"/>
  <c r="AQ348" i="3"/>
  <c r="BA261" i="3"/>
  <c r="BF233" i="3"/>
  <c r="AL166" i="3"/>
  <c r="BK260" i="3"/>
  <c r="BK204" i="3"/>
  <c r="BK476" i="3"/>
  <c r="AL163" i="3"/>
  <c r="BK315" i="3"/>
  <c r="AL347" i="3"/>
  <c r="BK398" i="3"/>
  <c r="BF346" i="3"/>
  <c r="BA319" i="3"/>
  <c r="BK303" i="3"/>
  <c r="AQ266" i="3"/>
  <c r="AV339" i="3"/>
  <c r="BK454" i="3"/>
  <c r="AL528" i="3"/>
  <c r="BK450" i="3"/>
  <c r="BK414" i="3"/>
  <c r="AL351" i="3"/>
  <c r="AL331" i="3"/>
  <c r="AQ250" i="3"/>
  <c r="BF173" i="3"/>
  <c r="AL327" i="3"/>
  <c r="AL299" i="3"/>
  <c r="BK298" i="3"/>
  <c r="AL155" i="3"/>
  <c r="BA425" i="3"/>
  <c r="AV364" i="3"/>
  <c r="BA383" i="3"/>
  <c r="AQ233" i="3"/>
  <c r="AQ182" i="3"/>
  <c r="BA474" i="3"/>
  <c r="AL468" i="3"/>
  <c r="AL231" i="3"/>
  <c r="AD177" i="3"/>
  <c r="AD386" i="3"/>
  <c r="AD273" i="3"/>
  <c r="AD259" i="3"/>
  <c r="Y300" i="3"/>
  <c r="Y291" i="3"/>
  <c r="BA451" i="3"/>
  <c r="BF364" i="3"/>
  <c r="BF475" i="3"/>
  <c r="BF318" i="3"/>
  <c r="BK318" i="3"/>
  <c r="BF189" i="3"/>
  <c r="AL169" i="3"/>
  <c r="AV375" i="3"/>
  <c r="BA213" i="3"/>
  <c r="BF363" i="3"/>
  <c r="BF277" i="3"/>
  <c r="AQ415" i="3"/>
  <c r="AV290" i="3"/>
  <c r="BA275" i="3"/>
  <c r="BK278" i="3"/>
  <c r="BK238" i="3"/>
  <c r="BF175" i="3"/>
  <c r="BA205" i="3"/>
  <c r="BK194" i="3"/>
  <c r="BK200" i="3"/>
  <c r="AQ184" i="3"/>
  <c r="BF143" i="3"/>
  <c r="BA193" i="3"/>
  <c r="AQ496" i="3"/>
  <c r="BK262" i="3"/>
  <c r="BK206" i="3"/>
  <c r="AL433" i="3"/>
  <c r="BF354" i="3"/>
  <c r="AV264" i="3"/>
  <c r="AQ352" i="3"/>
  <c r="BA467" i="3"/>
  <c r="AQ224" i="3"/>
  <c r="AQ376" i="3"/>
  <c r="BK313" i="3"/>
  <c r="AL515" i="3"/>
  <c r="AV394" i="3"/>
  <c r="BA181" i="3"/>
  <c r="AL187" i="3"/>
  <c r="BF151" i="3"/>
  <c r="BF423" i="3"/>
  <c r="BA253" i="3"/>
  <c r="BK250" i="3"/>
  <c r="Y195" i="3"/>
  <c r="AV165" i="3"/>
  <c r="BF493" i="3"/>
  <c r="AQ493" i="3"/>
  <c r="AQ383" i="3"/>
  <c r="AL217" i="3"/>
  <c r="BF512" i="3"/>
  <c r="AL495" i="3"/>
  <c r="BF498" i="3"/>
  <c r="AL401" i="3"/>
  <c r="BK332" i="3"/>
  <c r="BF201" i="3"/>
  <c r="AV220" i="3"/>
  <c r="AL146" i="3"/>
  <c r="BF518" i="3"/>
  <c r="AQ284" i="3"/>
  <c r="AQ469" i="3"/>
  <c r="BF429" i="3"/>
  <c r="AV521" i="3"/>
  <c r="AV255" i="3"/>
  <c r="BK363" i="3"/>
  <c r="BK503" i="3"/>
  <c r="BF413" i="3"/>
  <c r="AL415" i="3"/>
  <c r="AL290" i="3"/>
  <c r="BK232" i="3"/>
  <c r="AL311" i="3"/>
  <c r="AL275" i="3"/>
  <c r="AV278" i="3"/>
  <c r="AL184" i="3"/>
  <c r="BF174" i="3"/>
  <c r="AL199" i="3"/>
  <c r="BF433" i="3"/>
  <c r="BF368" i="3"/>
  <c r="AV445" i="3"/>
  <c r="BK430" i="3"/>
  <c r="BK397" i="3"/>
  <c r="BF378" i="3"/>
  <c r="AQ354" i="3"/>
  <c r="AL354" i="3"/>
  <c r="BF243" i="3"/>
  <c r="AV178" i="3"/>
  <c r="BF152" i="3"/>
  <c r="AQ367" i="3"/>
  <c r="AQ316" i="3"/>
  <c r="BK185" i="3"/>
  <c r="BK517" i="3"/>
  <c r="AV463" i="3"/>
  <c r="BF463" i="3"/>
  <c r="AV195" i="3"/>
  <c r="AL224" i="3"/>
  <c r="AQ350" i="3"/>
  <c r="BA320" i="3"/>
  <c r="AV282" i="3"/>
  <c r="AQ314" i="3"/>
  <c r="AL197" i="3"/>
  <c r="BF153" i="3"/>
  <c r="BK514" i="3"/>
  <c r="BK529" i="3"/>
  <c r="BK239" i="3"/>
  <c r="BA505" i="3"/>
  <c r="BK399" i="3"/>
  <c r="AV202" i="3"/>
  <c r="BK341" i="3"/>
  <c r="AL221" i="3"/>
  <c r="BF488" i="3"/>
  <c r="AL304" i="3"/>
  <c r="AQ336" i="3"/>
  <c r="AQ229" i="3"/>
  <c r="BA439" i="3"/>
  <c r="AV457" i="3"/>
  <c r="AQ372" i="3"/>
  <c r="BA355" i="3"/>
  <c r="AV348" i="3"/>
  <c r="AL261" i="3"/>
  <c r="AV283" i="3"/>
  <c r="BA254" i="3"/>
  <c r="AV210" i="3"/>
  <c r="BF260" i="3"/>
  <c r="AV256" i="3"/>
  <c r="BF204" i="3"/>
  <c r="AQ288" i="3"/>
  <c r="AL269" i="3"/>
  <c r="AL168" i="3"/>
  <c r="AL176" i="3"/>
  <c r="AV176" i="3"/>
  <c r="BF483" i="3"/>
  <c r="BF459" i="3"/>
  <c r="BA434" i="3"/>
  <c r="BA324" i="3"/>
  <c r="AL216" i="3"/>
  <c r="BF412" i="3"/>
  <c r="BA461" i="3"/>
  <c r="AV344" i="3"/>
  <c r="AQ347" i="3"/>
  <c r="BF420" i="3"/>
  <c r="BA369" i="3"/>
  <c r="BA432" i="3"/>
  <c r="BF358" i="3"/>
  <c r="BA358" i="3"/>
  <c r="BA370" i="3"/>
  <c r="BF319" i="3"/>
  <c r="AQ249" i="3"/>
  <c r="BF266" i="3"/>
  <c r="BF289" i="3"/>
  <c r="AL472" i="3"/>
  <c r="AL530" i="3"/>
  <c r="AL526" i="3"/>
  <c r="AV481" i="3"/>
  <c r="AV145" i="3"/>
  <c r="AQ489" i="3"/>
  <c r="BF339" i="3"/>
  <c r="AL423" i="3"/>
  <c r="AL393" i="3"/>
  <c r="AV236" i="3"/>
  <c r="AL236" i="3"/>
  <c r="AV215" i="3"/>
  <c r="BA519" i="3"/>
  <c r="BF464" i="3"/>
  <c r="AL520" i="3"/>
  <c r="AL453" i="3"/>
  <c r="AL405" i="3"/>
  <c r="BF421" i="3"/>
  <c r="AL421" i="3"/>
  <c r="BA343" i="3"/>
  <c r="AV338" i="3"/>
  <c r="AV203" i="3"/>
  <c r="AQ225" i="3"/>
  <c r="BK468" i="3"/>
  <c r="BF331" i="3"/>
  <c r="BF456" i="3"/>
  <c r="AV500" i="3"/>
  <c r="BK500" i="3"/>
  <c r="BA308" i="3"/>
  <c r="AL502" i="3"/>
  <c r="AL291" i="3"/>
  <c r="BK504" i="3"/>
  <c r="BA391" i="3"/>
  <c r="BE25" i="3"/>
  <c r="BI25" i="3"/>
  <c r="AQ327" i="3"/>
  <c r="BF485" i="3"/>
  <c r="AQ491" i="3"/>
  <c r="BK440" i="3"/>
  <c r="AL508" i="3"/>
  <c r="BA387" i="3"/>
  <c r="BK387" i="3"/>
  <c r="BF499" i="3"/>
  <c r="AQ499" i="3"/>
  <c r="BF409" i="3"/>
  <c r="AV386" i="3"/>
  <c r="BK293" i="3"/>
  <c r="AL317" i="3"/>
  <c r="AL245" i="3"/>
  <c r="AJ25" i="3"/>
  <c r="AD194" i="3"/>
  <c r="Y388" i="3"/>
  <c r="AV522" i="3"/>
  <c r="BF425" i="3"/>
  <c r="BA511" i="3"/>
  <c r="AL493" i="3"/>
  <c r="AQ364" i="3"/>
  <c r="BF383" i="3"/>
  <c r="AV383" i="3"/>
  <c r="BF217" i="3"/>
  <c r="BK247" i="3"/>
  <c r="BA247" i="3"/>
  <c r="AL460" i="3"/>
  <c r="AV497" i="3"/>
  <c r="AL512" i="3"/>
  <c r="AQ482" i="3"/>
  <c r="BF495" i="3"/>
  <c r="AV443" i="3"/>
  <c r="BF443" i="3"/>
  <c r="AV416" i="3"/>
  <c r="AV424" i="3"/>
  <c r="AV396" i="3"/>
  <c r="BK381" i="3"/>
  <c r="BF381" i="3"/>
  <c r="AL357" i="3"/>
  <c r="BF242" i="3"/>
  <c r="AQ201" i="3"/>
  <c r="BF220" i="3"/>
  <c r="AV207" i="3"/>
  <c r="AQ207" i="3"/>
  <c r="BF305" i="3"/>
  <c r="BA284" i="3"/>
  <c r="AV437" i="3"/>
  <c r="BF484" i="3"/>
  <c r="BK469" i="3"/>
  <c r="AL513" i="3"/>
  <c r="AQ513" i="3"/>
  <c r="AL265" i="3"/>
  <c r="BA274" i="3"/>
  <c r="AQ365" i="3"/>
  <c r="AQ252" i="3"/>
  <c r="AQ429" i="3"/>
  <c r="AV213" i="3"/>
  <c r="BA363" i="3"/>
  <c r="BK486" i="3"/>
  <c r="AQ422" i="3"/>
  <c r="BA415" i="3"/>
  <c r="AQ290" i="3"/>
  <c r="BK290" i="3"/>
  <c r="AV328" i="3"/>
  <c r="AV272" i="3"/>
  <c r="AV301" i="3"/>
  <c r="BA226" i="3"/>
  <c r="BA281" i="3"/>
  <c r="AV238" i="3"/>
  <c r="AQ205" i="3"/>
  <c r="AV205" i="3"/>
  <c r="BA194" i="3"/>
  <c r="AQ200" i="3"/>
  <c r="BK184" i="3"/>
  <c r="AL174" i="3"/>
  <c r="AV410" i="3"/>
  <c r="AV193" i="3"/>
  <c r="AL523" i="3"/>
  <c r="BK523" i="3"/>
  <c r="AQ506" i="3"/>
  <c r="AV262" i="3"/>
  <c r="BK480" i="3"/>
  <c r="AV206" i="3"/>
  <c r="BF276" i="3"/>
  <c r="BA524" i="3"/>
  <c r="BK368" i="3"/>
  <c r="BF449" i="3"/>
  <c r="AQ430" i="3"/>
  <c r="BF397" i="3"/>
  <c r="AV378" i="3"/>
  <c r="BK354" i="3"/>
  <c r="AL178" i="3"/>
  <c r="AV431" i="3"/>
  <c r="BA517" i="3"/>
  <c r="BF467" i="3"/>
  <c r="AL195" i="3"/>
  <c r="BA340" i="3"/>
  <c r="BA479" i="3"/>
  <c r="BK224" i="3"/>
  <c r="BA473" i="3"/>
  <c r="AV376" i="3"/>
  <c r="AQ390" i="3"/>
  <c r="BK373" i="3"/>
  <c r="BF320" i="3"/>
  <c r="BF314" i="3"/>
  <c r="AL270" i="3"/>
  <c r="BF270" i="3"/>
  <c r="AL230" i="3"/>
  <c r="BF230" i="3"/>
  <c r="BA198" i="3"/>
  <c r="BF198" i="3"/>
  <c r="BF197" i="3"/>
  <c r="BF170" i="3"/>
  <c r="BF190" i="3"/>
  <c r="BA214" i="3"/>
  <c r="BF214" i="3"/>
  <c r="AL356" i="3"/>
  <c r="AQ313" i="3"/>
  <c r="AQ529" i="3"/>
  <c r="AV515" i="3"/>
  <c r="AQ515" i="3"/>
  <c r="BK505" i="3"/>
  <c r="BF399" i="3"/>
  <c r="BA341" i="3"/>
  <c r="BF221" i="3"/>
  <c r="BF142" i="3"/>
  <c r="BA488" i="3"/>
  <c r="BA304" i="3"/>
  <c r="BF304" i="3"/>
  <c r="AV336" i="3"/>
  <c r="AL229" i="3"/>
  <c r="AV439" i="3"/>
  <c r="BA477" i="3"/>
  <c r="BF477" i="3"/>
  <c r="AQ466" i="3"/>
  <c r="BA466" i="3"/>
  <c r="BK372" i="3"/>
  <c r="AV355" i="3"/>
  <c r="AQ435" i="3"/>
  <c r="BF435" i="3"/>
  <c r="BA377" i="3"/>
  <c r="AQ377" i="3"/>
  <c r="BK382" i="3"/>
  <c r="AQ248" i="3"/>
  <c r="BF261" i="3"/>
  <c r="AQ321" i="3"/>
  <c r="AL208" i="3"/>
  <c r="AV181" i="3"/>
  <c r="BF166" i="3"/>
  <c r="AV147" i="3"/>
  <c r="AL147" i="3"/>
  <c r="AV149" i="3"/>
  <c r="AV260" i="3"/>
  <c r="AL260" i="3"/>
  <c r="AL234" i="3"/>
  <c r="BF234" i="3"/>
  <c r="BF191" i="3"/>
  <c r="AL186" i="3"/>
  <c r="BF186" i="3"/>
  <c r="AV204" i="3"/>
  <c r="AL204" i="3"/>
  <c r="BF288" i="3"/>
  <c r="BA288" i="3"/>
  <c r="BF269" i="3"/>
  <c r="BA182" i="3"/>
  <c r="BF182" i="3"/>
  <c r="BF176" i="3"/>
  <c r="BA458" i="3"/>
  <c r="BA527" i="3"/>
  <c r="AL434" i="3"/>
  <c r="AV434" i="3"/>
  <c r="BF455" i="3"/>
  <c r="AL315" i="3"/>
  <c r="BK187" i="3"/>
  <c r="BA487" i="3"/>
  <c r="BF216" i="3"/>
  <c r="BK216" i="3"/>
  <c r="BF436" i="3"/>
  <c r="AV427" i="3"/>
  <c r="AL267" i="3"/>
  <c r="AL344" i="3"/>
  <c r="AV432" i="3"/>
  <c r="AL353" i="3"/>
  <c r="AV358" i="3"/>
  <c r="AL398" i="3"/>
  <c r="AV319" i="3"/>
  <c r="AL303" i="3"/>
  <c r="AV249" i="3"/>
  <c r="BF159" i="3"/>
  <c r="BK333" i="3"/>
  <c r="AL266" i="3"/>
  <c r="AL251" i="3"/>
  <c r="AV530" i="3"/>
  <c r="BK258" i="3"/>
  <c r="BK526" i="3"/>
  <c r="AV446" i="3"/>
  <c r="BK489" i="3"/>
  <c r="BA339" i="3"/>
  <c r="AQ228" i="3"/>
  <c r="BK236" i="3"/>
  <c r="AL215" i="3"/>
  <c r="AV519" i="3"/>
  <c r="BK519" i="3"/>
  <c r="BK464" i="3"/>
  <c r="AL450" i="3"/>
  <c r="BF453" i="3"/>
  <c r="AV342" i="3"/>
  <c r="BF379" i="3"/>
  <c r="AQ421" i="3"/>
  <c r="BK218" i="3"/>
  <c r="AV253" i="3"/>
  <c r="AL203" i="3"/>
  <c r="AV225" i="3"/>
  <c r="AQ188" i="3"/>
  <c r="BF502" i="3"/>
  <c r="BK291" i="3"/>
  <c r="AQ291" i="3"/>
  <c r="BF504" i="3"/>
  <c r="BK391" i="3"/>
  <c r="BD25" i="3"/>
  <c r="AO25" i="3"/>
  <c r="BA485" i="3"/>
  <c r="AQ485" i="3"/>
  <c r="AQ257" i="3"/>
  <c r="BA300" i="3"/>
  <c r="BA491" i="3"/>
  <c r="BA440" i="3"/>
  <c r="BA499" i="3"/>
  <c r="BA374" i="3"/>
  <c r="BK386" i="3"/>
  <c r="BA386" i="3"/>
  <c r="AV227" i="3"/>
  <c r="AQ227" i="3"/>
  <c r="BF245" i="3"/>
  <c r="BF223" i="3"/>
  <c r="AV148" i="3"/>
  <c r="BF183" i="3"/>
  <c r="AV171" i="3"/>
  <c r="AL171" i="3"/>
  <c r="AQ400" i="3"/>
  <c r="AV231" i="3"/>
  <c r="AL194" i="3"/>
  <c r="BA185" i="3"/>
  <c r="AQ388" i="3"/>
  <c r="BA293" i="3"/>
  <c r="AQ245" i="3"/>
  <c r="AD405" i="3"/>
  <c r="AD492" i="3"/>
  <c r="AQ507" i="3"/>
  <c r="BK460" i="3"/>
  <c r="AQ497" i="3"/>
  <c r="AL416" i="3"/>
  <c r="AV401" i="3"/>
  <c r="BK417" i="3"/>
  <c r="AL242" i="3"/>
  <c r="BF375" i="3"/>
  <c r="AV274" i="3"/>
  <c r="AQ213" i="3"/>
  <c r="BK255" i="3"/>
  <c r="AV418" i="3"/>
  <c r="AQ402" i="3"/>
  <c r="AL328" i="3"/>
  <c r="BA311" i="3"/>
  <c r="AV226" i="3"/>
  <c r="AQ278" i="3"/>
  <c r="AQ238" i="3"/>
  <c r="AL330" i="3"/>
  <c r="AL193" i="3"/>
  <c r="BF523" i="3"/>
  <c r="AV150" i="3"/>
  <c r="AV496" i="3"/>
  <c r="AQ262" i="3"/>
  <c r="BF480" i="3"/>
  <c r="AV334" i="3"/>
  <c r="AQ206" i="3"/>
  <c r="BA404" i="3"/>
  <c r="BA316" i="3"/>
  <c r="AL463" i="3"/>
  <c r="BF340" i="3"/>
  <c r="AQ494" i="3"/>
  <c r="AL376" i="3"/>
  <c r="BA373" i="3"/>
  <c r="AQ196" i="3"/>
  <c r="BF167" i="3"/>
  <c r="AQ471" i="3"/>
  <c r="BA515" i="3"/>
  <c r="AQ477" i="3"/>
  <c r="AQ355" i="3"/>
  <c r="BK384" i="3"/>
  <c r="BF384" i="3"/>
  <c r="AL392" i="3"/>
  <c r="BF348" i="3"/>
  <c r="BK210" i="3"/>
  <c r="AQ212" i="3"/>
  <c r="BF139" i="3"/>
  <c r="AQ256" i="3"/>
  <c r="BF434" i="3"/>
  <c r="AV359" i="3"/>
  <c r="BA187" i="3"/>
  <c r="AL366" i="3"/>
  <c r="AQ427" i="3"/>
  <c r="AV478" i="3"/>
  <c r="BK344" i="3"/>
  <c r="AV420" i="3"/>
  <c r="AL432" i="3"/>
  <c r="BA353" i="3"/>
  <c r="AL249" i="3"/>
  <c r="AV289" i="3"/>
  <c r="AQ481" i="3"/>
  <c r="AL446" i="3"/>
  <c r="AL287" i="3"/>
  <c r="AV489" i="3"/>
  <c r="AQ525" i="3"/>
  <c r="BK215" i="3"/>
  <c r="BK428" i="3"/>
  <c r="AV453" i="3"/>
  <c r="AL501" i="3"/>
  <c r="AV349" i="3"/>
  <c r="AV421" i="3"/>
  <c r="AQ253" i="3"/>
  <c r="AL225" i="3"/>
  <c r="AL141" i="3"/>
  <c r="AV285" i="3"/>
  <c r="BF391" i="3"/>
  <c r="AU25" i="3"/>
  <c r="AV485" i="3"/>
  <c r="BA465" i="3"/>
  <c r="BA419" i="3"/>
  <c r="AQ298" i="3"/>
  <c r="BA286" i="3"/>
  <c r="AQ180" i="3"/>
  <c r="AQ192" i="3"/>
  <c r="AQ217" i="3"/>
  <c r="AL437" i="3"/>
  <c r="AV413" i="3"/>
  <c r="AQ221" i="3"/>
  <c r="AQ269" i="3"/>
  <c r="BF432" i="3"/>
  <c r="BJ25" i="3"/>
  <c r="AD366" i="3"/>
  <c r="Y283" i="3"/>
  <c r="AD309" i="3"/>
  <c r="AD119" i="3"/>
  <c r="AD454" i="3"/>
  <c r="Y268" i="3"/>
  <c r="Y334" i="3"/>
  <c r="Y247" i="3"/>
  <c r="BF511" i="3"/>
  <c r="AV407" i="3"/>
  <c r="BK364" i="3"/>
  <c r="AV507" i="3"/>
  <c r="BA507" i="3"/>
  <c r="AQ475" i="3"/>
  <c r="BA475" i="3"/>
  <c r="BF247" i="3"/>
  <c r="BF371" i="3"/>
  <c r="AL144" i="3"/>
  <c r="AV144" i="3"/>
  <c r="BA512" i="3"/>
  <c r="AQ495" i="3"/>
  <c r="BK443" i="3"/>
  <c r="BF401" i="3"/>
  <c r="BK396" i="3"/>
  <c r="AL396" i="3"/>
  <c r="AQ417" i="3"/>
  <c r="AQ381" i="3"/>
  <c r="AV357" i="3"/>
  <c r="AL332" i="3"/>
  <c r="BF329" i="3"/>
  <c r="BA242" i="3"/>
  <c r="AQ242" i="3"/>
  <c r="AL201" i="3"/>
  <c r="BA207" i="3"/>
  <c r="AV518" i="3"/>
  <c r="AV305" i="3"/>
  <c r="AQ305" i="3"/>
  <c r="BF284" i="3"/>
  <c r="AL284" i="3"/>
  <c r="AQ437" i="3"/>
  <c r="BK484" i="3"/>
  <c r="BA484" i="3"/>
  <c r="BA375" i="3"/>
  <c r="BA442" i="3"/>
  <c r="AL365" i="3"/>
  <c r="BF252" i="3"/>
  <c r="BF521" i="3"/>
  <c r="AL213" i="3"/>
  <c r="AV271" i="3"/>
  <c r="AL158" i="3"/>
  <c r="AQ363" i="3"/>
  <c r="AV363" i="3"/>
  <c r="BK241" i="3"/>
  <c r="AQ277" i="3"/>
  <c r="BA486" i="3"/>
  <c r="BF486" i="3"/>
  <c r="AQ395" i="3"/>
  <c r="BF418" i="3"/>
  <c r="BK422" i="3"/>
  <c r="AL411" i="3"/>
  <c r="BA413" i="3"/>
  <c r="AV415" i="3"/>
  <c r="BK402" i="3"/>
  <c r="BA290" i="3"/>
  <c r="BK328" i="3"/>
  <c r="BF328" i="3"/>
  <c r="AQ272" i="3"/>
  <c r="AQ275" i="3"/>
  <c r="AL278" i="3"/>
  <c r="AL238" i="3"/>
  <c r="AL205" i="3"/>
  <c r="AV194" i="3"/>
  <c r="AV184" i="3"/>
  <c r="AQ403" i="3"/>
  <c r="AV330" i="3"/>
  <c r="AQ380" i="3"/>
  <c r="BF506" i="3"/>
  <c r="BA496" i="3"/>
  <c r="AL262" i="3"/>
  <c r="BA480" i="3"/>
  <c r="AL206" i="3"/>
  <c r="BA492" i="3"/>
  <c r="AQ237" i="3"/>
  <c r="BA433" i="3"/>
  <c r="BK276" i="3"/>
  <c r="AQ268" i="3"/>
  <c r="AV524" i="3"/>
  <c r="AL368" i="3"/>
  <c r="AV430" i="3"/>
  <c r="AV404" i="3"/>
  <c r="BA295" i="3"/>
  <c r="AQ295" i="3"/>
  <c r="AQ378" i="3"/>
  <c r="BK264" i="3"/>
  <c r="AL243" i="3"/>
  <c r="BF211" i="3"/>
  <c r="AQ431" i="3"/>
  <c r="BF431" i="3"/>
  <c r="AQ244" i="3"/>
  <c r="AQ510" i="3"/>
  <c r="AQ462" i="3"/>
  <c r="AV462" i="3"/>
  <c r="AV185" i="3"/>
  <c r="AV517" i="3"/>
  <c r="AQ467" i="3"/>
  <c r="AL340" i="3"/>
  <c r="AL263" i="3"/>
  <c r="AQ479" i="3"/>
  <c r="AV224" i="3"/>
  <c r="BK473" i="3"/>
  <c r="BA494" i="3"/>
  <c r="BF376" i="3"/>
  <c r="BK390" i="3"/>
  <c r="AQ320" i="3"/>
  <c r="BF309" i="3"/>
  <c r="AQ270" i="3"/>
  <c r="AL161" i="3"/>
  <c r="BA230" i="3"/>
  <c r="AQ230" i="3"/>
  <c r="BA196" i="3"/>
  <c r="AQ198" i="3"/>
  <c r="BK209" i="3"/>
  <c r="BF177" i="3"/>
  <c r="BK197" i="3"/>
  <c r="AV170" i="3"/>
  <c r="AQ190" i="3"/>
  <c r="AL514" i="3"/>
  <c r="AQ214" i="3"/>
  <c r="BA313" i="3"/>
  <c r="BA529" i="3"/>
  <c r="BK515" i="3"/>
  <c r="AQ399" i="3"/>
  <c r="BF406" i="3"/>
  <c r="BK221" i="3"/>
  <c r="AQ304" i="3"/>
  <c r="BF336" i="3"/>
  <c r="BA229" i="3"/>
  <c r="AQ470" i="3"/>
  <c r="BK470" i="3"/>
  <c r="AV477" i="3"/>
  <c r="BA372" i="3"/>
  <c r="AV372" i="3"/>
  <c r="BF355" i="3"/>
  <c r="AV361" i="3"/>
  <c r="BF361" i="3"/>
  <c r="BA384" i="3"/>
  <c r="BF337" i="3"/>
  <c r="BK435" i="3"/>
  <c r="AV377" i="3"/>
  <c r="BF392" i="3"/>
  <c r="AL348" i="3"/>
  <c r="BK261" i="3"/>
  <c r="BA321" i="3"/>
  <c r="BF208" i="3"/>
  <c r="BA212" i="3"/>
  <c r="AL149" i="3"/>
  <c r="BA389" i="3"/>
  <c r="BA256" i="3"/>
  <c r="AQ234" i="3"/>
  <c r="AQ186" i="3"/>
  <c r="AV288" i="3"/>
  <c r="AL288" i="3"/>
  <c r="BK269" i="3"/>
  <c r="BK458" i="3"/>
  <c r="BF476" i="3"/>
  <c r="BK447" i="3"/>
  <c r="AL527" i="3"/>
  <c r="BF452" i="3"/>
  <c r="AQ452" i="3"/>
  <c r="AL324" i="3"/>
  <c r="AQ359" i="3"/>
  <c r="AQ315" i="3"/>
  <c r="BF187" i="3"/>
  <c r="BK487" i="3"/>
  <c r="AV216" i="3"/>
  <c r="AQ366" i="3"/>
  <c r="AL427" i="3"/>
  <c r="BK427" i="3"/>
  <c r="AV412" i="3"/>
  <c r="BF461" i="3"/>
  <c r="AV267" i="3"/>
  <c r="BF347" i="3"/>
  <c r="BK347" i="3"/>
  <c r="BK420" i="3"/>
  <c r="BK369" i="3"/>
  <c r="BF369" i="3"/>
  <c r="AV353" i="3"/>
  <c r="BF353" i="3"/>
  <c r="BA398" i="3"/>
  <c r="BK370" i="3"/>
  <c r="AQ319" i="3"/>
  <c r="BF303" i="3"/>
  <c r="BA312" i="3"/>
  <c r="BF333" i="3"/>
  <c r="AV266" i="3"/>
  <c r="AV251" i="3"/>
  <c r="AV292" i="3"/>
  <c r="BK481" i="3"/>
  <c r="BA446" i="3"/>
  <c r="BA287" i="3"/>
  <c r="BK423" i="3"/>
  <c r="BA423" i="3"/>
  <c r="BF525" i="3"/>
  <c r="BA464" i="3"/>
  <c r="AQ464" i="3"/>
  <c r="BK528" i="3"/>
  <c r="AV520" i="3"/>
  <c r="BA520" i="3"/>
  <c r="AQ453" i="3"/>
  <c r="BA501" i="3"/>
  <c r="AQ414" i="3"/>
  <c r="BK349" i="3"/>
  <c r="BF349" i="3"/>
  <c r="AQ351" i="3"/>
  <c r="BK351" i="3"/>
  <c r="BK338" i="3"/>
  <c r="AL253" i="3"/>
  <c r="BF468" i="3"/>
  <c r="BK331" i="3"/>
  <c r="AV250" i="3"/>
  <c r="AQ456" i="3"/>
  <c r="BF285" i="3"/>
  <c r="BF310" i="3"/>
  <c r="AV504" i="3"/>
  <c r="AL388" i="3"/>
  <c r="BK509" i="3"/>
  <c r="AT25" i="3"/>
  <c r="BF257" i="3"/>
  <c r="AV300" i="3"/>
  <c r="BF491" i="3"/>
  <c r="AL440" i="3"/>
  <c r="AV508" i="3"/>
  <c r="AV387" i="3"/>
  <c r="AV499" i="3"/>
  <c r="BA409" i="3"/>
  <c r="AL374" i="3"/>
  <c r="AL386" i="3"/>
  <c r="AQ362" i="3"/>
  <c r="AV293" i="3"/>
  <c r="BF317" i="3"/>
  <c r="BF325" i="3"/>
  <c r="BK227" i="3"/>
  <c r="BA227" i="3"/>
  <c r="AQ286" i="3"/>
  <c r="BF286" i="3"/>
  <c r="BA180" i="3"/>
  <c r="BA192" i="3"/>
  <c r="BF400" i="3"/>
  <c r="AL235" i="3"/>
  <c r="AQ296" i="3"/>
  <c r="BA219" i="3"/>
  <c r="AV199" i="3"/>
  <c r="BA283" i="3"/>
  <c r="BF163" i="3"/>
  <c r="AQ303" i="3"/>
  <c r="BA500" i="3"/>
  <c r="Y516" i="3"/>
  <c r="Y381" i="3"/>
  <c r="Y386" i="3"/>
  <c r="AD115" i="3"/>
  <c r="AD280" i="3"/>
  <c r="Y318" i="3"/>
  <c r="Y205" i="3"/>
  <c r="Y502" i="3"/>
  <c r="AD388" i="3"/>
  <c r="AQ407" i="3"/>
  <c r="AQ451" i="3"/>
  <c r="AV451" i="3"/>
  <c r="BK493" i="3"/>
  <c r="BK507" i="3"/>
  <c r="AL475" i="3"/>
  <c r="AQ460" i="3"/>
  <c r="BF144" i="3"/>
  <c r="AV512" i="3"/>
  <c r="BK512" i="3"/>
  <c r="BF448" i="3"/>
  <c r="BF482" i="3"/>
  <c r="AV495" i="3"/>
  <c r="BK498" i="3"/>
  <c r="BF416" i="3"/>
  <c r="BA424" i="3"/>
  <c r="AQ424" i="3"/>
  <c r="BA417" i="3"/>
  <c r="AL381" i="3"/>
  <c r="BK357" i="3"/>
  <c r="AL318" i="3"/>
  <c r="BA332" i="3"/>
  <c r="AV329" i="3"/>
  <c r="BK219" i="3"/>
  <c r="BA222" i="3"/>
  <c r="BK518" i="3"/>
  <c r="BK284" i="3"/>
  <c r="AL484" i="3"/>
  <c r="BF469" i="3"/>
  <c r="AV513" i="3"/>
  <c r="AV442" i="3"/>
  <c r="AV252" i="3"/>
  <c r="AL252" i="3"/>
  <c r="AL271" i="3"/>
  <c r="AQ271" i="3"/>
  <c r="BF255" i="3"/>
  <c r="BF158" i="3"/>
  <c r="AV503" i="3"/>
  <c r="AQ486" i="3"/>
  <c r="BK385" i="3"/>
  <c r="BK395" i="3"/>
  <c r="AQ413" i="3"/>
  <c r="BF290" i="3"/>
  <c r="AL335" i="3"/>
  <c r="AQ328" i="3"/>
  <c r="BA272" i="3"/>
  <c r="BK301" i="3"/>
  <c r="BA301" i="3"/>
  <c r="BF311" i="3"/>
  <c r="AV311" i="3"/>
  <c r="BK226" i="3"/>
  <c r="AQ281" i="3"/>
  <c r="AL175" i="3"/>
  <c r="BF205" i="3"/>
  <c r="AL200" i="3"/>
  <c r="AL143" i="3"/>
  <c r="BA403" i="3"/>
  <c r="AQ410" i="3"/>
  <c r="BF296" i="3"/>
  <c r="BF199" i="3"/>
  <c r="AQ441" i="3"/>
  <c r="AV380" i="3"/>
  <c r="AV523" i="3"/>
  <c r="AL150" i="3"/>
  <c r="BF150" i="3"/>
  <c r="BK496" i="3"/>
  <c r="AV480" i="3"/>
  <c r="BA334" i="3"/>
  <c r="BK492" i="3"/>
  <c r="BA268" i="3"/>
  <c r="AQ524" i="3"/>
  <c r="AV449" i="3"/>
  <c r="BA445" i="3"/>
  <c r="BF430" i="3"/>
  <c r="BK295" i="3"/>
  <c r="BA397" i="3"/>
  <c r="BK378" i="3"/>
  <c r="AL378" i="3"/>
  <c r="BF264" i="3"/>
  <c r="BA302" i="3"/>
  <c r="BA244" i="3"/>
  <c r="AL367" i="3"/>
  <c r="BF462" i="3"/>
  <c r="AV316" i="3"/>
  <c r="AQ517" i="3"/>
  <c r="AQ345" i="3"/>
  <c r="AQ195" i="3"/>
  <c r="AQ263" i="3"/>
  <c r="BK320" i="3"/>
  <c r="AV196" i="3"/>
  <c r="AL198" i="3"/>
  <c r="AL190" i="3"/>
  <c r="AL214" i="3"/>
  <c r="AL313" i="3"/>
  <c r="AQ488" i="3"/>
  <c r="BK488" i="3"/>
  <c r="BK304" i="3"/>
  <c r="BK229" i="3"/>
  <c r="BF439" i="3"/>
  <c r="BF466" i="3"/>
  <c r="AQ384" i="3"/>
  <c r="AL248" i="3"/>
  <c r="AL321" i="3"/>
  <c r="AL191" i="3"/>
  <c r="AL182" i="3"/>
  <c r="AV168" i="3"/>
  <c r="AL458" i="3"/>
  <c r="AQ476" i="3"/>
  <c r="AV297" i="3"/>
  <c r="BK527" i="3"/>
  <c r="AL455" i="3"/>
  <c r="AL322" i="3"/>
  <c r="AV187" i="3"/>
  <c r="AQ474" i="3"/>
  <c r="AL474" i="3"/>
  <c r="AL461" i="3"/>
  <c r="BA478" i="3"/>
  <c r="AV369" i="3"/>
  <c r="AQ358" i="3"/>
  <c r="BA472" i="3"/>
  <c r="BK472" i="3"/>
  <c r="BK292" i="3"/>
  <c r="BF393" i="3"/>
  <c r="AL228" i="3"/>
  <c r="BF215" i="3"/>
  <c r="BF428" i="3"/>
  <c r="AQ520" i="3"/>
  <c r="BF342" i="3"/>
  <c r="AL306" i="3"/>
  <c r="AL188" i="3"/>
  <c r="BF500" i="3"/>
  <c r="AL310" i="3"/>
  <c r="AQ504" i="3"/>
  <c r="BF388" i="3"/>
  <c r="BF509" i="3"/>
  <c r="AP25" i="3"/>
  <c r="BK485" i="3"/>
  <c r="BK300" i="3"/>
  <c r="AQ508" i="3"/>
  <c r="BA508" i="3"/>
  <c r="AQ387" i="3"/>
  <c r="BK465" i="3"/>
  <c r="BK409" i="3"/>
  <c r="BA408" i="3"/>
  <c r="AL419" i="3"/>
  <c r="AV325" i="3"/>
  <c r="BA279" i="3"/>
  <c r="BK231" i="3"/>
  <c r="BA231" i="3"/>
  <c r="BA444" i="3"/>
  <c r="BF390" i="3"/>
  <c r="BA514" i="3"/>
  <c r="BF519" i="3"/>
  <c r="AQ468" i="3"/>
  <c r="AL250" i="3"/>
  <c r="AD528" i="3"/>
  <c r="Y424" i="3"/>
  <c r="AD340" i="3"/>
  <c r="AD421" i="3"/>
  <c r="AD184" i="3"/>
  <c r="AD136" i="3"/>
  <c r="Y508" i="3"/>
  <c r="AD478" i="3"/>
  <c r="AD189" i="3"/>
  <c r="Y162" i="3"/>
  <c r="AD330" i="3"/>
  <c r="Y251" i="3"/>
  <c r="AD224" i="3"/>
  <c r="Y248" i="3"/>
  <c r="AD463" i="3"/>
  <c r="Y439" i="3"/>
  <c r="AD241" i="3"/>
  <c r="AL522" i="3"/>
  <c r="AL425" i="3"/>
  <c r="AV511" i="3"/>
  <c r="AL407" i="3"/>
  <c r="AV493" i="3"/>
  <c r="AL364" i="3"/>
  <c r="AL383" i="3"/>
  <c r="BK217" i="3"/>
  <c r="AQ371" i="3"/>
  <c r="AV371" i="3"/>
  <c r="AL497" i="3"/>
  <c r="AQ512" i="3"/>
  <c r="BK495" i="3"/>
  <c r="AQ498" i="3"/>
  <c r="AV426" i="3"/>
  <c r="BF396" i="3"/>
  <c r="BF357" i="3"/>
  <c r="AQ329" i="3"/>
  <c r="BA246" i="3"/>
  <c r="BF246" i="3"/>
  <c r="AQ219" i="3"/>
  <c r="BF222" i="3"/>
  <c r="AL140" i="3"/>
  <c r="BA305" i="3"/>
  <c r="BA437" i="3"/>
  <c r="BK513" i="3"/>
  <c r="AQ375" i="3"/>
  <c r="BK265" i="3"/>
  <c r="AL442" i="3"/>
  <c r="BF442" i="3"/>
  <c r="BK365" i="3"/>
  <c r="BK252" i="3"/>
  <c r="AQ241" i="3"/>
  <c r="BK413" i="3"/>
  <c r="BF335" i="3"/>
  <c r="BK335" i="3"/>
  <c r="BA232" i="3"/>
  <c r="AV281" i="3"/>
  <c r="BF403" i="3"/>
  <c r="BF307" i="3"/>
  <c r="AV307" i="3"/>
  <c r="BA380" i="3"/>
  <c r="BK334" i="3"/>
  <c r="AV492" i="3"/>
  <c r="BF237" i="3"/>
  <c r="AV268" i="3"/>
  <c r="AQ368" i="3"/>
  <c r="BK445" i="3"/>
  <c r="AQ404" i="3"/>
  <c r="AQ397" i="3"/>
  <c r="BK243" i="3"/>
  <c r="AL162" i="3"/>
  <c r="AV152" i="3"/>
  <c r="BK431" i="3"/>
  <c r="BF302" i="3"/>
  <c r="AV244" i="3"/>
  <c r="AL510" i="3"/>
  <c r="BK367" i="3"/>
  <c r="BA345" i="3"/>
  <c r="AQ340" i="3"/>
  <c r="AV263" i="3"/>
  <c r="BK479" i="3"/>
  <c r="AL390" i="3"/>
  <c r="AL373" i="3"/>
  <c r="BA350" i="3"/>
  <c r="BF282" i="3"/>
  <c r="AQ309" i="3"/>
  <c r="AV161" i="3"/>
  <c r="AL196" i="3"/>
  <c r="AQ209" i="3"/>
  <c r="AV356" i="3"/>
  <c r="BK471" i="3"/>
  <c r="AV529" i="3"/>
  <c r="AQ505" i="3"/>
  <c r="AL399" i="3"/>
  <c r="BF202" i="3"/>
  <c r="AL341" i="3"/>
  <c r="AL488" i="3"/>
  <c r="AL470" i="3"/>
  <c r="BK477" i="3"/>
  <c r="AL516" i="3"/>
  <c r="BA516" i="3"/>
  <c r="BK457" i="3"/>
  <c r="BF372" i="3"/>
  <c r="AL355" i="3"/>
  <c r="AQ361" i="3"/>
  <c r="AV337" i="3"/>
  <c r="AQ337" i="3"/>
  <c r="AL435" i="3"/>
  <c r="BA360" i="3"/>
  <c r="AQ394" i="3"/>
  <c r="BK348" i="3"/>
  <c r="BK248" i="3"/>
  <c r="AQ294" i="3"/>
  <c r="BK321" i="3"/>
  <c r="AQ283" i="3"/>
  <c r="BF254" i="3"/>
  <c r="BF210" i="3"/>
  <c r="AV212" i="3"/>
  <c r="AL212" i="3"/>
  <c r="AL172" i="3"/>
  <c r="AL139" i="3"/>
  <c r="BK389" i="3"/>
  <c r="AL389" i="3"/>
  <c r="AL256" i="3"/>
  <c r="AQ191" i="3"/>
  <c r="AL156" i="3"/>
  <c r="BA476" i="3"/>
  <c r="AV447" i="3"/>
  <c r="AL447" i="3"/>
  <c r="AL297" i="3"/>
  <c r="BF527" i="3"/>
  <c r="AL459" i="3"/>
  <c r="AQ434" i="3"/>
  <c r="AV322" i="3"/>
  <c r="BK322" i="3"/>
  <c r="BF315" i="3"/>
  <c r="AV315" i="3"/>
  <c r="AL487" i="3"/>
  <c r="AQ487" i="3"/>
  <c r="AQ216" i="3"/>
  <c r="AV436" i="3"/>
  <c r="BF427" i="3"/>
  <c r="BK412" i="3"/>
  <c r="BK267" i="3"/>
  <c r="AL369" i="3"/>
  <c r="AQ369" i="3"/>
  <c r="AQ353" i="3"/>
  <c r="AQ398" i="3"/>
  <c r="AV398" i="3"/>
  <c r="AQ370" i="3"/>
  <c r="AV346" i="3"/>
  <c r="AL319" i="3"/>
  <c r="AV303" i="3"/>
  <c r="BA249" i="3"/>
  <c r="AV159" i="3"/>
  <c r="BA333" i="3"/>
  <c r="AQ333" i="3"/>
  <c r="BK266" i="3"/>
  <c r="AV472" i="3"/>
  <c r="AL258" i="3"/>
  <c r="BF292" i="3"/>
  <c r="AQ287" i="3"/>
  <c r="AV423" i="3"/>
  <c r="BK228" i="3"/>
  <c r="AQ236" i="3"/>
  <c r="AV454" i="3"/>
  <c r="AL519" i="3"/>
  <c r="AV464" i="3"/>
  <c r="AV450" i="3"/>
  <c r="AQ349" i="3"/>
  <c r="AV306" i="3"/>
  <c r="BK306" i="3"/>
  <c r="AQ338" i="3"/>
  <c r="AL218" i="3"/>
  <c r="BK203" i="3"/>
  <c r="BA225" i="3"/>
  <c r="BK188" i="3"/>
  <c r="BK502" i="3"/>
  <c r="AQ502" i="3"/>
  <c r="BA291" i="3"/>
  <c r="BK310" i="3"/>
  <c r="AL391" i="3"/>
  <c r="AL509" i="3"/>
  <c r="AK25" i="3"/>
  <c r="BF327" i="3"/>
  <c r="AL164" i="3"/>
  <c r="AL300" i="3"/>
  <c r="BF300" i="3"/>
  <c r="AV491" i="3"/>
  <c r="AV490" i="3"/>
  <c r="BK508" i="3"/>
  <c r="BF387" i="3"/>
  <c r="AQ465" i="3"/>
  <c r="AV465" i="3"/>
  <c r="BF386" i="3"/>
  <c r="BA362" i="3"/>
  <c r="AQ317" i="3"/>
  <c r="AL325" i="3"/>
  <c r="AQ325" i="3"/>
  <c r="AQ223" i="3"/>
  <c r="BF148" i="3"/>
  <c r="AL180" i="3"/>
  <c r="AL183" i="3"/>
  <c r="AQ183" i="3"/>
  <c r="AL192" i="3"/>
  <c r="BF160" i="3"/>
  <c r="AV160" i="3"/>
  <c r="AD521" i="3"/>
  <c r="AD277" i="3"/>
  <c r="AD471" i="3"/>
  <c r="AD108" i="3"/>
  <c r="Y402" i="3"/>
  <c r="AD107" i="3"/>
  <c r="AD237" i="3"/>
  <c r="AD334" i="3"/>
  <c r="Y326" i="3"/>
  <c r="Y208" i="3"/>
  <c r="AD324" i="3"/>
  <c r="Y227" i="3"/>
  <c r="AD389" i="3"/>
  <c r="Y488" i="3"/>
  <c r="AD402" i="3"/>
  <c r="AD275" i="3"/>
  <c r="Y360" i="3"/>
  <c r="Y397" i="3"/>
  <c r="Y470" i="3"/>
  <c r="AD516" i="3"/>
  <c r="AD419" i="3"/>
  <c r="AD311" i="3"/>
  <c r="AD301" i="3"/>
  <c r="AD253" i="3"/>
  <c r="AD120" i="3"/>
  <c r="AD376" i="3"/>
  <c r="AD368" i="3"/>
  <c r="AD372" i="3"/>
  <c r="AD162" i="3"/>
  <c r="AD383" i="3"/>
  <c r="AD433" i="3"/>
  <c r="AD451" i="3"/>
  <c r="Y503" i="3"/>
  <c r="AD242" i="3"/>
  <c r="Y320" i="3"/>
  <c r="AD152" i="3"/>
  <c r="Y475" i="3"/>
  <c r="AD422" i="3"/>
  <c r="Y219" i="3"/>
  <c r="AD430" i="3"/>
  <c r="AD385" i="3"/>
  <c r="AD424" i="3"/>
  <c r="Y161" i="3"/>
  <c r="AD100" i="3"/>
  <c r="AD271" i="3"/>
  <c r="AD129" i="3"/>
  <c r="AD470" i="3"/>
  <c r="AD354" i="3"/>
  <c r="AD338" i="3"/>
  <c r="AD235" i="3"/>
  <c r="AD361" i="3"/>
  <c r="AD299" i="3"/>
  <c r="AD346" i="3"/>
  <c r="AD317" i="3"/>
  <c r="AD125" i="3"/>
  <c r="AD336" i="3"/>
  <c r="Y203" i="3"/>
  <c r="AD360" i="3"/>
  <c r="AD508" i="3"/>
  <c r="AD325" i="3"/>
  <c r="Y211" i="3"/>
  <c r="AD439" i="3"/>
  <c r="Y179" i="3"/>
  <c r="AD499" i="3"/>
  <c r="AD517" i="3"/>
  <c r="AD247" i="3"/>
  <c r="Y383" i="3"/>
  <c r="Y414" i="3"/>
  <c r="Y249" i="3"/>
  <c r="Y160" i="3"/>
  <c r="Y490" i="3"/>
  <c r="Y303" i="3"/>
  <c r="Y404" i="3"/>
  <c r="AD503" i="3"/>
  <c r="Y450" i="3"/>
  <c r="Y200" i="3"/>
  <c r="Y231" i="3"/>
  <c r="Y241" i="3"/>
  <c r="AD186" i="3"/>
  <c r="Y243" i="3"/>
  <c r="AB25" i="3"/>
  <c r="Y482" i="3"/>
  <c r="Y421" i="3"/>
  <c r="Y324" i="3"/>
  <c r="Y298" i="3"/>
  <c r="AD198" i="3"/>
  <c r="AD466" i="3"/>
  <c r="AD329" i="3"/>
  <c r="Y391" i="3"/>
  <c r="AD467" i="3"/>
  <c r="Y480" i="3"/>
  <c r="AD274" i="3"/>
  <c r="W25" i="3"/>
  <c r="Y146" i="3"/>
  <c r="AD153" i="3"/>
  <c r="AD412" i="3"/>
  <c r="AD168" i="3"/>
  <c r="AD479" i="3"/>
  <c r="AD410" i="3"/>
  <c r="AD137" i="3"/>
  <c r="AD406" i="3"/>
  <c r="AD335" i="3"/>
  <c r="Y199" i="3"/>
  <c r="Y153" i="3"/>
  <c r="AD113" i="3"/>
  <c r="AD161" i="3"/>
  <c r="AD436" i="3"/>
  <c r="Y419" i="3"/>
  <c r="Y306" i="3"/>
  <c r="AD381" i="3"/>
  <c r="Y240" i="3"/>
  <c r="Y281" i="3"/>
  <c r="Y314" i="3"/>
  <c r="AD261" i="3"/>
  <c r="AD207" i="3"/>
  <c r="Y366" i="3"/>
  <c r="Y159" i="3"/>
  <c r="Y309" i="3"/>
  <c r="Y296" i="3"/>
  <c r="AD191" i="3"/>
  <c r="AD105" i="3"/>
  <c r="AD446" i="3"/>
  <c r="Y171" i="3"/>
  <c r="AD199" i="3"/>
  <c r="AD348" i="3"/>
  <c r="AD270" i="3"/>
  <c r="AD111" i="3"/>
  <c r="Y358" i="3"/>
  <c r="Y461" i="3"/>
  <c r="Y354" i="3"/>
  <c r="AD474" i="3"/>
  <c r="AD428" i="3"/>
  <c r="Y494" i="3"/>
  <c r="AD400" i="3"/>
  <c r="Y362" i="3"/>
  <c r="Y242" i="3"/>
  <c r="AD122" i="3"/>
  <c r="Y444" i="3"/>
  <c r="AD351" i="3"/>
  <c r="Y266" i="3"/>
  <c r="Y264" i="3"/>
  <c r="AD363" i="3"/>
  <c r="Y140" i="3"/>
  <c r="AD288" i="3"/>
  <c r="Y178" i="3"/>
  <c r="AD200" i="3"/>
  <c r="AD234" i="3"/>
  <c r="AD230" i="3"/>
  <c r="AD197" i="3"/>
  <c r="AD509" i="3"/>
  <c r="Y216" i="3"/>
  <c r="AD265" i="3"/>
  <c r="AD502" i="3"/>
  <c r="Y364" i="3"/>
  <c r="Y355" i="3"/>
  <c r="AD461" i="3"/>
  <c r="AD408" i="3"/>
  <c r="AD127" i="3"/>
  <c r="AD420" i="3"/>
  <c r="Y432" i="3"/>
  <c r="AD477" i="3"/>
  <c r="AD494" i="3"/>
  <c r="Y210" i="3"/>
  <c r="AD512" i="3"/>
  <c r="AD444" i="3"/>
  <c r="Y395" i="3"/>
  <c r="Y392" i="3"/>
  <c r="AD272" i="3"/>
  <c r="Y183" i="3"/>
  <c r="AD188" i="3"/>
  <c r="AD415" i="3"/>
  <c r="AD116" i="3"/>
  <c r="AD170" i="3"/>
  <c r="Y204" i="3"/>
  <c r="AD211" i="3"/>
  <c r="AD370" i="3"/>
  <c r="AD251" i="3"/>
  <c r="AD159" i="3"/>
  <c r="Y181" i="3"/>
  <c r="AD248" i="3"/>
  <c r="AD192" i="3"/>
  <c r="Y238" i="3"/>
  <c r="AD102" i="3"/>
  <c r="Y223" i="3"/>
  <c r="Y165" i="3"/>
  <c r="AD455" i="3"/>
  <c r="AD240" i="3"/>
  <c r="AD204" i="3"/>
  <c r="AD223" i="3"/>
  <c r="AD475" i="3"/>
  <c r="AD416" i="3"/>
  <c r="AD465" i="3"/>
  <c r="AD497" i="3"/>
  <c r="Y403" i="3"/>
  <c r="AD333" i="3"/>
  <c r="AD413" i="3"/>
  <c r="Y406" i="3"/>
  <c r="AD167" i="3"/>
  <c r="AD245" i="3"/>
  <c r="Y207" i="3"/>
  <c r="AD269" i="3"/>
  <c r="Y408" i="3"/>
  <c r="AD449" i="3"/>
  <c r="AD445" i="3"/>
  <c r="AD349" i="3"/>
  <c r="AD266" i="3"/>
  <c r="Y350" i="3"/>
  <c r="Y333" i="3"/>
  <c r="Y152" i="3"/>
  <c r="AD290" i="3"/>
  <c r="Y273" i="3"/>
  <c r="AD110" i="3"/>
  <c r="AD418" i="3"/>
  <c r="AD225" i="3"/>
  <c r="Y440" i="3"/>
  <c r="AD303" i="3"/>
  <c r="Y180" i="3"/>
  <c r="AD156" i="3"/>
  <c r="Y348" i="3"/>
  <c r="Y220" i="3"/>
  <c r="Y174" i="3"/>
  <c r="Y335" i="3"/>
  <c r="AD278" i="3"/>
  <c r="AD146" i="3"/>
  <c r="AD149" i="3"/>
  <c r="Y443" i="3"/>
  <c r="Y401" i="3"/>
  <c r="Y390" i="3"/>
  <c r="Y519" i="3"/>
  <c r="Y338" i="3"/>
  <c r="Y349" i="3"/>
  <c r="Y361" i="3"/>
  <c r="Y317" i="3"/>
  <c r="Y192" i="3"/>
  <c r="Y149" i="3"/>
  <c r="Y473" i="3"/>
  <c r="AD208" i="3"/>
  <c r="AD440" i="3"/>
  <c r="AD464" i="3"/>
  <c r="Y409" i="3"/>
  <c r="AD326" i="3"/>
  <c r="Y340" i="3"/>
  <c r="Y156" i="3"/>
  <c r="AD355" i="3"/>
  <c r="Y411" i="3"/>
  <c r="Y198" i="3"/>
  <c r="Y293" i="3"/>
  <c r="Y436" i="3"/>
  <c r="Y267" i="3"/>
  <c r="Y478" i="3"/>
  <c r="AD210" i="3"/>
  <c r="AD395" i="3"/>
  <c r="AD392" i="3"/>
  <c r="Y148" i="3"/>
  <c r="AD332" i="3"/>
  <c r="Y311" i="3"/>
  <c r="AD176" i="3"/>
  <c r="AD104" i="3"/>
  <c r="X25" i="3"/>
  <c r="Y224" i="3"/>
  <c r="AD238" i="3"/>
  <c r="AD165" i="3"/>
  <c r="Y230" i="3"/>
  <c r="Y448" i="3"/>
  <c r="Y464" i="3"/>
  <c r="AD394" i="3"/>
  <c r="Y172" i="3"/>
  <c r="AD319" i="3"/>
  <c r="AD369" i="3"/>
  <c r="AD371" i="3"/>
  <c r="AD362" i="3"/>
  <c r="AD344" i="3"/>
  <c r="AD379" i="3"/>
  <c r="Y497" i="3"/>
  <c r="Y501" i="3"/>
  <c r="AD501" i="3"/>
  <c r="Y387" i="3"/>
  <c r="Y289" i="3"/>
  <c r="AD132" i="3"/>
  <c r="AD426" i="3"/>
  <c r="Y377" i="3"/>
  <c r="Y524" i="3"/>
  <c r="AD482" i="3"/>
  <c r="AD520" i="3"/>
  <c r="Y520" i="3"/>
  <c r="Y385" i="3"/>
  <c r="Y269" i="3"/>
  <c r="Y155" i="3"/>
  <c r="AD397" i="3"/>
  <c r="AD457" i="3"/>
  <c r="AD373" i="3"/>
  <c r="Y307" i="3"/>
  <c r="AD443" i="3"/>
  <c r="Y342" i="3"/>
  <c r="Y420" i="3"/>
  <c r="Y449" i="3"/>
  <c r="AD267" i="3"/>
  <c r="AD304" i="3"/>
  <c r="Y415" i="3"/>
  <c r="I22" i="3"/>
  <c r="I15" i="3"/>
  <c r="I23" i="3"/>
  <c r="I17" i="3"/>
  <c r="I13" i="3"/>
  <c r="I16" i="3"/>
  <c r="I14" i="3"/>
  <c r="I21" i="3"/>
  <c r="I18" i="3"/>
  <c r="I20" i="3"/>
  <c r="I19" i="3"/>
  <c r="AD172" i="3"/>
  <c r="I6" i="3"/>
  <c r="Y168" i="3"/>
  <c r="AD205" i="3"/>
  <c r="AD403" i="3"/>
  <c r="AD365" i="3"/>
  <c r="AD243" i="3"/>
  <c r="Y182" i="3"/>
  <c r="Y295" i="3"/>
  <c r="AD524" i="3"/>
  <c r="Y435" i="3"/>
  <c r="Y413" i="3"/>
  <c r="Y278" i="3"/>
  <c r="AD147" i="3"/>
  <c r="Y453" i="3"/>
  <c r="AD411" i="3"/>
  <c r="Y373" i="3"/>
  <c r="AD293" i="3"/>
  <c r="Y474" i="3"/>
  <c r="AD390" i="3"/>
  <c r="Y196" i="3"/>
  <c r="Y351" i="3"/>
  <c r="AD281" i="3"/>
  <c r="AD203" i="3"/>
  <c r="Y222" i="3"/>
  <c r="AD124" i="3"/>
  <c r="AC25" i="3"/>
  <c r="AD209" i="3"/>
  <c r="AD128" i="3"/>
  <c r="Y177" i="3"/>
  <c r="Y346" i="3"/>
  <c r="Y246" i="3"/>
  <c r="AD112" i="3"/>
  <c r="Y294" i="3"/>
  <c r="AD175" i="3"/>
  <c r="Y175" i="3"/>
  <c r="Y396" i="3"/>
  <c r="Y365" i="3"/>
  <c r="AD160" i="3"/>
  <c r="Y465" i="3"/>
  <c r="Y499" i="3"/>
  <c r="Y528" i="3"/>
  <c r="AD409" i="3"/>
  <c r="Y186" i="3"/>
  <c r="AD171" i="3"/>
  <c r="Y167" i="3"/>
  <c r="Y184" i="3"/>
  <c r="Y147" i="3"/>
  <c r="Y378" i="3"/>
  <c r="AD491" i="3"/>
  <c r="Y422" i="3"/>
  <c r="AD282" i="3"/>
  <c r="AD254" i="3"/>
  <c r="Y254" i="3"/>
  <c r="AD118" i="3"/>
  <c r="Y477" i="3"/>
  <c r="AD498" i="3"/>
  <c r="Y347" i="3"/>
  <c r="AD414" i="3"/>
  <c r="Y400" i="3"/>
  <c r="Y157" i="3"/>
  <c r="AD157" i="3"/>
  <c r="Y344" i="3"/>
  <c r="Y353" i="3"/>
  <c r="Y325" i="3"/>
  <c r="AD143" i="3"/>
  <c r="AD357" i="3"/>
  <c r="Y232" i="3"/>
  <c r="AD222" i="3"/>
  <c r="Y259" i="3"/>
  <c r="Y170" i="3"/>
  <c r="AD328" i="3"/>
  <c r="Y328" i="3"/>
  <c r="AD312" i="3"/>
  <c r="Y330" i="3"/>
  <c r="Y286" i="3"/>
  <c r="Y209" i="3"/>
  <c r="Y166" i="3"/>
  <c r="AD151" i="3"/>
  <c r="Y151" i="3"/>
  <c r="AD473" i="3"/>
  <c r="Y321" i="3"/>
  <c r="AD321" i="3"/>
  <c r="AD233" i="3"/>
  <c r="Y275" i="3"/>
  <c r="AD182" i="3"/>
  <c r="AD174" i="3"/>
  <c r="AD139" i="3"/>
  <c r="Y426" i="3"/>
  <c r="Y337" i="3"/>
  <c r="AD435" i="3"/>
  <c r="AD417" i="3"/>
  <c r="AD343" i="3"/>
  <c r="AD298" i="3"/>
  <c r="AD227" i="3"/>
  <c r="AD155" i="3"/>
  <c r="AD398" i="3"/>
  <c r="Y457" i="3"/>
  <c r="AD453" i="3"/>
  <c r="AD342" i="3"/>
  <c r="AD404" i="3"/>
  <c r="AD401" i="3"/>
  <c r="Y369" i="3"/>
  <c r="AD519" i="3"/>
  <c r="Y498" i="3"/>
  <c r="Y445" i="3"/>
  <c r="AD306" i="3"/>
  <c r="Y304" i="3"/>
  <c r="Y329" i="3"/>
  <c r="Y154" i="3"/>
  <c r="Y382" i="3"/>
  <c r="AD246" i="3"/>
  <c r="Y245" i="3"/>
  <c r="Y138" i="3"/>
  <c r="AD138" i="3"/>
  <c r="AD350" i="3"/>
  <c r="Y188" i="3"/>
  <c r="Y374" i="3"/>
  <c r="Y405" i="3"/>
  <c r="AD294" i="3"/>
  <c r="Y301" i="3"/>
  <c r="AD219" i="3"/>
  <c r="Y218" i="3"/>
  <c r="Y312" i="3"/>
  <c r="AD286" i="3"/>
  <c r="AD144" i="3"/>
  <c r="AD296" i="3"/>
  <c r="AD181" i="3"/>
  <c r="AD117" i="3"/>
  <c r="Y418" i="3"/>
  <c r="AD396" i="3"/>
  <c r="Y270" i="3"/>
  <c r="AD289" i="3"/>
  <c r="Y225" i="3"/>
  <c r="AD427" i="3"/>
  <c r="Y416" i="3"/>
  <c r="AD337" i="3"/>
  <c r="AD490" i="3"/>
  <c r="Y417" i="3"/>
  <c r="Y394" i="3"/>
  <c r="Y343" i="3"/>
  <c r="Y201" i="3"/>
  <c r="AD201" i="3"/>
  <c r="AD180" i="3"/>
  <c r="Y491" i="3"/>
  <c r="Y486" i="3"/>
  <c r="Y495" i="3"/>
  <c r="AD495" i="3"/>
  <c r="Y319" i="3"/>
  <c r="AD121" i="3"/>
  <c r="Y260" i="3"/>
  <c r="AD432" i="3"/>
  <c r="Y466" i="3"/>
  <c r="AD450" i="3"/>
  <c r="Y428" i="3"/>
  <c r="AD347" i="3"/>
  <c r="Y371" i="3"/>
  <c r="Y235" i="3"/>
  <c r="AD196" i="3"/>
  <c r="AD154" i="3"/>
  <c r="AD134" i="3"/>
  <c r="Y372" i="3"/>
  <c r="AD382" i="3"/>
  <c r="Y379" i="3"/>
  <c r="AD353" i="3"/>
  <c r="Y299" i="3"/>
  <c r="Y272" i="3"/>
  <c r="AD183" i="3"/>
  <c r="AD212" i="3"/>
  <c r="Y143" i="3"/>
  <c r="Y389" i="3"/>
  <c r="Y357" i="3"/>
  <c r="Y332" i="3"/>
  <c r="AD232" i="3"/>
  <c r="Y280" i="3"/>
  <c r="AD101" i="3"/>
  <c r="AD374" i="3"/>
  <c r="Y363" i="3"/>
  <c r="AD318" i="3"/>
  <c r="AD314" i="3"/>
  <c r="Y261" i="3"/>
  <c r="Y176" i="3"/>
  <c r="Y288" i="3"/>
  <c r="AD218" i="3"/>
  <c r="Y370" i="3"/>
  <c r="Y253" i="3"/>
  <c r="Y234" i="3"/>
  <c r="AD166" i="3"/>
  <c r="AD249" i="3"/>
  <c r="AD283" i="3"/>
  <c r="Y144" i="3"/>
  <c r="Y256" i="3"/>
  <c r="AD226" i="3"/>
  <c r="Y191" i="3"/>
  <c r="Y197" i="3"/>
  <c r="AE148" i="3" l="1"/>
  <c r="AE190" i="3"/>
  <c r="AE255" i="3"/>
  <c r="AQ25" i="3"/>
  <c r="AE526" i="3"/>
  <c r="AE130" i="3"/>
  <c r="BK25" i="3"/>
  <c r="AE530" i="3"/>
  <c r="AL25" i="3"/>
  <c r="AE473" i="3"/>
  <c r="AE189" i="3"/>
  <c r="AE509" i="3"/>
  <c r="AE420" i="3"/>
  <c r="BF25" i="3"/>
  <c r="AE115" i="3"/>
  <c r="AE527" i="3"/>
  <c r="AF440" i="3"/>
  <c r="Y25" i="3"/>
  <c r="AE219" i="3"/>
  <c r="AE120" i="3"/>
  <c r="AE471" i="3"/>
  <c r="AE511" i="3"/>
  <c r="AE134" i="3"/>
  <c r="BA25" i="3"/>
  <c r="AE425" i="3"/>
  <c r="AV25" i="3"/>
  <c r="AE356" i="3"/>
  <c r="AE132" i="3"/>
  <c r="AE151" i="3"/>
  <c r="AE313" i="3"/>
  <c r="AE404" i="3"/>
  <c r="AE508" i="3"/>
  <c r="AE510" i="3"/>
  <c r="AE293" i="3"/>
  <c r="AD25" i="3"/>
  <c r="AE390" i="3"/>
  <c r="AE488" i="3"/>
  <c r="AF441" i="3"/>
  <c r="AF336" i="3"/>
  <c r="AE277" i="3"/>
  <c r="AF395" i="3"/>
  <c r="AE512" i="3"/>
  <c r="AE202" i="3"/>
  <c r="AE154" i="3"/>
  <c r="AF431" i="3"/>
  <c r="AE373" i="3"/>
  <c r="AE260" i="3"/>
  <c r="AE415" i="3"/>
  <c r="AE465" i="3"/>
  <c r="AE135" i="3"/>
  <c r="AE157" i="3"/>
  <c r="AE215" i="3"/>
  <c r="AE336" i="3"/>
  <c r="AF158" i="3"/>
  <c r="AE203" i="3"/>
  <c r="AE197" i="3"/>
  <c r="AE396" i="3"/>
  <c r="AE128" i="3"/>
  <c r="AF420" i="3"/>
  <c r="AE360" i="3"/>
  <c r="AE114" i="3"/>
  <c r="AE242" i="3"/>
  <c r="AF188" i="3"/>
  <c r="AE275" i="3"/>
  <c r="AE118" i="3"/>
  <c r="AE278" i="3"/>
  <c r="AE196" i="3"/>
  <c r="AF381" i="3"/>
  <c r="AE225" i="3"/>
  <c r="AE467" i="3"/>
  <c r="AE400" i="3"/>
  <c r="AE274" i="3"/>
  <c r="AE264" i="3"/>
  <c r="AE441" i="3"/>
  <c r="AF184" i="3"/>
  <c r="AE481" i="3"/>
  <c r="AE504" i="3"/>
  <c r="AE380" i="3"/>
  <c r="AE464" i="3"/>
  <c r="AF355" i="3"/>
  <c r="AF446" i="3"/>
  <c r="AF357" i="3"/>
  <c r="AE421" i="3"/>
  <c r="AE449" i="3"/>
  <c r="AF341" i="3"/>
  <c r="AE353" i="3"/>
  <c r="AE273" i="3"/>
  <c r="AE220" i="3"/>
  <c r="AE261" i="3"/>
  <c r="AE209" i="3"/>
  <c r="AF264" i="3"/>
  <c r="AF232" i="3"/>
  <c r="AE127" i="3"/>
  <c r="AE281" i="3"/>
  <c r="AE167" i="3"/>
  <c r="AE514" i="3"/>
  <c r="AE350" i="3"/>
  <c r="AF449" i="3"/>
  <c r="AF202" i="3"/>
  <c r="AF443" i="3"/>
  <c r="AF131" i="3"/>
  <c r="AE140" i="3"/>
  <c r="AF349" i="3"/>
  <c r="AF379" i="3"/>
  <c r="AF275" i="3"/>
  <c r="AF133" i="3"/>
  <c r="AF408" i="3"/>
  <c r="AE168" i="3"/>
  <c r="AE258" i="3"/>
  <c r="AE368" i="3"/>
  <c r="AF447" i="3"/>
  <c r="AE513" i="3"/>
  <c r="AE372" i="3"/>
  <c r="AE191" i="3"/>
  <c r="AE316" i="3"/>
  <c r="AF192" i="3"/>
  <c r="AE173" i="3"/>
  <c r="AE116" i="3"/>
  <c r="AE497" i="3"/>
  <c r="AE493" i="3"/>
  <c r="AE517" i="3"/>
  <c r="AE192" i="3"/>
  <c r="AE276" i="3"/>
  <c r="AF433" i="3"/>
  <c r="AE304" i="3"/>
  <c r="AF435" i="3"/>
  <c r="AE463" i="3"/>
  <c r="AF477" i="3"/>
  <c r="AE451" i="3"/>
  <c r="AE417" i="3"/>
  <c r="AE262" i="3"/>
  <c r="AF313" i="3"/>
  <c r="AF285" i="3"/>
  <c r="AF249" i="3"/>
  <c r="AE410" i="3"/>
  <c r="AE245" i="3"/>
  <c r="AE158" i="3"/>
  <c r="AE205" i="3"/>
  <c r="AF161" i="3"/>
  <c r="AE413" i="3"/>
  <c r="AE131" i="3"/>
  <c r="AE204" i="3"/>
  <c r="AF286" i="3"/>
  <c r="AE195" i="3"/>
  <c r="AE444" i="3"/>
  <c r="AF491" i="3"/>
  <c r="AE502" i="3"/>
  <c r="AF521" i="3"/>
  <c r="AE443" i="3"/>
  <c r="AF490" i="3"/>
  <c r="AE498" i="3"/>
  <c r="AE466" i="3"/>
  <c r="AE470" i="3"/>
  <c r="AE525" i="3"/>
  <c r="AE507" i="3"/>
  <c r="AF484" i="3"/>
  <c r="AF464" i="3"/>
  <c r="AF492" i="3"/>
  <c r="AE475" i="3"/>
  <c r="AF508" i="3"/>
  <c r="AE469" i="3"/>
  <c r="AE445" i="3"/>
  <c r="AE442" i="3"/>
  <c r="AE474" i="3"/>
  <c r="AE468" i="3"/>
  <c r="AE505" i="3"/>
  <c r="AF397" i="3"/>
  <c r="AF127" i="3"/>
  <c r="AF134" i="3"/>
  <c r="AF387" i="3"/>
  <c r="AE367" i="3"/>
  <c r="AF527" i="3"/>
  <c r="AF162" i="3"/>
  <c r="AE387" i="3"/>
  <c r="AF407" i="3"/>
  <c r="AE213" i="3"/>
  <c r="AE186" i="3"/>
  <c r="AF206" i="3"/>
  <c r="AE187" i="3"/>
  <c r="AF207" i="3"/>
  <c r="AE284" i="3"/>
  <c r="AF154" i="3"/>
  <c r="AF522" i="3"/>
  <c r="AF152" i="3"/>
  <c r="AF472" i="3"/>
  <c r="AF139" i="3"/>
  <c r="AF128" i="3"/>
  <c r="AF274" i="3"/>
  <c r="AE254" i="3"/>
  <c r="AF272" i="3"/>
  <c r="AE252" i="3"/>
  <c r="AF321" i="3"/>
  <c r="AE301" i="3"/>
  <c r="AF277" i="3"/>
  <c r="AF211" i="3"/>
  <c r="AF411" i="3"/>
  <c r="AF457" i="3"/>
  <c r="AE437" i="3"/>
  <c r="AE342" i="3"/>
  <c r="AF362" i="3"/>
  <c r="AF333" i="3"/>
  <c r="AE311" i="3"/>
  <c r="AF331" i="3"/>
  <c r="AF330" i="3"/>
  <c r="AE310" i="3"/>
  <c r="AF518" i="3"/>
  <c r="AF346" i="3"/>
  <c r="AE326" i="3"/>
  <c r="AF298" i="3"/>
  <c r="AF445" i="3"/>
  <c r="AF147" i="3"/>
  <c r="AE298" i="3"/>
  <c r="AF318" i="3"/>
  <c r="AF317" i="3"/>
  <c r="AE296" i="3"/>
  <c r="AE297" i="3"/>
  <c r="AF316" i="3"/>
  <c r="AE246" i="3"/>
  <c r="AE337" i="3"/>
  <c r="AE391" i="3"/>
  <c r="AF223" i="3"/>
  <c r="AF482" i="3"/>
  <c r="AE462" i="3"/>
  <c r="AF480" i="3"/>
  <c r="AE459" i="3"/>
  <c r="AF479" i="3"/>
  <c r="AE460" i="3"/>
  <c r="AE461" i="3"/>
  <c r="AF481" i="3"/>
  <c r="AE487" i="3"/>
  <c r="AF507" i="3"/>
  <c r="AE484" i="3"/>
  <c r="AE486" i="3"/>
  <c r="AF505" i="3"/>
  <c r="AF506" i="3"/>
  <c r="AE485" i="3"/>
  <c r="AF504" i="3"/>
  <c r="AF500" i="3"/>
  <c r="AF284" i="3"/>
  <c r="AF305" i="3"/>
  <c r="AE385" i="3"/>
  <c r="AE386" i="3"/>
  <c r="AF370" i="3"/>
  <c r="AF394" i="3"/>
  <c r="AE374" i="3"/>
  <c r="AF495" i="3"/>
  <c r="AF360" i="3"/>
  <c r="AE142" i="3"/>
  <c r="AF261" i="3"/>
  <c r="AE237" i="3"/>
  <c r="AF257" i="3"/>
  <c r="AE334" i="3"/>
  <c r="AE409" i="3"/>
  <c r="AF429" i="3"/>
  <c r="AE348" i="3"/>
  <c r="AF368" i="3"/>
  <c r="AE211" i="3"/>
  <c r="AF212" i="3"/>
  <c r="AE165" i="3"/>
  <c r="AF185" i="3"/>
  <c r="AF417" i="3"/>
  <c r="AF384" i="3"/>
  <c r="AF361" i="3"/>
  <c r="AF216" i="3"/>
  <c r="AF391" i="3"/>
  <c r="AF289" i="3"/>
  <c r="AE452" i="3"/>
  <c r="AF213" i="3"/>
  <c r="AE265" i="3"/>
  <c r="AF266" i="3"/>
  <c r="AF170" i="3"/>
  <c r="AF218" i="3"/>
  <c r="AF465" i="3"/>
  <c r="AF145" i="3"/>
  <c r="AF236" i="3"/>
  <c r="AE231" i="3"/>
  <c r="AF251" i="3"/>
  <c r="AE223" i="3"/>
  <c r="AF243" i="3"/>
  <c r="AF242" i="3"/>
  <c r="AE222" i="3"/>
  <c r="AF126" i="3"/>
  <c r="AF114" i="3"/>
  <c r="AF115" i="3"/>
  <c r="AF116" i="3"/>
  <c r="AF121" i="3"/>
  <c r="AF123" i="3"/>
  <c r="AF118" i="3"/>
  <c r="AF117" i="3"/>
  <c r="AF120" i="3"/>
  <c r="AF125" i="3"/>
  <c r="AF122" i="3"/>
  <c r="AF119" i="3"/>
  <c r="AF124" i="3"/>
  <c r="AE217" i="3"/>
  <c r="AF237" i="3"/>
  <c r="AE182" i="3"/>
  <c r="AE126" i="3"/>
  <c r="AF146" i="3"/>
  <c r="AF327" i="3"/>
  <c r="AF302" i="3"/>
  <c r="AE149" i="3"/>
  <c r="AF169" i="3"/>
  <c r="AF304" i="3"/>
  <c r="AF148" i="3"/>
  <c r="AE347" i="3"/>
  <c r="AF367" i="3"/>
  <c r="AF366" i="3"/>
  <c r="AE346" i="3"/>
  <c r="AE440" i="3"/>
  <c r="AF460" i="3"/>
  <c r="AF458" i="3"/>
  <c r="AE438" i="3"/>
  <c r="AE439" i="3"/>
  <c r="AF459" i="3"/>
  <c r="AE300" i="3"/>
  <c r="AF240" i="3"/>
  <c r="AF282" i="3"/>
  <c r="AF496" i="3"/>
  <c r="AF427" i="3"/>
  <c r="AF432" i="3"/>
  <c r="AF190" i="3"/>
  <c r="AF141" i="3"/>
  <c r="AE266" i="3"/>
  <c r="AE153" i="3"/>
  <c r="AF173" i="3"/>
  <c r="AE397" i="3"/>
  <c r="AF374" i="3"/>
  <c r="AF444" i="3"/>
  <c r="AF462" i="3"/>
  <c r="AE341" i="3"/>
  <c r="AE329" i="3"/>
  <c r="AF278" i="3"/>
  <c r="AE371" i="3"/>
  <c r="AE269" i="3"/>
  <c r="AF463" i="3"/>
  <c r="AF267" i="3"/>
  <c r="AF363" i="3"/>
  <c r="AF409" i="3"/>
  <c r="AF436" i="3"/>
  <c r="AE416" i="3"/>
  <c r="AE141" i="3"/>
  <c r="AF410" i="3"/>
  <c r="AE453" i="3"/>
  <c r="AF530" i="3"/>
  <c r="AE193" i="3"/>
  <c r="AF499" i="3"/>
  <c r="AE236" i="3"/>
  <c r="AE436" i="3"/>
  <c r="AE150" i="3"/>
  <c r="AE198" i="3"/>
  <c r="AF217" i="3"/>
  <c r="AF345" i="3"/>
  <c r="AF324" i="3"/>
  <c r="AE240" i="3"/>
  <c r="AE483" i="3"/>
  <c r="AE125" i="3"/>
  <c r="AE166" i="3"/>
  <c r="AF398" i="3"/>
  <c r="AE378" i="3"/>
  <c r="AF403" i="3"/>
  <c r="AF171" i="3"/>
  <c r="AE163" i="3"/>
  <c r="AE392" i="3"/>
  <c r="AE216" i="3"/>
  <c r="AE145" i="3"/>
  <c r="AE399" i="3"/>
  <c r="AF419" i="3"/>
  <c r="AE398" i="3"/>
  <c r="AF418" i="3"/>
  <c r="AF416" i="3"/>
  <c r="AE434" i="3"/>
  <c r="AF315" i="3"/>
  <c r="AE418" i="3"/>
  <c r="AF165" i="3"/>
  <c r="AE285" i="3"/>
  <c r="AE384" i="3"/>
  <c r="AF404" i="3"/>
  <c r="AF471" i="3"/>
  <c r="AF406" i="3"/>
  <c r="AF344" i="3"/>
  <c r="AE324" i="3"/>
  <c r="AE340" i="3"/>
  <c r="AE515" i="3"/>
  <c r="AF245" i="3"/>
  <c r="AF335" i="3"/>
  <c r="AE279" i="3"/>
  <c r="AE319" i="3"/>
  <c r="AF339" i="3"/>
  <c r="AE188" i="3"/>
  <c r="AF208" i="3"/>
  <c r="AE455" i="3"/>
  <c r="AF475" i="3"/>
  <c r="AE500" i="3"/>
  <c r="AF520" i="3"/>
  <c r="AE495" i="3"/>
  <c r="AF515" i="3"/>
  <c r="AF514" i="3"/>
  <c r="AE494" i="3"/>
  <c r="AE492" i="3"/>
  <c r="AF512" i="3"/>
  <c r="AE432" i="3"/>
  <c r="AF452" i="3"/>
  <c r="AF314" i="3"/>
  <c r="AE294" i="3"/>
  <c r="AF312" i="3"/>
  <c r="AE224" i="3"/>
  <c r="AF244" i="3"/>
  <c r="AF187" i="3"/>
  <c r="AF437" i="3"/>
  <c r="AF461" i="3"/>
  <c r="AF478" i="3"/>
  <c r="AE458" i="3"/>
  <c r="AE307" i="3"/>
  <c r="AF180" i="3"/>
  <c r="AE160" i="3"/>
  <c r="AE232" i="3"/>
  <c r="AF252" i="3"/>
  <c r="AE144" i="3"/>
  <c r="AF164" i="3"/>
  <c r="AF255" i="3"/>
  <c r="AE156" i="3"/>
  <c r="AF176" i="3"/>
  <c r="AE155" i="3"/>
  <c r="AF175" i="3"/>
  <c r="AF259" i="3"/>
  <c r="AE212" i="3"/>
  <c r="AE174" i="3"/>
  <c r="AE476" i="3"/>
  <c r="AE407" i="3"/>
  <c r="AE170" i="3"/>
  <c r="AE121" i="3"/>
  <c r="AE490" i="3"/>
  <c r="AE424" i="3"/>
  <c r="AF529" i="3"/>
  <c r="AF365" i="3"/>
  <c r="AF524" i="3"/>
  <c r="AF295" i="3"/>
  <c r="AF340" i="3"/>
  <c r="AE247" i="3"/>
  <c r="AE343" i="3"/>
  <c r="AE389" i="3"/>
  <c r="AE364" i="3"/>
  <c r="AE382" i="3"/>
  <c r="AF473" i="3"/>
  <c r="AF195" i="3"/>
  <c r="AF265" i="3"/>
  <c r="AE479" i="3"/>
  <c r="AF256" i="3"/>
  <c r="AF456" i="3"/>
  <c r="AE172" i="3"/>
  <c r="AF303" i="3"/>
  <c r="AE230" i="3"/>
  <c r="AE423" i="3"/>
  <c r="AE325" i="3"/>
  <c r="AF350" i="3"/>
  <c r="AF260" i="3"/>
  <c r="AF470" i="3"/>
  <c r="AE402" i="3"/>
  <c r="AF422" i="3"/>
  <c r="AF132" i="3"/>
  <c r="AE411" i="3"/>
  <c r="AF229" i="3"/>
  <c r="AF160" i="3"/>
  <c r="AF297" i="3"/>
  <c r="AE349" i="3"/>
  <c r="AF369" i="3"/>
  <c r="AF453" i="3"/>
  <c r="AF454" i="3"/>
  <c r="AE295" i="3"/>
  <c r="AF438" i="3"/>
  <c r="AE282" i="3"/>
  <c r="AF405" i="3"/>
  <c r="AF329" i="3"/>
  <c r="AE309" i="3"/>
  <c r="AF503" i="3"/>
  <c r="AF186" i="3"/>
  <c r="AE383" i="3"/>
  <c r="AF224" i="3"/>
  <c r="AF183" i="3"/>
  <c r="AF412" i="3"/>
  <c r="AE323" i="3"/>
  <c r="AF343" i="3"/>
  <c r="AF159" i="3"/>
  <c r="AE139" i="3"/>
  <c r="AE201" i="3"/>
  <c r="AF221" i="3"/>
  <c r="AE352" i="3"/>
  <c r="AF372" i="3"/>
  <c r="AE206" i="3"/>
  <c r="AF226" i="3"/>
  <c r="AE456" i="3"/>
  <c r="AF359" i="3"/>
  <c r="AF293" i="3"/>
  <c r="AE251" i="3"/>
  <c r="AF271" i="3"/>
  <c r="AF269" i="3"/>
  <c r="AE249" i="3"/>
  <c r="AE524" i="3"/>
  <c r="AE522" i="3"/>
  <c r="AE523" i="3"/>
  <c r="AF239" i="3"/>
  <c r="AE403" i="3"/>
  <c r="AF423" i="3"/>
  <c r="AE422" i="3"/>
  <c r="AF442" i="3"/>
  <c r="AE235" i="3"/>
  <c r="AE239" i="3"/>
  <c r="AE227" i="3"/>
  <c r="AF247" i="3"/>
  <c r="AE162" i="3"/>
  <c r="AF182" i="3"/>
  <c r="AF210" i="3"/>
  <c r="AE259" i="3"/>
  <c r="AF279" i="3"/>
  <c r="AF194" i="3"/>
  <c r="AF497" i="3"/>
  <c r="AE256" i="3"/>
  <c r="AE454" i="3"/>
  <c r="AE345" i="3"/>
  <c r="AF263" i="3"/>
  <c r="AF358" i="3"/>
  <c r="AE124" i="3"/>
  <c r="AF414" i="3"/>
  <c r="AE292" i="3"/>
  <c r="AF510" i="3"/>
  <c r="AE344" i="3"/>
  <c r="AF181" i="3"/>
  <c r="AF402" i="3"/>
  <c r="AE175" i="3"/>
  <c r="AF129" i="3"/>
  <c r="AF214" i="3"/>
  <c r="AE321" i="3"/>
  <c r="AF519" i="3"/>
  <c r="AE226" i="3"/>
  <c r="AF511" i="3"/>
  <c r="AE283" i="3"/>
  <c r="AF250" i="3"/>
  <c r="AF273" i="3"/>
  <c r="AF238" i="3"/>
  <c r="AF219" i="3"/>
  <c r="AE330" i="3"/>
  <c r="AE233" i="3"/>
  <c r="AE450" i="3"/>
  <c r="AE482" i="3"/>
  <c r="AF215" i="3"/>
  <c r="AE234" i="3"/>
  <c r="AF388" i="3"/>
  <c r="AE376" i="3"/>
  <c r="AF396" i="3"/>
  <c r="AE433" i="3"/>
  <c r="AF455" i="3"/>
  <c r="AE218" i="3"/>
  <c r="AF400" i="3"/>
  <c r="AF233" i="3"/>
  <c r="AF299" i="3"/>
  <c r="AF258" i="3"/>
  <c r="AE238" i="3"/>
  <c r="AF150" i="3"/>
  <c r="AE214" i="3"/>
  <c r="AF234" i="3"/>
  <c r="AF270" i="3"/>
  <c r="AE308" i="3"/>
  <c r="AE138" i="3"/>
  <c r="AF354" i="3"/>
  <c r="AE496" i="3"/>
  <c r="AF516" i="3"/>
  <c r="AF513" i="3"/>
  <c r="AF401" i="3"/>
  <c r="AE518" i="3"/>
  <c r="AF135" i="3"/>
  <c r="AF469" i="3"/>
  <c r="AF489" i="3"/>
  <c r="AF140" i="3"/>
  <c r="AE272" i="3"/>
  <c r="AF292" i="3"/>
  <c r="AF287" i="3"/>
  <c r="AE270" i="3"/>
  <c r="AE267" i="3"/>
  <c r="AF290" i="3"/>
  <c r="AE359" i="3"/>
  <c r="AE506" i="3"/>
  <c r="AF526" i="3"/>
  <c r="AE335" i="3"/>
  <c r="AE171" i="3"/>
  <c r="AF191" i="3"/>
  <c r="AE169" i="3"/>
  <c r="AF189" i="3"/>
  <c r="AE379" i="3"/>
  <c r="AF399" i="3"/>
  <c r="AE263" i="3"/>
  <c r="AE185" i="3"/>
  <c r="AF205" i="3"/>
  <c r="AF204" i="3"/>
  <c r="AE184" i="3"/>
  <c r="AE122" i="3"/>
  <c r="AF142" i="3"/>
  <c r="AE119" i="3"/>
  <c r="AF130" i="3"/>
  <c r="AF320" i="3"/>
  <c r="AE388" i="3"/>
  <c r="AE419" i="3"/>
  <c r="AF439" i="3"/>
  <c r="AF144" i="3"/>
  <c r="AE354" i="3"/>
  <c r="AE381" i="3"/>
  <c r="AE501" i="3"/>
  <c r="AF306" i="3"/>
  <c r="AE286" i="3"/>
  <c r="AE248" i="3"/>
  <c r="AF268" i="3"/>
  <c r="AE229" i="3"/>
  <c r="AE241" i="3"/>
  <c r="AF378" i="3"/>
  <c r="AE358" i="3"/>
  <c r="AE357" i="3"/>
  <c r="AF377" i="3"/>
  <c r="AE159" i="3"/>
  <c r="AF179" i="3"/>
  <c r="AF476" i="3"/>
  <c r="AF325" i="3"/>
  <c r="AE401" i="3"/>
  <c r="AF421" i="3"/>
  <c r="AE320" i="3"/>
  <c r="AE351" i="3"/>
  <c r="AE194" i="3"/>
  <c r="AE499" i="3"/>
  <c r="AF528" i="3"/>
  <c r="AF246" i="3"/>
  <c r="AE491" i="3"/>
  <c r="AF294" i="3"/>
  <c r="AF385" i="3"/>
  <c r="AE253" i="3"/>
  <c r="AF203" i="3"/>
  <c r="AF201" i="3"/>
  <c r="AE199" i="3"/>
  <c r="AF338" i="3"/>
  <c r="AF376" i="3"/>
  <c r="AF241" i="3"/>
  <c r="AF253" i="3"/>
  <c r="AF502" i="3"/>
  <c r="AE448" i="3"/>
  <c r="AF468" i="3"/>
  <c r="AF466" i="3"/>
  <c r="AE446" i="3"/>
  <c r="AE447" i="3"/>
  <c r="AF467" i="3"/>
  <c r="AF486" i="3"/>
  <c r="AF383" i="3"/>
  <c r="AE472" i="3"/>
  <c r="AE431" i="3"/>
  <c r="AF451" i="3"/>
  <c r="AE430" i="3"/>
  <c r="AF450" i="3"/>
  <c r="AE428" i="3"/>
  <c r="AF448" i="3"/>
  <c r="AE228" i="3"/>
  <c r="AF326" i="3"/>
  <c r="AF342" i="3"/>
  <c r="AE426" i="3"/>
  <c r="AE435" i="3"/>
  <c r="AE519" i="3"/>
  <c r="AF254" i="3"/>
  <c r="AF296" i="3"/>
  <c r="AE317" i="3"/>
  <c r="AF337" i="3"/>
  <c r="AE315" i="3"/>
  <c r="AF168" i="3"/>
  <c r="AE147" i="3"/>
  <c r="AF167" i="3"/>
  <c r="AE146" i="3"/>
  <c r="AF166" i="3"/>
  <c r="AF222" i="3"/>
  <c r="AF155" i="3"/>
  <c r="AE395" i="3"/>
  <c r="AF415" i="3"/>
  <c r="AE393" i="3"/>
  <c r="AF413" i="3"/>
  <c r="AF311" i="3"/>
  <c r="AE291" i="3"/>
  <c r="AF309" i="3"/>
  <c r="AE289" i="3"/>
  <c r="AE290" i="3"/>
  <c r="AF310" i="3"/>
  <c r="AE516" i="3"/>
  <c r="AF231" i="3"/>
  <c r="AF280" i="3"/>
  <c r="AE208" i="3"/>
  <c r="AF228" i="3"/>
  <c r="AE207" i="3"/>
  <c r="AF227" i="3"/>
  <c r="AE177" i="3"/>
  <c r="AF197" i="3"/>
  <c r="AE339" i="3"/>
  <c r="AE355" i="3"/>
  <c r="AF375" i="3"/>
  <c r="AE429" i="3"/>
  <c r="AE333" i="3"/>
  <c r="AF353" i="3"/>
  <c r="AE332" i="3"/>
  <c r="AF352" i="3"/>
  <c r="AF348" i="3"/>
  <c r="AF485" i="3"/>
  <c r="AF281" i="3"/>
  <c r="AF430" i="3"/>
  <c r="AF392" i="3"/>
  <c r="AF390" i="3"/>
  <c r="AE370" i="3"/>
  <c r="AF389" i="3"/>
  <c r="AE369" i="3"/>
  <c r="AF291" i="3"/>
  <c r="AE268" i="3"/>
  <c r="AF425" i="3"/>
  <c r="AE412" i="3"/>
  <c r="AF347" i="3"/>
  <c r="AF262" i="3"/>
  <c r="AF382" i="3"/>
  <c r="AE362" i="3"/>
  <c r="AE503" i="3"/>
  <c r="AF523" i="3"/>
  <c r="AE123" i="3"/>
  <c r="AF143" i="3"/>
  <c r="AE287" i="3"/>
  <c r="AF307" i="3"/>
  <c r="AF178" i="3"/>
  <c r="AE176" i="3"/>
  <c r="AF196" i="3"/>
  <c r="AE477" i="3"/>
  <c r="AF276" i="3"/>
  <c r="AE366" i="3"/>
  <c r="AF474" i="3"/>
  <c r="AF209" i="3"/>
  <c r="AF351" i="3"/>
  <c r="AF153" i="3"/>
  <c r="AE133" i="3"/>
  <c r="AF151" i="3"/>
  <c r="AE243" i="3"/>
  <c r="AF334" i="3"/>
  <c r="AE338" i="3"/>
  <c r="AE129" i="3"/>
  <c r="AF149" i="3"/>
  <c r="AE394" i="3"/>
  <c r="AF364" i="3"/>
  <c r="AF220" i="3"/>
  <c r="AE312" i="3"/>
  <c r="AE161" i="3"/>
  <c r="AE529" i="3"/>
  <c r="AE528" i="3"/>
  <c r="AE280" i="3"/>
  <c r="AE210" i="3"/>
  <c r="AF230" i="3"/>
  <c r="AF308" i="3"/>
  <c r="AE288" i="3"/>
  <c r="AE520" i="3"/>
  <c r="AE361" i="3"/>
  <c r="AE457" i="3"/>
  <c r="AE305" i="3"/>
  <c r="AF225" i="3"/>
  <c r="AE299" i="3"/>
  <c r="AF319" i="3"/>
  <c r="AE143" i="3"/>
  <c r="AF163" i="3"/>
  <c r="AE271" i="3"/>
  <c r="AF283" i="3"/>
  <c r="AF501" i="3"/>
  <c r="AF288" i="3"/>
  <c r="AE405" i="3"/>
  <c r="AE406" i="3"/>
  <c r="AF426" i="3"/>
  <c r="AF424" i="3"/>
  <c r="AE303" i="3"/>
  <c r="AF323" i="3"/>
  <c r="AF322" i="3"/>
  <c r="AE302" i="3"/>
  <c r="AE179" i="3"/>
  <c r="AF199" i="3"/>
  <c r="AE178" i="3"/>
  <c r="AF198" i="3"/>
  <c r="AE478" i="3"/>
  <c r="AF498" i="3"/>
  <c r="AF493" i="3"/>
  <c r="AF487" i="3"/>
  <c r="AF177" i="3"/>
  <c r="AE164" i="3"/>
  <c r="AE327" i="3"/>
  <c r="AE244" i="3"/>
  <c r="AE480" i="3"/>
  <c r="AE414" i="3"/>
  <c r="AF434" i="3"/>
  <c r="AF200" i="3"/>
  <c r="AE180" i="3"/>
  <c r="AE117" i="3"/>
  <c r="AF137" i="3"/>
  <c r="AF386" i="3"/>
  <c r="AF356" i="3"/>
  <c r="AE331" i="3"/>
  <c r="AF494" i="3"/>
  <c r="AE314" i="3"/>
  <c r="AE375" i="3"/>
  <c r="AF235" i="3"/>
  <c r="AF301" i="3"/>
  <c r="AE200" i="3"/>
  <c r="AF332" i="3"/>
  <c r="AE152" i="3"/>
  <c r="AF172" i="3"/>
  <c r="AF488" i="3"/>
  <c r="AF300" i="3"/>
  <c r="AE408" i="3"/>
  <c r="AF428" i="3"/>
  <c r="AF193" i="3"/>
  <c r="AF371" i="3"/>
  <c r="AE521" i="3"/>
  <c r="AF509" i="3"/>
  <c r="AF174" i="3"/>
  <c r="AE257" i="3"/>
  <c r="AF380" i="3"/>
  <c r="AF138" i="3"/>
  <c r="AE365" i="3"/>
  <c r="AF136" i="3"/>
  <c r="AE183" i="3"/>
  <c r="AE181" i="3"/>
  <c r="AE250" i="3"/>
  <c r="AE318" i="3"/>
  <c r="AE377" i="3"/>
  <c r="AE221" i="3"/>
  <c r="AE363" i="3"/>
  <c r="AF328" i="3"/>
  <c r="AF525" i="3"/>
  <c r="AF157" i="3"/>
  <c r="AE137" i="3"/>
  <c r="AE136" i="3"/>
  <c r="AF156" i="3"/>
  <c r="AF373" i="3"/>
  <c r="AF248" i="3"/>
  <c r="AE306" i="3"/>
  <c r="AE322" i="3"/>
  <c r="AF393" i="3"/>
  <c r="AE427" i="3"/>
  <c r="AF483" i="3"/>
  <c r="AE489" i="3"/>
  <c r="AE328" i="3"/>
  <c r="AF517" i="3"/>
</calcChain>
</file>

<file path=xl/sharedStrings.xml><?xml version="1.0" encoding="utf-8"?>
<sst xmlns="http://schemas.openxmlformats.org/spreadsheetml/2006/main" count="114" uniqueCount="44">
  <si>
    <t>J
13CO2</t>
    <phoneticPr fontId="10"/>
  </si>
  <si>
    <t>J
12CO2</t>
    <phoneticPr fontId="10"/>
  </si>
  <si>
    <t>epsilon
/lambda</t>
    <phoneticPr fontId="3"/>
  </si>
  <si>
    <t>13CO2
Cross
Section</t>
    <phoneticPr fontId="10"/>
  </si>
  <si>
    <t>12CO2
Cross
Section</t>
    <phoneticPr fontId="10"/>
  </si>
  <si>
    <t>5nm rolling average</t>
    <phoneticPr fontId="4"/>
  </si>
  <si>
    <t>1nm rolling average</t>
    <phoneticPr fontId="4"/>
  </si>
  <si>
    <t>CO2
Cross
Section
(disoc.)</t>
    <phoneticPr fontId="10"/>
  </si>
  <si>
    <r>
      <rPr>
        <sz val="11"/>
        <color rgb="FFFF0000"/>
        <rFont val="ＭＳ Ｐゴシック"/>
        <family val="3"/>
        <charset val="128"/>
      </rPr>
      <t>X</t>
    </r>
    <r>
      <rPr>
        <sz val="11"/>
        <color rgb="FF0000FF"/>
        <rFont val="ＭＳ Ｐゴシック"/>
        <family val="3"/>
        <charset val="128"/>
      </rPr>
      <t xml:space="preserve"> km alt.
Actinic flux
[photon/s/cm2/nm]</t>
    </r>
    <phoneticPr fontId="10"/>
  </si>
  <si>
    <r>
      <t xml:space="preserve">Total
Atenuation
at </t>
    </r>
    <r>
      <rPr>
        <sz val="11"/>
        <color rgb="FFFF0000"/>
        <rFont val="ＭＳ Ｐゴシック"/>
        <family val="3"/>
        <charset val="128"/>
      </rPr>
      <t>X</t>
    </r>
    <r>
      <rPr>
        <sz val="12"/>
        <color theme="1"/>
        <rFont val="游ゴシック"/>
        <family val="2"/>
        <charset val="128"/>
        <scheme val="minor"/>
      </rPr>
      <t xml:space="preserve"> km alt.</t>
    </r>
    <phoneticPr fontId="10"/>
  </si>
  <si>
    <t>CO2
Cross
Sec
+scatter</t>
    <phoneticPr fontId="10"/>
  </si>
  <si>
    <t>O3
Cross
Section</t>
  </si>
  <si>
    <t>O2
Cross
Section</t>
  </si>
  <si>
    <t>CO2
Cross
Section
+scatter &gt;200nm</t>
    <phoneticPr fontId="10"/>
  </si>
  <si>
    <t>H2O
Cross
Section</t>
    <phoneticPr fontId="10"/>
  </si>
  <si>
    <t>Xe lamp
for calc.
[photon/s/cm2/nm]</t>
    <phoneticPr fontId="4"/>
  </si>
  <si>
    <t>Black Body
[photon/s/cm2/nm]</t>
    <phoneticPr fontId="10"/>
  </si>
  <si>
    <t>Wave
length (nm)</t>
    <phoneticPr fontId="10"/>
  </si>
  <si>
    <t>K</t>
    <phoneticPr fontId="3"/>
  </si>
  <si>
    <t>Solar T [K}</t>
    <phoneticPr fontId="10"/>
  </si>
  <si>
    <t>X</t>
    <phoneticPr fontId="10"/>
  </si>
  <si>
    <t>ln A</t>
    <phoneticPr fontId="10"/>
  </si>
  <si>
    <t>13J</t>
    <phoneticPr fontId="3"/>
  </si>
  <si>
    <t>12J</t>
    <phoneticPr fontId="10"/>
  </si>
  <si>
    <t>km</t>
    <phoneticPr fontId="10"/>
  </si>
  <si>
    <t>bar</t>
    <phoneticPr fontId="3"/>
  </si>
  <si>
    <t>top</t>
    <phoneticPr fontId="3"/>
  </si>
  <si>
    <t>%</t>
    <phoneticPr fontId="3"/>
  </si>
  <si>
    <t>mbar</t>
    <phoneticPr fontId="3"/>
  </si>
  <si>
    <t>ppm</t>
    <phoneticPr fontId="3"/>
  </si>
  <si>
    <t>O2</t>
    <phoneticPr fontId="10"/>
  </si>
  <si>
    <t>CO2</t>
    <phoneticPr fontId="10"/>
  </si>
  <si>
    <t>H2O</t>
    <phoneticPr fontId="10"/>
  </si>
  <si>
    <t>T</t>
    <phoneticPr fontId="3"/>
  </si>
  <si>
    <t>Overhead Column Density [molecules/cm2]</t>
    <phoneticPr fontId="10"/>
  </si>
  <si>
    <t>Surface Condition</t>
    <phoneticPr fontId="3"/>
  </si>
  <si>
    <t>Total Shielding Calculation</t>
    <phoneticPr fontId="10"/>
  </si>
  <si>
    <t>CO2
quantum
yield</t>
    <phoneticPr fontId="10"/>
  </si>
  <si>
    <t>Earth
Actinic Flux
for calc.
[photon/s/cm2/nm]</t>
    <phoneticPr fontId="10"/>
  </si>
  <si>
    <t>Mars
top</t>
    <phoneticPr fontId="10"/>
  </si>
  <si>
    <t>Xe scaled
[photon/s/cm2/nm]</t>
    <phoneticPr fontId="4"/>
  </si>
  <si>
    <t>Profile from Smith et al. 2017</t>
    <phoneticPr fontId="3"/>
  </si>
  <si>
    <t>Composition/Profile</t>
    <phoneticPr fontId="10"/>
  </si>
  <si>
    <t>Isotope fractionation (CO2 cross sections from Schidt et al., 2013PNAS)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</si>
</sst>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0.0000"/>
    <numFmt numFmtId="178" formatCode="0.000"/>
    <numFmt numFmtId="180" formatCode="0.00E+00;\_x0000_"/>
    <numFmt numFmtId="182" formatCode="0.0_ "/>
    <numFmt numFmtId="183" formatCode="0.00E+00;\_xffff_"/>
    <numFmt numFmtId="184" formatCode="0.00E+00;\˜"/>
    <numFmt numFmtId="185" formatCode="0.00E+00;&quot;げ&quot;"/>
    <numFmt numFmtId="186" formatCode="0_ "/>
    <numFmt numFmtId="187" formatCode="0.0E+00;&quot;㮅&quot;"/>
    <numFmt numFmtId="188" formatCode="0.0E+00;\Ā"/>
  </numFmts>
  <fonts count="16">
    <font>
      <sz val="12"/>
      <color theme="1"/>
      <name val="游ゴシック"/>
      <family val="2"/>
      <charset val="128"/>
      <scheme val="minor"/>
    </font>
    <font>
      <sz val="10"/>
      <name val="MS Sans Serif"/>
    </font>
    <font>
      <sz val="6"/>
      <name val="游ゴシック"/>
      <family val="2"/>
      <charset val="128"/>
      <scheme val="minor"/>
    </font>
    <font>
      <sz val="6"/>
      <name val="MS Sans Serif"/>
    </font>
    <font>
      <sz val="6"/>
      <name val="Kozuka Gothic Pr6N 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indexed="1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MS Sans Serif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1"/>
    <xf numFmtId="0" fontId="5" fillId="0" borderId="0" xfId="2">
      <alignment vertical="center"/>
    </xf>
    <xf numFmtId="0" fontId="6" fillId="2" borderId="3" xfId="2" applyFont="1" applyFill="1" applyBorder="1">
      <alignment vertical="center"/>
    </xf>
    <xf numFmtId="182" fontId="5" fillId="0" borderId="0" xfId="2" applyNumberFormat="1">
      <alignment vertical="center"/>
    </xf>
    <xf numFmtId="0" fontId="7" fillId="0" borderId="0" xfId="2" applyFont="1">
      <alignment vertical="center"/>
    </xf>
    <xf numFmtId="11" fontId="5" fillId="0" borderId="0" xfId="2" applyNumberFormat="1">
      <alignment vertical="center"/>
    </xf>
    <xf numFmtId="180" fontId="5" fillId="0" borderId="0" xfId="2" applyNumberFormat="1">
      <alignment vertical="center"/>
    </xf>
    <xf numFmtId="180" fontId="8" fillId="0" borderId="0" xfId="2" applyNumberFormat="1" applyFont="1">
      <alignment vertical="center"/>
    </xf>
    <xf numFmtId="177" fontId="5" fillId="0" borderId="0" xfId="2" applyNumberFormat="1">
      <alignment vertical="center"/>
    </xf>
    <xf numFmtId="180" fontId="7" fillId="0" borderId="0" xfId="2" applyNumberFormat="1" applyFont="1">
      <alignment vertical="center"/>
    </xf>
    <xf numFmtId="176" fontId="5" fillId="0" borderId="0" xfId="2" applyNumberFormat="1">
      <alignment vertical="center"/>
    </xf>
    <xf numFmtId="178" fontId="5" fillId="0" borderId="0" xfId="2" applyNumberFormat="1">
      <alignment vertical="center"/>
    </xf>
    <xf numFmtId="180" fontId="6" fillId="2" borderId="3" xfId="2" applyNumberFormat="1" applyFont="1" applyFill="1" applyBorder="1">
      <alignment vertical="center"/>
    </xf>
    <xf numFmtId="1" fontId="5" fillId="0" borderId="0" xfId="2" applyNumberFormat="1">
      <alignment vertical="center"/>
    </xf>
    <xf numFmtId="183" fontId="5" fillId="0" borderId="0" xfId="2" applyNumberFormat="1">
      <alignment vertical="center"/>
    </xf>
    <xf numFmtId="0" fontId="6" fillId="2" borderId="3" xfId="2" applyFont="1" applyFill="1" applyBorder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5" fillId="0" borderId="0" xfId="2" applyAlignment="1">
      <alignment vertical="center" wrapText="1"/>
    </xf>
    <xf numFmtId="0" fontId="8" fillId="0" borderId="0" xfId="2" applyFont="1" applyAlignment="1">
      <alignment vertical="center" wrapText="1"/>
    </xf>
    <xf numFmtId="0" fontId="7" fillId="0" borderId="0" xfId="2" applyFont="1" applyAlignment="1">
      <alignment vertical="center" wrapText="1"/>
    </xf>
    <xf numFmtId="0" fontId="5" fillId="0" borderId="1" xfId="2" applyBorder="1">
      <alignment vertical="center"/>
    </xf>
    <xf numFmtId="0" fontId="5" fillId="0" borderId="1" xfId="2" applyBorder="1" applyAlignment="1">
      <alignment horizontal="center" vertical="center" wrapText="1"/>
    </xf>
    <xf numFmtId="0" fontId="5" fillId="0" borderId="1" xfId="2" applyBorder="1" applyAlignment="1">
      <alignment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6" fillId="2" borderId="4" xfId="2" applyFont="1" applyFill="1" applyBorder="1">
      <alignment vertical="center"/>
    </xf>
    <xf numFmtId="182" fontId="5" fillId="0" borderId="1" xfId="2" applyNumberFormat="1" applyBorder="1">
      <alignment vertical="center"/>
    </xf>
    <xf numFmtId="0" fontId="9" fillId="0" borderId="1" xfId="2" applyFont="1" applyBorder="1">
      <alignment vertical="center"/>
    </xf>
    <xf numFmtId="0" fontId="5" fillId="0" borderId="5" xfId="2" applyBorder="1" applyAlignment="1">
      <alignment horizontal="center" vertical="center"/>
    </xf>
    <xf numFmtId="186" fontId="5" fillId="0" borderId="0" xfId="2" applyNumberFormat="1">
      <alignment vertical="center"/>
    </xf>
    <xf numFmtId="186" fontId="5" fillId="0" borderId="2" xfId="2" applyNumberFormat="1" applyBorder="1">
      <alignment vertical="center"/>
    </xf>
    <xf numFmtId="0" fontId="5" fillId="0" borderId="0" xfId="2" applyAlignment="1">
      <alignment horizontal="center" vertical="center"/>
    </xf>
    <xf numFmtId="0" fontId="5" fillId="0" borderId="0" xfId="2" applyAlignment="1">
      <alignment horizontal="right" vertical="center"/>
    </xf>
    <xf numFmtId="0" fontId="1" fillId="0" borderId="0" xfId="1" applyAlignment="1">
      <alignment horizontal="right"/>
    </xf>
    <xf numFmtId="0" fontId="11" fillId="0" borderId="0" xfId="2" applyFont="1">
      <alignment vertical="center"/>
    </xf>
    <xf numFmtId="188" fontId="5" fillId="0" borderId="6" xfId="2" applyNumberFormat="1" applyBorder="1" applyAlignment="1">
      <alignment horizontal="right" vertical="center"/>
    </xf>
    <xf numFmtId="188" fontId="5" fillId="0" borderId="7" xfId="2" applyNumberFormat="1" applyBorder="1" applyAlignment="1">
      <alignment horizontal="right" vertical="center"/>
    </xf>
    <xf numFmtId="0" fontId="1" fillId="0" borderId="2" xfId="1" applyBorder="1" applyAlignment="1">
      <alignment horizontal="right"/>
    </xf>
    <xf numFmtId="0" fontId="1" fillId="0" borderId="2" xfId="1" applyBorder="1"/>
    <xf numFmtId="0" fontId="9" fillId="0" borderId="0" xfId="2" applyFont="1" applyAlignment="1">
      <alignment horizontal="center" vertical="center"/>
    </xf>
    <xf numFmtId="0" fontId="12" fillId="0" borderId="0" xfId="2" applyFont="1">
      <alignment vertical="center"/>
    </xf>
    <xf numFmtId="0" fontId="13" fillId="0" borderId="0" xfId="1" applyFont="1"/>
    <xf numFmtId="0" fontId="13" fillId="0" borderId="0" xfId="1" applyFont="1" applyAlignment="1">
      <alignment horizontal="right"/>
    </xf>
    <xf numFmtId="187" fontId="12" fillId="0" borderId="0" xfId="2" applyNumberFormat="1" applyFont="1">
      <alignment vertical="center"/>
    </xf>
    <xf numFmtId="1" fontId="13" fillId="0" borderId="0" xfId="1" applyNumberFormat="1" applyFont="1"/>
    <xf numFmtId="187" fontId="13" fillId="0" borderId="0" xfId="1" applyNumberFormat="1" applyFont="1"/>
    <xf numFmtId="0" fontId="6" fillId="0" borderId="0" xfId="2" applyFont="1">
      <alignment vertical="center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180" fontId="6" fillId="0" borderId="0" xfId="2" applyNumberFormat="1" applyFont="1">
      <alignment vertical="center"/>
    </xf>
    <xf numFmtId="186" fontId="6" fillId="0" borderId="2" xfId="2" applyNumberFormat="1" applyFont="1" applyBorder="1">
      <alignment vertical="center"/>
    </xf>
    <xf numFmtId="186" fontId="6" fillId="0" borderId="0" xfId="2" applyNumberFormat="1" applyFont="1">
      <alignment vertical="center"/>
    </xf>
    <xf numFmtId="0" fontId="6" fillId="0" borderId="1" xfId="2" applyFont="1" applyBorder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1" fontId="6" fillId="0" borderId="0" xfId="2" applyNumberFormat="1" applyFont="1">
      <alignment vertical="center"/>
    </xf>
    <xf numFmtId="180" fontId="6" fillId="3" borderId="0" xfId="2" applyNumberFormat="1" applyFont="1" applyFill="1">
      <alignment vertical="center"/>
    </xf>
    <xf numFmtId="0" fontId="6" fillId="3" borderId="0" xfId="2" applyFont="1" applyFill="1">
      <alignment vertical="center"/>
    </xf>
    <xf numFmtId="11" fontId="6" fillId="0" borderId="0" xfId="2" applyNumberFormat="1" applyFont="1">
      <alignment vertical="center"/>
    </xf>
    <xf numFmtId="185" fontId="6" fillId="0" borderId="0" xfId="2" applyNumberFormat="1" applyFont="1">
      <alignment vertical="center"/>
    </xf>
    <xf numFmtId="185" fontId="6" fillId="3" borderId="0" xfId="2" applyNumberFormat="1" applyFont="1" applyFill="1">
      <alignment vertical="center"/>
    </xf>
    <xf numFmtId="184" fontId="6" fillId="0" borderId="0" xfId="2" applyNumberFormat="1" applyFont="1">
      <alignment vertical="center"/>
    </xf>
    <xf numFmtId="0" fontId="11" fillId="0" borderId="0" xfId="2" applyFont="1" applyAlignment="1">
      <alignment horizontal="center" vertical="center"/>
    </xf>
    <xf numFmtId="186" fontId="11" fillId="0" borderId="0" xfId="2" applyNumberFormat="1" applyFont="1">
      <alignment vertical="center"/>
    </xf>
    <xf numFmtId="0" fontId="11" fillId="0" borderId="1" xfId="2" applyFont="1" applyBorder="1">
      <alignment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180" fontId="11" fillId="0" borderId="0" xfId="2" applyNumberFormat="1" applyFont="1">
      <alignment vertical="center"/>
    </xf>
    <xf numFmtId="1" fontId="11" fillId="0" borderId="0" xfId="2" applyNumberFormat="1" applyFont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vertical="center" wrapText="1"/>
    </xf>
    <xf numFmtId="0" fontId="11" fillId="0" borderId="0" xfId="2" applyFont="1" applyAlignment="1">
      <alignment vertical="center" wrapText="1"/>
    </xf>
    <xf numFmtId="180" fontId="11" fillId="3" borderId="0" xfId="2" applyNumberFormat="1" applyFont="1" applyFill="1">
      <alignment vertical="center"/>
    </xf>
    <xf numFmtId="0" fontId="11" fillId="3" borderId="0" xfId="2" applyFont="1" applyFill="1">
      <alignment vertical="center"/>
    </xf>
    <xf numFmtId="11" fontId="11" fillId="0" borderId="0" xfId="2" applyNumberFormat="1" applyFont="1">
      <alignment vertical="center"/>
    </xf>
    <xf numFmtId="185" fontId="11" fillId="0" borderId="0" xfId="2" applyNumberFormat="1" applyFont="1">
      <alignment vertical="center"/>
    </xf>
    <xf numFmtId="185" fontId="11" fillId="3" borderId="0" xfId="2" applyNumberFormat="1" applyFont="1" applyFill="1">
      <alignment vertical="center"/>
    </xf>
    <xf numFmtId="184" fontId="11" fillId="0" borderId="0" xfId="2" applyNumberFormat="1" applyFont="1">
      <alignment vertical="center"/>
    </xf>
    <xf numFmtId="0" fontId="14" fillId="0" borderId="0" xfId="2" applyFont="1">
      <alignment vertical="center"/>
    </xf>
    <xf numFmtId="0" fontId="9" fillId="0" borderId="8" xfId="2" applyFont="1" applyBorder="1">
      <alignment vertical="center"/>
    </xf>
    <xf numFmtId="0" fontId="13" fillId="0" borderId="0" xfId="1" applyFont="1" applyAlignment="1">
      <alignment horizontal="center" vertical="top"/>
    </xf>
    <xf numFmtId="0" fontId="13" fillId="0" borderId="2" xfId="1" applyFont="1" applyBorder="1"/>
    <xf numFmtId="0" fontId="12" fillId="0" borderId="1" xfId="2" applyFont="1" applyBorder="1">
      <alignment vertical="center"/>
    </xf>
    <xf numFmtId="0" fontId="12" fillId="0" borderId="1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180" fontId="12" fillId="0" borderId="0" xfId="2" applyNumberFormat="1" applyFont="1">
      <alignment vertical="center"/>
    </xf>
    <xf numFmtId="0" fontId="15" fillId="0" borderId="0" xfId="2" applyFont="1">
      <alignment vertical="center"/>
    </xf>
  </cellXfs>
  <cellStyles count="3">
    <cellStyle name="標準" xfId="0" builtinId="0"/>
    <cellStyle name="標準 2" xfId="1" xr:uid="{3C7BB8D2-EAA3-D44C-B5C3-BAFC3E6F9708}"/>
    <cellStyle name="標準 2 2" xfId="2" xr:uid="{01BD7D7F-A681-7043-97D7-7B4835044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94744882551824"/>
          <c:y val="6.0422916158040699E-2"/>
          <c:w val="0.83845620932835163"/>
          <c:h val="0.75990878189406597"/>
        </c:manualLayout>
      </c:layout>
      <c:scatterChart>
        <c:scatterStyle val="lineMarker"/>
        <c:varyColors val="0"/>
        <c:ser>
          <c:idx val="2"/>
          <c:order val="0"/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xVal>
            <c:numRef>
              <c:f>'Fig1'!$A$30:$A$731</c:f>
              <c:numCache>
                <c:formatCode>0.0</c:formatCode>
                <c:ptCount val="702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185.49999999999801</c:v>
                </c:pt>
                <c:pt idx="256">
                  <c:v>185.599999999999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186.099999999999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186.599999999999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187.099999999999</c:v>
                </c:pt>
                <c:pt idx="272">
                  <c:v>187.199999999998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  <c:pt idx="401">
                  <c:v>200.099999999998</c:v>
                </c:pt>
                <c:pt idx="402">
                  <c:v>200.199999999998</c:v>
                </c:pt>
                <c:pt idx="403">
                  <c:v>200.29999999999799</c:v>
                </c:pt>
                <c:pt idx="404">
                  <c:v>200.39999999999799</c:v>
                </c:pt>
                <c:pt idx="405">
                  <c:v>200.49999999999801</c:v>
                </c:pt>
                <c:pt idx="406">
                  <c:v>200.599999999998</c:v>
                </c:pt>
                <c:pt idx="407">
                  <c:v>200.699999999998</c:v>
                </c:pt>
                <c:pt idx="408">
                  <c:v>200.79999999999799</c:v>
                </c:pt>
                <c:pt idx="409">
                  <c:v>200.89999999999799</c:v>
                </c:pt>
                <c:pt idx="410">
                  <c:v>200.99999999999801</c:v>
                </c:pt>
                <c:pt idx="411">
                  <c:v>201.099999999998</c:v>
                </c:pt>
                <c:pt idx="412">
                  <c:v>201.199999999998</c:v>
                </c:pt>
                <c:pt idx="413">
                  <c:v>201.29999999999799</c:v>
                </c:pt>
                <c:pt idx="414">
                  <c:v>201.39999999999799</c:v>
                </c:pt>
                <c:pt idx="415">
                  <c:v>201.49999999999801</c:v>
                </c:pt>
                <c:pt idx="416">
                  <c:v>201.599999999998</c:v>
                </c:pt>
                <c:pt idx="417">
                  <c:v>201.699999999998</c:v>
                </c:pt>
                <c:pt idx="418">
                  <c:v>201.79999999999799</c:v>
                </c:pt>
                <c:pt idx="419">
                  <c:v>201.89999999999799</c:v>
                </c:pt>
                <c:pt idx="420">
                  <c:v>201.99999999999801</c:v>
                </c:pt>
                <c:pt idx="421">
                  <c:v>202.099999999998</c:v>
                </c:pt>
                <c:pt idx="422">
                  <c:v>202.199999999998</c:v>
                </c:pt>
                <c:pt idx="423">
                  <c:v>202.29999999999799</c:v>
                </c:pt>
                <c:pt idx="424">
                  <c:v>202.39999999999799</c:v>
                </c:pt>
                <c:pt idx="425">
                  <c:v>202.49999999999801</c:v>
                </c:pt>
                <c:pt idx="426">
                  <c:v>202.599999999998</c:v>
                </c:pt>
                <c:pt idx="427">
                  <c:v>202.699999999998</c:v>
                </c:pt>
                <c:pt idx="428">
                  <c:v>202.79999999999799</c:v>
                </c:pt>
                <c:pt idx="429">
                  <c:v>202.89999999999799</c:v>
                </c:pt>
                <c:pt idx="430">
                  <c:v>202.99999999999801</c:v>
                </c:pt>
                <c:pt idx="431">
                  <c:v>203.099999999998</c:v>
                </c:pt>
                <c:pt idx="432">
                  <c:v>203.199999999998</c:v>
                </c:pt>
                <c:pt idx="433">
                  <c:v>203.29999999999799</c:v>
                </c:pt>
                <c:pt idx="434">
                  <c:v>203.39999999999799</c:v>
                </c:pt>
                <c:pt idx="435">
                  <c:v>203.49999999999699</c:v>
                </c:pt>
                <c:pt idx="436">
                  <c:v>203.599999999998</c:v>
                </c:pt>
                <c:pt idx="437">
                  <c:v>203.699999999998</c:v>
                </c:pt>
                <c:pt idx="438">
                  <c:v>203.79999999999799</c:v>
                </c:pt>
                <c:pt idx="439">
                  <c:v>203.89999999999799</c:v>
                </c:pt>
                <c:pt idx="440">
                  <c:v>203.99999999999699</c:v>
                </c:pt>
                <c:pt idx="441">
                  <c:v>204.099999999998</c:v>
                </c:pt>
                <c:pt idx="442">
                  <c:v>204.199999999998</c:v>
                </c:pt>
                <c:pt idx="443">
                  <c:v>204.29999999999799</c:v>
                </c:pt>
                <c:pt idx="444">
                  <c:v>204.39999999999799</c:v>
                </c:pt>
                <c:pt idx="445">
                  <c:v>204.49999999999699</c:v>
                </c:pt>
                <c:pt idx="446">
                  <c:v>204.599999999998</c:v>
                </c:pt>
                <c:pt idx="447">
                  <c:v>204.699999999998</c:v>
                </c:pt>
                <c:pt idx="448">
                  <c:v>204.799999999997</c:v>
                </c:pt>
                <c:pt idx="449">
                  <c:v>204.89999999999699</c:v>
                </c:pt>
                <c:pt idx="450">
                  <c:v>204.99999999999699</c:v>
                </c:pt>
                <c:pt idx="451">
                  <c:v>205.09999999999701</c:v>
                </c:pt>
                <c:pt idx="452">
                  <c:v>205.199999999997</c:v>
                </c:pt>
                <c:pt idx="453">
                  <c:v>205.299999999997</c:v>
                </c:pt>
                <c:pt idx="454">
                  <c:v>205.39999999999699</c:v>
                </c:pt>
                <c:pt idx="455">
                  <c:v>205.49999999999699</c:v>
                </c:pt>
                <c:pt idx="456">
                  <c:v>205.59999999999701</c:v>
                </c:pt>
                <c:pt idx="457">
                  <c:v>205.699999999997</c:v>
                </c:pt>
                <c:pt idx="458">
                  <c:v>205.799999999997</c:v>
                </c:pt>
                <c:pt idx="459">
                  <c:v>205.89999999999699</c:v>
                </c:pt>
                <c:pt idx="460">
                  <c:v>205.99999999999699</c:v>
                </c:pt>
                <c:pt idx="461">
                  <c:v>206.09999999999701</c:v>
                </c:pt>
                <c:pt idx="462">
                  <c:v>206.199999999997</c:v>
                </c:pt>
                <c:pt idx="463">
                  <c:v>206.299999999997</c:v>
                </c:pt>
                <c:pt idx="464">
                  <c:v>206.39999999999699</c:v>
                </c:pt>
                <c:pt idx="465">
                  <c:v>206.49999999999699</c:v>
                </c:pt>
                <c:pt idx="466">
                  <c:v>206.59999999999701</c:v>
                </c:pt>
                <c:pt idx="467">
                  <c:v>206.699999999997</c:v>
                </c:pt>
                <c:pt idx="468">
                  <c:v>206.799999999997</c:v>
                </c:pt>
                <c:pt idx="469">
                  <c:v>206.89999999999699</c:v>
                </c:pt>
                <c:pt idx="470">
                  <c:v>206.99999999999699</c:v>
                </c:pt>
                <c:pt idx="471">
                  <c:v>207.09999999999701</c:v>
                </c:pt>
                <c:pt idx="472">
                  <c:v>207.199999999997</c:v>
                </c:pt>
                <c:pt idx="473">
                  <c:v>207.299999999997</c:v>
                </c:pt>
                <c:pt idx="474">
                  <c:v>207.39999999999699</c:v>
                </c:pt>
                <c:pt idx="475">
                  <c:v>207.49999999999699</c:v>
                </c:pt>
                <c:pt idx="476">
                  <c:v>207.59999999999701</c:v>
                </c:pt>
                <c:pt idx="477">
                  <c:v>207.699999999997</c:v>
                </c:pt>
                <c:pt idx="478">
                  <c:v>207.799999999997</c:v>
                </c:pt>
                <c:pt idx="479">
                  <c:v>207.89999999999699</c:v>
                </c:pt>
                <c:pt idx="480">
                  <c:v>207.99999999999699</c:v>
                </c:pt>
                <c:pt idx="481">
                  <c:v>208.09999999999701</c:v>
                </c:pt>
                <c:pt idx="482">
                  <c:v>208.199999999997</c:v>
                </c:pt>
                <c:pt idx="483">
                  <c:v>208.299999999997</c:v>
                </c:pt>
                <c:pt idx="484">
                  <c:v>208.39999999999699</c:v>
                </c:pt>
                <c:pt idx="485">
                  <c:v>208.49999999999699</c:v>
                </c:pt>
                <c:pt idx="486">
                  <c:v>208.59999999999701</c:v>
                </c:pt>
                <c:pt idx="487">
                  <c:v>208.699999999997</c:v>
                </c:pt>
                <c:pt idx="488">
                  <c:v>208.799999999997</c:v>
                </c:pt>
                <c:pt idx="489">
                  <c:v>208.89999999999699</c:v>
                </c:pt>
                <c:pt idx="490">
                  <c:v>208.99999999999699</c:v>
                </c:pt>
                <c:pt idx="491">
                  <c:v>209.09999999999701</c:v>
                </c:pt>
                <c:pt idx="492">
                  <c:v>209.199999999997</c:v>
                </c:pt>
                <c:pt idx="493">
                  <c:v>209.299999999997</c:v>
                </c:pt>
                <c:pt idx="494">
                  <c:v>209.39999999999699</c:v>
                </c:pt>
                <c:pt idx="495">
                  <c:v>209.49999999999699</c:v>
                </c:pt>
                <c:pt idx="496">
                  <c:v>209.59999999999701</c:v>
                </c:pt>
                <c:pt idx="497">
                  <c:v>209.699999999997</c:v>
                </c:pt>
                <c:pt idx="498">
                  <c:v>209.799999999997</c:v>
                </c:pt>
                <c:pt idx="499">
                  <c:v>209.89999999999699</c:v>
                </c:pt>
                <c:pt idx="500">
                  <c:v>209.99999999999699</c:v>
                </c:pt>
                <c:pt idx="501">
                  <c:v>210.09999999999701</c:v>
                </c:pt>
                <c:pt idx="502">
                  <c:v>210.199999999997</c:v>
                </c:pt>
                <c:pt idx="503">
                  <c:v>210.299999999997</c:v>
                </c:pt>
                <c:pt idx="504">
                  <c:v>210.39999999999699</c:v>
                </c:pt>
                <c:pt idx="505">
                  <c:v>210.49999999999699</c:v>
                </c:pt>
                <c:pt idx="506">
                  <c:v>210.59999999999701</c:v>
                </c:pt>
                <c:pt idx="507">
                  <c:v>210.699999999997</c:v>
                </c:pt>
                <c:pt idx="508">
                  <c:v>210.799999999997</c:v>
                </c:pt>
                <c:pt idx="509">
                  <c:v>210.89999999999699</c:v>
                </c:pt>
                <c:pt idx="510">
                  <c:v>210.99999999999699</c:v>
                </c:pt>
                <c:pt idx="511">
                  <c:v>211.09999999999701</c:v>
                </c:pt>
                <c:pt idx="512">
                  <c:v>211.199999999997</c:v>
                </c:pt>
                <c:pt idx="513">
                  <c:v>211.299999999997</c:v>
                </c:pt>
                <c:pt idx="514">
                  <c:v>211.39999999999699</c:v>
                </c:pt>
                <c:pt idx="515">
                  <c:v>211.49999999999699</c:v>
                </c:pt>
                <c:pt idx="516">
                  <c:v>211.59999999999701</c:v>
                </c:pt>
                <c:pt idx="517">
                  <c:v>211.699999999997</c:v>
                </c:pt>
                <c:pt idx="518">
                  <c:v>211.799999999997</c:v>
                </c:pt>
                <c:pt idx="519">
                  <c:v>211.89999999999699</c:v>
                </c:pt>
                <c:pt idx="520">
                  <c:v>211.99999999999699</c:v>
                </c:pt>
                <c:pt idx="521">
                  <c:v>212.09999999999701</c:v>
                </c:pt>
                <c:pt idx="522">
                  <c:v>212.199999999997</c:v>
                </c:pt>
                <c:pt idx="523">
                  <c:v>212.299999999997</c:v>
                </c:pt>
                <c:pt idx="524">
                  <c:v>212.39999999999699</c:v>
                </c:pt>
                <c:pt idx="525">
                  <c:v>212.49999999999699</c:v>
                </c:pt>
                <c:pt idx="526">
                  <c:v>212.59999999999701</c:v>
                </c:pt>
                <c:pt idx="527">
                  <c:v>212.699999999997</c:v>
                </c:pt>
                <c:pt idx="528">
                  <c:v>212.799999999997</c:v>
                </c:pt>
                <c:pt idx="529">
                  <c:v>212.89999999999699</c:v>
                </c:pt>
                <c:pt idx="530">
                  <c:v>212.99999999999699</c:v>
                </c:pt>
                <c:pt idx="531">
                  <c:v>213.09999999999701</c:v>
                </c:pt>
                <c:pt idx="532">
                  <c:v>213.199999999997</c:v>
                </c:pt>
                <c:pt idx="533">
                  <c:v>213.299999999997</c:v>
                </c:pt>
                <c:pt idx="534">
                  <c:v>213.39999999999699</c:v>
                </c:pt>
                <c:pt idx="535">
                  <c:v>213.49999999999699</c:v>
                </c:pt>
                <c:pt idx="536">
                  <c:v>213.59999999999701</c:v>
                </c:pt>
                <c:pt idx="537">
                  <c:v>213.699999999997</c:v>
                </c:pt>
                <c:pt idx="538">
                  <c:v>213.799999999997</c:v>
                </c:pt>
                <c:pt idx="539">
                  <c:v>213.89999999999699</c:v>
                </c:pt>
                <c:pt idx="540">
                  <c:v>213.99999999999699</c:v>
                </c:pt>
                <c:pt idx="541">
                  <c:v>214.09999999999701</c:v>
                </c:pt>
                <c:pt idx="542">
                  <c:v>214.199999999997</c:v>
                </c:pt>
                <c:pt idx="543">
                  <c:v>214.299999999997</c:v>
                </c:pt>
                <c:pt idx="544">
                  <c:v>214.39999999999699</c:v>
                </c:pt>
                <c:pt idx="545">
                  <c:v>214.49999999999699</c:v>
                </c:pt>
                <c:pt idx="546">
                  <c:v>214.59999999999701</c:v>
                </c:pt>
                <c:pt idx="547">
                  <c:v>214.699999999997</c:v>
                </c:pt>
                <c:pt idx="548">
                  <c:v>214.799999999997</c:v>
                </c:pt>
                <c:pt idx="549">
                  <c:v>214.89999999999699</c:v>
                </c:pt>
                <c:pt idx="550">
                  <c:v>214.99999999999699</c:v>
                </c:pt>
                <c:pt idx="551">
                  <c:v>215.09999999999701</c:v>
                </c:pt>
                <c:pt idx="552">
                  <c:v>215.199999999997</c:v>
                </c:pt>
                <c:pt idx="553">
                  <c:v>215.299999999997</c:v>
                </c:pt>
                <c:pt idx="554">
                  <c:v>215.39999999999699</c:v>
                </c:pt>
                <c:pt idx="555">
                  <c:v>215.49999999999699</c:v>
                </c:pt>
                <c:pt idx="556">
                  <c:v>215.59999999999701</c:v>
                </c:pt>
                <c:pt idx="557">
                  <c:v>215.699999999997</c:v>
                </c:pt>
                <c:pt idx="558">
                  <c:v>215.799999999997</c:v>
                </c:pt>
                <c:pt idx="559">
                  <c:v>215.89999999999699</c:v>
                </c:pt>
                <c:pt idx="560">
                  <c:v>215.99999999999699</c:v>
                </c:pt>
                <c:pt idx="561">
                  <c:v>216.09999999999701</c:v>
                </c:pt>
                <c:pt idx="562">
                  <c:v>216.199999999997</c:v>
                </c:pt>
                <c:pt idx="563">
                  <c:v>216.299999999997</c:v>
                </c:pt>
                <c:pt idx="564">
                  <c:v>216.39999999999699</c:v>
                </c:pt>
                <c:pt idx="565">
                  <c:v>216.49999999999699</c:v>
                </c:pt>
                <c:pt idx="566">
                  <c:v>216.59999999999701</c:v>
                </c:pt>
                <c:pt idx="567">
                  <c:v>216.699999999997</c:v>
                </c:pt>
                <c:pt idx="568">
                  <c:v>216.799999999997</c:v>
                </c:pt>
                <c:pt idx="569">
                  <c:v>216.89999999999699</c:v>
                </c:pt>
                <c:pt idx="570">
                  <c:v>216.99999999999699</c:v>
                </c:pt>
                <c:pt idx="571">
                  <c:v>217.09999999999701</c:v>
                </c:pt>
                <c:pt idx="572">
                  <c:v>217.199999999997</c:v>
                </c:pt>
                <c:pt idx="573">
                  <c:v>217.299999999997</c:v>
                </c:pt>
                <c:pt idx="574">
                  <c:v>217.39999999999699</c:v>
                </c:pt>
                <c:pt idx="575">
                  <c:v>217.49999999999699</c:v>
                </c:pt>
                <c:pt idx="576">
                  <c:v>217.59999999999701</c:v>
                </c:pt>
                <c:pt idx="577">
                  <c:v>217.699999999997</c:v>
                </c:pt>
                <c:pt idx="578">
                  <c:v>217.799999999997</c:v>
                </c:pt>
                <c:pt idx="579">
                  <c:v>217.89999999999699</c:v>
                </c:pt>
                <c:pt idx="580">
                  <c:v>217.99999999999699</c:v>
                </c:pt>
                <c:pt idx="581">
                  <c:v>218.09999999999701</c:v>
                </c:pt>
                <c:pt idx="582">
                  <c:v>218.199999999997</c:v>
                </c:pt>
                <c:pt idx="583">
                  <c:v>218.299999999997</c:v>
                </c:pt>
                <c:pt idx="584">
                  <c:v>218.39999999999699</c:v>
                </c:pt>
                <c:pt idx="585">
                  <c:v>218.49999999999699</c:v>
                </c:pt>
                <c:pt idx="586">
                  <c:v>218.59999999999701</c:v>
                </c:pt>
                <c:pt idx="587">
                  <c:v>218.699999999997</c:v>
                </c:pt>
                <c:pt idx="588">
                  <c:v>218.799999999997</c:v>
                </c:pt>
                <c:pt idx="589">
                  <c:v>218.89999999999699</c:v>
                </c:pt>
                <c:pt idx="590">
                  <c:v>218.99999999999699</c:v>
                </c:pt>
                <c:pt idx="591">
                  <c:v>219.09999999999701</c:v>
                </c:pt>
                <c:pt idx="592">
                  <c:v>219.199999999997</c:v>
                </c:pt>
                <c:pt idx="593">
                  <c:v>219.299999999997</c:v>
                </c:pt>
                <c:pt idx="594">
                  <c:v>219.39999999999699</c:v>
                </c:pt>
                <c:pt idx="595">
                  <c:v>219.49999999999699</c:v>
                </c:pt>
                <c:pt idx="596">
                  <c:v>219.59999999999701</c:v>
                </c:pt>
                <c:pt idx="597">
                  <c:v>219.699999999997</c:v>
                </c:pt>
                <c:pt idx="598">
                  <c:v>219.799999999997</c:v>
                </c:pt>
                <c:pt idx="599">
                  <c:v>219.89999999999699</c:v>
                </c:pt>
                <c:pt idx="600">
                  <c:v>219.99999999999699</c:v>
                </c:pt>
                <c:pt idx="601">
                  <c:v>220.09999999999701</c:v>
                </c:pt>
                <c:pt idx="602">
                  <c:v>220.199999999997</c:v>
                </c:pt>
                <c:pt idx="603">
                  <c:v>220.299999999997</c:v>
                </c:pt>
                <c:pt idx="604">
                  <c:v>220.39999999999699</c:v>
                </c:pt>
                <c:pt idx="605">
                  <c:v>220.49999999999699</c:v>
                </c:pt>
                <c:pt idx="606">
                  <c:v>220.59999999999599</c:v>
                </c:pt>
                <c:pt idx="607">
                  <c:v>220.699999999997</c:v>
                </c:pt>
                <c:pt idx="608">
                  <c:v>220.799999999997</c:v>
                </c:pt>
                <c:pt idx="609">
                  <c:v>220.89999999999699</c:v>
                </c:pt>
                <c:pt idx="610">
                  <c:v>220.99999999999699</c:v>
                </c:pt>
                <c:pt idx="611">
                  <c:v>221.09999999999599</c:v>
                </c:pt>
                <c:pt idx="612">
                  <c:v>221.199999999997</c:v>
                </c:pt>
                <c:pt idx="613">
                  <c:v>221.299999999997</c:v>
                </c:pt>
                <c:pt idx="614">
                  <c:v>221.39999999999699</c:v>
                </c:pt>
                <c:pt idx="615">
                  <c:v>221.49999999999699</c:v>
                </c:pt>
                <c:pt idx="616">
                  <c:v>221.59999999999599</c:v>
                </c:pt>
                <c:pt idx="617">
                  <c:v>221.699999999997</c:v>
                </c:pt>
                <c:pt idx="618">
                  <c:v>221.799999999997</c:v>
                </c:pt>
                <c:pt idx="619">
                  <c:v>221.89999999999699</c:v>
                </c:pt>
                <c:pt idx="620">
                  <c:v>221.99999999999699</c:v>
                </c:pt>
                <c:pt idx="621">
                  <c:v>222.09999999999599</c:v>
                </c:pt>
                <c:pt idx="622">
                  <c:v>222.199999999997</c:v>
                </c:pt>
                <c:pt idx="623">
                  <c:v>222.299999999997</c:v>
                </c:pt>
                <c:pt idx="624">
                  <c:v>222.399999999996</c:v>
                </c:pt>
                <c:pt idx="625">
                  <c:v>222.49999999999599</c:v>
                </c:pt>
                <c:pt idx="626">
                  <c:v>222.59999999999599</c:v>
                </c:pt>
                <c:pt idx="627">
                  <c:v>222.69999999999601</c:v>
                </c:pt>
                <c:pt idx="628">
                  <c:v>222.799999999996</c:v>
                </c:pt>
                <c:pt idx="629">
                  <c:v>222.899999999996</c:v>
                </c:pt>
                <c:pt idx="630">
                  <c:v>222.99999999999599</c:v>
                </c:pt>
                <c:pt idx="631">
                  <c:v>223.09999999999599</c:v>
                </c:pt>
                <c:pt idx="632">
                  <c:v>223.19999999999601</c:v>
                </c:pt>
                <c:pt idx="633">
                  <c:v>223.299999999996</c:v>
                </c:pt>
                <c:pt idx="634">
                  <c:v>223.399999999996</c:v>
                </c:pt>
                <c:pt idx="635">
                  <c:v>223.49999999999599</c:v>
                </c:pt>
                <c:pt idx="636">
                  <c:v>223.59999999999599</c:v>
                </c:pt>
                <c:pt idx="637">
                  <c:v>223.69999999999601</c:v>
                </c:pt>
                <c:pt idx="638">
                  <c:v>223.799999999996</c:v>
                </c:pt>
                <c:pt idx="639">
                  <c:v>223.899999999996</c:v>
                </c:pt>
                <c:pt idx="640">
                  <c:v>223.99999999999599</c:v>
                </c:pt>
                <c:pt idx="641">
                  <c:v>224.09999999999599</c:v>
                </c:pt>
                <c:pt idx="642">
                  <c:v>224.19999999999601</c:v>
                </c:pt>
                <c:pt idx="643">
                  <c:v>224.299999999996</c:v>
                </c:pt>
                <c:pt idx="644">
                  <c:v>224.399999999996</c:v>
                </c:pt>
                <c:pt idx="645">
                  <c:v>224.49999999999599</c:v>
                </c:pt>
                <c:pt idx="646">
                  <c:v>224.59999999999599</c:v>
                </c:pt>
                <c:pt idx="647">
                  <c:v>224.69999999999601</c:v>
                </c:pt>
                <c:pt idx="648">
                  <c:v>224.799999999996</c:v>
                </c:pt>
                <c:pt idx="649">
                  <c:v>224.899999999996</c:v>
                </c:pt>
                <c:pt idx="650">
                  <c:v>224.99999999999599</c:v>
                </c:pt>
                <c:pt idx="651">
                  <c:v>225.09999999999599</c:v>
                </c:pt>
                <c:pt idx="652">
                  <c:v>225.19999999999601</c:v>
                </c:pt>
                <c:pt idx="653">
                  <c:v>225.299999999996</c:v>
                </c:pt>
                <c:pt idx="654">
                  <c:v>225.399999999996</c:v>
                </c:pt>
                <c:pt idx="655">
                  <c:v>225.49999999999599</c:v>
                </c:pt>
                <c:pt idx="656">
                  <c:v>225.59999999999599</c:v>
                </c:pt>
                <c:pt idx="657">
                  <c:v>225.69999999999601</c:v>
                </c:pt>
                <c:pt idx="658">
                  <c:v>225.799999999996</c:v>
                </c:pt>
                <c:pt idx="659">
                  <c:v>225.899999999996</c:v>
                </c:pt>
                <c:pt idx="660">
                  <c:v>225.99999999999599</c:v>
                </c:pt>
                <c:pt idx="661">
                  <c:v>226.09999999999599</c:v>
                </c:pt>
                <c:pt idx="662">
                  <c:v>226.19999999999601</c:v>
                </c:pt>
                <c:pt idx="663">
                  <c:v>226.299999999996</c:v>
                </c:pt>
                <c:pt idx="664">
                  <c:v>226.399999999996</c:v>
                </c:pt>
                <c:pt idx="665">
                  <c:v>226.49999999999599</c:v>
                </c:pt>
                <c:pt idx="666">
                  <c:v>226.59999999999599</c:v>
                </c:pt>
                <c:pt idx="667">
                  <c:v>226.69999999999601</c:v>
                </c:pt>
                <c:pt idx="668">
                  <c:v>226.799999999996</c:v>
                </c:pt>
                <c:pt idx="669">
                  <c:v>226.899999999996</c:v>
                </c:pt>
                <c:pt idx="670">
                  <c:v>226.99999999999599</c:v>
                </c:pt>
                <c:pt idx="671">
                  <c:v>227.09999999999599</c:v>
                </c:pt>
                <c:pt idx="672">
                  <c:v>227.19999999999601</c:v>
                </c:pt>
                <c:pt idx="673">
                  <c:v>227.299999999996</c:v>
                </c:pt>
                <c:pt idx="674">
                  <c:v>227.399999999996</c:v>
                </c:pt>
                <c:pt idx="675">
                  <c:v>227.49999999999599</c:v>
                </c:pt>
                <c:pt idx="676">
                  <c:v>227.59999999999599</c:v>
                </c:pt>
                <c:pt idx="677">
                  <c:v>227.69999999999601</c:v>
                </c:pt>
                <c:pt idx="678">
                  <c:v>227.799999999996</c:v>
                </c:pt>
                <c:pt idx="679">
                  <c:v>227.899999999996</c:v>
                </c:pt>
                <c:pt idx="680">
                  <c:v>227.99999999999599</c:v>
                </c:pt>
                <c:pt idx="681">
                  <c:v>228.09999999999599</c:v>
                </c:pt>
                <c:pt idx="682">
                  <c:v>228.19999999999601</c:v>
                </c:pt>
                <c:pt idx="683">
                  <c:v>228.299999999996</c:v>
                </c:pt>
                <c:pt idx="684">
                  <c:v>228.399999999996</c:v>
                </c:pt>
                <c:pt idx="685">
                  <c:v>228.49999999999599</c:v>
                </c:pt>
                <c:pt idx="686">
                  <c:v>228.59999999999599</c:v>
                </c:pt>
                <c:pt idx="687">
                  <c:v>228.69999999999601</c:v>
                </c:pt>
                <c:pt idx="688">
                  <c:v>228.799999999996</c:v>
                </c:pt>
                <c:pt idx="689">
                  <c:v>228.899999999996</c:v>
                </c:pt>
                <c:pt idx="690">
                  <c:v>228.99999999999599</c:v>
                </c:pt>
                <c:pt idx="691">
                  <c:v>229.09999999999599</c:v>
                </c:pt>
                <c:pt idx="692">
                  <c:v>229.19999999999601</c:v>
                </c:pt>
                <c:pt idx="693">
                  <c:v>229.299999999996</c:v>
                </c:pt>
                <c:pt idx="694">
                  <c:v>229.399999999996</c:v>
                </c:pt>
                <c:pt idx="695">
                  <c:v>229.49999999999599</c:v>
                </c:pt>
                <c:pt idx="696">
                  <c:v>229.59999999999599</c:v>
                </c:pt>
                <c:pt idx="697">
                  <c:v>229.69999999999601</c:v>
                </c:pt>
                <c:pt idx="698">
                  <c:v>229.799999999996</c:v>
                </c:pt>
                <c:pt idx="699">
                  <c:v>229.899999999996</c:v>
                </c:pt>
                <c:pt idx="700">
                  <c:v>229.99999999999599</c:v>
                </c:pt>
                <c:pt idx="701">
                  <c:v>230.09999999999599</c:v>
                </c:pt>
              </c:numCache>
            </c:numRef>
          </c:xVal>
          <c:yVal>
            <c:numRef>
              <c:f>'Fig1'!$AA$30:$AA$731</c:f>
              <c:numCache>
                <c:formatCode>General</c:formatCode>
                <c:ptCount val="702"/>
                <c:pt idx="0">
                  <c:v>1.2260672375000001E-19</c:v>
                </c:pt>
                <c:pt idx="1">
                  <c:v>1.197895925E-19</c:v>
                </c:pt>
                <c:pt idx="2">
                  <c:v>1.2021439487179491E-19</c:v>
                </c:pt>
                <c:pt idx="3">
                  <c:v>1.2681630384615381E-19</c:v>
                </c:pt>
                <c:pt idx="4">
                  <c:v>1.3727708734177214E-19</c:v>
                </c:pt>
                <c:pt idx="5">
                  <c:v>1.4552754683544301E-19</c:v>
                </c:pt>
                <c:pt idx="6">
                  <c:v>1.4998462025316462E-19</c:v>
                </c:pt>
                <c:pt idx="7">
                  <c:v>1.526007371794872E-19</c:v>
                </c:pt>
                <c:pt idx="8">
                  <c:v>1.5310703076923079E-19</c:v>
                </c:pt>
                <c:pt idx="9">
                  <c:v>1.4680864556962024E-19</c:v>
                </c:pt>
                <c:pt idx="10">
                  <c:v>1.3503939999999998E-19</c:v>
                </c:pt>
                <c:pt idx="11">
                  <c:v>1.2327525897435897E-19</c:v>
                </c:pt>
                <c:pt idx="12">
                  <c:v>1.1181519102564104E-19</c:v>
                </c:pt>
                <c:pt idx="13">
                  <c:v>1.0272912205128204E-19</c:v>
                </c:pt>
                <c:pt idx="14">
                  <c:v>9.7309805256410301E-20</c:v>
                </c:pt>
                <c:pt idx="15">
                  <c:v>9.3059163376623371E-20</c:v>
                </c:pt>
                <c:pt idx="16">
                  <c:v>9.2826337435897436E-20</c:v>
                </c:pt>
                <c:pt idx="17">
                  <c:v>9.6708603076923063E-20</c:v>
                </c:pt>
                <c:pt idx="18">
                  <c:v>1.0394373077922077E-19</c:v>
                </c:pt>
                <c:pt idx="19">
                  <c:v>1.1160895454545457E-19</c:v>
                </c:pt>
                <c:pt idx="20">
                  <c:v>1.1650012337662337E-19</c:v>
                </c:pt>
                <c:pt idx="21">
                  <c:v>1.1942347012987011E-19</c:v>
                </c:pt>
                <c:pt idx="22">
                  <c:v>1.1803544545454543E-19</c:v>
                </c:pt>
                <c:pt idx="23">
                  <c:v>1.1263682597402604E-19</c:v>
                </c:pt>
                <c:pt idx="24">
                  <c:v>1.0612659688311686E-19</c:v>
                </c:pt>
                <c:pt idx="25">
                  <c:v>9.787472233766234E-20</c:v>
                </c:pt>
                <c:pt idx="26">
                  <c:v>8.8334927792207808E-20</c:v>
                </c:pt>
                <c:pt idx="27">
                  <c:v>8.0127746710526285E-20</c:v>
                </c:pt>
                <c:pt idx="28">
                  <c:v>7.3507134473684253E-20</c:v>
                </c:pt>
                <c:pt idx="29">
                  <c:v>7.0051164285714269E-20</c:v>
                </c:pt>
                <c:pt idx="30">
                  <c:v>6.986286842105265E-20</c:v>
                </c:pt>
                <c:pt idx="31">
                  <c:v>7.2260878157894742E-20</c:v>
                </c:pt>
                <c:pt idx="32">
                  <c:v>7.6223506623376646E-20</c:v>
                </c:pt>
                <c:pt idx="33">
                  <c:v>8.1336583289473695E-20</c:v>
                </c:pt>
                <c:pt idx="34">
                  <c:v>8.6629465199999979E-20</c:v>
                </c:pt>
                <c:pt idx="35">
                  <c:v>8.836204815789475E-20</c:v>
                </c:pt>
                <c:pt idx="36">
                  <c:v>8.7524154342105277E-20</c:v>
                </c:pt>
                <c:pt idx="37">
                  <c:v>8.6535610399999998E-20</c:v>
                </c:pt>
                <c:pt idx="38">
                  <c:v>8.5671560789473749E-20</c:v>
                </c:pt>
                <c:pt idx="39">
                  <c:v>8.1562459736842093E-20</c:v>
                </c:pt>
                <c:pt idx="40">
                  <c:v>7.21697424E-20</c:v>
                </c:pt>
                <c:pt idx="41">
                  <c:v>6.3657517066666677E-20</c:v>
                </c:pt>
                <c:pt idx="42">
                  <c:v>5.7664594533333367E-20</c:v>
                </c:pt>
                <c:pt idx="43">
                  <c:v>5.2746497333333336E-20</c:v>
                </c:pt>
                <c:pt idx="44">
                  <c:v>5.1959742800000017E-20</c:v>
                </c:pt>
                <c:pt idx="45">
                  <c:v>5.4481519333333318E-20</c:v>
                </c:pt>
                <c:pt idx="46">
                  <c:v>5.5143955599999997E-20</c:v>
                </c:pt>
                <c:pt idx="47">
                  <c:v>5.5564486266666685E-20</c:v>
                </c:pt>
                <c:pt idx="48">
                  <c:v>5.8880127600000014E-20</c:v>
                </c:pt>
                <c:pt idx="49">
                  <c:v>6.2880262297297279E-20</c:v>
                </c:pt>
                <c:pt idx="50">
                  <c:v>6.5774133648648655E-20</c:v>
                </c:pt>
                <c:pt idx="51">
                  <c:v>6.7099827866666651E-20</c:v>
                </c:pt>
                <c:pt idx="52">
                  <c:v>6.6760078918918919E-20</c:v>
                </c:pt>
                <c:pt idx="53">
                  <c:v>6.3663596621621615E-20</c:v>
                </c:pt>
                <c:pt idx="54">
                  <c:v>5.8310059333333331E-20</c:v>
                </c:pt>
                <c:pt idx="55">
                  <c:v>5.2777094054054055E-20</c:v>
                </c:pt>
                <c:pt idx="56">
                  <c:v>4.8420906164383568E-20</c:v>
                </c:pt>
                <c:pt idx="57">
                  <c:v>4.3870720675675669E-20</c:v>
                </c:pt>
                <c:pt idx="58">
                  <c:v>3.9590621216216221E-20</c:v>
                </c:pt>
                <c:pt idx="59">
                  <c:v>3.7492565810810804E-20</c:v>
                </c:pt>
                <c:pt idx="60">
                  <c:v>3.6992314459459468E-20</c:v>
                </c:pt>
                <c:pt idx="61">
                  <c:v>3.7623799589041092E-20</c:v>
                </c:pt>
                <c:pt idx="62">
                  <c:v>3.9560663561643833E-20</c:v>
                </c:pt>
                <c:pt idx="63">
                  <c:v>4.2696969589041097E-20</c:v>
                </c:pt>
                <c:pt idx="64">
                  <c:v>4.5422664109589048E-20</c:v>
                </c:pt>
                <c:pt idx="65">
                  <c:v>4.6849127945205469E-20</c:v>
                </c:pt>
                <c:pt idx="66">
                  <c:v>4.8116826849315062E-20</c:v>
                </c:pt>
                <c:pt idx="67">
                  <c:v>4.8879000547945222E-20</c:v>
                </c:pt>
                <c:pt idx="68">
                  <c:v>4.7627136712328771E-20</c:v>
                </c:pt>
                <c:pt idx="69">
                  <c:v>4.4338837671232862E-20</c:v>
                </c:pt>
                <c:pt idx="70">
                  <c:v>4.0237833150684924E-20</c:v>
                </c:pt>
                <c:pt idx="71">
                  <c:v>3.6036336986301366E-20</c:v>
                </c:pt>
                <c:pt idx="72">
                  <c:v>3.198607739726028E-20</c:v>
                </c:pt>
                <c:pt idx="73">
                  <c:v>2.9009104305555555E-20</c:v>
                </c:pt>
                <c:pt idx="74">
                  <c:v>2.7611246944444445E-20</c:v>
                </c:pt>
                <c:pt idx="75">
                  <c:v>2.6606188493150685E-20</c:v>
                </c:pt>
                <c:pt idx="76">
                  <c:v>2.5935874444444451E-20</c:v>
                </c:pt>
                <c:pt idx="77">
                  <c:v>2.7109270277777777E-20</c:v>
                </c:pt>
                <c:pt idx="78">
                  <c:v>2.8924440138888874E-20</c:v>
                </c:pt>
                <c:pt idx="79">
                  <c:v>3.0046153194444456E-20</c:v>
                </c:pt>
                <c:pt idx="80">
                  <c:v>3.1790921111111116E-20</c:v>
                </c:pt>
                <c:pt idx="81">
                  <c:v>3.4071401690140834E-20</c:v>
                </c:pt>
                <c:pt idx="82">
                  <c:v>3.4873685416666659E-20</c:v>
                </c:pt>
                <c:pt idx="83">
                  <c:v>3.4304079444444454E-20</c:v>
                </c:pt>
                <c:pt idx="84">
                  <c:v>3.3008381549295754E-20</c:v>
                </c:pt>
                <c:pt idx="85">
                  <c:v>3.0604118749999999E-20</c:v>
                </c:pt>
                <c:pt idx="86">
                  <c:v>2.7718951250000012E-20</c:v>
                </c:pt>
                <c:pt idx="87">
                  <c:v>2.4982539718309863E-20</c:v>
                </c:pt>
                <c:pt idx="88">
                  <c:v>2.2691619014084515E-20</c:v>
                </c:pt>
                <c:pt idx="89">
                  <c:v>2.0966246619718301E-20</c:v>
                </c:pt>
                <c:pt idx="90">
                  <c:v>1.9485832253521128E-20</c:v>
                </c:pt>
                <c:pt idx="91">
                  <c:v>1.8077649718309857E-20</c:v>
                </c:pt>
                <c:pt idx="92">
                  <c:v>1.7049588028169009E-20</c:v>
                </c:pt>
                <c:pt idx="93">
                  <c:v>1.7506393661971832E-20</c:v>
                </c:pt>
                <c:pt idx="94">
                  <c:v>1.9308784857142859E-20</c:v>
                </c:pt>
                <c:pt idx="95">
                  <c:v>2.1046660142857143E-20</c:v>
                </c:pt>
                <c:pt idx="96">
                  <c:v>2.246924887323944E-20</c:v>
                </c:pt>
                <c:pt idx="97">
                  <c:v>2.3211866619718305E-20</c:v>
                </c:pt>
                <c:pt idx="98">
                  <c:v>2.3465261142857139E-20</c:v>
                </c:pt>
                <c:pt idx="99">
                  <c:v>2.362184528571428E-20</c:v>
                </c:pt>
                <c:pt idx="100">
                  <c:v>2.3043873661971829E-20</c:v>
                </c:pt>
                <c:pt idx="101">
                  <c:v>2.1772583428571435E-20</c:v>
                </c:pt>
                <c:pt idx="102">
                  <c:v>1.9839804714285719E-20</c:v>
                </c:pt>
                <c:pt idx="103">
                  <c:v>1.7768373714285707E-20</c:v>
                </c:pt>
                <c:pt idx="104">
                  <c:v>1.6239218695652175E-20</c:v>
                </c:pt>
                <c:pt idx="105">
                  <c:v>1.4635570142857141E-20</c:v>
                </c:pt>
                <c:pt idx="106">
                  <c:v>1.3040327000000004E-20</c:v>
                </c:pt>
                <c:pt idx="107">
                  <c:v>1.2123023188405795E-20</c:v>
                </c:pt>
                <c:pt idx="108">
                  <c:v>1.1637014714285716E-20</c:v>
                </c:pt>
                <c:pt idx="109">
                  <c:v>1.1596670000000003E-20</c:v>
                </c:pt>
                <c:pt idx="110">
                  <c:v>1.2193836666666666E-20</c:v>
                </c:pt>
                <c:pt idx="111">
                  <c:v>1.3542318405797101E-20</c:v>
                </c:pt>
                <c:pt idx="112">
                  <c:v>1.4885082028985508E-20</c:v>
                </c:pt>
                <c:pt idx="113">
                  <c:v>1.53951415942029E-20</c:v>
                </c:pt>
                <c:pt idx="114">
                  <c:v>1.5615293043478258E-20</c:v>
                </c:pt>
                <c:pt idx="115">
                  <c:v>1.5699430579710151E-20</c:v>
                </c:pt>
                <c:pt idx="116">
                  <c:v>1.5434309275362319E-20</c:v>
                </c:pt>
                <c:pt idx="117">
                  <c:v>1.5184062608695647E-20</c:v>
                </c:pt>
                <c:pt idx="118">
                  <c:v>1.455659550724638E-20</c:v>
                </c:pt>
                <c:pt idx="119">
                  <c:v>1.3042679275362316E-20</c:v>
                </c:pt>
                <c:pt idx="120">
                  <c:v>1.1483168550724638E-20</c:v>
                </c:pt>
                <c:pt idx="121">
                  <c:v>1.0325565073529408E-20</c:v>
                </c:pt>
                <c:pt idx="122">
                  <c:v>9.5232306029411765E-21</c:v>
                </c:pt>
                <c:pt idx="123">
                  <c:v>9.0425144637681174E-21</c:v>
                </c:pt>
                <c:pt idx="124">
                  <c:v>8.2207735294117668E-21</c:v>
                </c:pt>
                <c:pt idx="125">
                  <c:v>7.3238308970588216E-21</c:v>
                </c:pt>
                <c:pt idx="126">
                  <c:v>7.2310976811594196E-21</c:v>
                </c:pt>
                <c:pt idx="127">
                  <c:v>8.0881937941176512E-21</c:v>
                </c:pt>
                <c:pt idx="128">
                  <c:v>9.4112756617647075E-21</c:v>
                </c:pt>
                <c:pt idx="129">
                  <c:v>1.0105385632352938E-20</c:v>
                </c:pt>
                <c:pt idx="130">
                  <c:v>1.0282000298507466E-20</c:v>
                </c:pt>
                <c:pt idx="131">
                  <c:v>1.041137044117647E-20</c:v>
                </c:pt>
                <c:pt idx="132">
                  <c:v>1.0264309558823531E-20</c:v>
                </c:pt>
                <c:pt idx="133">
                  <c:v>1.0029070313432833E-20</c:v>
                </c:pt>
                <c:pt idx="134">
                  <c:v>9.783997117647059E-21</c:v>
                </c:pt>
                <c:pt idx="135">
                  <c:v>9.3915705882352931E-21</c:v>
                </c:pt>
                <c:pt idx="136">
                  <c:v>8.9113179701492558E-21</c:v>
                </c:pt>
                <c:pt idx="137">
                  <c:v>8.0837381343283562E-21</c:v>
                </c:pt>
                <c:pt idx="138">
                  <c:v>6.8818897910447767E-21</c:v>
                </c:pt>
                <c:pt idx="139">
                  <c:v>5.9181957611940292E-21</c:v>
                </c:pt>
                <c:pt idx="140">
                  <c:v>5.4294202686567174E-21</c:v>
                </c:pt>
                <c:pt idx="141">
                  <c:v>5.2341839701492526E-21</c:v>
                </c:pt>
                <c:pt idx="142">
                  <c:v>5.1090216119402991E-21</c:v>
                </c:pt>
                <c:pt idx="143" formatCode="0.00E+00">
                  <c:v>4.9385716268656716E-21</c:v>
                </c:pt>
                <c:pt idx="144">
                  <c:v>4.9251102985074632E-21</c:v>
                </c:pt>
                <c:pt idx="145">
                  <c:v>5.232620298507462E-21</c:v>
                </c:pt>
                <c:pt idx="146">
                  <c:v>5.779282970149255E-21</c:v>
                </c:pt>
                <c:pt idx="147">
                  <c:v>6.3698516515151528E-21</c:v>
                </c:pt>
                <c:pt idx="148">
                  <c:v>6.5816778030303038E-21</c:v>
                </c:pt>
                <c:pt idx="149">
                  <c:v>6.4449498656716439E-21</c:v>
                </c:pt>
                <c:pt idx="150">
                  <c:v>6.4218395454545465E-21</c:v>
                </c:pt>
                <c:pt idx="151">
                  <c:v>6.3178854696969668E-21</c:v>
                </c:pt>
                <c:pt idx="152">
                  <c:v>5.9543481060606083E-21</c:v>
                </c:pt>
                <c:pt idx="153">
                  <c:v>5.7640887727272726E-21</c:v>
                </c:pt>
                <c:pt idx="154">
                  <c:v>5.629310681818181E-21</c:v>
                </c:pt>
                <c:pt idx="155">
                  <c:v>4.9738753636363634E-21</c:v>
                </c:pt>
                <c:pt idx="156">
                  <c:v>4.104615636363636E-21</c:v>
                </c:pt>
                <c:pt idx="157">
                  <c:v>3.616560712121213E-21</c:v>
                </c:pt>
                <c:pt idx="158">
                  <c:v>3.3968608030303026E-21</c:v>
                </c:pt>
                <c:pt idx="159">
                  <c:v>3.1105086769230773E-21</c:v>
                </c:pt>
                <c:pt idx="160">
                  <c:v>2.9981347121212125E-21</c:v>
                </c:pt>
                <c:pt idx="161">
                  <c:v>2.9630774545454548E-21</c:v>
                </c:pt>
                <c:pt idx="162">
                  <c:v>2.9735384923076924E-21</c:v>
                </c:pt>
                <c:pt idx="163">
                  <c:v>3.1930782000000009E-21</c:v>
                </c:pt>
                <c:pt idx="164">
                  <c:v>3.5927259692307687E-21</c:v>
                </c:pt>
                <c:pt idx="165">
                  <c:v>3.9877137846153858E-21</c:v>
                </c:pt>
                <c:pt idx="166">
                  <c:v>4.1296231846153836E-21</c:v>
                </c:pt>
                <c:pt idx="167">
                  <c:v>4.061371230769231E-21</c:v>
                </c:pt>
                <c:pt idx="168">
                  <c:v>3.9010113846153836E-21</c:v>
                </c:pt>
                <c:pt idx="169">
                  <c:v>3.7821771230769234E-21</c:v>
                </c:pt>
                <c:pt idx="170">
                  <c:v>3.6458720000000009E-21</c:v>
                </c:pt>
                <c:pt idx="171">
                  <c:v>3.4771076307692308E-21</c:v>
                </c:pt>
                <c:pt idx="172">
                  <c:v>3.3968055999999988E-21</c:v>
                </c:pt>
                <c:pt idx="173">
                  <c:v>3.1473617846153859E-21</c:v>
                </c:pt>
                <c:pt idx="174">
                  <c:v>2.6760742343750008E-21</c:v>
                </c:pt>
                <c:pt idx="175">
                  <c:v>2.2076695937499989E-21</c:v>
                </c:pt>
                <c:pt idx="176">
                  <c:v>1.938505599999999E-21</c:v>
                </c:pt>
                <c:pt idx="177">
                  <c:v>1.9410137846153849E-21</c:v>
                </c:pt>
                <c:pt idx="178">
                  <c:v>1.9234288906250008E-21</c:v>
                </c:pt>
                <c:pt idx="179">
                  <c:v>1.8408691875000004E-21</c:v>
                </c:pt>
                <c:pt idx="180">
                  <c:v>1.8631077499999999E-21</c:v>
                </c:pt>
                <c:pt idx="181">
                  <c:v>1.93467503125E-21</c:v>
                </c:pt>
                <c:pt idx="182">
                  <c:v>2.1099892343749993E-21</c:v>
                </c:pt>
                <c:pt idx="183">
                  <c:v>2.3292922968749996E-21</c:v>
                </c:pt>
                <c:pt idx="184">
                  <c:v>2.4260194374999996E-21</c:v>
                </c:pt>
                <c:pt idx="185">
                  <c:v>2.4584090793650796E-21</c:v>
                </c:pt>
                <c:pt idx="186">
                  <c:v>2.4369797187500004E-21</c:v>
                </c:pt>
                <c:pt idx="187">
                  <c:v>2.3030995312499998E-21</c:v>
                </c:pt>
                <c:pt idx="188">
                  <c:v>2.1445910793650794E-21</c:v>
                </c:pt>
                <c:pt idx="189">
                  <c:v>2.0548007187500003E-21</c:v>
                </c:pt>
                <c:pt idx="190">
                  <c:v>2.0021267187499997E-21</c:v>
                </c:pt>
                <c:pt idx="191">
                  <c:v>1.9046719841269843E-21</c:v>
                </c:pt>
                <c:pt idx="192">
                  <c:v>1.7075069682539681E-21</c:v>
                </c:pt>
                <c:pt idx="193">
                  <c:v>1.4944678095238097E-21</c:v>
                </c:pt>
                <c:pt idx="194">
                  <c:v>1.3150169206349202E-21</c:v>
                </c:pt>
                <c:pt idx="195">
                  <c:v>1.1885387777777775E-21</c:v>
                </c:pt>
                <c:pt idx="196">
                  <c:v>1.1374608888888891E-21</c:v>
                </c:pt>
                <c:pt idx="197">
                  <c:v>1.0982402698412696E-21</c:v>
                </c:pt>
                <c:pt idx="198">
                  <c:v>1.0721135396825398E-21</c:v>
                </c:pt>
                <c:pt idx="199">
                  <c:v>1.109598619047619E-21</c:v>
                </c:pt>
                <c:pt idx="200">
                  <c:v>1.1843198730158734E-21</c:v>
                </c:pt>
                <c:pt idx="201">
                  <c:v>1.2850000476190481E-21</c:v>
                </c:pt>
                <c:pt idx="202">
                  <c:v>1.3832920806451608E-21</c:v>
                </c:pt>
                <c:pt idx="203">
                  <c:v>1.4216129032258062E-21</c:v>
                </c:pt>
                <c:pt idx="204">
                  <c:v>1.4084710634920638E-21</c:v>
                </c:pt>
                <c:pt idx="205">
                  <c:v>1.3865773650793652E-21</c:v>
                </c:pt>
                <c:pt idx="206">
                  <c:v>1.3604287741935486E-21</c:v>
                </c:pt>
                <c:pt idx="207">
                  <c:v>1.2731524032258062E-21</c:v>
                </c:pt>
                <c:pt idx="208">
                  <c:v>1.161707693548387E-21</c:v>
                </c:pt>
                <c:pt idx="209">
                  <c:v>1.132686483870968E-21</c:v>
                </c:pt>
                <c:pt idx="210">
                  <c:v>1.1179694774193546E-21</c:v>
                </c:pt>
                <c:pt idx="211">
                  <c:v>1.0085715596774195E-21</c:v>
                </c:pt>
                <c:pt idx="212">
                  <c:v>8.8051287741935458E-22</c:v>
                </c:pt>
                <c:pt idx="213">
                  <c:v>7.4281004838709657E-22</c:v>
                </c:pt>
                <c:pt idx="214">
                  <c:v>6.5040307903225825E-22</c:v>
                </c:pt>
                <c:pt idx="215">
                  <c:v>6.2933085901639336E-22</c:v>
                </c:pt>
                <c:pt idx="216">
                  <c:v>6.2470826451612902E-22</c:v>
                </c:pt>
                <c:pt idx="217">
                  <c:v>6.460992870967742E-22</c:v>
                </c:pt>
                <c:pt idx="218">
                  <c:v>6.6429911967213106E-22</c:v>
                </c:pt>
                <c:pt idx="219">
                  <c:v>6.891795393442626E-22</c:v>
                </c:pt>
                <c:pt idx="220">
                  <c:v>7.4504749193548415E-22</c:v>
                </c:pt>
                <c:pt idx="221">
                  <c:v>7.8919419354838705E-22</c:v>
                </c:pt>
                <c:pt idx="222">
                  <c:v>8.054831508196722E-22</c:v>
                </c:pt>
                <c:pt idx="223">
                  <c:v>7.9279447704918018E-22</c:v>
                </c:pt>
                <c:pt idx="224">
                  <c:v>7.7214946885245898E-22</c:v>
                </c:pt>
                <c:pt idx="225">
                  <c:v>7.6701739999999999E-22</c:v>
                </c:pt>
                <c:pt idx="226">
                  <c:v>7.5990741803278675E-22</c:v>
                </c:pt>
                <c:pt idx="227">
                  <c:v>7.0296513278688517E-22</c:v>
                </c:pt>
                <c:pt idx="228">
                  <c:v>6.1446446557377039E-22</c:v>
                </c:pt>
                <c:pt idx="229">
                  <c:v>5.7394322459016416E-22</c:v>
                </c:pt>
                <c:pt idx="230">
                  <c:v>5.7331889016393452E-22</c:v>
                </c:pt>
                <c:pt idx="231">
                  <c:v>5.4321470999999996E-22</c:v>
                </c:pt>
                <c:pt idx="232">
                  <c:v>4.7627815500000018E-22</c:v>
                </c:pt>
                <c:pt idx="233">
                  <c:v>3.987549639344262E-22</c:v>
                </c:pt>
                <c:pt idx="234">
                  <c:v>3.4184890163934433E-22</c:v>
                </c:pt>
                <c:pt idx="235">
                  <c:v>3.4894130166666667E-22</c:v>
                </c:pt>
                <c:pt idx="236">
                  <c:v>3.7766058166666667E-22</c:v>
                </c:pt>
                <c:pt idx="237">
                  <c:v>3.7680967377049186E-22</c:v>
                </c:pt>
                <c:pt idx="238">
                  <c:v>3.7822250499999999E-22</c:v>
                </c:pt>
                <c:pt idx="239">
                  <c:v>3.9608212833333328E-22</c:v>
                </c:pt>
                <c:pt idx="240">
                  <c:v>4.2467332000000011E-22</c:v>
                </c:pt>
                <c:pt idx="241">
                  <c:v>4.5287236333333313E-22</c:v>
                </c:pt>
                <c:pt idx="242">
                  <c:v>4.5833239166666655E-22</c:v>
                </c:pt>
                <c:pt idx="243">
                  <c:v>4.4582981833333329E-22</c:v>
                </c:pt>
                <c:pt idx="244">
                  <c:v>4.2719809500000012E-22</c:v>
                </c:pt>
                <c:pt idx="245">
                  <c:v>4.090632288135593E-22</c:v>
                </c:pt>
                <c:pt idx="246">
                  <c:v>3.9002683833333324E-22</c:v>
                </c:pt>
                <c:pt idx="247">
                  <c:v>3.7365565166666667E-22</c:v>
                </c:pt>
                <c:pt idx="248">
                  <c:v>3.4657498983050861E-22</c:v>
                </c:pt>
                <c:pt idx="249">
                  <c:v>3.0220138983050855E-22</c:v>
                </c:pt>
                <c:pt idx="250">
                  <c:v>2.7700043166666662E-22</c:v>
                </c:pt>
                <c:pt idx="251">
                  <c:v>2.6760378333333335E-22</c:v>
                </c:pt>
                <c:pt idx="252">
                  <c:v>2.4432171694915265E-22</c:v>
                </c:pt>
                <c:pt idx="253">
                  <c:v>2.1547850169491517E-22</c:v>
                </c:pt>
                <c:pt idx="254">
                  <c:v>1.8930972881355931E-22</c:v>
                </c:pt>
                <c:pt idx="255">
                  <c:v>1.7172073559322035E-22</c:v>
                </c:pt>
                <c:pt idx="256">
                  <c:v>1.8820907796610171E-22</c:v>
                </c:pt>
                <c:pt idx="257">
                  <c:v>2.1744129322033896E-22</c:v>
                </c:pt>
                <c:pt idx="258">
                  <c:v>2.1336940677966106E-22</c:v>
                </c:pt>
                <c:pt idx="259">
                  <c:v>2.0056495254237287E-22</c:v>
                </c:pt>
                <c:pt idx="260">
                  <c:v>2.0741527796610168E-22</c:v>
                </c:pt>
                <c:pt idx="261">
                  <c:v>2.3279633898305076E-22</c:v>
                </c:pt>
                <c:pt idx="262">
                  <c:v>2.5695604915254234E-22</c:v>
                </c:pt>
                <c:pt idx="263">
                  <c:v>2.530392396551724E-22</c:v>
                </c:pt>
                <c:pt idx="264">
                  <c:v>2.3121685689655166E-22</c:v>
                </c:pt>
                <c:pt idx="265">
                  <c:v>2.1180889322033898E-22</c:v>
                </c:pt>
                <c:pt idx="266">
                  <c:v>1.9864720847457625E-22</c:v>
                </c:pt>
                <c:pt idx="267">
                  <c:v>1.9028205172413791E-22</c:v>
                </c:pt>
                <c:pt idx="268">
                  <c:v>1.8546451034482756E-22</c:v>
                </c:pt>
                <c:pt idx="269">
                  <c:v>1.7417878474576266E-22</c:v>
                </c:pt>
                <c:pt idx="270">
                  <c:v>1.4849164137931036E-22</c:v>
                </c:pt>
                <c:pt idx="271">
                  <c:v>1.277704086206896E-22</c:v>
                </c:pt>
                <c:pt idx="272">
                  <c:v>1.1773718103448277E-22</c:v>
                </c:pt>
                <c:pt idx="273">
                  <c:v>1.1206978620689654E-22</c:v>
                </c:pt>
                <c:pt idx="274">
                  <c:v>1.1131871206896554E-22</c:v>
                </c:pt>
                <c:pt idx="275">
                  <c:v>1.0159932775862071E-22</c:v>
                </c:pt>
                <c:pt idx="276">
                  <c:v>8.7661591379310348E-23</c:v>
                </c:pt>
                <c:pt idx="277">
                  <c:v>8.8535249999999973E-23</c:v>
                </c:pt>
                <c:pt idx="278">
                  <c:v>1.0589501275862069E-22</c:v>
                </c:pt>
                <c:pt idx="279">
                  <c:v>1.1982877068965518E-22</c:v>
                </c:pt>
                <c:pt idx="280">
                  <c:v>1.1972434210526318E-22</c:v>
                </c:pt>
                <c:pt idx="281">
                  <c:v>1.1481356034482758E-22</c:v>
                </c:pt>
                <c:pt idx="282">
                  <c:v>1.1762751206896549E-22</c:v>
                </c:pt>
                <c:pt idx="283">
                  <c:v>1.3049594736842108E-22</c:v>
                </c:pt>
                <c:pt idx="284">
                  <c:v>1.3690588596491226E-22</c:v>
                </c:pt>
                <c:pt idx="285">
                  <c:v>1.2435379649122808E-22</c:v>
                </c:pt>
                <c:pt idx="286">
                  <c:v>1.0901858122807018E-22</c:v>
                </c:pt>
                <c:pt idx="287">
                  <c:v>1.0043417052631579E-22</c:v>
                </c:pt>
                <c:pt idx="288">
                  <c:v>9.3109083684210552E-23</c:v>
                </c:pt>
                <c:pt idx="289">
                  <c:v>8.6225884035087692E-23</c:v>
                </c:pt>
                <c:pt idx="290">
                  <c:v>8.416294929824563E-23</c:v>
                </c:pt>
                <c:pt idx="291">
                  <c:v>8.1834034561403531E-23</c:v>
                </c:pt>
                <c:pt idx="292">
                  <c:v>6.8185853157894727E-23</c:v>
                </c:pt>
                <c:pt idx="293">
                  <c:v>5.5348279122807007E-23</c:v>
                </c:pt>
                <c:pt idx="294">
                  <c:v>5.2099139649122818E-23</c:v>
                </c:pt>
                <c:pt idx="295">
                  <c:v>5.3210445964912286E-23</c:v>
                </c:pt>
                <c:pt idx="296">
                  <c:v>5.5821216666666654E-23</c:v>
                </c:pt>
                <c:pt idx="297">
                  <c:v>5.2880356428571435E-23</c:v>
                </c:pt>
                <c:pt idx="298">
                  <c:v>4.5585858392857147E-23</c:v>
                </c:pt>
                <c:pt idx="299">
                  <c:v>4.614204017543859E-23</c:v>
                </c:pt>
                <c:pt idx="300">
                  <c:v>5.3808841228070186E-23</c:v>
                </c:pt>
                <c:pt idx="301">
                  <c:v>6.1005247142857145E-23</c:v>
                </c:pt>
                <c:pt idx="302">
                  <c:v>6.4276647678571433E-23</c:v>
                </c:pt>
                <c:pt idx="303">
                  <c:v>6.2393229999999984E-23</c:v>
                </c:pt>
                <c:pt idx="304">
                  <c:v>5.9684946964285715E-23</c:v>
                </c:pt>
                <c:pt idx="305">
                  <c:v>6.1631937543859649E-23</c:v>
                </c:pt>
                <c:pt idx="306">
                  <c:v>6.4974107500000001E-23</c:v>
                </c:pt>
                <c:pt idx="307">
                  <c:v>6.1192534821428557E-23</c:v>
                </c:pt>
                <c:pt idx="308">
                  <c:v>5.2469156250000013E-23</c:v>
                </c:pt>
                <c:pt idx="309">
                  <c:v>4.6895278363636382E-23</c:v>
                </c:pt>
                <c:pt idx="310">
                  <c:v>4.3604581964285723E-23</c:v>
                </c:pt>
                <c:pt idx="311">
                  <c:v>3.8480250535714293E-23</c:v>
                </c:pt>
                <c:pt idx="312">
                  <c:v>3.7345238035714286E-23</c:v>
                </c:pt>
                <c:pt idx="313">
                  <c:v>3.9787333392857138E-23</c:v>
                </c:pt>
                <c:pt idx="314">
                  <c:v>3.6355085818181819E-23</c:v>
                </c:pt>
                <c:pt idx="315">
                  <c:v>2.7954413818181819E-23</c:v>
                </c:pt>
                <c:pt idx="316">
                  <c:v>2.2502432678571434E-23</c:v>
                </c:pt>
                <c:pt idx="317">
                  <c:v>2.1442783928571425E-23</c:v>
                </c:pt>
                <c:pt idx="318">
                  <c:v>2.3682831636363638E-23</c:v>
                </c:pt>
                <c:pt idx="319">
                  <c:v>2.5754417090909094E-23</c:v>
                </c:pt>
                <c:pt idx="320">
                  <c:v>2.4561590909090905E-23</c:v>
                </c:pt>
                <c:pt idx="321">
                  <c:v>2.4692648181818183E-23</c:v>
                </c:pt>
                <c:pt idx="322">
                  <c:v>2.6927931636363631E-23</c:v>
                </c:pt>
                <c:pt idx="323">
                  <c:v>2.8325711090909087E-23</c:v>
                </c:pt>
                <c:pt idx="324">
                  <c:v>3.0543917818181825E-23</c:v>
                </c:pt>
                <c:pt idx="325">
                  <c:v>3.3445113454545454E-23</c:v>
                </c:pt>
                <c:pt idx="326">
                  <c:v>3.2888536909090897E-23</c:v>
                </c:pt>
                <c:pt idx="327">
                  <c:v>2.9617692181818191E-23</c:v>
                </c:pt>
                <c:pt idx="328">
                  <c:v>2.865051872727273E-23</c:v>
                </c:pt>
                <c:pt idx="329">
                  <c:v>2.9626601272727284E-23</c:v>
                </c:pt>
                <c:pt idx="330">
                  <c:v>2.7433027090909096E-23</c:v>
                </c:pt>
                <c:pt idx="331">
                  <c:v>2.3224936909090897E-23</c:v>
                </c:pt>
                <c:pt idx="332">
                  <c:v>2.0337758703703702E-23</c:v>
                </c:pt>
                <c:pt idx="333">
                  <c:v>1.7831755555555557E-23</c:v>
                </c:pt>
                <c:pt idx="334">
                  <c:v>1.5143381090909092E-23</c:v>
                </c:pt>
                <c:pt idx="335">
                  <c:v>1.4644313818181819E-23</c:v>
                </c:pt>
                <c:pt idx="336">
                  <c:v>1.5821895370370371E-23</c:v>
                </c:pt>
                <c:pt idx="337">
                  <c:v>1.4609155666666669E-23</c:v>
                </c:pt>
                <c:pt idx="338">
                  <c:v>1.0817727163636362E-23</c:v>
                </c:pt>
                <c:pt idx="339">
                  <c:v>8.7763630185185198E-24</c:v>
                </c:pt>
                <c:pt idx="340">
                  <c:v>9.8470600185185196E-24</c:v>
                </c:pt>
                <c:pt idx="341">
                  <c:v>1.159673998148148E-23</c:v>
                </c:pt>
                <c:pt idx="342">
                  <c:v>1.2405727962962966E-23</c:v>
                </c:pt>
                <c:pt idx="343">
                  <c:v>1.2090833703703699E-23</c:v>
                </c:pt>
                <c:pt idx="344">
                  <c:v>1.3051789259259257E-23</c:v>
                </c:pt>
                <c:pt idx="345">
                  <c:v>1.4727592962962959E-23</c:v>
                </c:pt>
                <c:pt idx="346">
                  <c:v>1.5046240754716982E-23</c:v>
                </c:pt>
                <c:pt idx="347">
                  <c:v>1.5021204444444444E-23</c:v>
                </c:pt>
                <c:pt idx="348">
                  <c:v>1.6420079444444442E-23</c:v>
                </c:pt>
                <c:pt idx="349">
                  <c:v>1.7325547169811321E-23</c:v>
                </c:pt>
                <c:pt idx="350">
                  <c:v>1.5262693888888895E-23</c:v>
                </c:pt>
                <c:pt idx="351">
                  <c:v>1.3238764629629634E-23</c:v>
                </c:pt>
                <c:pt idx="352">
                  <c:v>1.3031344905660377E-23</c:v>
                </c:pt>
                <c:pt idx="353">
                  <c:v>1.2534580943396227E-23</c:v>
                </c:pt>
                <c:pt idx="354">
                  <c:v>1.0922459592592592E-23</c:v>
                </c:pt>
                <c:pt idx="355">
                  <c:v>9.1910314814814811E-24</c:v>
                </c:pt>
                <c:pt idx="356">
                  <c:v>7.8236581698113201E-24</c:v>
                </c:pt>
                <c:pt idx="357">
                  <c:v>6.3675851509433952E-24</c:v>
                </c:pt>
                <c:pt idx="358">
                  <c:v>5.3109396792452848E-24</c:v>
                </c:pt>
                <c:pt idx="359">
                  <c:v>5.802153679245283E-24</c:v>
                </c:pt>
                <c:pt idx="360">
                  <c:v>6.5598942830188673E-24</c:v>
                </c:pt>
                <c:pt idx="361">
                  <c:v>5.6404480943396253E-24</c:v>
                </c:pt>
                <c:pt idx="362">
                  <c:v>4.2397061509433971E-24</c:v>
                </c:pt>
                <c:pt idx="363">
                  <c:v>4.0978260566037725E-24</c:v>
                </c:pt>
                <c:pt idx="364">
                  <c:v>4.996398773584907E-24</c:v>
                </c:pt>
                <c:pt idx="365">
                  <c:v>5.6688834716981122E-24</c:v>
                </c:pt>
                <c:pt idx="366">
                  <c:v>5.5455063207547175E-24</c:v>
                </c:pt>
                <c:pt idx="367" formatCode="0.00E+00;&quot;げ&quot;">
                  <c:v>5.447165442307691E-24</c:v>
                </c:pt>
                <c:pt idx="368" formatCode="0.00E+00;&quot;げ&quot;">
                  <c:v>6.2374846346153858E-24</c:v>
                </c:pt>
                <c:pt idx="369" formatCode="0.00E+00;&quot;げ&quot;">
                  <c:v>7.0520091509433978E-24</c:v>
                </c:pt>
                <c:pt idx="370" formatCode="0.00E+00;&quot;げ&quot;">
                  <c:v>6.7669933962264151E-24</c:v>
                </c:pt>
                <c:pt idx="371" formatCode="0.00E+00;&quot;げ&quot;">
                  <c:v>6.0189512264150952E-24</c:v>
                </c:pt>
                <c:pt idx="372" formatCode="0.00E+00;&quot;げ&quot;">
                  <c:v>6.2643239999999988E-24</c:v>
                </c:pt>
                <c:pt idx="373" formatCode="0.00E+00;&quot;げ&quot;">
                  <c:v>7.3374686538461529E-24</c:v>
                </c:pt>
                <c:pt idx="374" formatCode="0.00E+00;&quot;げ&quot;">
                  <c:v>7.3564369433962272E-24</c:v>
                </c:pt>
                <c:pt idx="375" formatCode="0.00E+00;&quot;げ&quot;">
                  <c:v>6.2514488846153852E-24</c:v>
                </c:pt>
                <c:pt idx="376" formatCode="0.00E+00;&quot;げ&quot;">
                  <c:v>5.5293557307692301E-24</c:v>
                </c:pt>
                <c:pt idx="377" formatCode="0.00E+00;&quot;げ&quot;">
                  <c:v>5.4014376923076923E-24</c:v>
                </c:pt>
                <c:pt idx="378" formatCode="0.00E+00;&quot;げ&quot;">
                  <c:v>4.7477759615384595E-24</c:v>
                </c:pt>
                <c:pt idx="379" formatCode="0.00E+00;&quot;げ&quot;">
                  <c:v>3.8288702884615385E-24</c:v>
                </c:pt>
                <c:pt idx="380" formatCode="0.00E+00;&quot;げ&quot;">
                  <c:v>3.13844851923077E-24</c:v>
                </c:pt>
                <c:pt idx="381" formatCode="0.00E+00;&quot;げ&quot;">
                  <c:v>2.5010295576923072E-24</c:v>
                </c:pt>
                <c:pt idx="382" formatCode="0.00E+00;&quot;げ&quot;">
                  <c:v>2.0340821730769234E-24</c:v>
                </c:pt>
                <c:pt idx="383" formatCode="0.00E+00;&quot;げ&quot;">
                  <c:v>2.1517623846153844E-24</c:v>
                </c:pt>
                <c:pt idx="384" formatCode="0.00E+00;&quot;げ&quot;">
                  <c:v>2.5365226730769229E-24</c:v>
                </c:pt>
                <c:pt idx="385" formatCode="0.00E+00;&quot;げ&quot;">
                  <c:v>2.4355589807692306E-24</c:v>
                </c:pt>
                <c:pt idx="386" formatCode="0.00E+00;&quot;げ&quot;">
                  <c:v>1.9104414313725494E-24</c:v>
                </c:pt>
                <c:pt idx="387" formatCode="0.00E+00;&quot;げ&quot;">
                  <c:v>1.7271710384615383E-24</c:v>
                </c:pt>
                <c:pt idx="388" formatCode="0.00E+00;&quot;げ&quot;">
                  <c:v>2.0829822307692306E-24</c:v>
                </c:pt>
                <c:pt idx="389" formatCode="0.00E+00;&quot;げ&quot;">
                  <c:v>2.4794110980392151E-24</c:v>
                </c:pt>
                <c:pt idx="390" formatCode="0.00E+00;&quot;げ&quot;">
                  <c:v>2.5581004117647058E-24</c:v>
                </c:pt>
                <c:pt idx="391" formatCode="0.00E+00;&quot;げ&quot;">
                  <c:v>2.4413137884615382E-24</c:v>
                </c:pt>
                <c:pt idx="392" formatCode="0.00E+00;&quot;げ&quot;">
                  <c:v>2.48491501923077E-24</c:v>
                </c:pt>
                <c:pt idx="393" formatCode="0.00E+00;&quot;げ&quot;">
                  <c:v>2.8090481568627443E-24</c:v>
                </c:pt>
                <c:pt idx="394" formatCode="0.00E+00;&quot;げ&quot;">
                  <c:v>3.1607687647058824E-24</c:v>
                </c:pt>
                <c:pt idx="395" formatCode="0.00E+00;&quot;げ&quot;">
                  <c:v>3.1867205686274515E-24</c:v>
                </c:pt>
                <c:pt idx="396" formatCode="0.00E+00;&quot;げ&quot;">
                  <c:v>2.8121436666666665E-24</c:v>
                </c:pt>
                <c:pt idx="397" formatCode="0.00E+00;&quot;げ&quot;">
                  <c:v>2.7099585294117642E-24</c:v>
                </c:pt>
                <c:pt idx="398" formatCode="0.00E+00;&quot;げ&quot;">
                  <c:v>3.0112299607843141E-24</c:v>
                </c:pt>
                <c:pt idx="399" formatCode="0.00E+00;&quot;げ&quot;">
                  <c:v>2.9680121764705879E-24</c:v>
                </c:pt>
                <c:pt idx="400" formatCode="0.00E+00;&quot;げ&quot;">
                  <c:v>2.4403970980392151E-24</c:v>
                </c:pt>
                <c:pt idx="401" formatCode="0.00E+00;&quot;げ&quot;">
                  <c:v>2.0433121568627453E-24</c:v>
                </c:pt>
                <c:pt idx="402" formatCode="0.00E+00;&quot;げ&quot;">
                  <c:v>1.8988740196078428E-24</c:v>
                </c:pt>
                <c:pt idx="403" formatCode="0.00E+00;&quot;げ&quot;">
                  <c:v>1.7119203921568622E-24</c:v>
                </c:pt>
                <c:pt idx="404" formatCode="0.00E+00;&quot;げ&quot;">
                  <c:v>1.4348104509803927E-24</c:v>
                </c:pt>
                <c:pt idx="405" formatCode="0.00E+00;&quot;げ&quot;">
                  <c:v>1.1213863254901964E-24</c:v>
                </c:pt>
                <c:pt idx="406" formatCode="0.00E+00;&quot;げ&quot;">
                  <c:v>8.2963436666666647E-25</c:v>
                </c:pt>
                <c:pt idx="407" formatCode="0.00E+00;&quot;げ&quot;">
                  <c:v>6.9018708627450971E-25</c:v>
                </c:pt>
                <c:pt idx="408" formatCode="0.00E+00;&quot;げ&quot;">
                  <c:v>7.8642186199999998E-25</c:v>
                </c:pt>
                <c:pt idx="409" formatCode="0.00E+00;&quot;げ&quot;">
                  <c:v>9.2491137599999996E-25</c:v>
                </c:pt>
                <c:pt idx="410" formatCode="0.00E+00;&quot;げ&quot;">
                  <c:v>8.5244099607843141E-25</c:v>
                </c:pt>
                <c:pt idx="411" formatCode="0.00E+00;&quot;げ&quot;">
                  <c:v>6.879085137254901E-25</c:v>
                </c:pt>
                <c:pt idx="412" formatCode="0.00E+00;&quot;げ&quot;">
                  <c:v>6.6457418199999998E-25</c:v>
                </c:pt>
                <c:pt idx="413" formatCode="0.00E+00;&quot;げ&quot;">
                  <c:v>8.1508090599999977E-25</c:v>
                </c:pt>
                <c:pt idx="414" formatCode="0.00E+00;&quot;げ&quot;">
                  <c:v>9.5652849019607825E-25</c:v>
                </c:pt>
                <c:pt idx="415" formatCode="0.00E+00;&quot;げ&quot;">
                  <c:v>1.0114741600000001E-24</c:v>
                </c:pt>
                <c:pt idx="416" formatCode="0.00E+00;&quot;げ&quot;">
                  <c:v>1.0390342E-24</c:v>
                </c:pt>
                <c:pt idx="417" formatCode="0.00E+00;&quot;げ&quot;">
                  <c:v>1.07392668E-24</c:v>
                </c:pt>
                <c:pt idx="418" formatCode="0.00E+00;&quot;げ&quot;">
                  <c:v>1.1300908599999999E-24</c:v>
                </c:pt>
                <c:pt idx="419" formatCode="0.00E+00;&quot;げ&quot;">
                  <c:v>1.2166815882352944E-24</c:v>
                </c:pt>
                <c:pt idx="420" formatCode="0.00E+00;&quot;げ&quot;">
                  <c:v>1.3004394400000002E-24</c:v>
                </c:pt>
                <c:pt idx="421" formatCode="0.00E+00;&quot;げ&quot;">
                  <c:v>1.2666370400000001E-24</c:v>
                </c:pt>
                <c:pt idx="422" formatCode="0.00E+00;&quot;げ&quot;">
                  <c:v>1.1421638999999998E-24</c:v>
                </c:pt>
                <c:pt idx="423" formatCode="0.00E+00;&quot;げ&quot;">
                  <c:v>1.2009803877551018E-24</c:v>
                </c:pt>
                <c:pt idx="424" formatCode="0.00E+00;&quot;げ&quot;">
                  <c:v>1.3638716000000002E-24</c:v>
                </c:pt>
                <c:pt idx="425" formatCode="0.00E+00;&quot;げ&quot;">
                  <c:v>1.2800927619999998E-24</c:v>
                </c:pt>
                <c:pt idx="426" formatCode="0.00E+00;&quot;げ&quot;">
                  <c:v>9.6456440399999978E-25</c:v>
                </c:pt>
                <c:pt idx="427" formatCode="0.00E+00;&quot;げ&quot;">
                  <c:v>7.5021990999999993E-25</c:v>
                </c:pt>
                <c:pt idx="428" formatCode="0.00E+00;&quot;げ&quot;">
                  <c:v>6.5377223877551022E-25</c:v>
                </c:pt>
                <c:pt idx="429" formatCode="0.00E+00;&quot;げ&quot;">
                  <c:v>5.5383567959183698E-25</c:v>
                </c:pt>
                <c:pt idx="430" formatCode="0.00E+00;&quot;げ&quot;">
                  <c:v>4.1396155199999993E-25</c:v>
                </c:pt>
                <c:pt idx="431" formatCode="0.00E+00;&quot;げ&quot;">
                  <c:v>2.8505853399999995E-25</c:v>
                </c:pt>
                <c:pt idx="432" formatCode="0.00E+00;&quot;げ&quot;">
                  <c:v>2.2409158571428566E-25</c:v>
                </c:pt>
                <c:pt idx="433" formatCode="0.00E+00;&quot;げ&quot;">
                  <c:v>2.3270528775510209E-25</c:v>
                </c:pt>
                <c:pt idx="434" formatCode="0.00E+00;&quot;げ&quot;">
                  <c:v>2.9683394693877554E-25</c:v>
                </c:pt>
                <c:pt idx="435" formatCode="0.00E+00;&quot;げ&quot;">
                  <c:v>3.3552683600000001E-25</c:v>
                </c:pt>
                <c:pt idx="436" formatCode="0.00E+00;&quot;げ&quot;">
                  <c:v>3.0403485199999999E-25</c:v>
                </c:pt>
                <c:pt idx="437" formatCode="0.00E+00;&quot;げ&quot;">
                  <c:v>2.7347594285714287E-25</c:v>
                </c:pt>
                <c:pt idx="438" formatCode="0.00E+00;&quot;げ&quot;">
                  <c:v>3.0246527959183673E-25</c:v>
                </c:pt>
                <c:pt idx="439" formatCode="0.00E+00;&quot;げ&quot;">
                  <c:v>3.5354250000000001E-25</c:v>
                </c:pt>
                <c:pt idx="440" formatCode="0.00E+00;&quot;げ&quot;">
                  <c:v>3.8413233673469393E-25</c:v>
                </c:pt>
                <c:pt idx="441" formatCode="0.00E+00;&quot;げ&quot;">
                  <c:v>3.9257876326530609E-25</c:v>
                </c:pt>
                <c:pt idx="442" formatCode="0.00E+00;&quot;げ&quot;">
                  <c:v>4.0000421428571424E-25</c:v>
                </c:pt>
                <c:pt idx="443" formatCode="0.00E+00;&quot;げ&quot;">
                  <c:v>4.1110564285714293E-25</c:v>
                </c:pt>
                <c:pt idx="444" formatCode="0.00E+00;&quot;げ&quot;">
                  <c:v>4.0363320408163264E-25</c:v>
                </c:pt>
                <c:pt idx="445" formatCode="0.00E+00;&quot;げ&quot;">
                  <c:v>4.0646081428571416E-25</c:v>
                </c:pt>
                <c:pt idx="446" formatCode="0.00E+00;&quot;げ&quot;">
                  <c:v>4.6099681836734696E-25</c:v>
                </c:pt>
                <c:pt idx="447" formatCode="0.00E+00;&quot;げ&quot;">
                  <c:v>5.212071770833334E-25</c:v>
                </c:pt>
                <c:pt idx="448" formatCode="0.00E+00;&quot;げ&quot;">
                  <c:v>5.1325783333333353E-25</c:v>
                </c:pt>
                <c:pt idx="449" formatCode="0.00E+00;&quot;げ&quot;">
                  <c:v>4.4551517551020408E-25</c:v>
                </c:pt>
                <c:pt idx="450" formatCode="0.00E+00;&quot;げ&quot;">
                  <c:v>4.3231309183673461E-25</c:v>
                </c:pt>
                <c:pt idx="451" formatCode="0.00E+00;&quot;げ&quot;">
                  <c:v>4.4603565714285706E-25</c:v>
                </c:pt>
                <c:pt idx="452" formatCode="0.00E+00;&quot;げ&quot;">
                  <c:v>3.7633652499999997E-25</c:v>
                </c:pt>
                <c:pt idx="453" formatCode="0.00E+00;&quot;げ&quot;">
                  <c:v>2.6992855416666666E-25</c:v>
                </c:pt>
                <c:pt idx="454" formatCode="0.00E+00;&quot;げ&quot;">
                  <c:v>2.2400846530612247E-25</c:v>
                </c:pt>
                <c:pt idx="455" formatCode="0.00E+00;&quot;げ&quot;">
                  <c:v>2.1091281666666664E-25</c:v>
                </c:pt>
                <c:pt idx="456" formatCode="0.00E+00;&quot;げ&quot;">
                  <c:v>1.6434694583333335E-25</c:v>
                </c:pt>
                <c:pt idx="457" formatCode="0.00E+00;&quot;げ&quot;">
                  <c:v>1.1278539775510205E-25</c:v>
                </c:pt>
                <c:pt idx="458" formatCode="0.00E+00;&quot;げ&quot;">
                  <c:v>8.9559549375000004E-26</c:v>
                </c:pt>
                <c:pt idx="459" formatCode="0.00E+00;&quot;げ&quot;">
                  <c:v>9.1712209791666649E-26</c:v>
                </c:pt>
                <c:pt idx="460" formatCode="0.00E+00;&quot;げ&quot;">
                  <c:v>1.0926787666666669E-25</c:v>
                </c:pt>
                <c:pt idx="461" formatCode="0.00E+00;&quot;げ&quot;">
                  <c:v>1.2617328750000006E-25</c:v>
                </c:pt>
                <c:pt idx="462" formatCode="0.00E+00;&quot;げ&quot;">
                  <c:v>1.2560169166666668E-25</c:v>
                </c:pt>
                <c:pt idx="463" formatCode="0.00E+00;&quot;げ&quot;">
                  <c:v>1.1858172916666669E-25</c:v>
                </c:pt>
                <c:pt idx="464" formatCode="0.00E+00;&quot;げ&quot;">
                  <c:v>1.2287050833333336E-25</c:v>
                </c:pt>
                <c:pt idx="465" formatCode="0.00E+00;&quot;げ&quot;">
                  <c:v>1.3514603125E-25</c:v>
                </c:pt>
                <c:pt idx="466" formatCode="0.00E+00;&quot;げ&quot;">
                  <c:v>1.440471958333333E-25</c:v>
                </c:pt>
                <c:pt idx="467" formatCode="0.00E+00;&quot;げ&quot;">
                  <c:v>1.4982354166666669E-25</c:v>
                </c:pt>
                <c:pt idx="468" formatCode="0.00E+00;&quot;げ&quot;">
                  <c:v>1.5485872083333337E-25</c:v>
                </c:pt>
                <c:pt idx="469" formatCode="0.00E+00;&quot;げ&quot;">
                  <c:v>1.6145056595744682E-25</c:v>
                </c:pt>
                <c:pt idx="470" formatCode="0.00E+00;&quot;げ&quot;">
                  <c:v>1.6648631874999992E-25</c:v>
                </c:pt>
                <c:pt idx="471" formatCode="0.00E+00;&quot;げ&quot;">
                  <c:v>1.6066007291666668E-25</c:v>
                </c:pt>
                <c:pt idx="472" formatCode="0.00E+00;&quot;げ&quot;">
                  <c:v>1.5000692765957447E-25</c:v>
                </c:pt>
                <c:pt idx="473" formatCode="0.00E+00;&quot;げ&quot;">
                  <c:v>1.5506377446808511E-25</c:v>
                </c:pt>
                <c:pt idx="474" formatCode="0.00E+00;&quot;げ&quot;">
                  <c:v>1.9060813541666665E-25</c:v>
                </c:pt>
                <c:pt idx="475" formatCode="0.00E+00;&quot;げ&quot;">
                  <c:v>2.1539086249999996E-25</c:v>
                </c:pt>
                <c:pt idx="476" formatCode="0.00E+00;&quot;げ&quot;">
                  <c:v>2.0520755957446814E-25</c:v>
                </c:pt>
                <c:pt idx="477" formatCode="0.00E+00;&quot;げ&quot;">
                  <c:v>1.8854890425531915E-25</c:v>
                </c:pt>
                <c:pt idx="478" formatCode="0.00E+00;&quot;げ&quot;">
                  <c:v>1.7851719574468088E-25</c:v>
                </c:pt>
                <c:pt idx="479" formatCode="0.00E+00;&quot;げ&quot;">
                  <c:v>1.5282696874999996E-25</c:v>
                </c:pt>
                <c:pt idx="480" formatCode="0.00E+00;&quot;げ&quot;">
                  <c:v>1.0619715562499997E-25</c:v>
                </c:pt>
                <c:pt idx="481" formatCode="0.00E+00;&quot;げ&quot;">
                  <c:v>7.8544285744680856E-26</c:v>
                </c:pt>
                <c:pt idx="482" formatCode="0.00E+00;&quot;げ&quot;">
                  <c:v>7.2169816808510633E-26</c:v>
                </c:pt>
                <c:pt idx="483" formatCode="0.00E+00;&quot;げ&quot;">
                  <c:v>5.9195422765957445E-26</c:v>
                </c:pt>
                <c:pt idx="484" formatCode="0.00E+00;&quot;げ&quot;">
                  <c:v>4.1250459361702116E-26</c:v>
                </c:pt>
                <c:pt idx="485" formatCode="0.00E+00;&quot;げ&quot;">
                  <c:v>3.3278695319148948E-26</c:v>
                </c:pt>
                <c:pt idx="486" formatCode="0.00E+00;&quot;げ&quot;">
                  <c:v>3.6789025957446812E-26</c:v>
                </c:pt>
                <c:pt idx="487" formatCode="0.00E+00;&quot;げ&quot;">
                  <c:v>4.3238482978723414E-26</c:v>
                </c:pt>
                <c:pt idx="488" formatCode="0.00E+00;&quot;げ&quot;">
                  <c:v>4.6537868085106389E-26</c:v>
                </c:pt>
                <c:pt idx="489" formatCode="0.00E+00;&quot;げ&quot;">
                  <c:v>4.5861328510638284E-26</c:v>
                </c:pt>
                <c:pt idx="490" formatCode="0.00E+00;&quot;げ&quot;">
                  <c:v>4.5998098478260872E-26</c:v>
                </c:pt>
                <c:pt idx="491" formatCode="0.00E+00;&quot;げ&quot;">
                  <c:v>4.9121371521739112E-26</c:v>
                </c:pt>
                <c:pt idx="492" formatCode="0.00E+00;&quot;げ&quot;">
                  <c:v>5.2326817234042556E-26</c:v>
                </c:pt>
                <c:pt idx="493" formatCode="0.00E+00;&quot;げ&quot;">
                  <c:v>5.3793259787234051E-26</c:v>
                </c:pt>
                <c:pt idx="494" formatCode="0.00E+00;&quot;げ&quot;">
                  <c:v>5.3968377234042541E-26</c:v>
                </c:pt>
                <c:pt idx="495" formatCode="0.00E+00;&quot;げ&quot;">
                  <c:v>5.3372182553191482E-26</c:v>
                </c:pt>
                <c:pt idx="496" formatCode="0.00E+00;&quot;げ&quot;">
                  <c:v>5.3470852608695641E-26</c:v>
                </c:pt>
                <c:pt idx="497" formatCode="0.00E+00;&quot;げ&quot;">
                  <c:v>5.3716173913043488E-26</c:v>
                </c:pt>
                <c:pt idx="498" formatCode="0.00E+00;&quot;げ&quot;">
                  <c:v>5.5126875319148947E-26</c:v>
                </c:pt>
                <c:pt idx="499" formatCode="0.00E+00;&quot;げ&quot;">
                  <c:v>5.6608831521739123E-26</c:v>
                </c:pt>
                <c:pt idx="500" formatCode="0.00E+00;&quot;げ&quot;">
                  <c:v>5.6058893260869575E-26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6B-2444-A454-97B0DBBF74B4}"/>
            </c:ext>
          </c:extLst>
        </c:ser>
        <c:ser>
          <c:idx val="1"/>
          <c:order val="1"/>
          <c:spPr>
            <a:ln w="1270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'Fig1'!$A$30:$A$731</c:f>
              <c:numCache>
                <c:formatCode>0.0</c:formatCode>
                <c:ptCount val="702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185.49999999999801</c:v>
                </c:pt>
                <c:pt idx="256">
                  <c:v>185.599999999999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186.099999999999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186.599999999999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187.099999999999</c:v>
                </c:pt>
                <c:pt idx="272">
                  <c:v>187.199999999998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  <c:pt idx="401">
                  <c:v>200.099999999998</c:v>
                </c:pt>
                <c:pt idx="402">
                  <c:v>200.199999999998</c:v>
                </c:pt>
                <c:pt idx="403">
                  <c:v>200.29999999999799</c:v>
                </c:pt>
                <c:pt idx="404">
                  <c:v>200.39999999999799</c:v>
                </c:pt>
                <c:pt idx="405">
                  <c:v>200.49999999999801</c:v>
                </c:pt>
                <c:pt idx="406">
                  <c:v>200.599999999998</c:v>
                </c:pt>
                <c:pt idx="407">
                  <c:v>200.699999999998</c:v>
                </c:pt>
                <c:pt idx="408">
                  <c:v>200.79999999999799</c:v>
                </c:pt>
                <c:pt idx="409">
                  <c:v>200.89999999999799</c:v>
                </c:pt>
                <c:pt idx="410">
                  <c:v>200.99999999999801</c:v>
                </c:pt>
                <c:pt idx="411">
                  <c:v>201.099999999998</c:v>
                </c:pt>
                <c:pt idx="412">
                  <c:v>201.199999999998</c:v>
                </c:pt>
                <c:pt idx="413">
                  <c:v>201.29999999999799</c:v>
                </c:pt>
                <c:pt idx="414">
                  <c:v>201.39999999999799</c:v>
                </c:pt>
                <c:pt idx="415">
                  <c:v>201.49999999999801</c:v>
                </c:pt>
                <c:pt idx="416">
                  <c:v>201.599999999998</c:v>
                </c:pt>
                <c:pt idx="417">
                  <c:v>201.699999999998</c:v>
                </c:pt>
                <c:pt idx="418">
                  <c:v>201.79999999999799</c:v>
                </c:pt>
                <c:pt idx="419">
                  <c:v>201.89999999999799</c:v>
                </c:pt>
                <c:pt idx="420">
                  <c:v>201.99999999999801</c:v>
                </c:pt>
                <c:pt idx="421">
                  <c:v>202.099999999998</c:v>
                </c:pt>
                <c:pt idx="422">
                  <c:v>202.199999999998</c:v>
                </c:pt>
                <c:pt idx="423">
                  <c:v>202.29999999999799</c:v>
                </c:pt>
                <c:pt idx="424">
                  <c:v>202.39999999999799</c:v>
                </c:pt>
                <c:pt idx="425">
                  <c:v>202.49999999999801</c:v>
                </c:pt>
                <c:pt idx="426">
                  <c:v>202.599999999998</c:v>
                </c:pt>
                <c:pt idx="427">
                  <c:v>202.699999999998</c:v>
                </c:pt>
                <c:pt idx="428">
                  <c:v>202.79999999999799</c:v>
                </c:pt>
                <c:pt idx="429">
                  <c:v>202.89999999999799</c:v>
                </c:pt>
                <c:pt idx="430">
                  <c:v>202.99999999999801</c:v>
                </c:pt>
                <c:pt idx="431">
                  <c:v>203.099999999998</c:v>
                </c:pt>
                <c:pt idx="432">
                  <c:v>203.199999999998</c:v>
                </c:pt>
                <c:pt idx="433">
                  <c:v>203.29999999999799</c:v>
                </c:pt>
                <c:pt idx="434">
                  <c:v>203.39999999999799</c:v>
                </c:pt>
                <c:pt idx="435">
                  <c:v>203.49999999999699</c:v>
                </c:pt>
                <c:pt idx="436">
                  <c:v>203.599999999998</c:v>
                </c:pt>
                <c:pt idx="437">
                  <c:v>203.699999999998</c:v>
                </c:pt>
                <c:pt idx="438">
                  <c:v>203.79999999999799</c:v>
                </c:pt>
                <c:pt idx="439">
                  <c:v>203.89999999999799</c:v>
                </c:pt>
                <c:pt idx="440">
                  <c:v>203.99999999999699</c:v>
                </c:pt>
                <c:pt idx="441">
                  <c:v>204.099999999998</c:v>
                </c:pt>
                <c:pt idx="442">
                  <c:v>204.199999999998</c:v>
                </c:pt>
                <c:pt idx="443">
                  <c:v>204.29999999999799</c:v>
                </c:pt>
                <c:pt idx="444">
                  <c:v>204.39999999999799</c:v>
                </c:pt>
                <c:pt idx="445">
                  <c:v>204.49999999999699</c:v>
                </c:pt>
                <c:pt idx="446">
                  <c:v>204.599999999998</c:v>
                </c:pt>
                <c:pt idx="447">
                  <c:v>204.699999999998</c:v>
                </c:pt>
                <c:pt idx="448">
                  <c:v>204.799999999997</c:v>
                </c:pt>
                <c:pt idx="449">
                  <c:v>204.89999999999699</c:v>
                </c:pt>
                <c:pt idx="450">
                  <c:v>204.99999999999699</c:v>
                </c:pt>
                <c:pt idx="451">
                  <c:v>205.09999999999701</c:v>
                </c:pt>
                <c:pt idx="452">
                  <c:v>205.199999999997</c:v>
                </c:pt>
                <c:pt idx="453">
                  <c:v>205.299999999997</c:v>
                </c:pt>
                <c:pt idx="454">
                  <c:v>205.39999999999699</c:v>
                </c:pt>
                <c:pt idx="455">
                  <c:v>205.49999999999699</c:v>
                </c:pt>
                <c:pt idx="456">
                  <c:v>205.59999999999701</c:v>
                </c:pt>
                <c:pt idx="457">
                  <c:v>205.699999999997</c:v>
                </c:pt>
                <c:pt idx="458">
                  <c:v>205.799999999997</c:v>
                </c:pt>
                <c:pt idx="459">
                  <c:v>205.89999999999699</c:v>
                </c:pt>
                <c:pt idx="460">
                  <c:v>205.99999999999699</c:v>
                </c:pt>
                <c:pt idx="461">
                  <c:v>206.09999999999701</c:v>
                </c:pt>
                <c:pt idx="462">
                  <c:v>206.199999999997</c:v>
                </c:pt>
                <c:pt idx="463">
                  <c:v>206.299999999997</c:v>
                </c:pt>
                <c:pt idx="464">
                  <c:v>206.39999999999699</c:v>
                </c:pt>
                <c:pt idx="465">
                  <c:v>206.49999999999699</c:v>
                </c:pt>
                <c:pt idx="466">
                  <c:v>206.59999999999701</c:v>
                </c:pt>
                <c:pt idx="467">
                  <c:v>206.699999999997</c:v>
                </c:pt>
                <c:pt idx="468">
                  <c:v>206.799999999997</c:v>
                </c:pt>
                <c:pt idx="469">
                  <c:v>206.89999999999699</c:v>
                </c:pt>
                <c:pt idx="470">
                  <c:v>206.99999999999699</c:v>
                </c:pt>
                <c:pt idx="471">
                  <c:v>207.09999999999701</c:v>
                </c:pt>
                <c:pt idx="472">
                  <c:v>207.199999999997</c:v>
                </c:pt>
                <c:pt idx="473">
                  <c:v>207.299999999997</c:v>
                </c:pt>
                <c:pt idx="474">
                  <c:v>207.39999999999699</c:v>
                </c:pt>
                <c:pt idx="475">
                  <c:v>207.49999999999699</c:v>
                </c:pt>
                <c:pt idx="476">
                  <c:v>207.59999999999701</c:v>
                </c:pt>
                <c:pt idx="477">
                  <c:v>207.699999999997</c:v>
                </c:pt>
                <c:pt idx="478">
                  <c:v>207.799999999997</c:v>
                </c:pt>
                <c:pt idx="479">
                  <c:v>207.89999999999699</c:v>
                </c:pt>
                <c:pt idx="480">
                  <c:v>207.99999999999699</c:v>
                </c:pt>
                <c:pt idx="481">
                  <c:v>208.09999999999701</c:v>
                </c:pt>
                <c:pt idx="482">
                  <c:v>208.199999999997</c:v>
                </c:pt>
                <c:pt idx="483">
                  <c:v>208.299999999997</c:v>
                </c:pt>
                <c:pt idx="484">
                  <c:v>208.39999999999699</c:v>
                </c:pt>
                <c:pt idx="485">
                  <c:v>208.49999999999699</c:v>
                </c:pt>
                <c:pt idx="486">
                  <c:v>208.59999999999701</c:v>
                </c:pt>
                <c:pt idx="487">
                  <c:v>208.699999999997</c:v>
                </c:pt>
                <c:pt idx="488">
                  <c:v>208.799999999997</c:v>
                </c:pt>
                <c:pt idx="489">
                  <c:v>208.89999999999699</c:v>
                </c:pt>
                <c:pt idx="490">
                  <c:v>208.99999999999699</c:v>
                </c:pt>
                <c:pt idx="491">
                  <c:v>209.09999999999701</c:v>
                </c:pt>
                <c:pt idx="492">
                  <c:v>209.199999999997</c:v>
                </c:pt>
                <c:pt idx="493">
                  <c:v>209.299999999997</c:v>
                </c:pt>
                <c:pt idx="494">
                  <c:v>209.39999999999699</c:v>
                </c:pt>
                <c:pt idx="495">
                  <c:v>209.49999999999699</c:v>
                </c:pt>
                <c:pt idx="496">
                  <c:v>209.59999999999701</c:v>
                </c:pt>
                <c:pt idx="497">
                  <c:v>209.699999999997</c:v>
                </c:pt>
                <c:pt idx="498">
                  <c:v>209.799999999997</c:v>
                </c:pt>
                <c:pt idx="499">
                  <c:v>209.89999999999699</c:v>
                </c:pt>
                <c:pt idx="500">
                  <c:v>209.99999999999699</c:v>
                </c:pt>
                <c:pt idx="501">
                  <c:v>210.09999999999701</c:v>
                </c:pt>
                <c:pt idx="502">
                  <c:v>210.199999999997</c:v>
                </c:pt>
                <c:pt idx="503">
                  <c:v>210.299999999997</c:v>
                </c:pt>
                <c:pt idx="504">
                  <c:v>210.39999999999699</c:v>
                </c:pt>
                <c:pt idx="505">
                  <c:v>210.49999999999699</c:v>
                </c:pt>
                <c:pt idx="506">
                  <c:v>210.59999999999701</c:v>
                </c:pt>
                <c:pt idx="507">
                  <c:v>210.699999999997</c:v>
                </c:pt>
                <c:pt idx="508">
                  <c:v>210.799999999997</c:v>
                </c:pt>
                <c:pt idx="509">
                  <c:v>210.89999999999699</c:v>
                </c:pt>
                <c:pt idx="510">
                  <c:v>210.99999999999699</c:v>
                </c:pt>
                <c:pt idx="511">
                  <c:v>211.09999999999701</c:v>
                </c:pt>
                <c:pt idx="512">
                  <c:v>211.199999999997</c:v>
                </c:pt>
                <c:pt idx="513">
                  <c:v>211.299999999997</c:v>
                </c:pt>
                <c:pt idx="514">
                  <c:v>211.39999999999699</c:v>
                </c:pt>
                <c:pt idx="515">
                  <c:v>211.49999999999699</c:v>
                </c:pt>
                <c:pt idx="516">
                  <c:v>211.59999999999701</c:v>
                </c:pt>
                <c:pt idx="517">
                  <c:v>211.699999999997</c:v>
                </c:pt>
                <c:pt idx="518">
                  <c:v>211.799999999997</c:v>
                </c:pt>
                <c:pt idx="519">
                  <c:v>211.89999999999699</c:v>
                </c:pt>
                <c:pt idx="520">
                  <c:v>211.99999999999699</c:v>
                </c:pt>
                <c:pt idx="521">
                  <c:v>212.09999999999701</c:v>
                </c:pt>
                <c:pt idx="522">
                  <c:v>212.199999999997</c:v>
                </c:pt>
                <c:pt idx="523">
                  <c:v>212.299999999997</c:v>
                </c:pt>
                <c:pt idx="524">
                  <c:v>212.39999999999699</c:v>
                </c:pt>
                <c:pt idx="525">
                  <c:v>212.49999999999699</c:v>
                </c:pt>
                <c:pt idx="526">
                  <c:v>212.59999999999701</c:v>
                </c:pt>
                <c:pt idx="527">
                  <c:v>212.699999999997</c:v>
                </c:pt>
                <c:pt idx="528">
                  <c:v>212.799999999997</c:v>
                </c:pt>
                <c:pt idx="529">
                  <c:v>212.89999999999699</c:v>
                </c:pt>
                <c:pt idx="530">
                  <c:v>212.99999999999699</c:v>
                </c:pt>
                <c:pt idx="531">
                  <c:v>213.09999999999701</c:v>
                </c:pt>
                <c:pt idx="532">
                  <c:v>213.199999999997</c:v>
                </c:pt>
                <c:pt idx="533">
                  <c:v>213.299999999997</c:v>
                </c:pt>
                <c:pt idx="534">
                  <c:v>213.39999999999699</c:v>
                </c:pt>
                <c:pt idx="535">
                  <c:v>213.49999999999699</c:v>
                </c:pt>
                <c:pt idx="536">
                  <c:v>213.59999999999701</c:v>
                </c:pt>
                <c:pt idx="537">
                  <c:v>213.699999999997</c:v>
                </c:pt>
                <c:pt idx="538">
                  <c:v>213.799999999997</c:v>
                </c:pt>
                <c:pt idx="539">
                  <c:v>213.89999999999699</c:v>
                </c:pt>
                <c:pt idx="540">
                  <c:v>213.99999999999699</c:v>
                </c:pt>
                <c:pt idx="541">
                  <c:v>214.09999999999701</c:v>
                </c:pt>
                <c:pt idx="542">
                  <c:v>214.199999999997</c:v>
                </c:pt>
                <c:pt idx="543">
                  <c:v>214.299999999997</c:v>
                </c:pt>
                <c:pt idx="544">
                  <c:v>214.39999999999699</c:v>
                </c:pt>
                <c:pt idx="545">
                  <c:v>214.49999999999699</c:v>
                </c:pt>
                <c:pt idx="546">
                  <c:v>214.59999999999701</c:v>
                </c:pt>
                <c:pt idx="547">
                  <c:v>214.699999999997</c:v>
                </c:pt>
                <c:pt idx="548">
                  <c:v>214.799999999997</c:v>
                </c:pt>
                <c:pt idx="549">
                  <c:v>214.89999999999699</c:v>
                </c:pt>
                <c:pt idx="550">
                  <c:v>214.99999999999699</c:v>
                </c:pt>
                <c:pt idx="551">
                  <c:v>215.09999999999701</c:v>
                </c:pt>
                <c:pt idx="552">
                  <c:v>215.199999999997</c:v>
                </c:pt>
                <c:pt idx="553">
                  <c:v>215.299999999997</c:v>
                </c:pt>
                <c:pt idx="554">
                  <c:v>215.39999999999699</c:v>
                </c:pt>
                <c:pt idx="555">
                  <c:v>215.49999999999699</c:v>
                </c:pt>
                <c:pt idx="556">
                  <c:v>215.59999999999701</c:v>
                </c:pt>
                <c:pt idx="557">
                  <c:v>215.699999999997</c:v>
                </c:pt>
                <c:pt idx="558">
                  <c:v>215.799999999997</c:v>
                </c:pt>
                <c:pt idx="559">
                  <c:v>215.89999999999699</c:v>
                </c:pt>
                <c:pt idx="560">
                  <c:v>215.99999999999699</c:v>
                </c:pt>
                <c:pt idx="561">
                  <c:v>216.09999999999701</c:v>
                </c:pt>
                <c:pt idx="562">
                  <c:v>216.199999999997</c:v>
                </c:pt>
                <c:pt idx="563">
                  <c:v>216.299999999997</c:v>
                </c:pt>
                <c:pt idx="564">
                  <c:v>216.39999999999699</c:v>
                </c:pt>
                <c:pt idx="565">
                  <c:v>216.49999999999699</c:v>
                </c:pt>
                <c:pt idx="566">
                  <c:v>216.59999999999701</c:v>
                </c:pt>
                <c:pt idx="567">
                  <c:v>216.699999999997</c:v>
                </c:pt>
                <c:pt idx="568">
                  <c:v>216.799999999997</c:v>
                </c:pt>
                <c:pt idx="569">
                  <c:v>216.89999999999699</c:v>
                </c:pt>
                <c:pt idx="570">
                  <c:v>216.99999999999699</c:v>
                </c:pt>
                <c:pt idx="571">
                  <c:v>217.09999999999701</c:v>
                </c:pt>
                <c:pt idx="572">
                  <c:v>217.199999999997</c:v>
                </c:pt>
                <c:pt idx="573">
                  <c:v>217.299999999997</c:v>
                </c:pt>
                <c:pt idx="574">
                  <c:v>217.39999999999699</c:v>
                </c:pt>
                <c:pt idx="575">
                  <c:v>217.49999999999699</c:v>
                </c:pt>
                <c:pt idx="576">
                  <c:v>217.59999999999701</c:v>
                </c:pt>
                <c:pt idx="577">
                  <c:v>217.699999999997</c:v>
                </c:pt>
                <c:pt idx="578">
                  <c:v>217.799999999997</c:v>
                </c:pt>
                <c:pt idx="579">
                  <c:v>217.89999999999699</c:v>
                </c:pt>
                <c:pt idx="580">
                  <c:v>217.99999999999699</c:v>
                </c:pt>
                <c:pt idx="581">
                  <c:v>218.09999999999701</c:v>
                </c:pt>
                <c:pt idx="582">
                  <c:v>218.199999999997</c:v>
                </c:pt>
                <c:pt idx="583">
                  <c:v>218.299999999997</c:v>
                </c:pt>
                <c:pt idx="584">
                  <c:v>218.39999999999699</c:v>
                </c:pt>
                <c:pt idx="585">
                  <c:v>218.49999999999699</c:v>
                </c:pt>
                <c:pt idx="586">
                  <c:v>218.59999999999701</c:v>
                </c:pt>
                <c:pt idx="587">
                  <c:v>218.699999999997</c:v>
                </c:pt>
                <c:pt idx="588">
                  <c:v>218.799999999997</c:v>
                </c:pt>
                <c:pt idx="589">
                  <c:v>218.89999999999699</c:v>
                </c:pt>
                <c:pt idx="590">
                  <c:v>218.99999999999699</c:v>
                </c:pt>
                <c:pt idx="591">
                  <c:v>219.09999999999701</c:v>
                </c:pt>
                <c:pt idx="592">
                  <c:v>219.199999999997</c:v>
                </c:pt>
                <c:pt idx="593">
                  <c:v>219.299999999997</c:v>
                </c:pt>
                <c:pt idx="594">
                  <c:v>219.39999999999699</c:v>
                </c:pt>
                <c:pt idx="595">
                  <c:v>219.49999999999699</c:v>
                </c:pt>
                <c:pt idx="596">
                  <c:v>219.59999999999701</c:v>
                </c:pt>
                <c:pt idx="597">
                  <c:v>219.699999999997</c:v>
                </c:pt>
                <c:pt idx="598">
                  <c:v>219.799999999997</c:v>
                </c:pt>
                <c:pt idx="599">
                  <c:v>219.89999999999699</c:v>
                </c:pt>
                <c:pt idx="600">
                  <c:v>219.99999999999699</c:v>
                </c:pt>
                <c:pt idx="601">
                  <c:v>220.09999999999701</c:v>
                </c:pt>
                <c:pt idx="602">
                  <c:v>220.199999999997</c:v>
                </c:pt>
                <c:pt idx="603">
                  <c:v>220.299999999997</c:v>
                </c:pt>
                <c:pt idx="604">
                  <c:v>220.39999999999699</c:v>
                </c:pt>
                <c:pt idx="605">
                  <c:v>220.49999999999699</c:v>
                </c:pt>
                <c:pt idx="606">
                  <c:v>220.59999999999599</c:v>
                </c:pt>
                <c:pt idx="607">
                  <c:v>220.699999999997</c:v>
                </c:pt>
                <c:pt idx="608">
                  <c:v>220.799999999997</c:v>
                </c:pt>
                <c:pt idx="609">
                  <c:v>220.89999999999699</c:v>
                </c:pt>
                <c:pt idx="610">
                  <c:v>220.99999999999699</c:v>
                </c:pt>
                <c:pt idx="611">
                  <c:v>221.09999999999599</c:v>
                </c:pt>
                <c:pt idx="612">
                  <c:v>221.199999999997</c:v>
                </c:pt>
                <c:pt idx="613">
                  <c:v>221.299999999997</c:v>
                </c:pt>
                <c:pt idx="614">
                  <c:v>221.39999999999699</c:v>
                </c:pt>
                <c:pt idx="615">
                  <c:v>221.49999999999699</c:v>
                </c:pt>
                <c:pt idx="616">
                  <c:v>221.59999999999599</c:v>
                </c:pt>
                <c:pt idx="617">
                  <c:v>221.699999999997</c:v>
                </c:pt>
                <c:pt idx="618">
                  <c:v>221.799999999997</c:v>
                </c:pt>
                <c:pt idx="619">
                  <c:v>221.89999999999699</c:v>
                </c:pt>
                <c:pt idx="620">
                  <c:v>221.99999999999699</c:v>
                </c:pt>
                <c:pt idx="621">
                  <c:v>222.09999999999599</c:v>
                </c:pt>
                <c:pt idx="622">
                  <c:v>222.199999999997</c:v>
                </c:pt>
                <c:pt idx="623">
                  <c:v>222.299999999997</c:v>
                </c:pt>
                <c:pt idx="624">
                  <c:v>222.399999999996</c:v>
                </c:pt>
                <c:pt idx="625">
                  <c:v>222.49999999999599</c:v>
                </c:pt>
                <c:pt idx="626">
                  <c:v>222.59999999999599</c:v>
                </c:pt>
                <c:pt idx="627">
                  <c:v>222.69999999999601</c:v>
                </c:pt>
                <c:pt idx="628">
                  <c:v>222.799999999996</c:v>
                </c:pt>
                <c:pt idx="629">
                  <c:v>222.899999999996</c:v>
                </c:pt>
                <c:pt idx="630">
                  <c:v>222.99999999999599</c:v>
                </c:pt>
                <c:pt idx="631">
                  <c:v>223.09999999999599</c:v>
                </c:pt>
                <c:pt idx="632">
                  <c:v>223.19999999999601</c:v>
                </c:pt>
                <c:pt idx="633">
                  <c:v>223.299999999996</c:v>
                </c:pt>
                <c:pt idx="634">
                  <c:v>223.399999999996</c:v>
                </c:pt>
                <c:pt idx="635">
                  <c:v>223.49999999999599</c:v>
                </c:pt>
                <c:pt idx="636">
                  <c:v>223.59999999999599</c:v>
                </c:pt>
                <c:pt idx="637">
                  <c:v>223.69999999999601</c:v>
                </c:pt>
                <c:pt idx="638">
                  <c:v>223.799999999996</c:v>
                </c:pt>
                <c:pt idx="639">
                  <c:v>223.899999999996</c:v>
                </c:pt>
                <c:pt idx="640">
                  <c:v>223.99999999999599</c:v>
                </c:pt>
                <c:pt idx="641">
                  <c:v>224.09999999999599</c:v>
                </c:pt>
                <c:pt idx="642">
                  <c:v>224.19999999999601</c:v>
                </c:pt>
                <c:pt idx="643">
                  <c:v>224.299999999996</c:v>
                </c:pt>
                <c:pt idx="644">
                  <c:v>224.399999999996</c:v>
                </c:pt>
                <c:pt idx="645">
                  <c:v>224.49999999999599</c:v>
                </c:pt>
                <c:pt idx="646">
                  <c:v>224.59999999999599</c:v>
                </c:pt>
                <c:pt idx="647">
                  <c:v>224.69999999999601</c:v>
                </c:pt>
                <c:pt idx="648">
                  <c:v>224.799999999996</c:v>
                </c:pt>
                <c:pt idx="649">
                  <c:v>224.899999999996</c:v>
                </c:pt>
                <c:pt idx="650">
                  <c:v>224.99999999999599</c:v>
                </c:pt>
                <c:pt idx="651">
                  <c:v>225.09999999999599</c:v>
                </c:pt>
                <c:pt idx="652">
                  <c:v>225.19999999999601</c:v>
                </c:pt>
                <c:pt idx="653">
                  <c:v>225.299999999996</c:v>
                </c:pt>
                <c:pt idx="654">
                  <c:v>225.399999999996</c:v>
                </c:pt>
                <c:pt idx="655">
                  <c:v>225.49999999999599</c:v>
                </c:pt>
                <c:pt idx="656">
                  <c:v>225.59999999999599</c:v>
                </c:pt>
                <c:pt idx="657">
                  <c:v>225.69999999999601</c:v>
                </c:pt>
                <c:pt idx="658">
                  <c:v>225.799999999996</c:v>
                </c:pt>
                <c:pt idx="659">
                  <c:v>225.899999999996</c:v>
                </c:pt>
                <c:pt idx="660">
                  <c:v>225.99999999999599</c:v>
                </c:pt>
                <c:pt idx="661">
                  <c:v>226.09999999999599</c:v>
                </c:pt>
                <c:pt idx="662">
                  <c:v>226.19999999999601</c:v>
                </c:pt>
                <c:pt idx="663">
                  <c:v>226.299999999996</c:v>
                </c:pt>
                <c:pt idx="664">
                  <c:v>226.399999999996</c:v>
                </c:pt>
                <c:pt idx="665">
                  <c:v>226.49999999999599</c:v>
                </c:pt>
                <c:pt idx="666">
                  <c:v>226.59999999999599</c:v>
                </c:pt>
                <c:pt idx="667">
                  <c:v>226.69999999999601</c:v>
                </c:pt>
                <c:pt idx="668">
                  <c:v>226.799999999996</c:v>
                </c:pt>
                <c:pt idx="669">
                  <c:v>226.899999999996</c:v>
                </c:pt>
                <c:pt idx="670">
                  <c:v>226.99999999999599</c:v>
                </c:pt>
                <c:pt idx="671">
                  <c:v>227.09999999999599</c:v>
                </c:pt>
                <c:pt idx="672">
                  <c:v>227.19999999999601</c:v>
                </c:pt>
                <c:pt idx="673">
                  <c:v>227.299999999996</c:v>
                </c:pt>
                <c:pt idx="674">
                  <c:v>227.399999999996</c:v>
                </c:pt>
                <c:pt idx="675">
                  <c:v>227.49999999999599</c:v>
                </c:pt>
                <c:pt idx="676">
                  <c:v>227.59999999999599</c:v>
                </c:pt>
                <c:pt idx="677">
                  <c:v>227.69999999999601</c:v>
                </c:pt>
                <c:pt idx="678">
                  <c:v>227.799999999996</c:v>
                </c:pt>
                <c:pt idx="679">
                  <c:v>227.899999999996</c:v>
                </c:pt>
                <c:pt idx="680">
                  <c:v>227.99999999999599</c:v>
                </c:pt>
                <c:pt idx="681">
                  <c:v>228.09999999999599</c:v>
                </c:pt>
                <c:pt idx="682">
                  <c:v>228.19999999999601</c:v>
                </c:pt>
                <c:pt idx="683">
                  <c:v>228.299999999996</c:v>
                </c:pt>
                <c:pt idx="684">
                  <c:v>228.399999999996</c:v>
                </c:pt>
                <c:pt idx="685">
                  <c:v>228.49999999999599</c:v>
                </c:pt>
                <c:pt idx="686">
                  <c:v>228.59999999999599</c:v>
                </c:pt>
                <c:pt idx="687">
                  <c:v>228.69999999999601</c:v>
                </c:pt>
                <c:pt idx="688">
                  <c:v>228.799999999996</c:v>
                </c:pt>
                <c:pt idx="689">
                  <c:v>228.899999999996</c:v>
                </c:pt>
                <c:pt idx="690">
                  <c:v>228.99999999999599</c:v>
                </c:pt>
                <c:pt idx="691">
                  <c:v>229.09999999999599</c:v>
                </c:pt>
                <c:pt idx="692">
                  <c:v>229.19999999999601</c:v>
                </c:pt>
                <c:pt idx="693">
                  <c:v>229.299999999996</c:v>
                </c:pt>
                <c:pt idx="694">
                  <c:v>229.399999999996</c:v>
                </c:pt>
                <c:pt idx="695">
                  <c:v>229.49999999999599</c:v>
                </c:pt>
                <c:pt idx="696">
                  <c:v>229.59999999999599</c:v>
                </c:pt>
                <c:pt idx="697">
                  <c:v>229.69999999999601</c:v>
                </c:pt>
                <c:pt idx="698">
                  <c:v>229.799999999996</c:v>
                </c:pt>
                <c:pt idx="699">
                  <c:v>229.899999999996</c:v>
                </c:pt>
                <c:pt idx="700">
                  <c:v>229.99999999999599</c:v>
                </c:pt>
                <c:pt idx="701">
                  <c:v>230.09999999999599</c:v>
                </c:pt>
              </c:numCache>
            </c:numRef>
          </c:xVal>
          <c:yVal>
            <c:numRef>
              <c:f>'Fig1'!$Z$30:$Z$731</c:f>
              <c:numCache>
                <c:formatCode>General</c:formatCode>
                <c:ptCount val="702"/>
                <c:pt idx="0">
                  <c:v>1.8281944625E-19</c:v>
                </c:pt>
                <c:pt idx="1">
                  <c:v>1.7968676499999996E-19</c:v>
                </c:pt>
                <c:pt idx="2">
                  <c:v>1.7152558589743592E-19</c:v>
                </c:pt>
                <c:pt idx="3">
                  <c:v>1.590634692307692E-19</c:v>
                </c:pt>
                <c:pt idx="4">
                  <c:v>1.4592252784810127E-19</c:v>
                </c:pt>
                <c:pt idx="5">
                  <c:v>1.331234962025316E-19</c:v>
                </c:pt>
                <c:pt idx="6">
                  <c:v>1.2079405443037977E-19</c:v>
                </c:pt>
                <c:pt idx="7">
                  <c:v>1.1251726794871792E-19</c:v>
                </c:pt>
                <c:pt idx="8">
                  <c:v>1.1192476410256413E-19</c:v>
                </c:pt>
                <c:pt idx="9">
                  <c:v>1.1683649493670884E-19</c:v>
                </c:pt>
                <c:pt idx="10">
                  <c:v>1.2372384871794876E-19</c:v>
                </c:pt>
                <c:pt idx="11">
                  <c:v>1.3078172692307692E-19</c:v>
                </c:pt>
                <c:pt idx="12">
                  <c:v>1.3723625769230768E-19</c:v>
                </c:pt>
                <c:pt idx="13">
                  <c:v>1.4330711794871796E-19</c:v>
                </c:pt>
                <c:pt idx="14">
                  <c:v>1.4646861153846152E-19</c:v>
                </c:pt>
                <c:pt idx="15">
                  <c:v>1.4393535194805192E-19</c:v>
                </c:pt>
                <c:pt idx="16">
                  <c:v>1.3655435128205134E-19</c:v>
                </c:pt>
                <c:pt idx="17">
                  <c:v>1.2680559487179486E-19</c:v>
                </c:pt>
                <c:pt idx="18">
                  <c:v>1.1470604415584414E-19</c:v>
                </c:pt>
                <c:pt idx="19">
                  <c:v>1.0445571805194805E-19</c:v>
                </c:pt>
                <c:pt idx="20">
                  <c:v>9.8103256883116908E-20</c:v>
                </c:pt>
                <c:pt idx="21">
                  <c:v>9.2913728051948045E-20</c:v>
                </c:pt>
                <c:pt idx="22">
                  <c:v>8.8542165064935089E-20</c:v>
                </c:pt>
                <c:pt idx="23">
                  <c:v>8.7248440389610388E-20</c:v>
                </c:pt>
                <c:pt idx="24">
                  <c:v>8.8866853376623327E-20</c:v>
                </c:pt>
                <c:pt idx="25">
                  <c:v>9.3095950779220793E-20</c:v>
                </c:pt>
                <c:pt idx="26">
                  <c:v>1.000327792207792E-19</c:v>
                </c:pt>
                <c:pt idx="27">
                  <c:v>1.0681442105263157E-19</c:v>
                </c:pt>
                <c:pt idx="28">
                  <c:v>1.1153170526315789E-19</c:v>
                </c:pt>
                <c:pt idx="29">
                  <c:v>1.1268601688311684E-19</c:v>
                </c:pt>
                <c:pt idx="30">
                  <c:v>1.0889115921052631E-19</c:v>
                </c:pt>
                <c:pt idx="31">
                  <c:v>1.0189048828947365E-19</c:v>
                </c:pt>
                <c:pt idx="32">
                  <c:v>9.547772610389609E-20</c:v>
                </c:pt>
                <c:pt idx="33">
                  <c:v>8.9102969473684202E-20</c:v>
                </c:pt>
                <c:pt idx="34">
                  <c:v>8.0163807466666601E-20</c:v>
                </c:pt>
                <c:pt idx="35">
                  <c:v>7.2091208684210514E-20</c:v>
                </c:pt>
                <c:pt idx="36">
                  <c:v>6.6766075921052631E-20</c:v>
                </c:pt>
                <c:pt idx="37">
                  <c:v>6.4088126400000009E-20</c:v>
                </c:pt>
                <c:pt idx="38">
                  <c:v>6.4818341184210523E-20</c:v>
                </c:pt>
                <c:pt idx="39">
                  <c:v>6.7168801973684207E-20</c:v>
                </c:pt>
                <c:pt idx="40">
                  <c:v>7.1489771199999994E-20</c:v>
                </c:pt>
                <c:pt idx="41">
                  <c:v>7.5866821733333318E-20</c:v>
                </c:pt>
                <c:pt idx="42">
                  <c:v>7.9652927866666667E-20</c:v>
                </c:pt>
                <c:pt idx="43">
                  <c:v>8.3357884666666643E-20</c:v>
                </c:pt>
                <c:pt idx="44">
                  <c:v>8.437811893333335E-20</c:v>
                </c:pt>
                <c:pt idx="45">
                  <c:v>8.2524246266666667E-20</c:v>
                </c:pt>
                <c:pt idx="46">
                  <c:v>7.8800673466666652E-20</c:v>
                </c:pt>
                <c:pt idx="47">
                  <c:v>7.3097987599999993E-20</c:v>
                </c:pt>
                <c:pt idx="48">
                  <c:v>6.6002783999999981E-20</c:v>
                </c:pt>
                <c:pt idx="49">
                  <c:v>5.9745216891891892E-20</c:v>
                </c:pt>
                <c:pt idx="50">
                  <c:v>5.6244355540540526E-20</c:v>
                </c:pt>
                <c:pt idx="51">
                  <c:v>5.1826380266666685E-20</c:v>
                </c:pt>
                <c:pt idx="52">
                  <c:v>4.6761410405405398E-20</c:v>
                </c:pt>
                <c:pt idx="53">
                  <c:v>4.6095822027027014E-20</c:v>
                </c:pt>
                <c:pt idx="54">
                  <c:v>4.856356333333334E-20</c:v>
                </c:pt>
                <c:pt idx="55">
                  <c:v>5.0669703648648629E-20</c:v>
                </c:pt>
                <c:pt idx="56">
                  <c:v>5.3032881369863013E-20</c:v>
                </c:pt>
                <c:pt idx="57">
                  <c:v>5.7104285000000016E-20</c:v>
                </c:pt>
                <c:pt idx="58">
                  <c:v>6.0523509729729706E-20</c:v>
                </c:pt>
                <c:pt idx="59">
                  <c:v>6.142027486486487E-20</c:v>
                </c:pt>
                <c:pt idx="60">
                  <c:v>6.0944600675675658E-20</c:v>
                </c:pt>
                <c:pt idx="61">
                  <c:v>6.0161083150684947E-20</c:v>
                </c:pt>
                <c:pt idx="62">
                  <c:v>5.7281025890410969E-20</c:v>
                </c:pt>
                <c:pt idx="63">
                  <c:v>5.1680661369863018E-20</c:v>
                </c:pt>
                <c:pt idx="64">
                  <c:v>4.5901005616438366E-20</c:v>
                </c:pt>
                <c:pt idx="65">
                  <c:v>4.1407290958904109E-20</c:v>
                </c:pt>
                <c:pt idx="66">
                  <c:v>3.8533054520547959E-20</c:v>
                </c:pt>
                <c:pt idx="67">
                  <c:v>3.6825900684931504E-20</c:v>
                </c:pt>
                <c:pt idx="68">
                  <c:v>3.4997914109589043E-20</c:v>
                </c:pt>
                <c:pt idx="69">
                  <c:v>3.3251790410958907E-20</c:v>
                </c:pt>
                <c:pt idx="70">
                  <c:v>3.3169663424657532E-20</c:v>
                </c:pt>
                <c:pt idx="71">
                  <c:v>3.487527767123287E-20</c:v>
                </c:pt>
                <c:pt idx="72">
                  <c:v>3.7844911232876723E-20</c:v>
                </c:pt>
                <c:pt idx="73">
                  <c:v>4.1170807361111106E-20</c:v>
                </c:pt>
                <c:pt idx="74">
                  <c:v>4.3649974999999986E-20</c:v>
                </c:pt>
                <c:pt idx="75">
                  <c:v>4.5035665068493162E-20</c:v>
                </c:pt>
                <c:pt idx="76">
                  <c:v>4.5270455277777767E-20</c:v>
                </c:pt>
                <c:pt idx="77">
                  <c:v>4.3773160416666686E-20</c:v>
                </c:pt>
                <c:pt idx="78">
                  <c:v>4.0799312916666655E-20</c:v>
                </c:pt>
                <c:pt idx="79">
                  <c:v>3.6291762777777767E-20</c:v>
                </c:pt>
                <c:pt idx="80">
                  <c:v>3.1693752916666669E-20</c:v>
                </c:pt>
                <c:pt idx="81">
                  <c:v>2.9559889014084484E-20</c:v>
                </c:pt>
                <c:pt idx="82">
                  <c:v>2.8511494027777779E-20</c:v>
                </c:pt>
                <c:pt idx="83">
                  <c:v>2.5930485416666674E-20</c:v>
                </c:pt>
                <c:pt idx="84">
                  <c:v>2.3682216478873243E-20</c:v>
                </c:pt>
                <c:pt idx="85">
                  <c:v>2.2744805277777778E-20</c:v>
                </c:pt>
                <c:pt idx="86">
                  <c:v>2.2532275416666667E-20</c:v>
                </c:pt>
                <c:pt idx="87">
                  <c:v>2.347083873239437E-20</c:v>
                </c:pt>
                <c:pt idx="88">
                  <c:v>2.6073599718309864E-20</c:v>
                </c:pt>
                <c:pt idx="89">
                  <c:v>2.9257341971830998E-20</c:v>
                </c:pt>
                <c:pt idx="90">
                  <c:v>3.0604760845070427E-20</c:v>
                </c:pt>
                <c:pt idx="91">
                  <c:v>3.0869052535211257E-20</c:v>
                </c:pt>
                <c:pt idx="92">
                  <c:v>3.0817971408450702E-20</c:v>
                </c:pt>
                <c:pt idx="93">
                  <c:v>3.0106560985915487E-20</c:v>
                </c:pt>
                <c:pt idx="94">
                  <c:v>2.8987689000000003E-20</c:v>
                </c:pt>
                <c:pt idx="95">
                  <c:v>2.6686983714285722E-20</c:v>
                </c:pt>
                <c:pt idx="96">
                  <c:v>2.3707069577464791E-20</c:v>
                </c:pt>
                <c:pt idx="97">
                  <c:v>2.1996713380281692E-20</c:v>
                </c:pt>
                <c:pt idx="98">
                  <c:v>2.1068882714285716E-20</c:v>
                </c:pt>
                <c:pt idx="99">
                  <c:v>1.8555121857142859E-20</c:v>
                </c:pt>
                <c:pt idx="100">
                  <c:v>1.6115979718309863E-20</c:v>
                </c:pt>
                <c:pt idx="101">
                  <c:v>1.5536801857142855E-20</c:v>
                </c:pt>
                <c:pt idx="102">
                  <c:v>1.537686085714286E-20</c:v>
                </c:pt>
                <c:pt idx="103">
                  <c:v>1.5306579142857143E-20</c:v>
                </c:pt>
                <c:pt idx="104">
                  <c:v>1.6258158260869567E-20</c:v>
                </c:pt>
                <c:pt idx="105">
                  <c:v>1.8019926571428572E-20</c:v>
                </c:pt>
                <c:pt idx="106">
                  <c:v>1.9757254999999997E-20</c:v>
                </c:pt>
                <c:pt idx="107">
                  <c:v>2.0927618695652175E-20</c:v>
                </c:pt>
                <c:pt idx="108">
                  <c:v>2.1433732714285717E-20</c:v>
                </c:pt>
                <c:pt idx="109">
                  <c:v>2.1300273000000002E-20</c:v>
                </c:pt>
                <c:pt idx="110">
                  <c:v>2.045355695652174E-20</c:v>
                </c:pt>
                <c:pt idx="111">
                  <c:v>1.9511304057971021E-20</c:v>
                </c:pt>
                <c:pt idx="112">
                  <c:v>1.8434702173913045E-20</c:v>
                </c:pt>
                <c:pt idx="113">
                  <c:v>1.6451862318840587E-20</c:v>
                </c:pt>
                <c:pt idx="114">
                  <c:v>1.4503243768115944E-20</c:v>
                </c:pt>
                <c:pt idx="115">
                  <c:v>1.3087617681159416E-20</c:v>
                </c:pt>
                <c:pt idx="116">
                  <c:v>1.1940122028985508E-20</c:v>
                </c:pt>
                <c:pt idx="117">
                  <c:v>1.1426994927536232E-20</c:v>
                </c:pt>
                <c:pt idx="118">
                  <c:v>1.0653506913043478E-20</c:v>
                </c:pt>
                <c:pt idx="119">
                  <c:v>9.7737248115942008E-21</c:v>
                </c:pt>
                <c:pt idx="120">
                  <c:v>9.6642031304347796E-21</c:v>
                </c:pt>
                <c:pt idx="121">
                  <c:v>1.0460868352941175E-20</c:v>
                </c:pt>
                <c:pt idx="122">
                  <c:v>1.197590455882353E-20</c:v>
                </c:pt>
                <c:pt idx="123">
                  <c:v>1.3117733913043478E-20</c:v>
                </c:pt>
                <c:pt idx="124">
                  <c:v>1.3774379705882351E-20</c:v>
                </c:pt>
                <c:pt idx="125">
                  <c:v>1.4112523088235298E-20</c:v>
                </c:pt>
                <c:pt idx="126">
                  <c:v>1.3827743478260869E-20</c:v>
                </c:pt>
                <c:pt idx="127">
                  <c:v>1.3316279999999996E-20</c:v>
                </c:pt>
                <c:pt idx="128">
                  <c:v>1.2949740147058824E-20</c:v>
                </c:pt>
                <c:pt idx="129">
                  <c:v>1.2349784852941178E-20</c:v>
                </c:pt>
                <c:pt idx="130">
                  <c:v>1.1445132686567163E-20</c:v>
                </c:pt>
                <c:pt idx="131">
                  <c:v>1.0525520794117644E-20</c:v>
                </c:pt>
                <c:pt idx="132">
                  <c:v>9.3513581470588246E-21</c:v>
                </c:pt>
                <c:pt idx="133">
                  <c:v>7.8910209850746262E-21</c:v>
                </c:pt>
                <c:pt idx="134">
                  <c:v>6.8745682794117635E-21</c:v>
                </c:pt>
                <c:pt idx="135">
                  <c:v>6.6561412058823521E-21</c:v>
                </c:pt>
                <c:pt idx="136">
                  <c:v>6.8456476716417912E-21</c:v>
                </c:pt>
                <c:pt idx="137">
                  <c:v>6.66370156716418E-21</c:v>
                </c:pt>
                <c:pt idx="138">
                  <c:v>6.4872140895522402E-21</c:v>
                </c:pt>
                <c:pt idx="139">
                  <c:v>7.0152237313432836E-21</c:v>
                </c:pt>
                <c:pt idx="140">
                  <c:v>7.7996660746268636E-21</c:v>
                </c:pt>
                <c:pt idx="141">
                  <c:v>8.471812895522389E-21</c:v>
                </c:pt>
                <c:pt idx="142">
                  <c:v>8.9464120895522375E-21</c:v>
                </c:pt>
                <c:pt idx="143" formatCode="0.00E+00">
                  <c:v>9.076451805970148E-21</c:v>
                </c:pt>
                <c:pt idx="144">
                  <c:v>8.8571341791044754E-21</c:v>
                </c:pt>
                <c:pt idx="145">
                  <c:v>8.4829167611940268E-21</c:v>
                </c:pt>
                <c:pt idx="146">
                  <c:v>8.1114950149253701E-21</c:v>
                </c:pt>
                <c:pt idx="147">
                  <c:v>7.6239512272727251E-21</c:v>
                </c:pt>
                <c:pt idx="148">
                  <c:v>6.9204283333333361E-21</c:v>
                </c:pt>
                <c:pt idx="149">
                  <c:v>6.3235023134328356E-21</c:v>
                </c:pt>
                <c:pt idx="150">
                  <c:v>5.8380826060606053E-21</c:v>
                </c:pt>
                <c:pt idx="151">
                  <c:v>5.1671920454545467E-21</c:v>
                </c:pt>
                <c:pt idx="152">
                  <c:v>4.5810603333333339E-21</c:v>
                </c:pt>
                <c:pt idx="153">
                  <c:v>4.3188322121212118E-21</c:v>
                </c:pt>
                <c:pt idx="154">
                  <c:v>4.1940063939393932E-21</c:v>
                </c:pt>
                <c:pt idx="155">
                  <c:v>4.129645530303031E-21</c:v>
                </c:pt>
                <c:pt idx="156">
                  <c:v>4.1863748939393944E-21</c:v>
                </c:pt>
                <c:pt idx="157">
                  <c:v>4.4118044696969692E-21</c:v>
                </c:pt>
                <c:pt idx="158">
                  <c:v>4.8502999393939387E-21</c:v>
                </c:pt>
                <c:pt idx="159">
                  <c:v>5.3308481538461539E-21</c:v>
                </c:pt>
                <c:pt idx="160">
                  <c:v>5.6235235909090916E-21</c:v>
                </c:pt>
                <c:pt idx="161">
                  <c:v>5.7362483636363652E-21</c:v>
                </c:pt>
                <c:pt idx="162">
                  <c:v>5.6921208307692308E-21</c:v>
                </c:pt>
                <c:pt idx="163">
                  <c:v>5.3985919538461522E-21</c:v>
                </c:pt>
                <c:pt idx="164">
                  <c:v>4.9633727846153849E-21</c:v>
                </c:pt>
                <c:pt idx="165">
                  <c:v>4.7177775846153861E-21</c:v>
                </c:pt>
                <c:pt idx="166">
                  <c:v>4.5691703230769231E-21</c:v>
                </c:pt>
                <c:pt idx="167">
                  <c:v>4.1561143076923067E-21</c:v>
                </c:pt>
                <c:pt idx="168">
                  <c:v>3.5980792000000011E-21</c:v>
                </c:pt>
                <c:pt idx="169">
                  <c:v>3.2355924615384621E-21</c:v>
                </c:pt>
                <c:pt idx="170">
                  <c:v>2.8977054307692308E-21</c:v>
                </c:pt>
                <c:pt idx="171">
                  <c:v>2.5124183538461537E-21</c:v>
                </c:pt>
                <c:pt idx="172">
                  <c:v>2.4200355692307689E-21</c:v>
                </c:pt>
                <c:pt idx="173">
                  <c:v>2.4578238769230778E-21</c:v>
                </c:pt>
                <c:pt idx="174">
                  <c:v>2.5526843593749991E-21</c:v>
                </c:pt>
                <c:pt idx="175">
                  <c:v>2.7542630312499999E-21</c:v>
                </c:pt>
                <c:pt idx="176">
                  <c:v>2.8580759692307694E-21</c:v>
                </c:pt>
                <c:pt idx="177">
                  <c:v>3.0693954615384615E-21</c:v>
                </c:pt>
                <c:pt idx="178">
                  <c:v>3.3494709843749989E-21</c:v>
                </c:pt>
                <c:pt idx="179">
                  <c:v>3.4196295156249997E-21</c:v>
                </c:pt>
                <c:pt idx="180">
                  <c:v>3.3898350937500001E-21</c:v>
                </c:pt>
                <c:pt idx="181">
                  <c:v>3.3659940156250003E-21</c:v>
                </c:pt>
                <c:pt idx="182">
                  <c:v>3.2219680781250004E-21</c:v>
                </c:pt>
                <c:pt idx="183">
                  <c:v>2.9693155624999999E-21</c:v>
                </c:pt>
                <c:pt idx="184">
                  <c:v>2.8277130312500002E-21</c:v>
                </c:pt>
                <c:pt idx="185">
                  <c:v>2.7025648571428575E-21</c:v>
                </c:pt>
                <c:pt idx="186">
                  <c:v>2.3707925937499998E-21</c:v>
                </c:pt>
                <c:pt idx="187">
                  <c:v>2.051064640625E-21</c:v>
                </c:pt>
                <c:pt idx="188">
                  <c:v>1.8604280793650791E-21</c:v>
                </c:pt>
                <c:pt idx="189">
                  <c:v>1.7077362812500001E-21</c:v>
                </c:pt>
                <c:pt idx="190">
                  <c:v>1.5764530000000004E-21</c:v>
                </c:pt>
                <c:pt idx="191">
                  <c:v>1.4344292063492063E-21</c:v>
                </c:pt>
                <c:pt idx="192">
                  <c:v>1.4019011111111106E-21</c:v>
                </c:pt>
                <c:pt idx="193">
                  <c:v>1.4963031269841269E-21</c:v>
                </c:pt>
                <c:pt idx="194">
                  <c:v>1.5987578095238096E-21</c:v>
                </c:pt>
                <c:pt idx="195">
                  <c:v>1.7244710158730164E-21</c:v>
                </c:pt>
                <c:pt idx="196">
                  <c:v>1.8875016190476191E-21</c:v>
                </c:pt>
                <c:pt idx="197">
                  <c:v>2.0269036984126979E-21</c:v>
                </c:pt>
                <c:pt idx="198">
                  <c:v>2.063751412698412E-21</c:v>
                </c:pt>
                <c:pt idx="199">
                  <c:v>2.0239482063492068E-21</c:v>
                </c:pt>
                <c:pt idx="200">
                  <c:v>1.9762109523809519E-21</c:v>
                </c:pt>
                <c:pt idx="201">
                  <c:v>1.918298349206349E-21</c:v>
                </c:pt>
                <c:pt idx="202">
                  <c:v>1.7973831774193553E-21</c:v>
                </c:pt>
                <c:pt idx="203">
                  <c:v>1.6372130322580638E-21</c:v>
                </c:pt>
                <c:pt idx="204">
                  <c:v>1.5085020634920635E-21</c:v>
                </c:pt>
                <c:pt idx="205">
                  <c:v>1.3952150793650792E-21</c:v>
                </c:pt>
                <c:pt idx="206">
                  <c:v>1.28278735483871E-21</c:v>
                </c:pt>
                <c:pt idx="207">
                  <c:v>1.1645473225806449E-21</c:v>
                </c:pt>
                <c:pt idx="208">
                  <c:v>1.0623575709677418E-21</c:v>
                </c:pt>
                <c:pt idx="209">
                  <c:v>9.6280227580645182E-22</c:v>
                </c:pt>
                <c:pt idx="210">
                  <c:v>9.0914177258064497E-22</c:v>
                </c:pt>
                <c:pt idx="211">
                  <c:v>8.7127569677419345E-22</c:v>
                </c:pt>
                <c:pt idx="212">
                  <c:v>8.2446962903225799E-22</c:v>
                </c:pt>
                <c:pt idx="213">
                  <c:v>8.4327165161290309E-22</c:v>
                </c:pt>
                <c:pt idx="214">
                  <c:v>9.3564158870967717E-22</c:v>
                </c:pt>
                <c:pt idx="215">
                  <c:v>1.061563262295082E-21</c:v>
                </c:pt>
                <c:pt idx="216">
                  <c:v>1.1558772258064516E-21</c:v>
                </c:pt>
                <c:pt idx="217">
                  <c:v>1.1759885645161291E-21</c:v>
                </c:pt>
                <c:pt idx="218">
                  <c:v>1.1393858196721314E-21</c:v>
                </c:pt>
                <c:pt idx="219">
                  <c:v>1.098208295081967E-21</c:v>
                </c:pt>
                <c:pt idx="220">
                  <c:v>1.0705272096774193E-21</c:v>
                </c:pt>
                <c:pt idx="221">
                  <c:v>1.0293294806451608E-21</c:v>
                </c:pt>
                <c:pt idx="222">
                  <c:v>9.8403980491803273E-22</c:v>
                </c:pt>
                <c:pt idx="223">
                  <c:v>9.1893632459016374E-22</c:v>
                </c:pt>
                <c:pt idx="224">
                  <c:v>8.0254962131147547E-22</c:v>
                </c:pt>
                <c:pt idx="225">
                  <c:v>6.9990036065573788E-22</c:v>
                </c:pt>
                <c:pt idx="226">
                  <c:v>6.5433077704918026E-22</c:v>
                </c:pt>
                <c:pt idx="227">
                  <c:v>6.053573737704916E-22</c:v>
                </c:pt>
                <c:pt idx="228">
                  <c:v>5.3890391475409821E-22</c:v>
                </c:pt>
                <c:pt idx="229">
                  <c:v>4.9319469672131146E-22</c:v>
                </c:pt>
                <c:pt idx="230">
                  <c:v>4.6168342950819677E-22</c:v>
                </c:pt>
                <c:pt idx="231">
                  <c:v>4.6956032666666678E-22</c:v>
                </c:pt>
                <c:pt idx="232">
                  <c:v>4.9944912333333339E-22</c:v>
                </c:pt>
                <c:pt idx="233">
                  <c:v>5.0230007049180327E-22</c:v>
                </c:pt>
                <c:pt idx="234">
                  <c:v>5.2228962786885261E-22</c:v>
                </c:pt>
                <c:pt idx="235">
                  <c:v>5.7778627166666666E-22</c:v>
                </c:pt>
                <c:pt idx="236">
                  <c:v>6.419948700000001E-22</c:v>
                </c:pt>
                <c:pt idx="237">
                  <c:v>6.797604409836068E-22</c:v>
                </c:pt>
                <c:pt idx="238">
                  <c:v>6.7203602333333352E-22</c:v>
                </c:pt>
                <c:pt idx="239">
                  <c:v>6.3684748833333314E-22</c:v>
                </c:pt>
                <c:pt idx="240">
                  <c:v>6.0270347666666656E-22</c:v>
                </c:pt>
                <c:pt idx="241">
                  <c:v>5.7662638000000006E-22</c:v>
                </c:pt>
                <c:pt idx="242">
                  <c:v>5.5262085666666678E-22</c:v>
                </c:pt>
                <c:pt idx="243">
                  <c:v>5.1617484833333317E-22</c:v>
                </c:pt>
                <c:pt idx="244">
                  <c:v>4.6637094500000001E-22</c:v>
                </c:pt>
                <c:pt idx="245">
                  <c:v>4.028983406779662E-22</c:v>
                </c:pt>
                <c:pt idx="246">
                  <c:v>3.3812445833333331E-22</c:v>
                </c:pt>
                <c:pt idx="247">
                  <c:v>3.0822527500000002E-22</c:v>
                </c:pt>
                <c:pt idx="248">
                  <c:v>3.1040198305084754E-22</c:v>
                </c:pt>
                <c:pt idx="249">
                  <c:v>2.9243284406779662E-22</c:v>
                </c:pt>
                <c:pt idx="250">
                  <c:v>2.4947820166666665E-22</c:v>
                </c:pt>
                <c:pt idx="251">
                  <c:v>2.3453029333333322E-22</c:v>
                </c:pt>
                <c:pt idx="252">
                  <c:v>2.5762463050847456E-22</c:v>
                </c:pt>
                <c:pt idx="253">
                  <c:v>2.8469721864406777E-22</c:v>
                </c:pt>
                <c:pt idx="254">
                  <c:v>3.0274048983050834E-22</c:v>
                </c:pt>
                <c:pt idx="255">
                  <c:v>3.1160917627118647E-22</c:v>
                </c:pt>
                <c:pt idx="256">
                  <c:v>3.2542835762711864E-22</c:v>
                </c:pt>
                <c:pt idx="257">
                  <c:v>3.5273987966101707E-22</c:v>
                </c:pt>
                <c:pt idx="258">
                  <c:v>3.6933627457627108E-22</c:v>
                </c:pt>
                <c:pt idx="259">
                  <c:v>3.543592508474576E-22</c:v>
                </c:pt>
                <c:pt idx="260">
                  <c:v>3.297940525423729E-22</c:v>
                </c:pt>
                <c:pt idx="261">
                  <c:v>3.1217166949152547E-22</c:v>
                </c:pt>
                <c:pt idx="262">
                  <c:v>2.9211179491525418E-22</c:v>
                </c:pt>
                <c:pt idx="263">
                  <c:v>2.7038450862068971E-22</c:v>
                </c:pt>
                <c:pt idx="264">
                  <c:v>2.5397066379310347E-22</c:v>
                </c:pt>
                <c:pt idx="265">
                  <c:v>2.4146055423728819E-22</c:v>
                </c:pt>
                <c:pt idx="266">
                  <c:v>2.1209925762711864E-22</c:v>
                </c:pt>
                <c:pt idx="267">
                  <c:v>1.7187012068965516E-22</c:v>
                </c:pt>
                <c:pt idx="268">
                  <c:v>1.4963290172413796E-22</c:v>
                </c:pt>
                <c:pt idx="269">
                  <c:v>1.4872423050847465E-22</c:v>
                </c:pt>
                <c:pt idx="270">
                  <c:v>1.5259693448275863E-22</c:v>
                </c:pt>
                <c:pt idx="271">
                  <c:v>1.4590463620689653E-22</c:v>
                </c:pt>
                <c:pt idx="272">
                  <c:v>1.2888016551724137E-22</c:v>
                </c:pt>
                <c:pt idx="273">
                  <c:v>1.2746321896551725E-22</c:v>
                </c:pt>
                <c:pt idx="274">
                  <c:v>1.4536568620689653E-22</c:v>
                </c:pt>
                <c:pt idx="275">
                  <c:v>1.631513396551724E-22</c:v>
                </c:pt>
                <c:pt idx="276">
                  <c:v>1.7072583620689651E-22</c:v>
                </c:pt>
                <c:pt idx="277">
                  <c:v>1.6997649649122805E-22</c:v>
                </c:pt>
                <c:pt idx="278">
                  <c:v>1.7429213793103447E-22</c:v>
                </c:pt>
                <c:pt idx="279">
                  <c:v>1.8750378620689661E-22</c:v>
                </c:pt>
                <c:pt idx="280">
                  <c:v>1.9417737368421052E-22</c:v>
                </c:pt>
                <c:pt idx="281">
                  <c:v>1.8231380689655177E-22</c:v>
                </c:pt>
                <c:pt idx="282">
                  <c:v>1.6345437241379307E-22</c:v>
                </c:pt>
                <c:pt idx="283">
                  <c:v>1.526150649122807E-22</c:v>
                </c:pt>
                <c:pt idx="284">
                  <c:v>1.4441033508771931E-22</c:v>
                </c:pt>
                <c:pt idx="285">
                  <c:v>1.2982832105263155E-22</c:v>
                </c:pt>
                <c:pt idx="286">
                  <c:v>1.2105545087719298E-22</c:v>
                </c:pt>
                <c:pt idx="287">
                  <c:v>1.2006962631578942E-22</c:v>
                </c:pt>
                <c:pt idx="288">
                  <c:v>1.0752765824561404E-22</c:v>
                </c:pt>
                <c:pt idx="289">
                  <c:v>8.394931719298248E-23</c:v>
                </c:pt>
                <c:pt idx="290">
                  <c:v>7.0424533333333337E-23</c:v>
                </c:pt>
                <c:pt idx="291">
                  <c:v>7.0741684385964937E-23</c:v>
                </c:pt>
                <c:pt idx="292">
                  <c:v>7.3806608070175461E-23</c:v>
                </c:pt>
                <c:pt idx="293">
                  <c:v>7.1606687543859593E-23</c:v>
                </c:pt>
                <c:pt idx="294">
                  <c:v>6.4826249473684221E-23</c:v>
                </c:pt>
                <c:pt idx="295">
                  <c:v>6.450487456140349E-23</c:v>
                </c:pt>
                <c:pt idx="296">
                  <c:v>7.3764257368421066E-23</c:v>
                </c:pt>
                <c:pt idx="297">
                  <c:v>8.4643458928571441E-23</c:v>
                </c:pt>
                <c:pt idx="298">
                  <c:v>9.3235855535714309E-23</c:v>
                </c:pt>
                <c:pt idx="299">
                  <c:v>9.5295638245614001E-23</c:v>
                </c:pt>
                <c:pt idx="300">
                  <c:v>9.1089343333333294E-23</c:v>
                </c:pt>
                <c:pt idx="301">
                  <c:v>8.9787926428571421E-23</c:v>
                </c:pt>
                <c:pt idx="302">
                  <c:v>9.2946603214285685E-23</c:v>
                </c:pt>
                <c:pt idx="303">
                  <c:v>9.160228035714287E-23</c:v>
                </c:pt>
                <c:pt idx="304">
                  <c:v>8.5323304107142853E-23</c:v>
                </c:pt>
                <c:pt idx="305">
                  <c:v>7.9139288070175443E-23</c:v>
                </c:pt>
                <c:pt idx="306">
                  <c:v>7.1773343571428592E-23</c:v>
                </c:pt>
                <c:pt idx="307">
                  <c:v>6.1103790178571408E-23</c:v>
                </c:pt>
                <c:pt idx="308">
                  <c:v>5.2490060178571436E-23</c:v>
                </c:pt>
                <c:pt idx="309">
                  <c:v>5.1050459090909091E-23</c:v>
                </c:pt>
                <c:pt idx="310">
                  <c:v>5.0819773749999992E-23</c:v>
                </c:pt>
                <c:pt idx="311">
                  <c:v>4.240401589285716E-23</c:v>
                </c:pt>
                <c:pt idx="312">
                  <c:v>3.1486224821428568E-23</c:v>
                </c:pt>
                <c:pt idx="313">
                  <c:v>2.9340025178571423E-23</c:v>
                </c:pt>
                <c:pt idx="314">
                  <c:v>3.3663190181818188E-23</c:v>
                </c:pt>
                <c:pt idx="315">
                  <c:v>3.7185603090909101E-23</c:v>
                </c:pt>
                <c:pt idx="316">
                  <c:v>3.6844405892857144E-23</c:v>
                </c:pt>
                <c:pt idx="317">
                  <c:v>3.6153941607142859E-23</c:v>
                </c:pt>
                <c:pt idx="318">
                  <c:v>3.8706292545454531E-23</c:v>
                </c:pt>
                <c:pt idx="319">
                  <c:v>4.1369882545454547E-23</c:v>
                </c:pt>
                <c:pt idx="320">
                  <c:v>4.3697426181818195E-23</c:v>
                </c:pt>
                <c:pt idx="321">
                  <c:v>4.8152723090909087E-23</c:v>
                </c:pt>
                <c:pt idx="322">
                  <c:v>5.1555907454545452E-23</c:v>
                </c:pt>
                <c:pt idx="323">
                  <c:v>4.9610596E-23</c:v>
                </c:pt>
                <c:pt idx="324">
                  <c:v>4.6734577454545464E-23</c:v>
                </c:pt>
                <c:pt idx="325">
                  <c:v>4.5836335636363624E-23</c:v>
                </c:pt>
                <c:pt idx="326">
                  <c:v>4.3058274181818188E-23</c:v>
                </c:pt>
                <c:pt idx="327">
                  <c:v>3.8195109818181804E-23</c:v>
                </c:pt>
                <c:pt idx="328">
                  <c:v>3.4212326181818181E-23</c:v>
                </c:pt>
                <c:pt idx="329">
                  <c:v>3.071208418181818E-23</c:v>
                </c:pt>
                <c:pt idx="330">
                  <c:v>2.5900887999999997E-23</c:v>
                </c:pt>
                <c:pt idx="331">
                  <c:v>2.1614008909090913E-23</c:v>
                </c:pt>
                <c:pt idx="332">
                  <c:v>2.0812050000000005E-23</c:v>
                </c:pt>
                <c:pt idx="333">
                  <c:v>2.2207829444444437E-23</c:v>
                </c:pt>
                <c:pt idx="334">
                  <c:v>2.0483712545454551E-23</c:v>
                </c:pt>
                <c:pt idx="335">
                  <c:v>1.5618821818181819E-23</c:v>
                </c:pt>
                <c:pt idx="336">
                  <c:v>1.3467986111111113E-23</c:v>
                </c:pt>
                <c:pt idx="337">
                  <c:v>1.5207388333333339E-23</c:v>
                </c:pt>
                <c:pt idx="338">
                  <c:v>1.6986092363636361E-23</c:v>
                </c:pt>
                <c:pt idx="339">
                  <c:v>1.6976749074074073E-23</c:v>
                </c:pt>
                <c:pt idx="340">
                  <c:v>1.6818900740740739E-23</c:v>
                </c:pt>
                <c:pt idx="341">
                  <c:v>1.8827401481481488E-23</c:v>
                </c:pt>
                <c:pt idx="342">
                  <c:v>2.0886746111111112E-23</c:v>
                </c:pt>
                <c:pt idx="343">
                  <c:v>2.044562944444444E-23</c:v>
                </c:pt>
                <c:pt idx="344">
                  <c:v>1.9802946851851852E-23</c:v>
                </c:pt>
                <c:pt idx="345">
                  <c:v>2.1965282222222217E-23</c:v>
                </c:pt>
                <c:pt idx="346">
                  <c:v>2.4362322641509428E-23</c:v>
                </c:pt>
                <c:pt idx="347">
                  <c:v>2.2736426481481475E-23</c:v>
                </c:pt>
                <c:pt idx="348">
                  <c:v>2.0143770925925931E-23</c:v>
                </c:pt>
                <c:pt idx="349">
                  <c:v>1.8978208490566034E-23</c:v>
                </c:pt>
                <c:pt idx="350">
                  <c:v>1.7978124814814816E-23</c:v>
                </c:pt>
                <c:pt idx="351">
                  <c:v>1.6532158333333331E-23</c:v>
                </c:pt>
                <c:pt idx="352">
                  <c:v>1.4635872641509434E-23</c:v>
                </c:pt>
                <c:pt idx="353">
                  <c:v>1.2158333830188681E-23</c:v>
                </c:pt>
                <c:pt idx="354">
                  <c:v>9.4055639629629614E-24</c:v>
                </c:pt>
                <c:pt idx="355">
                  <c:v>7.7863935185185212E-24</c:v>
                </c:pt>
                <c:pt idx="356">
                  <c:v>7.8258340566037748E-24</c:v>
                </c:pt>
                <c:pt idx="357">
                  <c:v>8.3207819056603756E-24</c:v>
                </c:pt>
                <c:pt idx="358">
                  <c:v>7.4362102075471713E-24</c:v>
                </c:pt>
                <c:pt idx="359">
                  <c:v>5.649748056603772E-24</c:v>
                </c:pt>
                <c:pt idx="360">
                  <c:v>5.3909303962264154E-24</c:v>
                </c:pt>
                <c:pt idx="361">
                  <c:v>6.7309567924528302E-24</c:v>
                </c:pt>
                <c:pt idx="362">
                  <c:v>7.6780015094339625E-24</c:v>
                </c:pt>
                <c:pt idx="363">
                  <c:v>7.6698463773584919E-24</c:v>
                </c:pt>
                <c:pt idx="364">
                  <c:v>7.6246072830188676E-24</c:v>
                </c:pt>
                <c:pt idx="365">
                  <c:v>8.3200654905660353E-24</c:v>
                </c:pt>
                <c:pt idx="366">
                  <c:v>9.5581022830188678E-24</c:v>
                </c:pt>
                <c:pt idx="367" formatCode="0.00E+00;&quot;げ&quot;">
                  <c:v>1.016379946153846E-23</c:v>
                </c:pt>
                <c:pt idx="368" formatCode="0.00E+00;&quot;げ&quot;">
                  <c:v>9.5428021153846141E-24</c:v>
                </c:pt>
                <c:pt idx="369" formatCode="0.00E+00;&quot;げ&quot;">
                  <c:v>9.4890379811320753E-24</c:v>
                </c:pt>
                <c:pt idx="370" formatCode="0.00E+00;&quot;げ&quot;">
                  <c:v>1.0881131056603772E-23</c:v>
                </c:pt>
                <c:pt idx="371" formatCode="0.00E+00;&quot;げ&quot;">
                  <c:v>1.1414219867924527E-23</c:v>
                </c:pt>
                <c:pt idx="372" formatCode="0.00E+00;&quot;げ&quot;">
                  <c:v>9.8664615576923094E-24</c:v>
                </c:pt>
                <c:pt idx="373" formatCode="0.00E+00;&quot;げ&quot;">
                  <c:v>8.3428865384615416E-24</c:v>
                </c:pt>
                <c:pt idx="374" formatCode="0.00E+00;&quot;げ&quot;">
                  <c:v>7.6911028867924529E-24</c:v>
                </c:pt>
                <c:pt idx="375" formatCode="0.00E+00;&quot;げ&quot;">
                  <c:v>6.9031089615384623E-24</c:v>
                </c:pt>
                <c:pt idx="376" formatCode="0.00E+00;&quot;げ&quot;">
                  <c:v>6.0970657307692295E-24</c:v>
                </c:pt>
                <c:pt idx="377" formatCode="0.00E+00;&quot;げ&quot;">
                  <c:v>5.1361830000000015E-24</c:v>
                </c:pt>
                <c:pt idx="378" formatCode="0.00E+00;&quot;げ&quot;">
                  <c:v>3.7610069038461541E-24</c:v>
                </c:pt>
                <c:pt idx="379" formatCode="0.00E+00;&quot;げ&quot;">
                  <c:v>2.8934776538461539E-24</c:v>
                </c:pt>
                <c:pt idx="380" formatCode="0.00E+00;&quot;げ&quot;">
                  <c:v>2.7383585000000002E-24</c:v>
                </c:pt>
                <c:pt idx="381" formatCode="0.00E+00;&quot;げ&quot;">
                  <c:v>3.0583312884615389E-24</c:v>
                </c:pt>
                <c:pt idx="382" formatCode="0.00E+00;&quot;げ&quot;">
                  <c:v>3.2867180384615381E-24</c:v>
                </c:pt>
                <c:pt idx="383" formatCode="0.00E+00;&quot;げ&quot;">
                  <c:v>2.9509680961538468E-24</c:v>
                </c:pt>
                <c:pt idx="384" formatCode="0.00E+00;&quot;げ&quot;">
                  <c:v>2.547113403846154E-24</c:v>
                </c:pt>
                <c:pt idx="385" formatCode="0.00E+00;&quot;げ&quot;">
                  <c:v>2.6970648653846159E-24</c:v>
                </c:pt>
                <c:pt idx="386" formatCode="0.00E+00;&quot;げ&quot;">
                  <c:v>3.1271644313725483E-24</c:v>
                </c:pt>
                <c:pt idx="387" formatCode="0.00E+00;&quot;げ&quot;">
                  <c:v>3.343692865384616E-24</c:v>
                </c:pt>
                <c:pt idx="388" formatCode="0.00E+00;&quot;げ&quot;">
                  <c:v>3.3824533076923075E-24</c:v>
                </c:pt>
                <c:pt idx="389" formatCode="0.00E+00;&quot;げ&quot;">
                  <c:v>3.4463379411764701E-24</c:v>
                </c:pt>
                <c:pt idx="390" formatCode="0.00E+00;&quot;げ&quot;">
                  <c:v>3.6742480000000006E-24</c:v>
                </c:pt>
                <c:pt idx="391" formatCode="0.00E+00;&quot;げ&quot;">
                  <c:v>4.2088911538461539E-24</c:v>
                </c:pt>
                <c:pt idx="392" formatCode="0.00E+00;&quot;げ&quot;">
                  <c:v>4.7131944615384615E-24</c:v>
                </c:pt>
                <c:pt idx="393" formatCode="0.00E+00;&quot;げ&quot;">
                  <c:v>4.6045868823529415E-24</c:v>
                </c:pt>
                <c:pt idx="394" formatCode="0.00E+00;&quot;げ&quot;">
                  <c:v>4.1316249607843135E-24</c:v>
                </c:pt>
                <c:pt idx="395" formatCode="0.00E+00;&quot;げ&quot;">
                  <c:v>4.4220740784313729E-24</c:v>
                </c:pt>
                <c:pt idx="396" formatCode="0.00E+00;&quot;げ&quot;">
                  <c:v>5.0307139019607824E-24</c:v>
                </c:pt>
                <c:pt idx="397" formatCode="0.00E+00;&quot;げ&quot;">
                  <c:v>4.7186969215686275E-24</c:v>
                </c:pt>
                <c:pt idx="398" formatCode="0.00E+00;&quot;げ&quot;">
                  <c:v>3.8274083725490191E-24</c:v>
                </c:pt>
                <c:pt idx="399" formatCode="0.00E+00;&quot;げ&quot;">
                  <c:v>3.1350838823529414E-24</c:v>
                </c:pt>
                <c:pt idx="400" formatCode="0.00E+00;&quot;げ&quot;">
                  <c:v>2.84492E-24</c:v>
                </c:pt>
                <c:pt idx="401" formatCode="0.00E+00;&quot;げ&quot;">
                  <c:v>2.5293047254901959E-24</c:v>
                </c:pt>
                <c:pt idx="402" formatCode="0.00E+00;&quot;げ&quot;">
                  <c:v>2.0255976470588233E-24</c:v>
                </c:pt>
                <c:pt idx="403" formatCode="0.00E+00;&quot;げ&quot;">
                  <c:v>1.4088549745098041E-24</c:v>
                </c:pt>
                <c:pt idx="404" formatCode="0.00E+00;&quot;げ&quot;">
                  <c:v>1.0241611647058824E-24</c:v>
                </c:pt>
                <c:pt idx="405" formatCode="0.00E+00;&quot;げ&quot;">
                  <c:v>1.0281885392156864E-24</c:v>
                </c:pt>
                <c:pt idx="406" formatCode="0.00E+00;&quot;げ&quot;">
                  <c:v>1.2230953921568627E-24</c:v>
                </c:pt>
                <c:pt idx="407" formatCode="0.00E+00;&quot;げ&quot;">
                  <c:v>1.3522539999999999E-24</c:v>
                </c:pt>
                <c:pt idx="408" formatCode="0.00E+00;&quot;げ&quot;">
                  <c:v>1.232161846E-24</c:v>
                </c:pt>
                <c:pt idx="409" formatCode="0.00E+00;&quot;げ&quot;">
                  <c:v>1.056813678E-24</c:v>
                </c:pt>
                <c:pt idx="410" formatCode="0.00E+00;&quot;げ&quot;">
                  <c:v>1.0905441098039212E-24</c:v>
                </c:pt>
                <c:pt idx="411" formatCode="0.00E+00;&quot;げ&quot;">
                  <c:v>1.2601202549019611E-24</c:v>
                </c:pt>
                <c:pt idx="412" formatCode="0.00E+00;&quot;げ&quot;">
                  <c:v>1.36403366E-24</c:v>
                </c:pt>
                <c:pt idx="413" formatCode="0.00E+00;&quot;げ&quot;">
                  <c:v>1.4377188599999997E-24</c:v>
                </c:pt>
                <c:pt idx="414" formatCode="0.00E+00;&quot;げ&quot;">
                  <c:v>1.5332388431372554E-24</c:v>
                </c:pt>
                <c:pt idx="415" formatCode="0.00E+00;&quot;げ&quot;">
                  <c:v>1.5839477399999999E-24</c:v>
                </c:pt>
                <c:pt idx="416" formatCode="0.00E+00;&quot;げ&quot;">
                  <c:v>1.5777740800000008E-24</c:v>
                </c:pt>
                <c:pt idx="417" formatCode="0.00E+00;&quot;げ&quot;">
                  <c:v>1.6427888799999999E-24</c:v>
                </c:pt>
                <c:pt idx="418" formatCode="0.00E+00;&quot;げ&quot;">
                  <c:v>1.8614080399999996E-24</c:v>
                </c:pt>
                <c:pt idx="419" formatCode="0.00E+00;&quot;げ&quot;">
                  <c:v>1.9388092941176478E-24</c:v>
                </c:pt>
                <c:pt idx="420" formatCode="0.00E+00;&quot;げ&quot;">
                  <c:v>1.7440547199999997E-24</c:v>
                </c:pt>
                <c:pt idx="421" formatCode="0.00E+00;&quot;げ&quot;">
                  <c:v>1.8205195200000003E-24</c:v>
                </c:pt>
                <c:pt idx="422" formatCode="0.00E+00;&quot;げ&quot;">
                  <c:v>2.0622994199999998E-24</c:v>
                </c:pt>
                <c:pt idx="423" formatCode="0.00E+00;&quot;げ&quot;">
                  <c:v>1.892344428571429E-24</c:v>
                </c:pt>
                <c:pt idx="424" formatCode="0.00E+00;&quot;げ&quot;">
                  <c:v>1.4061108200000003E-24</c:v>
                </c:pt>
                <c:pt idx="425" formatCode="0.00E+00;&quot;げ&quot;">
                  <c:v>1.1230260400000003E-24</c:v>
                </c:pt>
                <c:pt idx="426" formatCode="0.00E+00;&quot;げ&quot;">
                  <c:v>1.0882291539999998E-24</c:v>
                </c:pt>
                <c:pt idx="427" formatCode="0.00E+00;&quot;げ&quot;">
                  <c:v>9.1173304800000007E-25</c:v>
                </c:pt>
                <c:pt idx="428" formatCode="0.00E+00;&quot;げ&quot;">
                  <c:v>6.2174574285714316E-25</c:v>
                </c:pt>
                <c:pt idx="429" formatCode="0.00E+00;&quot;げ&quot;">
                  <c:v>4.1275077755102029E-25</c:v>
                </c:pt>
                <c:pt idx="430" formatCode="0.00E+00;&quot;げ&quot;">
                  <c:v>3.168656079999998E-25</c:v>
                </c:pt>
                <c:pt idx="431" formatCode="0.00E+00;&quot;げ&quot;">
                  <c:v>3.4028373600000007E-25</c:v>
                </c:pt>
                <c:pt idx="432" formatCode="0.00E+00;&quot;げ&quot;">
                  <c:v>4.1795958979591838E-25</c:v>
                </c:pt>
                <c:pt idx="433" formatCode="0.00E+00;&quot;げ&quot;">
                  <c:v>4.7253008775510211E-25</c:v>
                </c:pt>
                <c:pt idx="434" formatCode="0.00E+00;&quot;げ&quot;">
                  <c:v>4.5447972857142856E-25</c:v>
                </c:pt>
                <c:pt idx="435" formatCode="0.00E+00;&quot;げ&quot;">
                  <c:v>4.388967679999999E-25</c:v>
                </c:pt>
                <c:pt idx="436" formatCode="0.00E+00;&quot;げ&quot;">
                  <c:v>4.7457810799999997E-25</c:v>
                </c:pt>
                <c:pt idx="437" formatCode="0.00E+00;&quot;げ&quot;">
                  <c:v>5.1664011224489792E-25</c:v>
                </c:pt>
                <c:pt idx="438" formatCode="0.00E+00;&quot;げ&quot;">
                  <c:v>5.3710204081632654E-25</c:v>
                </c:pt>
                <c:pt idx="439" formatCode="0.00E+00;&quot;げ&quot;">
                  <c:v>5.6096548571428579E-25</c:v>
                </c:pt>
                <c:pt idx="440" formatCode="0.00E+00;&quot;げ&quot;">
                  <c:v>6.0379289795918374E-25</c:v>
                </c:pt>
                <c:pt idx="441" formatCode="0.00E+00;&quot;げ&quot;">
                  <c:v>6.402471122448981E-25</c:v>
                </c:pt>
                <c:pt idx="442" formatCode="0.00E+00;&quot;げ&quot;">
                  <c:v>6.3327696326530611E-25</c:v>
                </c:pt>
                <c:pt idx="443" formatCode="0.00E+00;&quot;げ&quot;">
                  <c:v>5.9638080612244908E-25</c:v>
                </c:pt>
                <c:pt idx="444" formatCode="0.00E+00;&quot;げ&quot;">
                  <c:v>6.2830759387755095E-25</c:v>
                </c:pt>
                <c:pt idx="445" formatCode="0.00E+00;&quot;げ&quot;">
                  <c:v>7.6093191632653073E-25</c:v>
                </c:pt>
                <c:pt idx="446" formatCode="0.00E+00;&quot;げ&quot;">
                  <c:v>8.3772166326530593E-25</c:v>
                </c:pt>
                <c:pt idx="447" formatCode="0.00E+00;&quot;げ&quot;">
                  <c:v>7.7313132291666683E-25</c:v>
                </c:pt>
                <c:pt idx="448" formatCode="0.00E+00;&quot;げ&quot;">
                  <c:v>7.851395020833332E-25</c:v>
                </c:pt>
                <c:pt idx="449" formatCode="0.00E+00;&quot;げ&quot;">
                  <c:v>8.3402811224489791E-25</c:v>
                </c:pt>
                <c:pt idx="450" formatCode="0.00E+00;&quot;げ&quot;">
                  <c:v>6.9379854693877575E-25</c:v>
                </c:pt>
                <c:pt idx="451" formatCode="0.00E+00;&quot;げ&quot;">
                  <c:v>4.6466352857142852E-25</c:v>
                </c:pt>
                <c:pt idx="452" formatCode="0.00E+00;&quot;げ&quot;">
                  <c:v>3.572157166666667E-25</c:v>
                </c:pt>
                <c:pt idx="453" formatCode="0.00E+00;&quot;げ&quot;">
                  <c:v>3.6041348333333334E-25</c:v>
                </c:pt>
                <c:pt idx="454" formatCode="0.00E+00;&quot;げ&quot;">
                  <c:v>3.0487006530612233E-25</c:v>
                </c:pt>
                <c:pt idx="455" formatCode="0.00E+00;&quot;げ&quot;">
                  <c:v>2.125453833333334E-25</c:v>
                </c:pt>
                <c:pt idx="456" formatCode="0.00E+00;&quot;げ&quot;">
                  <c:v>1.5648978958333338E-25</c:v>
                </c:pt>
                <c:pt idx="457" formatCode="0.00E+00;&quot;げ&quot;">
                  <c:v>1.3712730000000001E-25</c:v>
                </c:pt>
                <c:pt idx="458" formatCode="0.00E+00;&quot;げ&quot;">
                  <c:v>1.5242083958333336E-25</c:v>
                </c:pt>
                <c:pt idx="459" formatCode="0.00E+00;&quot;げ&quot;">
                  <c:v>1.7882088541666664E-25</c:v>
                </c:pt>
                <c:pt idx="460" formatCode="0.00E+00;&quot;げ&quot;">
                  <c:v>1.8083727916666666E-25</c:v>
                </c:pt>
                <c:pt idx="461" formatCode="0.00E+00;&quot;げ&quot;">
                  <c:v>1.6683432291666665E-25</c:v>
                </c:pt>
                <c:pt idx="462" formatCode="0.00E+00;&quot;げ&quot;">
                  <c:v>1.6750696875000004E-25</c:v>
                </c:pt>
                <c:pt idx="463" formatCode="0.00E+00;&quot;げ&quot;">
                  <c:v>1.8544756041666667E-25</c:v>
                </c:pt>
                <c:pt idx="464" formatCode="0.00E+00;&quot;げ&quot;">
                  <c:v>1.963722520833333E-25</c:v>
                </c:pt>
                <c:pt idx="465" formatCode="0.00E+00;&quot;げ&quot;">
                  <c:v>2.0021386041666665E-25</c:v>
                </c:pt>
                <c:pt idx="466" formatCode="0.00E+00;&quot;げ&quot;">
                  <c:v>2.0172394375000002E-25</c:v>
                </c:pt>
                <c:pt idx="467" formatCode="0.00E+00;&quot;げ&quot;">
                  <c:v>2.0423746249999999E-25</c:v>
                </c:pt>
                <c:pt idx="468" formatCode="0.00E+00;&quot;げ&quot;">
                  <c:v>2.1218222916666665E-25</c:v>
                </c:pt>
                <c:pt idx="469" formatCode="0.00E+00;&quot;げ&quot;">
                  <c:v>2.2712777872340427E-25</c:v>
                </c:pt>
                <c:pt idx="470" formatCode="0.00E+00;&quot;げ&quot;">
                  <c:v>2.3401889166666667E-25</c:v>
                </c:pt>
                <c:pt idx="471" formatCode="0.00E+00;&quot;げ&quot;">
                  <c:v>2.2693037916666658E-25</c:v>
                </c:pt>
                <c:pt idx="472" formatCode="0.00E+00;&quot;げ&quot;">
                  <c:v>2.3928374893617031E-25</c:v>
                </c:pt>
                <c:pt idx="473" formatCode="0.00E+00;&quot;げ&quot;">
                  <c:v>2.960740319148936E-25</c:v>
                </c:pt>
                <c:pt idx="474" formatCode="0.00E+00;&quot;げ&quot;">
                  <c:v>3.2968640416666672E-25</c:v>
                </c:pt>
                <c:pt idx="475" formatCode="0.00E+00;&quot;げ&quot;">
                  <c:v>3.0761632291666668E-25</c:v>
                </c:pt>
                <c:pt idx="476" formatCode="0.00E+00;&quot;げ&quot;">
                  <c:v>2.9757529574468094E-25</c:v>
                </c:pt>
                <c:pt idx="477" formatCode="0.00E+00;&quot;げ&quot;">
                  <c:v>2.9006787446808511E-25</c:v>
                </c:pt>
                <c:pt idx="478" formatCode="0.00E+00;&quot;げ&quot;">
                  <c:v>2.2521062553191491E-25</c:v>
                </c:pt>
                <c:pt idx="479" formatCode="0.00E+00;&quot;げ&quot;">
                  <c:v>1.5198292708333341E-25</c:v>
                </c:pt>
                <c:pt idx="480" formatCode="0.00E+00;&quot;げ&quot;">
                  <c:v>1.244737354166667E-25</c:v>
                </c:pt>
                <c:pt idx="481" formatCode="0.00E+00;&quot;げ&quot;">
                  <c:v>1.0806417553191487E-25</c:v>
                </c:pt>
                <c:pt idx="482" formatCode="0.00E+00;&quot;げ&quot;">
                  <c:v>7.62776174468085E-26</c:v>
                </c:pt>
                <c:pt idx="483" formatCode="0.00E+00;&quot;げ&quot;">
                  <c:v>5.1566295106382976E-26</c:v>
                </c:pt>
                <c:pt idx="484" formatCode="0.00E+00;&quot;げ&quot;">
                  <c:v>4.9126583191489378E-26</c:v>
                </c:pt>
                <c:pt idx="485" formatCode="0.00E+00;&quot;げ&quot;">
                  <c:v>5.580319702127659E-26</c:v>
                </c:pt>
                <c:pt idx="486" formatCode="0.00E+00;&quot;げ&quot;">
                  <c:v>6.178764851063828E-26</c:v>
                </c:pt>
                <c:pt idx="487" formatCode="0.00E+00;&quot;げ&quot;">
                  <c:v>6.3351577446808514E-26</c:v>
                </c:pt>
                <c:pt idx="488" formatCode="0.00E+00;&quot;げ&quot;">
                  <c:v>6.2244889574468083E-26</c:v>
                </c:pt>
                <c:pt idx="489" formatCode="0.00E+00;&quot;げ&quot;">
                  <c:v>6.3860273191489353E-26</c:v>
                </c:pt>
                <c:pt idx="490" formatCode="0.00E+00;&quot;げ&quot;">
                  <c:v>6.8940107826086954E-26</c:v>
                </c:pt>
                <c:pt idx="491" formatCode="0.00E+00;&quot;げ&quot;">
                  <c:v>7.2773306521739132E-26</c:v>
                </c:pt>
                <c:pt idx="492" formatCode="0.00E+00;&quot;げ&quot;">
                  <c:v>7.4368261489361705E-26</c:v>
                </c:pt>
                <c:pt idx="493" formatCode="0.00E+00;&quot;げ&quot;">
                  <c:v>7.4731691914893626E-26</c:v>
                </c:pt>
                <c:pt idx="494" formatCode="0.00E+00;&quot;げ&quot;">
                  <c:v>7.486473787234041E-26</c:v>
                </c:pt>
                <c:pt idx="495" formatCode="0.00E+00;&quot;げ&quot;">
                  <c:v>7.4474934893617029E-26</c:v>
                </c:pt>
                <c:pt idx="496" formatCode="0.00E+00;&quot;げ&quot;">
                  <c:v>7.4151566739130432E-26</c:v>
                </c:pt>
                <c:pt idx="497" formatCode="0.00E+00;&quot;げ&quot;">
                  <c:v>7.7123638260869575E-26</c:v>
                </c:pt>
                <c:pt idx="498" formatCode="0.00E+00;&quot;げ&quot;">
                  <c:v>8.1938117659574482E-26</c:v>
                </c:pt>
                <c:pt idx="499" formatCode="0.00E+00;&quot;げ&quot;">
                  <c:v>8.5401016521739118E-26</c:v>
                </c:pt>
                <c:pt idx="500" formatCode="0.00E+00;&quot;げ&quot;">
                  <c:v>8.891630239130434E-26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6B-2444-A454-97B0DBBF7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3224120"/>
        <c:axId val="1833230264"/>
      </c:scatterChart>
      <c:valAx>
        <c:axId val="1833224120"/>
        <c:scaling>
          <c:orientation val="minMax"/>
          <c:max val="200"/>
          <c:min val="17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/>
                  <a:t>nm</a:t>
                </a:r>
              </a:p>
            </c:rich>
          </c:tx>
          <c:layout>
            <c:manualLayout>
              <c:xMode val="edge"/>
              <c:yMode val="edge"/>
              <c:x val="0.52668213457076596"/>
              <c:y val="0.927491733472893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33230264"/>
        <c:crossesAt val="1E-25"/>
        <c:crossBetween val="midCat"/>
      </c:valAx>
      <c:valAx>
        <c:axId val="1833230264"/>
        <c:scaling>
          <c:orientation val="minMax"/>
          <c:max val="8.0000000000000098E-21"/>
          <c:min val="0"/>
        </c:scaling>
        <c:delete val="0"/>
        <c:axPos val="l"/>
        <c:numFmt formatCode="0.0E+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3322412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/>
    <c:pageMargins b="0.75" l="0.7" r="0.7" t="0.75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Actinic UV Spectra</a:t>
            </a:r>
            <a:r>
              <a:rPr lang="en-US" altLang="ja-JP" baseline="0"/>
              <a:t> </a:t>
            </a:r>
            <a:endParaRPr lang="ja-JP" altLang="en-US"/>
          </a:p>
        </c:rich>
      </c:tx>
      <c:layout>
        <c:manualLayout>
          <c:xMode val="edge"/>
          <c:yMode val="edge"/>
          <c:x val="0.14684878647158045"/>
          <c:y val="6.94123215334803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333209819360801"/>
          <c:y val="6.0422916158040699E-2"/>
          <c:w val="0.834172569433005"/>
          <c:h val="0.80362478490194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chemeClr val="tx1">
                  <a:alpha val="80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'Fig1'!$A$30:$A$530</c:f>
              <c:numCache>
                <c:formatCode>0.0</c:formatCode>
                <c:ptCount val="501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185.49999999999801</c:v>
                </c:pt>
                <c:pt idx="256">
                  <c:v>185.599999999999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186.099999999999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186.599999999999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187.099999999999</c:v>
                </c:pt>
                <c:pt idx="272">
                  <c:v>187.199999999998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  <c:pt idx="401">
                  <c:v>200.099999999998</c:v>
                </c:pt>
                <c:pt idx="402">
                  <c:v>200.199999999998</c:v>
                </c:pt>
                <c:pt idx="403">
                  <c:v>200.29999999999799</c:v>
                </c:pt>
                <c:pt idx="404">
                  <c:v>200.39999999999799</c:v>
                </c:pt>
                <c:pt idx="405">
                  <c:v>200.49999999999801</c:v>
                </c:pt>
                <c:pt idx="406">
                  <c:v>200.599999999998</c:v>
                </c:pt>
                <c:pt idx="407">
                  <c:v>200.699999999998</c:v>
                </c:pt>
                <c:pt idx="408">
                  <c:v>200.79999999999799</c:v>
                </c:pt>
                <c:pt idx="409">
                  <c:v>200.89999999999799</c:v>
                </c:pt>
                <c:pt idx="410">
                  <c:v>200.99999999999801</c:v>
                </c:pt>
                <c:pt idx="411">
                  <c:v>201.099999999998</c:v>
                </c:pt>
                <c:pt idx="412">
                  <c:v>201.199999999998</c:v>
                </c:pt>
                <c:pt idx="413">
                  <c:v>201.29999999999799</c:v>
                </c:pt>
                <c:pt idx="414">
                  <c:v>201.39999999999799</c:v>
                </c:pt>
                <c:pt idx="415">
                  <c:v>201.49999999999801</c:v>
                </c:pt>
                <c:pt idx="416">
                  <c:v>201.599999999998</c:v>
                </c:pt>
                <c:pt idx="417">
                  <c:v>201.699999999998</c:v>
                </c:pt>
                <c:pt idx="418">
                  <c:v>201.79999999999799</c:v>
                </c:pt>
                <c:pt idx="419">
                  <c:v>201.89999999999799</c:v>
                </c:pt>
                <c:pt idx="420">
                  <c:v>201.99999999999801</c:v>
                </c:pt>
                <c:pt idx="421">
                  <c:v>202.099999999998</c:v>
                </c:pt>
                <c:pt idx="422">
                  <c:v>202.199999999998</c:v>
                </c:pt>
                <c:pt idx="423">
                  <c:v>202.29999999999799</c:v>
                </c:pt>
                <c:pt idx="424">
                  <c:v>202.39999999999799</c:v>
                </c:pt>
                <c:pt idx="425">
                  <c:v>202.49999999999801</c:v>
                </c:pt>
                <c:pt idx="426">
                  <c:v>202.599999999998</c:v>
                </c:pt>
                <c:pt idx="427">
                  <c:v>202.699999999998</c:v>
                </c:pt>
                <c:pt idx="428">
                  <c:v>202.79999999999799</c:v>
                </c:pt>
                <c:pt idx="429">
                  <c:v>202.89999999999799</c:v>
                </c:pt>
                <c:pt idx="430">
                  <c:v>202.99999999999801</c:v>
                </c:pt>
                <c:pt idx="431">
                  <c:v>203.099999999998</c:v>
                </c:pt>
                <c:pt idx="432">
                  <c:v>203.199999999998</c:v>
                </c:pt>
                <c:pt idx="433">
                  <c:v>203.29999999999799</c:v>
                </c:pt>
                <c:pt idx="434">
                  <c:v>203.39999999999799</c:v>
                </c:pt>
                <c:pt idx="435">
                  <c:v>203.49999999999699</c:v>
                </c:pt>
                <c:pt idx="436">
                  <c:v>203.599999999998</c:v>
                </c:pt>
                <c:pt idx="437">
                  <c:v>203.699999999998</c:v>
                </c:pt>
                <c:pt idx="438">
                  <c:v>203.79999999999799</c:v>
                </c:pt>
                <c:pt idx="439">
                  <c:v>203.89999999999799</c:v>
                </c:pt>
                <c:pt idx="440">
                  <c:v>203.99999999999699</c:v>
                </c:pt>
                <c:pt idx="441">
                  <c:v>204.099999999998</c:v>
                </c:pt>
                <c:pt idx="442">
                  <c:v>204.199999999998</c:v>
                </c:pt>
                <c:pt idx="443">
                  <c:v>204.29999999999799</c:v>
                </c:pt>
                <c:pt idx="444">
                  <c:v>204.39999999999799</c:v>
                </c:pt>
                <c:pt idx="445">
                  <c:v>204.49999999999699</c:v>
                </c:pt>
                <c:pt idx="446">
                  <c:v>204.599999999998</c:v>
                </c:pt>
                <c:pt idx="447">
                  <c:v>204.699999999998</c:v>
                </c:pt>
                <c:pt idx="448">
                  <c:v>204.799999999997</c:v>
                </c:pt>
                <c:pt idx="449">
                  <c:v>204.89999999999699</c:v>
                </c:pt>
                <c:pt idx="450">
                  <c:v>204.99999999999699</c:v>
                </c:pt>
                <c:pt idx="451">
                  <c:v>205.09999999999701</c:v>
                </c:pt>
                <c:pt idx="452">
                  <c:v>205.199999999997</c:v>
                </c:pt>
                <c:pt idx="453">
                  <c:v>205.299999999997</c:v>
                </c:pt>
                <c:pt idx="454">
                  <c:v>205.39999999999699</c:v>
                </c:pt>
                <c:pt idx="455">
                  <c:v>205.49999999999699</c:v>
                </c:pt>
                <c:pt idx="456">
                  <c:v>205.59999999999701</c:v>
                </c:pt>
                <c:pt idx="457">
                  <c:v>205.699999999997</c:v>
                </c:pt>
                <c:pt idx="458">
                  <c:v>205.799999999997</c:v>
                </c:pt>
                <c:pt idx="459">
                  <c:v>205.89999999999699</c:v>
                </c:pt>
                <c:pt idx="460">
                  <c:v>205.99999999999699</c:v>
                </c:pt>
                <c:pt idx="461">
                  <c:v>206.09999999999701</c:v>
                </c:pt>
                <c:pt idx="462">
                  <c:v>206.199999999997</c:v>
                </c:pt>
                <c:pt idx="463">
                  <c:v>206.299999999997</c:v>
                </c:pt>
                <c:pt idx="464">
                  <c:v>206.39999999999699</c:v>
                </c:pt>
                <c:pt idx="465">
                  <c:v>206.49999999999699</c:v>
                </c:pt>
                <c:pt idx="466">
                  <c:v>206.59999999999701</c:v>
                </c:pt>
                <c:pt idx="467">
                  <c:v>206.699999999997</c:v>
                </c:pt>
                <c:pt idx="468">
                  <c:v>206.799999999997</c:v>
                </c:pt>
                <c:pt idx="469">
                  <c:v>206.89999999999699</c:v>
                </c:pt>
                <c:pt idx="470">
                  <c:v>206.99999999999699</c:v>
                </c:pt>
                <c:pt idx="471">
                  <c:v>207.09999999999701</c:v>
                </c:pt>
                <c:pt idx="472">
                  <c:v>207.199999999997</c:v>
                </c:pt>
                <c:pt idx="473">
                  <c:v>207.299999999997</c:v>
                </c:pt>
                <c:pt idx="474">
                  <c:v>207.39999999999699</c:v>
                </c:pt>
                <c:pt idx="475">
                  <c:v>207.49999999999699</c:v>
                </c:pt>
                <c:pt idx="476">
                  <c:v>207.59999999999701</c:v>
                </c:pt>
                <c:pt idx="477">
                  <c:v>207.699999999997</c:v>
                </c:pt>
                <c:pt idx="478">
                  <c:v>207.799999999997</c:v>
                </c:pt>
                <c:pt idx="479">
                  <c:v>207.89999999999699</c:v>
                </c:pt>
                <c:pt idx="480">
                  <c:v>207.99999999999699</c:v>
                </c:pt>
                <c:pt idx="481">
                  <c:v>208.09999999999701</c:v>
                </c:pt>
                <c:pt idx="482">
                  <c:v>208.199999999997</c:v>
                </c:pt>
                <c:pt idx="483">
                  <c:v>208.299999999997</c:v>
                </c:pt>
                <c:pt idx="484">
                  <c:v>208.39999999999699</c:v>
                </c:pt>
                <c:pt idx="485">
                  <c:v>208.49999999999699</c:v>
                </c:pt>
                <c:pt idx="486">
                  <c:v>208.59999999999701</c:v>
                </c:pt>
                <c:pt idx="487">
                  <c:v>208.699999999997</c:v>
                </c:pt>
                <c:pt idx="488">
                  <c:v>208.799999999997</c:v>
                </c:pt>
                <c:pt idx="489">
                  <c:v>208.89999999999699</c:v>
                </c:pt>
                <c:pt idx="490">
                  <c:v>208.99999999999699</c:v>
                </c:pt>
                <c:pt idx="491">
                  <c:v>209.09999999999701</c:v>
                </c:pt>
                <c:pt idx="492">
                  <c:v>209.199999999997</c:v>
                </c:pt>
                <c:pt idx="493">
                  <c:v>209.299999999997</c:v>
                </c:pt>
                <c:pt idx="494">
                  <c:v>209.39999999999699</c:v>
                </c:pt>
                <c:pt idx="495">
                  <c:v>209.49999999999699</c:v>
                </c:pt>
                <c:pt idx="496">
                  <c:v>209.59999999999701</c:v>
                </c:pt>
                <c:pt idx="497">
                  <c:v>209.699999999997</c:v>
                </c:pt>
                <c:pt idx="498">
                  <c:v>209.799999999997</c:v>
                </c:pt>
                <c:pt idx="499">
                  <c:v>209.89999999999699</c:v>
                </c:pt>
                <c:pt idx="500">
                  <c:v>209.99999999999699</c:v>
                </c:pt>
              </c:numCache>
            </c:numRef>
          </c:xVal>
          <c:yVal>
            <c:numRef>
              <c:f>'Fig1'!$E$30:$E$530</c:f>
              <c:numCache>
                <c:formatCode>General</c:formatCode>
                <c:ptCount val="501"/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691027247.58721828</c:v>
                </c:pt>
                <c:pt idx="109">
                  <c:v>1693015394.4209168</c:v>
                </c:pt>
                <c:pt idx="110">
                  <c:v>898334295.34185076</c:v>
                </c:pt>
                <c:pt idx="111">
                  <c:v>725577175.33945286</c:v>
                </c:pt>
                <c:pt idx="112">
                  <c:v>691024952.83926308</c:v>
                </c:pt>
                <c:pt idx="113">
                  <c:v>1001984174.4294332</c:v>
                </c:pt>
                <c:pt idx="114">
                  <c:v>1243839396.9794719</c:v>
                </c:pt>
                <c:pt idx="115">
                  <c:v>1520244104.40451</c:v>
                </c:pt>
                <c:pt idx="116">
                  <c:v>1105627387.182869</c:v>
                </c:pt>
                <c:pt idx="117">
                  <c:v>1140171437.3507724</c:v>
                </c:pt>
                <c:pt idx="118">
                  <c:v>2003924365.0280912</c:v>
                </c:pt>
                <c:pt idx="119">
                  <c:v>1934808055.8693688</c:v>
                </c:pt>
                <c:pt idx="120">
                  <c:v>2072991362.384136</c:v>
                </c:pt>
                <c:pt idx="121">
                  <c:v>2729421406.1154938</c:v>
                </c:pt>
                <c:pt idx="122">
                  <c:v>3213104633.5820689</c:v>
                </c:pt>
                <c:pt idx="123">
                  <c:v>2383899213.0616231</c:v>
                </c:pt>
                <c:pt idx="124">
                  <c:v>1451057940.1900544</c:v>
                </c:pt>
                <c:pt idx="125">
                  <c:v>794617098.99253619</c:v>
                </c:pt>
                <c:pt idx="126">
                  <c:v>276383833.66683871</c:v>
                </c:pt>
                <c:pt idx="127">
                  <c:v>276378714.76464093</c:v>
                </c:pt>
                <c:pt idx="128">
                  <c:v>587296030.00648534</c:v>
                </c:pt>
                <c:pt idx="129">
                  <c:v>1209119261.2963414</c:v>
                </c:pt>
                <c:pt idx="130">
                  <c:v>1209096278.8374226</c:v>
                </c:pt>
                <c:pt idx="131">
                  <c:v>1623612272.3705227</c:v>
                </c:pt>
                <c:pt idx="132">
                  <c:v>2072637635.1395168</c:v>
                </c:pt>
                <c:pt idx="133">
                  <c:v>2832501826.0160131</c:v>
                </c:pt>
                <c:pt idx="134">
                  <c:v>3212306918.1633906</c:v>
                </c:pt>
                <c:pt idx="135">
                  <c:v>3661117696.5199575</c:v>
                </c:pt>
                <c:pt idx="136">
                  <c:v>3488193244.2982345</c:v>
                </c:pt>
                <c:pt idx="137">
                  <c:v>2382831995.9470758</c:v>
                </c:pt>
                <c:pt idx="138">
                  <c:v>2244487615.6936984</c:v>
                </c:pt>
                <c:pt idx="139">
                  <c:v>3452707504.8141007</c:v>
                </c:pt>
                <c:pt idx="140">
                  <c:v>4211807628.4854474</c:v>
                </c:pt>
                <c:pt idx="141">
                  <c:v>3796964136.0814252</c:v>
                </c:pt>
                <c:pt idx="142">
                  <c:v>4244982632.1615205</c:v>
                </c:pt>
                <c:pt idx="143">
                  <c:v>5658921980.9483004</c:v>
                </c:pt>
                <c:pt idx="144">
                  <c:v>6761608805.3080177</c:v>
                </c:pt>
                <c:pt idx="145">
                  <c:v>7518583438.0268402</c:v>
                </c:pt>
                <c:pt idx="146">
                  <c:v>7378491688.6167564</c:v>
                </c:pt>
                <c:pt idx="147">
                  <c:v>6342202874.0221052</c:v>
                </c:pt>
                <c:pt idx="148">
                  <c:v>6443309662.3723831</c:v>
                </c:pt>
                <c:pt idx="149">
                  <c:v>7060402593.0989418</c:v>
                </c:pt>
                <c:pt idx="150">
                  <c:v>12556982359.564478</c:v>
                </c:pt>
                <c:pt idx="151">
                  <c:v>11371597627.039026</c:v>
                </c:pt>
                <c:pt idx="152">
                  <c:v>8746435782.6981487</c:v>
                </c:pt>
                <c:pt idx="153">
                  <c:v>7557581281.2172241</c:v>
                </c:pt>
                <c:pt idx="154">
                  <c:v>4682423705.5895538</c:v>
                </c:pt>
                <c:pt idx="155">
                  <c:v>4151988673.9293008</c:v>
                </c:pt>
                <c:pt idx="156">
                  <c:v>5558896533.8194389</c:v>
                </c:pt>
                <c:pt idx="157">
                  <c:v>9283914229.9441624</c:v>
                </c:pt>
                <c:pt idx="158">
                  <c:v>10169814657.324722</c:v>
                </c:pt>
                <c:pt idx="159">
                  <c:v>12167732827.09494</c:v>
                </c:pt>
                <c:pt idx="160">
                  <c:v>10169777132.768244</c:v>
                </c:pt>
                <c:pt idx="161">
                  <c:v>7996425449.7797451</c:v>
                </c:pt>
                <c:pt idx="162">
                  <c:v>5330507408.4833727</c:v>
                </c:pt>
                <c:pt idx="163">
                  <c:v>5439472740.7836227</c:v>
                </c:pt>
                <c:pt idx="164">
                  <c:v>8307339442.9661694</c:v>
                </c:pt>
                <c:pt idx="165">
                  <c:v>11287152512.85775</c:v>
                </c:pt>
                <c:pt idx="166">
                  <c:v>10089857303.278496</c:v>
                </c:pt>
                <c:pt idx="167">
                  <c:v>8291362839.9390059</c:v>
                </c:pt>
                <c:pt idx="168">
                  <c:v>10985808717.310116</c:v>
                </c:pt>
                <c:pt idx="169">
                  <c:v>12930076248.620707</c:v>
                </c:pt>
                <c:pt idx="170">
                  <c:v>11954257992.922665</c:v>
                </c:pt>
                <c:pt idx="171">
                  <c:v>14279397798.183521</c:v>
                </c:pt>
                <c:pt idx="172">
                  <c:v>14638390167.787825</c:v>
                </c:pt>
                <c:pt idx="173">
                  <c:v>12587016573.876526</c:v>
                </c:pt>
                <c:pt idx="174">
                  <c:v>9366891044.5268707</c:v>
                </c:pt>
                <c:pt idx="175">
                  <c:v>9212989494.2915401</c:v>
                </c:pt>
                <c:pt idx="176">
                  <c:v>6055850197.0857401</c:v>
                </c:pt>
                <c:pt idx="177">
                  <c:v>6525834927.325819</c:v>
                </c:pt>
                <c:pt idx="178">
                  <c:v>9254828879.8389015</c:v>
                </c:pt>
                <c:pt idx="179">
                  <c:v>10844782446.344112</c:v>
                </c:pt>
                <c:pt idx="180">
                  <c:v>11521446720.184208</c:v>
                </c:pt>
                <c:pt idx="181">
                  <c:v>14755405112.128918</c:v>
                </c:pt>
                <c:pt idx="182">
                  <c:v>17538860123.05434</c:v>
                </c:pt>
                <c:pt idx="183">
                  <c:v>20014063398.600449</c:v>
                </c:pt>
                <c:pt idx="184">
                  <c:v>22699019603.01897</c:v>
                </c:pt>
                <c:pt idx="185">
                  <c:v>23597301287.792755</c:v>
                </c:pt>
                <c:pt idx="186">
                  <c:v>24450330120.474609</c:v>
                </c:pt>
                <c:pt idx="187">
                  <c:v>26484054582.719269</c:v>
                </c:pt>
                <c:pt idx="188">
                  <c:v>25353583042.675335</c:v>
                </c:pt>
                <c:pt idx="189">
                  <c:v>22017778084.551601</c:v>
                </c:pt>
                <c:pt idx="190">
                  <c:v>21090451906.321808</c:v>
                </c:pt>
                <c:pt idx="191">
                  <c:v>20710969461.845764</c:v>
                </c:pt>
                <c:pt idx="192">
                  <c:v>17587210206.342773</c:v>
                </c:pt>
                <c:pt idx="193">
                  <c:v>17247883083.091396</c:v>
                </c:pt>
                <c:pt idx="194">
                  <c:v>20203670851.856941</c:v>
                </c:pt>
                <c:pt idx="195">
                  <c:v>22532581827.401245</c:v>
                </c:pt>
                <c:pt idx="196">
                  <c:v>23503727193.729126</c:v>
                </c:pt>
                <c:pt idx="197">
                  <c:v>24077923568.966785</c:v>
                </c:pt>
                <c:pt idx="198">
                  <c:v>24947914638.703068</c:v>
                </c:pt>
                <c:pt idx="199">
                  <c:v>25866636326.214645</c:v>
                </c:pt>
                <c:pt idx="200">
                  <c:v>24916900393.272137</c:v>
                </c:pt>
                <c:pt idx="201">
                  <c:v>31012495028.911377</c:v>
                </c:pt>
                <c:pt idx="202">
                  <c:v>21154919606.38377</c:v>
                </c:pt>
                <c:pt idx="203">
                  <c:v>23071494384.436989</c:v>
                </c:pt>
                <c:pt idx="204">
                  <c:v>34208032056.34428</c:v>
                </c:pt>
                <c:pt idx="205">
                  <c:v>31610542001.429192</c:v>
                </c:pt>
                <c:pt idx="206">
                  <c:v>35484589167.402298</c:v>
                </c:pt>
                <c:pt idx="207">
                  <c:v>33587099940.772533</c:v>
                </c:pt>
                <c:pt idx="208">
                  <c:v>23201379950.414413</c:v>
                </c:pt>
                <c:pt idx="209">
                  <c:v>25974049868.116356</c:v>
                </c:pt>
                <c:pt idx="210">
                  <c:v>33441219032.244492</c:v>
                </c:pt>
                <c:pt idx="211">
                  <c:v>28287717272.144146</c:v>
                </c:pt>
                <c:pt idx="212">
                  <c:v>22688671674.264805</c:v>
                </c:pt>
                <c:pt idx="213">
                  <c:v>25478403458.388638</c:v>
                </c:pt>
                <c:pt idx="214">
                  <c:v>34801982530.740845</c:v>
                </c:pt>
                <c:pt idx="215">
                  <c:v>25019298500.890144</c:v>
                </c:pt>
                <c:pt idx="216">
                  <c:v>19378883739.075283</c:v>
                </c:pt>
                <c:pt idx="217">
                  <c:v>23980096115.964035</c:v>
                </c:pt>
                <c:pt idx="218">
                  <c:v>30059568225.71928</c:v>
                </c:pt>
                <c:pt idx="219">
                  <c:v>30594868273.26992</c:v>
                </c:pt>
                <c:pt idx="220">
                  <c:v>39916922880.90596</c:v>
                </c:pt>
                <c:pt idx="221">
                  <c:v>35163314845.604767</c:v>
                </c:pt>
                <c:pt idx="222">
                  <c:v>42975895135.782181</c:v>
                </c:pt>
                <c:pt idx="223">
                  <c:v>42468501800.085228</c:v>
                </c:pt>
                <c:pt idx="224">
                  <c:v>42369345826.073898</c:v>
                </c:pt>
                <c:pt idx="225">
                  <c:v>43464987251.384102</c:v>
                </c:pt>
                <c:pt idx="226">
                  <c:v>53189352139.17099</c:v>
                </c:pt>
                <c:pt idx="227">
                  <c:v>54507442074.215439</c:v>
                </c:pt>
                <c:pt idx="228">
                  <c:v>50728146803.36097</c:v>
                </c:pt>
                <c:pt idx="229">
                  <c:v>45951012036.647942</c:v>
                </c:pt>
                <c:pt idx="230">
                  <c:v>55202219674.45314</c:v>
                </c:pt>
                <c:pt idx="231">
                  <c:v>69287011283.005417</c:v>
                </c:pt>
                <c:pt idx="232">
                  <c:v>65838393208.620644</c:v>
                </c:pt>
                <c:pt idx="233">
                  <c:v>72849576727.096802</c:v>
                </c:pt>
                <c:pt idx="234">
                  <c:v>103085905794.1676</c:v>
                </c:pt>
                <c:pt idx="235">
                  <c:v>102835712011.38857</c:v>
                </c:pt>
                <c:pt idx="236">
                  <c:v>101398435533.27422</c:v>
                </c:pt>
                <c:pt idx="237">
                  <c:v>106372561491.05096</c:v>
                </c:pt>
                <c:pt idx="238">
                  <c:v>109845223751.26079</c:v>
                </c:pt>
                <c:pt idx="239">
                  <c:v>110884770615.94423</c:v>
                </c:pt>
                <c:pt idx="240">
                  <c:v>121354322525.11943</c:v>
                </c:pt>
                <c:pt idx="241">
                  <c:v>121470125499.97769</c:v>
                </c:pt>
                <c:pt idx="242">
                  <c:v>126309176507.34026</c:v>
                </c:pt>
                <c:pt idx="243">
                  <c:v>114486267895.89449</c:v>
                </c:pt>
                <c:pt idx="244">
                  <c:v>89400838638.792145</c:v>
                </c:pt>
                <c:pt idx="245">
                  <c:v>87836738295.929001</c:v>
                </c:pt>
                <c:pt idx="246">
                  <c:v>94785539480.362152</c:v>
                </c:pt>
                <c:pt idx="247">
                  <c:v>105896692568.45493</c:v>
                </c:pt>
                <c:pt idx="248">
                  <c:v>135774024564.72998</c:v>
                </c:pt>
                <c:pt idx="249">
                  <c:v>144485007833.49118</c:v>
                </c:pt>
                <c:pt idx="250">
                  <c:v>142376776502.25671</c:v>
                </c:pt>
                <c:pt idx="251">
                  <c:v>149584495252.48376</c:v>
                </c:pt>
                <c:pt idx="252">
                  <c:v>154060261951.65967</c:v>
                </c:pt>
                <c:pt idx="253">
                  <c:v>148271244470.53952</c:v>
                </c:pt>
                <c:pt idx="254">
                  <c:v>158115973720.06339</c:v>
                </c:pt>
                <c:pt idx="255">
                  <c:v>165701973510.06366</c:v>
                </c:pt>
                <c:pt idx="256">
                  <c:v>173336782534.53821</c:v>
                </c:pt>
                <c:pt idx="257">
                  <c:v>176213624665.71387</c:v>
                </c:pt>
                <c:pt idx="258">
                  <c:v>175436700370.52554</c:v>
                </c:pt>
                <c:pt idx="259">
                  <c:v>175197592868.06107</c:v>
                </c:pt>
                <c:pt idx="260">
                  <c:v>163516216422.51068</c:v>
                </c:pt>
                <c:pt idx="261">
                  <c:v>146514138767.37146</c:v>
                </c:pt>
                <c:pt idx="262">
                  <c:v>132709876234.85634</c:v>
                </c:pt>
                <c:pt idx="263">
                  <c:v>145570463286.56781</c:v>
                </c:pt>
                <c:pt idx="264">
                  <c:v>165896569904.0762</c:v>
                </c:pt>
                <c:pt idx="265">
                  <c:v>176795005823.3688</c:v>
                </c:pt>
                <c:pt idx="266">
                  <c:v>192970720668.08438</c:v>
                </c:pt>
                <c:pt idx="267">
                  <c:v>195689546172.12323</c:v>
                </c:pt>
                <c:pt idx="268">
                  <c:v>201250615561.13266</c:v>
                </c:pt>
                <c:pt idx="269">
                  <c:v>191990203760.94998</c:v>
                </c:pt>
                <c:pt idx="270">
                  <c:v>184177157746.45447</c:v>
                </c:pt>
                <c:pt idx="271">
                  <c:v>189680241950.56915</c:v>
                </c:pt>
                <c:pt idx="272">
                  <c:v>206597768032.35318</c:v>
                </c:pt>
                <c:pt idx="273">
                  <c:v>215016859976.64774</c:v>
                </c:pt>
                <c:pt idx="274">
                  <c:v>220604043821.4155</c:v>
                </c:pt>
                <c:pt idx="275">
                  <c:v>227560690155.77832</c:v>
                </c:pt>
                <c:pt idx="276">
                  <c:v>230206801847.95682</c:v>
                </c:pt>
                <c:pt idx="277">
                  <c:v>232363665811.58948</c:v>
                </c:pt>
                <c:pt idx="278">
                  <c:v>213732266315.66873</c:v>
                </c:pt>
                <c:pt idx="279">
                  <c:v>204576050726.92966</c:v>
                </c:pt>
                <c:pt idx="280">
                  <c:v>191558275856.77048</c:v>
                </c:pt>
                <c:pt idx="281">
                  <c:v>184639419467.23511</c:v>
                </c:pt>
                <c:pt idx="282">
                  <c:v>187158483331.45294</c:v>
                </c:pt>
                <c:pt idx="283">
                  <c:v>194485254890.57541</c:v>
                </c:pt>
                <c:pt idx="284">
                  <c:v>202702586086.40857</c:v>
                </c:pt>
                <c:pt idx="285">
                  <c:v>214639356243.58218</c:v>
                </c:pt>
                <c:pt idx="286">
                  <c:v>215962211923.21582</c:v>
                </c:pt>
                <c:pt idx="287">
                  <c:v>223753308514.01114</c:v>
                </c:pt>
                <c:pt idx="288">
                  <c:v>223669059274.66327</c:v>
                </c:pt>
                <c:pt idx="289">
                  <c:v>223043331609.43539</c:v>
                </c:pt>
                <c:pt idx="290">
                  <c:v>232445663066.91135</c:v>
                </c:pt>
                <c:pt idx="291">
                  <c:v>237693395710.83124</c:v>
                </c:pt>
                <c:pt idx="292">
                  <c:v>234570332911.99881</c:v>
                </c:pt>
                <c:pt idx="293">
                  <c:v>240981160678.83185</c:v>
                </c:pt>
                <c:pt idx="294">
                  <c:v>242926503845.63507</c:v>
                </c:pt>
                <c:pt idx="295">
                  <c:v>241513503467.22681</c:v>
                </c:pt>
                <c:pt idx="296">
                  <c:v>243918874852.70679</c:v>
                </c:pt>
                <c:pt idx="297">
                  <c:v>240007982670.49905</c:v>
                </c:pt>
                <c:pt idx="298">
                  <c:v>225053485965.96606</c:v>
                </c:pt>
                <c:pt idx="299">
                  <c:v>224662277857.55966</c:v>
                </c:pt>
                <c:pt idx="300">
                  <c:v>207284460245.14755</c:v>
                </c:pt>
                <c:pt idx="301">
                  <c:v>198707365134.40738</c:v>
                </c:pt>
                <c:pt idx="302">
                  <c:v>204982885484.21829</c:v>
                </c:pt>
                <c:pt idx="303">
                  <c:v>215514112711.35205</c:v>
                </c:pt>
                <c:pt idx="304">
                  <c:v>238163609188.30261</c:v>
                </c:pt>
                <c:pt idx="305">
                  <c:v>243494520252.86896</c:v>
                </c:pt>
                <c:pt idx="306">
                  <c:v>229977400985.67401</c:v>
                </c:pt>
                <c:pt idx="307">
                  <c:v>230521371098.06317</c:v>
                </c:pt>
                <c:pt idx="308">
                  <c:v>232106526193.65912</c:v>
                </c:pt>
                <c:pt idx="309">
                  <c:v>235939938432.01056</c:v>
                </c:pt>
                <c:pt idx="310">
                  <c:v>235735214007.60861</c:v>
                </c:pt>
                <c:pt idx="311">
                  <c:v>231460693517.97351</c:v>
                </c:pt>
                <c:pt idx="312">
                  <c:v>229251399889.47971</c:v>
                </c:pt>
                <c:pt idx="313">
                  <c:v>234267074684.508</c:v>
                </c:pt>
                <c:pt idx="314">
                  <c:v>241680127578.79932</c:v>
                </c:pt>
                <c:pt idx="315">
                  <c:v>238535368098.35138</c:v>
                </c:pt>
                <c:pt idx="316">
                  <c:v>231520667780.6192</c:v>
                </c:pt>
                <c:pt idx="317">
                  <c:v>233386916685.05045</c:v>
                </c:pt>
                <c:pt idx="318">
                  <c:v>236015739754.85358</c:v>
                </c:pt>
                <c:pt idx="319">
                  <c:v>237986305026.30414</c:v>
                </c:pt>
                <c:pt idx="320">
                  <c:v>236348525704.16129</c:v>
                </c:pt>
                <c:pt idx="321">
                  <c:v>224216146236.28717</c:v>
                </c:pt>
                <c:pt idx="322">
                  <c:v>215718838033.7457</c:v>
                </c:pt>
                <c:pt idx="323">
                  <c:v>217434034743.32199</c:v>
                </c:pt>
                <c:pt idx="324">
                  <c:v>222728551022.04269</c:v>
                </c:pt>
                <c:pt idx="325">
                  <c:v>226126716302.38864</c:v>
                </c:pt>
                <c:pt idx="326">
                  <c:v>224053589623.42352</c:v>
                </c:pt>
                <c:pt idx="327">
                  <c:v>222661583161.23907</c:v>
                </c:pt>
                <c:pt idx="328">
                  <c:v>233004842967.15659</c:v>
                </c:pt>
                <c:pt idx="329">
                  <c:v>240297362188.71906</c:v>
                </c:pt>
                <c:pt idx="330">
                  <c:v>228729218918.26062</c:v>
                </c:pt>
                <c:pt idx="331">
                  <c:v>238036156405.56653</c:v>
                </c:pt>
                <c:pt idx="332">
                  <c:v>235075312913.05829</c:v>
                </c:pt>
                <c:pt idx="333">
                  <c:v>228311228884.87827</c:v>
                </c:pt>
                <c:pt idx="334">
                  <c:v>238719696610.80481</c:v>
                </c:pt>
                <c:pt idx="335">
                  <c:v>243524553875.08673</c:v>
                </c:pt>
                <c:pt idx="336">
                  <c:v>230310208047.10229</c:v>
                </c:pt>
                <c:pt idx="337">
                  <c:v>229959050878.5386</c:v>
                </c:pt>
                <c:pt idx="338">
                  <c:v>238497648055.64896</c:v>
                </c:pt>
                <c:pt idx="339">
                  <c:v>239492322689.76303</c:v>
                </c:pt>
                <c:pt idx="340">
                  <c:v>244753145293.98907</c:v>
                </c:pt>
                <c:pt idx="341">
                  <c:v>240491253473.17514</c:v>
                </c:pt>
                <c:pt idx="342">
                  <c:v>233246366102.3204</c:v>
                </c:pt>
                <c:pt idx="343">
                  <c:v>235178096586.69556</c:v>
                </c:pt>
                <c:pt idx="344">
                  <c:v>232856274342.1369</c:v>
                </c:pt>
                <c:pt idx="345">
                  <c:v>233924985871.79944</c:v>
                </c:pt>
                <c:pt idx="346">
                  <c:v>239707790558.97214</c:v>
                </c:pt>
                <c:pt idx="347">
                  <c:v>237914320875.40952</c:v>
                </c:pt>
                <c:pt idx="348">
                  <c:v>230144188545.55255</c:v>
                </c:pt>
                <c:pt idx="349">
                  <c:v>234526854062.5249</c:v>
                </c:pt>
                <c:pt idx="350">
                  <c:v>228266584688.31223</c:v>
                </c:pt>
                <c:pt idx="351">
                  <c:v>234033653179.01437</c:v>
                </c:pt>
                <c:pt idx="352">
                  <c:v>244071612540.41626</c:v>
                </c:pt>
                <c:pt idx="353">
                  <c:v>249231013080.77304</c:v>
                </c:pt>
                <c:pt idx="354">
                  <c:v>246181587379.51395</c:v>
                </c:pt>
                <c:pt idx="355">
                  <c:v>239838203775.78366</c:v>
                </c:pt>
                <c:pt idx="356">
                  <c:v>236180937874.74826</c:v>
                </c:pt>
                <c:pt idx="357">
                  <c:v>242392981240.47821</c:v>
                </c:pt>
                <c:pt idx="358">
                  <c:v>241047022737.60986</c:v>
                </c:pt>
                <c:pt idx="359">
                  <c:v>239400965951.55347</c:v>
                </c:pt>
                <c:pt idx="360">
                  <c:v>240058840760.52136</c:v>
                </c:pt>
                <c:pt idx="361">
                  <c:v>233163991744.0751</c:v>
                </c:pt>
                <c:pt idx="362">
                  <c:v>236119430753.33057</c:v>
                </c:pt>
                <c:pt idx="363">
                  <c:v>231843165108.96249</c:v>
                </c:pt>
                <c:pt idx="364">
                  <c:v>237735822525.54813</c:v>
                </c:pt>
                <c:pt idx="365">
                  <c:v>241986731401.23505</c:v>
                </c:pt>
                <c:pt idx="366">
                  <c:v>246895387946.37918</c:v>
                </c:pt>
                <c:pt idx="367">
                  <c:v>256077388742.56851</c:v>
                </c:pt>
                <c:pt idx="368">
                  <c:v>253442702411.04678</c:v>
                </c:pt>
                <c:pt idx="369">
                  <c:v>247861909425.11102</c:v>
                </c:pt>
                <c:pt idx="370">
                  <c:v>245925216968.67545</c:v>
                </c:pt>
                <c:pt idx="371">
                  <c:v>244009762857.11926</c:v>
                </c:pt>
                <c:pt idx="372">
                  <c:v>238139156970.18222</c:v>
                </c:pt>
                <c:pt idx="373">
                  <c:v>248023848604.43976</c:v>
                </c:pt>
                <c:pt idx="374">
                  <c:v>245404827468.96332</c:v>
                </c:pt>
                <c:pt idx="375">
                  <c:v>249322318629.83139</c:v>
                </c:pt>
                <c:pt idx="376">
                  <c:v>247640564943.61987</c:v>
                </c:pt>
                <c:pt idx="377">
                  <c:v>240052278279.65265</c:v>
                </c:pt>
                <c:pt idx="378">
                  <c:v>232476643133.21616</c:v>
                </c:pt>
                <c:pt idx="379">
                  <c:v>233452421695.76175</c:v>
                </c:pt>
                <c:pt idx="380">
                  <c:v>246247210861.41763</c:v>
                </c:pt>
                <c:pt idx="381">
                  <c:v>246891116888.91214</c:v>
                </c:pt>
                <c:pt idx="382">
                  <c:v>251487278854.08893</c:v>
                </c:pt>
                <c:pt idx="383">
                  <c:v>257072168077.19623</c:v>
                </c:pt>
                <c:pt idx="384">
                  <c:v>256418090985.45609</c:v>
                </c:pt>
                <c:pt idx="385">
                  <c:v>257734311385.44736</c:v>
                </c:pt>
                <c:pt idx="386">
                  <c:v>263313128813.7627</c:v>
                </c:pt>
                <c:pt idx="387">
                  <c:v>261336046322.8053</c:v>
                </c:pt>
                <c:pt idx="388">
                  <c:v>260342728707.43921</c:v>
                </c:pt>
                <c:pt idx="389">
                  <c:v>261976796809.95724</c:v>
                </c:pt>
                <c:pt idx="390">
                  <c:v>260656830572.25537</c:v>
                </c:pt>
                <c:pt idx="391">
                  <c:v>262294247039.6958</c:v>
                </c:pt>
                <c:pt idx="392">
                  <c:v>267216118749.41992</c:v>
                </c:pt>
                <c:pt idx="393">
                  <c:v>265571563272.84424</c:v>
                </c:pt>
                <c:pt idx="394">
                  <c:v>263600433042.7114</c:v>
                </c:pt>
                <c:pt idx="395">
                  <c:v>261958500208.15936</c:v>
                </c:pt>
                <c:pt idx="396">
                  <c:v>264589279826.49957</c:v>
                </c:pt>
                <c:pt idx="397">
                  <c:v>269852854318.40137</c:v>
                </c:pt>
                <c:pt idx="398">
                  <c:v>278397767889.40137</c:v>
                </c:pt>
                <c:pt idx="399">
                  <c:v>276106362232.29163</c:v>
                </c:pt>
                <c:pt idx="400">
                  <c:v>277752593704.3363</c:v>
                </c:pt>
                <c:pt idx="401">
                  <c:v>274139624878.5289</c:v>
                </c:pt>
                <c:pt idx="402">
                  <c:v>260670741236.68527</c:v>
                </c:pt>
                <c:pt idx="403">
                  <c:v>268542309277.3295</c:v>
                </c:pt>
                <c:pt idx="404">
                  <c:v>276087874093.32849</c:v>
                </c:pt>
                <c:pt idx="405">
                  <c:v>282649669264.02228</c:v>
                </c:pt>
                <c:pt idx="406">
                  <c:v>284617665550.86389</c:v>
                </c:pt>
                <c:pt idx="407">
                  <c:v>283305376364.66913</c:v>
                </c:pt>
                <c:pt idx="408">
                  <c:v>278382604165.15057</c:v>
                </c:pt>
                <c:pt idx="409">
                  <c:v>282650759864.35815</c:v>
                </c:pt>
                <c:pt idx="410">
                  <c:v>283964365472.54388</c:v>
                </c:pt>
                <c:pt idx="411">
                  <c:v>277397782237.05676</c:v>
                </c:pt>
                <c:pt idx="412">
                  <c:v>285601496265.57831</c:v>
                </c:pt>
                <c:pt idx="413">
                  <c:v>277719812821.76965</c:v>
                </c:pt>
                <c:pt idx="414">
                  <c:v>280015899291.85419</c:v>
                </c:pt>
                <c:pt idx="415">
                  <c:v>290847048049.02454</c:v>
                </c:pt>
                <c:pt idx="416">
                  <c:v>297410366832.22705</c:v>
                </c:pt>
                <c:pt idx="417">
                  <c:v>298394142673.69147</c:v>
                </c:pt>
                <c:pt idx="418">
                  <c:v>304302370152.73138</c:v>
                </c:pt>
                <c:pt idx="419">
                  <c:v>307255994921.1264</c:v>
                </c:pt>
                <c:pt idx="420">
                  <c:v>306270931924.75043</c:v>
                </c:pt>
                <c:pt idx="421">
                  <c:v>303972872722.92633</c:v>
                </c:pt>
                <c:pt idx="422">
                  <c:v>298720775789.33411</c:v>
                </c:pt>
                <c:pt idx="423">
                  <c:v>302660149432.58002</c:v>
                </c:pt>
                <c:pt idx="424">
                  <c:v>312508397190.60382</c:v>
                </c:pt>
                <c:pt idx="425">
                  <c:v>307256353008.82214</c:v>
                </c:pt>
                <c:pt idx="426">
                  <c:v>308569708230.94958</c:v>
                </c:pt>
                <c:pt idx="427">
                  <c:v>316776303871.76147</c:v>
                </c:pt>
                <c:pt idx="428">
                  <c:v>317104523650.38409</c:v>
                </c:pt>
                <c:pt idx="429">
                  <c:v>323341522182.19275</c:v>
                </c:pt>
                <c:pt idx="430">
                  <c:v>330891580484.19849</c:v>
                </c:pt>
                <c:pt idx="431">
                  <c:v>327280612436.61798</c:v>
                </c:pt>
                <c:pt idx="432">
                  <c:v>324982706651.38324</c:v>
                </c:pt>
                <c:pt idx="433">
                  <c:v>321371740061.10583</c:v>
                </c:pt>
                <c:pt idx="434">
                  <c:v>324982610089.38916</c:v>
                </c:pt>
                <c:pt idx="435">
                  <c:v>333189191794.31836</c:v>
                </c:pt>
                <c:pt idx="436">
                  <c:v>331547815870.10089</c:v>
                </c:pt>
                <c:pt idx="437">
                  <c:v>334502151807.90283</c:v>
                </c:pt>
                <c:pt idx="438">
                  <c:v>335158631158.85065</c:v>
                </c:pt>
                <c:pt idx="439">
                  <c:v>329906339807.25641</c:v>
                </c:pt>
                <c:pt idx="440">
                  <c:v>339754238193.04254</c:v>
                </c:pt>
                <c:pt idx="441">
                  <c:v>351243457885.61346</c:v>
                </c:pt>
                <c:pt idx="442">
                  <c:v>354854317072.80505</c:v>
                </c:pt>
                <c:pt idx="443">
                  <c:v>353212937900.18976</c:v>
                </c:pt>
                <c:pt idx="444">
                  <c:v>342708410449.05963</c:v>
                </c:pt>
                <c:pt idx="445">
                  <c:v>340082239076.47858</c:v>
                </c:pt>
                <c:pt idx="446">
                  <c:v>351571448585.66534</c:v>
                </c:pt>
                <c:pt idx="447">
                  <c:v>359449743567.04431</c:v>
                </c:pt>
                <c:pt idx="448">
                  <c:v>363388861164.16028</c:v>
                </c:pt>
                <c:pt idx="449">
                  <c:v>366343183760.29181</c:v>
                </c:pt>
                <c:pt idx="450">
                  <c:v>374221471904.54272</c:v>
                </c:pt>
                <c:pt idx="451">
                  <c:v>374549676159.7124</c:v>
                </c:pt>
                <c:pt idx="452">
                  <c:v>377503994809.4079</c:v>
                </c:pt>
                <c:pt idx="453">
                  <c:v>382756162287.87854</c:v>
                </c:pt>
                <c:pt idx="454">
                  <c:v>386695270865.46136</c:v>
                </c:pt>
                <c:pt idx="455">
                  <c:v>383084301697.57971</c:v>
                </c:pt>
                <c:pt idx="456">
                  <c:v>393588691025.35065</c:v>
                </c:pt>
                <c:pt idx="457">
                  <c:v>394573418468.17114</c:v>
                </c:pt>
                <c:pt idx="458">
                  <c:v>384068904600.20935</c:v>
                </c:pt>
                <c:pt idx="459">
                  <c:v>384068840898.82123</c:v>
                </c:pt>
                <c:pt idx="460">
                  <c:v>390634055195.63458</c:v>
                </c:pt>
                <c:pt idx="461">
                  <c:v>392931836917.41254</c:v>
                </c:pt>
                <c:pt idx="462">
                  <c:v>395886145231.00214</c:v>
                </c:pt>
                <c:pt idx="463">
                  <c:v>407375309724.2998</c:v>
                </c:pt>
                <c:pt idx="464">
                  <c:v>410329614120.17395</c:v>
                </c:pt>
                <c:pt idx="465">
                  <c:v>419192662708.72809</c:v>
                </c:pt>
                <c:pt idx="466">
                  <c:v>425757862975.46057</c:v>
                </c:pt>
                <c:pt idx="467">
                  <c:v>421818627990.00525</c:v>
                </c:pt>
                <c:pt idx="468">
                  <c:v>423131609581.1452</c:v>
                </c:pt>
                <c:pt idx="469">
                  <c:v>424772853882.76355</c:v>
                </c:pt>
                <c:pt idx="470">
                  <c:v>435605471293.198</c:v>
                </c:pt>
                <c:pt idx="471">
                  <c:v>439872818754.17395</c:v>
                </c:pt>
                <c:pt idx="472">
                  <c:v>444796690961.86407</c:v>
                </c:pt>
                <c:pt idx="473">
                  <c:v>444796613450.31885</c:v>
                </c:pt>
                <c:pt idx="474">
                  <c:v>445124798810.92639</c:v>
                </c:pt>
                <c:pt idx="475">
                  <c:v>445452983804.32007</c:v>
                </c:pt>
                <c:pt idx="476">
                  <c:v>460881266920.55127</c:v>
                </c:pt>
                <c:pt idx="477">
                  <c:v>458911607848.85876</c:v>
                </c:pt>
                <c:pt idx="478">
                  <c:v>465805047371.93591</c:v>
                </c:pt>
                <c:pt idx="479">
                  <c:v>469744118667.03296</c:v>
                </c:pt>
                <c:pt idx="480">
                  <c:v>465804881637.4696</c:v>
                </c:pt>
                <c:pt idx="481">
                  <c:v>476637468119.91437</c:v>
                </c:pt>
                <c:pt idx="482">
                  <c:v>483530898544.63446</c:v>
                </c:pt>
                <c:pt idx="483">
                  <c:v>470072044959.33191</c:v>
                </c:pt>
                <c:pt idx="484">
                  <c:v>478606786287.40961</c:v>
                </c:pt>
                <c:pt idx="485">
                  <c:v>487798049245.9422</c:v>
                </c:pt>
                <c:pt idx="486">
                  <c:v>492065372272.93518</c:v>
                </c:pt>
                <c:pt idx="487">
                  <c:v>490423970952.58081</c:v>
                </c:pt>
                <c:pt idx="488">
                  <c:v>502241324422.71899</c:v>
                </c:pt>
                <c:pt idx="489">
                  <c:v>501584708065.80243</c:v>
                </c:pt>
                <c:pt idx="490">
                  <c:v>508149859727.15271</c:v>
                </c:pt>
                <c:pt idx="491">
                  <c:v>512745435983.37994</c:v>
                </c:pt>
                <c:pt idx="492">
                  <c:v>511432293167.96686</c:v>
                </c:pt>
                <c:pt idx="493">
                  <c:v>512416984595.68726</c:v>
                </c:pt>
                <c:pt idx="494">
                  <c:v>530143034387.39655</c:v>
                </c:pt>
                <c:pt idx="495">
                  <c:v>535395125907.07544</c:v>
                </c:pt>
                <c:pt idx="496">
                  <c:v>524890647920.19635</c:v>
                </c:pt>
                <c:pt idx="497">
                  <c:v>530142737950.03979</c:v>
                </c:pt>
                <c:pt idx="498">
                  <c:v>535066564066.38666</c:v>
                </c:pt>
                <c:pt idx="499">
                  <c:v>542616481155.66821</c:v>
                </c:pt>
                <c:pt idx="500">
                  <c:v>550166395151.40967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27-1144-9D63-044890DAB323}"/>
            </c:ext>
          </c:extLst>
        </c:ser>
        <c:ser>
          <c:idx val="1"/>
          <c:order val="1"/>
          <c:tx>
            <c:strRef>
              <c:f>'Fig1'!$F$27</c:f>
              <c:strCache>
                <c:ptCount val="1"/>
                <c:pt idx="0">
                  <c:v>Mars
top</c:v>
                </c:pt>
              </c:strCache>
            </c:strRef>
          </c:tx>
          <c:spPr>
            <a:ln w="19050">
              <a:solidFill>
                <a:srgbClr val="DD2D32"/>
              </a:solidFill>
              <a:prstDash val="solid"/>
            </a:ln>
          </c:spPr>
          <c:marker>
            <c:symbol val="none"/>
          </c:marker>
          <c:xVal>
            <c:numRef>
              <c:f>'Fig1'!$A$30:$A$530</c:f>
              <c:numCache>
                <c:formatCode>0.0</c:formatCode>
                <c:ptCount val="501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185.49999999999801</c:v>
                </c:pt>
                <c:pt idx="256">
                  <c:v>185.599999999999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186.099999999999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186.599999999999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187.099999999999</c:v>
                </c:pt>
                <c:pt idx="272">
                  <c:v>187.199999999998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  <c:pt idx="401">
                  <c:v>200.099999999998</c:v>
                </c:pt>
                <c:pt idx="402">
                  <c:v>200.199999999998</c:v>
                </c:pt>
                <c:pt idx="403">
                  <c:v>200.29999999999799</c:v>
                </c:pt>
                <c:pt idx="404">
                  <c:v>200.39999999999799</c:v>
                </c:pt>
                <c:pt idx="405">
                  <c:v>200.49999999999801</c:v>
                </c:pt>
                <c:pt idx="406">
                  <c:v>200.599999999998</c:v>
                </c:pt>
                <c:pt idx="407">
                  <c:v>200.699999999998</c:v>
                </c:pt>
                <c:pt idx="408">
                  <c:v>200.79999999999799</c:v>
                </c:pt>
                <c:pt idx="409">
                  <c:v>200.89999999999799</c:v>
                </c:pt>
                <c:pt idx="410">
                  <c:v>200.99999999999801</c:v>
                </c:pt>
                <c:pt idx="411">
                  <c:v>201.099999999998</c:v>
                </c:pt>
                <c:pt idx="412">
                  <c:v>201.199999999998</c:v>
                </c:pt>
                <c:pt idx="413">
                  <c:v>201.29999999999799</c:v>
                </c:pt>
                <c:pt idx="414">
                  <c:v>201.39999999999799</c:v>
                </c:pt>
                <c:pt idx="415">
                  <c:v>201.49999999999801</c:v>
                </c:pt>
                <c:pt idx="416">
                  <c:v>201.599999999998</c:v>
                </c:pt>
                <c:pt idx="417">
                  <c:v>201.699999999998</c:v>
                </c:pt>
                <c:pt idx="418">
                  <c:v>201.79999999999799</c:v>
                </c:pt>
                <c:pt idx="419">
                  <c:v>201.89999999999799</c:v>
                </c:pt>
                <c:pt idx="420">
                  <c:v>201.99999999999801</c:v>
                </c:pt>
                <c:pt idx="421">
                  <c:v>202.099999999998</c:v>
                </c:pt>
                <c:pt idx="422">
                  <c:v>202.199999999998</c:v>
                </c:pt>
                <c:pt idx="423">
                  <c:v>202.29999999999799</c:v>
                </c:pt>
                <c:pt idx="424">
                  <c:v>202.39999999999799</c:v>
                </c:pt>
                <c:pt idx="425">
                  <c:v>202.49999999999801</c:v>
                </c:pt>
                <c:pt idx="426">
                  <c:v>202.599999999998</c:v>
                </c:pt>
                <c:pt idx="427">
                  <c:v>202.699999999998</c:v>
                </c:pt>
                <c:pt idx="428">
                  <c:v>202.79999999999799</c:v>
                </c:pt>
                <c:pt idx="429">
                  <c:v>202.89999999999799</c:v>
                </c:pt>
                <c:pt idx="430">
                  <c:v>202.99999999999801</c:v>
                </c:pt>
                <c:pt idx="431">
                  <c:v>203.099999999998</c:v>
                </c:pt>
                <c:pt idx="432">
                  <c:v>203.199999999998</c:v>
                </c:pt>
                <c:pt idx="433">
                  <c:v>203.29999999999799</c:v>
                </c:pt>
                <c:pt idx="434">
                  <c:v>203.39999999999799</c:v>
                </c:pt>
                <c:pt idx="435">
                  <c:v>203.49999999999699</c:v>
                </c:pt>
                <c:pt idx="436">
                  <c:v>203.599999999998</c:v>
                </c:pt>
                <c:pt idx="437">
                  <c:v>203.699999999998</c:v>
                </c:pt>
                <c:pt idx="438">
                  <c:v>203.79999999999799</c:v>
                </c:pt>
                <c:pt idx="439">
                  <c:v>203.89999999999799</c:v>
                </c:pt>
                <c:pt idx="440">
                  <c:v>203.99999999999699</c:v>
                </c:pt>
                <c:pt idx="441">
                  <c:v>204.099999999998</c:v>
                </c:pt>
                <c:pt idx="442">
                  <c:v>204.199999999998</c:v>
                </c:pt>
                <c:pt idx="443">
                  <c:v>204.29999999999799</c:v>
                </c:pt>
                <c:pt idx="444">
                  <c:v>204.39999999999799</c:v>
                </c:pt>
                <c:pt idx="445">
                  <c:v>204.49999999999699</c:v>
                </c:pt>
                <c:pt idx="446">
                  <c:v>204.599999999998</c:v>
                </c:pt>
                <c:pt idx="447">
                  <c:v>204.699999999998</c:v>
                </c:pt>
                <c:pt idx="448">
                  <c:v>204.799999999997</c:v>
                </c:pt>
                <c:pt idx="449">
                  <c:v>204.89999999999699</c:v>
                </c:pt>
                <c:pt idx="450">
                  <c:v>204.99999999999699</c:v>
                </c:pt>
                <c:pt idx="451">
                  <c:v>205.09999999999701</c:v>
                </c:pt>
                <c:pt idx="452">
                  <c:v>205.199999999997</c:v>
                </c:pt>
                <c:pt idx="453">
                  <c:v>205.299999999997</c:v>
                </c:pt>
                <c:pt idx="454">
                  <c:v>205.39999999999699</c:v>
                </c:pt>
                <c:pt idx="455">
                  <c:v>205.49999999999699</c:v>
                </c:pt>
                <c:pt idx="456">
                  <c:v>205.59999999999701</c:v>
                </c:pt>
                <c:pt idx="457">
                  <c:v>205.699999999997</c:v>
                </c:pt>
                <c:pt idx="458">
                  <c:v>205.799999999997</c:v>
                </c:pt>
                <c:pt idx="459">
                  <c:v>205.89999999999699</c:v>
                </c:pt>
                <c:pt idx="460">
                  <c:v>205.99999999999699</c:v>
                </c:pt>
                <c:pt idx="461">
                  <c:v>206.09999999999701</c:v>
                </c:pt>
                <c:pt idx="462">
                  <c:v>206.199999999997</c:v>
                </c:pt>
                <c:pt idx="463">
                  <c:v>206.299999999997</c:v>
                </c:pt>
                <c:pt idx="464">
                  <c:v>206.39999999999699</c:v>
                </c:pt>
                <c:pt idx="465">
                  <c:v>206.49999999999699</c:v>
                </c:pt>
                <c:pt idx="466">
                  <c:v>206.59999999999701</c:v>
                </c:pt>
                <c:pt idx="467">
                  <c:v>206.699999999997</c:v>
                </c:pt>
                <c:pt idx="468">
                  <c:v>206.799999999997</c:v>
                </c:pt>
                <c:pt idx="469">
                  <c:v>206.89999999999699</c:v>
                </c:pt>
                <c:pt idx="470">
                  <c:v>206.99999999999699</c:v>
                </c:pt>
                <c:pt idx="471">
                  <c:v>207.09999999999701</c:v>
                </c:pt>
                <c:pt idx="472">
                  <c:v>207.199999999997</c:v>
                </c:pt>
                <c:pt idx="473">
                  <c:v>207.299999999997</c:v>
                </c:pt>
                <c:pt idx="474">
                  <c:v>207.39999999999699</c:v>
                </c:pt>
                <c:pt idx="475">
                  <c:v>207.49999999999699</c:v>
                </c:pt>
                <c:pt idx="476">
                  <c:v>207.59999999999701</c:v>
                </c:pt>
                <c:pt idx="477">
                  <c:v>207.699999999997</c:v>
                </c:pt>
                <c:pt idx="478">
                  <c:v>207.799999999997</c:v>
                </c:pt>
                <c:pt idx="479">
                  <c:v>207.89999999999699</c:v>
                </c:pt>
                <c:pt idx="480">
                  <c:v>207.99999999999699</c:v>
                </c:pt>
                <c:pt idx="481">
                  <c:v>208.09999999999701</c:v>
                </c:pt>
                <c:pt idx="482">
                  <c:v>208.199999999997</c:v>
                </c:pt>
                <c:pt idx="483">
                  <c:v>208.299999999997</c:v>
                </c:pt>
                <c:pt idx="484">
                  <c:v>208.39999999999699</c:v>
                </c:pt>
                <c:pt idx="485">
                  <c:v>208.49999999999699</c:v>
                </c:pt>
                <c:pt idx="486">
                  <c:v>208.59999999999701</c:v>
                </c:pt>
                <c:pt idx="487">
                  <c:v>208.699999999997</c:v>
                </c:pt>
                <c:pt idx="488">
                  <c:v>208.799999999997</c:v>
                </c:pt>
                <c:pt idx="489">
                  <c:v>208.89999999999699</c:v>
                </c:pt>
                <c:pt idx="490">
                  <c:v>208.99999999999699</c:v>
                </c:pt>
                <c:pt idx="491">
                  <c:v>209.09999999999701</c:v>
                </c:pt>
                <c:pt idx="492">
                  <c:v>209.199999999997</c:v>
                </c:pt>
                <c:pt idx="493">
                  <c:v>209.299999999997</c:v>
                </c:pt>
                <c:pt idx="494">
                  <c:v>209.39999999999699</c:v>
                </c:pt>
                <c:pt idx="495">
                  <c:v>209.49999999999699</c:v>
                </c:pt>
                <c:pt idx="496">
                  <c:v>209.59999999999701</c:v>
                </c:pt>
                <c:pt idx="497">
                  <c:v>209.699999999997</c:v>
                </c:pt>
                <c:pt idx="498">
                  <c:v>209.799999999997</c:v>
                </c:pt>
                <c:pt idx="499">
                  <c:v>209.89999999999699</c:v>
                </c:pt>
                <c:pt idx="500">
                  <c:v>209.99999999999699</c:v>
                </c:pt>
              </c:numCache>
            </c:numRef>
          </c:xVal>
          <c:yVal>
            <c:numRef>
              <c:f>'Fig1'!$F$30:$F$530</c:f>
              <c:numCache>
                <c:formatCode>General</c:formatCode>
                <c:ptCount val="501"/>
                <c:pt idx="0">
                  <c:v>6214829788.9307604</c:v>
                </c:pt>
                <c:pt idx="1">
                  <c:v>6711204646.0494213</c:v>
                </c:pt>
                <c:pt idx="2">
                  <c:v>6975640644.4801722</c:v>
                </c:pt>
                <c:pt idx="3">
                  <c:v>6844523060.7971344</c:v>
                </c:pt>
                <c:pt idx="4">
                  <c:v>6501308934.422245</c:v>
                </c:pt>
                <c:pt idx="5">
                  <c:v>6279385634.9992218</c:v>
                </c:pt>
                <c:pt idx="6">
                  <c:v>6351752779.7763653</c:v>
                </c:pt>
                <c:pt idx="7">
                  <c:v>6664397501.6475506</c:v>
                </c:pt>
                <c:pt idx="8">
                  <c:v>7033144011.9659176</c:v>
                </c:pt>
                <c:pt idx="9">
                  <c:v>7367485863.2523861</c:v>
                </c:pt>
                <c:pt idx="10">
                  <c:v>7748759764.6322479</c:v>
                </c:pt>
                <c:pt idx="11">
                  <c:v>8256135708.581872</c:v>
                </c:pt>
                <c:pt idx="12">
                  <c:v>8711720012.9396744</c:v>
                </c:pt>
                <c:pt idx="13">
                  <c:v>8762492191.0492268</c:v>
                </c:pt>
                <c:pt idx="14">
                  <c:v>8267880273.0766897</c:v>
                </c:pt>
                <c:pt idx="15">
                  <c:v>7601282423.3523893</c:v>
                </c:pt>
                <c:pt idx="16">
                  <c:v>7287469688.8658085</c:v>
                </c:pt>
                <c:pt idx="17">
                  <c:v>7407607123.666173</c:v>
                </c:pt>
                <c:pt idx="18">
                  <c:v>7620149319.7574072</c:v>
                </c:pt>
                <c:pt idx="19">
                  <c:v>7768654786.4981375</c:v>
                </c:pt>
                <c:pt idx="20">
                  <c:v>8035518684.4327812</c:v>
                </c:pt>
                <c:pt idx="21">
                  <c:v>8516899263.0823393</c:v>
                </c:pt>
                <c:pt idx="22">
                  <c:v>8944956663.422472</c:v>
                </c:pt>
                <c:pt idx="23">
                  <c:v>9162582268.4593735</c:v>
                </c:pt>
                <c:pt idx="24">
                  <c:v>9364081321.3235149</c:v>
                </c:pt>
                <c:pt idx="25">
                  <c:v>9618605908.7321644</c:v>
                </c:pt>
                <c:pt idx="26">
                  <c:v>9645623443.0078106</c:v>
                </c:pt>
                <c:pt idx="27">
                  <c:v>9401290762.9285297</c:v>
                </c:pt>
                <c:pt idx="28">
                  <c:v>9199009424.9963741</c:v>
                </c:pt>
                <c:pt idx="29">
                  <c:v>9136438171.5266266</c:v>
                </c:pt>
                <c:pt idx="30">
                  <c:v>9089079239.987484</c:v>
                </c:pt>
                <c:pt idx="31">
                  <c:v>9185373766.6719265</c:v>
                </c:pt>
                <c:pt idx="32">
                  <c:v>9586997909.7934418</c:v>
                </c:pt>
                <c:pt idx="33">
                  <c:v>9947778433.2851543</c:v>
                </c:pt>
                <c:pt idx="34">
                  <c:v>9857065133.3169346</c:v>
                </c:pt>
                <c:pt idx="35">
                  <c:v>9550232677.5913792</c:v>
                </c:pt>
                <c:pt idx="36">
                  <c:v>9526583806.4962502</c:v>
                </c:pt>
                <c:pt idx="37">
                  <c:v>9894162123.6996632</c:v>
                </c:pt>
                <c:pt idx="38">
                  <c:v>10715218676.462177</c:v>
                </c:pt>
                <c:pt idx="39">
                  <c:v>11977517941.501469</c:v>
                </c:pt>
                <c:pt idx="40">
                  <c:v>12887127034.068562</c:v>
                </c:pt>
                <c:pt idx="41">
                  <c:v>12630612800.073679</c:v>
                </c:pt>
                <c:pt idx="42">
                  <c:v>11752590587.997463</c:v>
                </c:pt>
                <c:pt idx="43">
                  <c:v>11176071762.807833</c:v>
                </c:pt>
                <c:pt idx="44">
                  <c:v>10812480319.75816</c:v>
                </c:pt>
                <c:pt idx="45">
                  <c:v>10318949233.116329</c:v>
                </c:pt>
                <c:pt idx="46">
                  <c:v>9898546096.8727036</c:v>
                </c:pt>
                <c:pt idx="47">
                  <c:v>9801122003.9779148</c:v>
                </c:pt>
                <c:pt idx="48">
                  <c:v>9911802886.6328259</c:v>
                </c:pt>
                <c:pt idx="49">
                  <c:v>9958281882.8451176</c:v>
                </c:pt>
                <c:pt idx="50">
                  <c:v>9783193705.2548695</c:v>
                </c:pt>
                <c:pt idx="51">
                  <c:v>9543540837.1180019</c:v>
                </c:pt>
                <c:pt idx="52">
                  <c:v>9632876564.4883747</c:v>
                </c:pt>
                <c:pt idx="53">
                  <c:v>10406309753.864803</c:v>
                </c:pt>
                <c:pt idx="54">
                  <c:v>12580576157.6476</c:v>
                </c:pt>
                <c:pt idx="55">
                  <c:v>17206278304.696808</c:v>
                </c:pt>
                <c:pt idx="56">
                  <c:v>23565260452.619034</c:v>
                </c:pt>
                <c:pt idx="57">
                  <c:v>27847064560.482391</c:v>
                </c:pt>
                <c:pt idx="58">
                  <c:v>26723494545.327843</c:v>
                </c:pt>
                <c:pt idx="59">
                  <c:v>21437152477.840221</c:v>
                </c:pt>
                <c:pt idx="60">
                  <c:v>16152025533.351648</c:v>
                </c:pt>
                <c:pt idx="61">
                  <c:v>13314603225.844084</c:v>
                </c:pt>
                <c:pt idx="62">
                  <c:v>12510250823.827862</c:v>
                </c:pt>
                <c:pt idx="63">
                  <c:v>12365281704.353525</c:v>
                </c:pt>
                <c:pt idx="64">
                  <c:v>12262169529.006414</c:v>
                </c:pt>
                <c:pt idx="65">
                  <c:v>12241899970.565504</c:v>
                </c:pt>
                <c:pt idx="66">
                  <c:v>12244426603.32556</c:v>
                </c:pt>
                <c:pt idx="67">
                  <c:v>12142232629.210794</c:v>
                </c:pt>
                <c:pt idx="68">
                  <c:v>12494089796.240238</c:v>
                </c:pt>
                <c:pt idx="69">
                  <c:v>13932253386.952951</c:v>
                </c:pt>
                <c:pt idx="70">
                  <c:v>15634845936.613796</c:v>
                </c:pt>
                <c:pt idx="71">
                  <c:v>15934815438.288572</c:v>
                </c:pt>
                <c:pt idx="72">
                  <c:v>14843166769.298883</c:v>
                </c:pt>
                <c:pt idx="73">
                  <c:v>13927951541.077085</c:v>
                </c:pt>
                <c:pt idx="74">
                  <c:v>13837212610.172163</c:v>
                </c:pt>
                <c:pt idx="75">
                  <c:v>13944643417.853683</c:v>
                </c:pt>
                <c:pt idx="76">
                  <c:v>13891233780.257782</c:v>
                </c:pt>
                <c:pt idx="77">
                  <c:v>13854726481.918707</c:v>
                </c:pt>
                <c:pt idx="78">
                  <c:v>13974483243.159206</c:v>
                </c:pt>
                <c:pt idx="79">
                  <c:v>14302905431.065281</c:v>
                </c:pt>
                <c:pt idx="80">
                  <c:v>14678993760.751787</c:v>
                </c:pt>
                <c:pt idx="81">
                  <c:v>14806652070.478079</c:v>
                </c:pt>
                <c:pt idx="82">
                  <c:v>14668481286.214113</c:v>
                </c:pt>
                <c:pt idx="83">
                  <c:v>14710065676.014456</c:v>
                </c:pt>
                <c:pt idx="84">
                  <c:v>15472825024.25174</c:v>
                </c:pt>
                <c:pt idx="85">
                  <c:v>16872787328.308962</c:v>
                </c:pt>
                <c:pt idx="86">
                  <c:v>18074631877.65136</c:v>
                </c:pt>
                <c:pt idx="87">
                  <c:v>18455598207.790821</c:v>
                </c:pt>
                <c:pt idx="88">
                  <c:v>18410469709.243248</c:v>
                </c:pt>
                <c:pt idx="89">
                  <c:v>18701945804.393925</c:v>
                </c:pt>
                <c:pt idx="90">
                  <c:v>19415965219.002682</c:v>
                </c:pt>
                <c:pt idx="91">
                  <c:v>20046504492.279713</c:v>
                </c:pt>
                <c:pt idx="92">
                  <c:v>20374784266.037502</c:v>
                </c:pt>
                <c:pt idx="93">
                  <c:v>20698586206.854057</c:v>
                </c:pt>
                <c:pt idx="94">
                  <c:v>21266189798.061363</c:v>
                </c:pt>
                <c:pt idx="95">
                  <c:v>22033943027.465408</c:v>
                </c:pt>
                <c:pt idx="96">
                  <c:v>22819707585.387447</c:v>
                </c:pt>
                <c:pt idx="97">
                  <c:v>23344117813.768036</c:v>
                </c:pt>
                <c:pt idx="98">
                  <c:v>23447344606.332085</c:v>
                </c:pt>
                <c:pt idx="99">
                  <c:v>23650140548.493336</c:v>
                </c:pt>
                <c:pt idx="100">
                  <c:v>24551675715.500347</c:v>
                </c:pt>
                <c:pt idx="101">
                  <c:v>25874244142.69479</c:v>
                </c:pt>
                <c:pt idx="102">
                  <c:v>26468200488.319527</c:v>
                </c:pt>
                <c:pt idx="103">
                  <c:v>25877385556.936543</c:v>
                </c:pt>
                <c:pt idx="104">
                  <c:v>24785163982.361736</c:v>
                </c:pt>
                <c:pt idx="105">
                  <c:v>24073369405.258362</c:v>
                </c:pt>
                <c:pt idx="106">
                  <c:v>24070316435.798183</c:v>
                </c:pt>
                <c:pt idx="107">
                  <c:v>24859821666.482006</c:v>
                </c:pt>
                <c:pt idx="108">
                  <c:v>26068273041.007736</c:v>
                </c:pt>
                <c:pt idx="109">
                  <c:v>26769577706.017712</c:v>
                </c:pt>
                <c:pt idx="110">
                  <c:v>26385066003.634136</c:v>
                </c:pt>
                <c:pt idx="111">
                  <c:v>25376228905.627319</c:v>
                </c:pt>
                <c:pt idx="112">
                  <c:v>24501000646.15097</c:v>
                </c:pt>
                <c:pt idx="113">
                  <c:v>23982212617.885414</c:v>
                </c:pt>
                <c:pt idx="114">
                  <c:v>23886108337.731121</c:v>
                </c:pt>
                <c:pt idx="115">
                  <c:v>24575072428.718224</c:v>
                </c:pt>
                <c:pt idx="116">
                  <c:v>26044181043.506985</c:v>
                </c:pt>
                <c:pt idx="117">
                  <c:v>27419413103.639713</c:v>
                </c:pt>
                <c:pt idx="118">
                  <c:v>28044427646.560997</c:v>
                </c:pt>
                <c:pt idx="119">
                  <c:v>28263074518.075706</c:v>
                </c:pt>
                <c:pt idx="120">
                  <c:v>28392515982.898201</c:v>
                </c:pt>
                <c:pt idx="121">
                  <c:v>28012514061.876965</c:v>
                </c:pt>
                <c:pt idx="122">
                  <c:v>27135972126.644955</c:v>
                </c:pt>
                <c:pt idx="123">
                  <c:v>26817159193.50721</c:v>
                </c:pt>
                <c:pt idx="124">
                  <c:v>27686821929.728565</c:v>
                </c:pt>
                <c:pt idx="125">
                  <c:v>28936028659.602074</c:v>
                </c:pt>
                <c:pt idx="126">
                  <c:v>29507325813.1875</c:v>
                </c:pt>
                <c:pt idx="127">
                  <c:v>29141487331.187271</c:v>
                </c:pt>
                <c:pt idx="128">
                  <c:v>27971638493.826073</c:v>
                </c:pt>
                <c:pt idx="129">
                  <c:v>26473383713.518677</c:v>
                </c:pt>
                <c:pt idx="130">
                  <c:v>25585600807.548138</c:v>
                </c:pt>
                <c:pt idx="131">
                  <c:v>25859235063.262238</c:v>
                </c:pt>
                <c:pt idx="132">
                  <c:v>26770926579.18644</c:v>
                </c:pt>
                <c:pt idx="133">
                  <c:v>27612283014.314972</c:v>
                </c:pt>
                <c:pt idx="134">
                  <c:v>28196656819.105408</c:v>
                </c:pt>
                <c:pt idx="135">
                  <c:v>28642633854.18998</c:v>
                </c:pt>
                <c:pt idx="136">
                  <c:v>29032706025.841034</c:v>
                </c:pt>
                <c:pt idx="137">
                  <c:v>29527326607.792171</c:v>
                </c:pt>
                <c:pt idx="138">
                  <c:v>30184396969.046211</c:v>
                </c:pt>
                <c:pt idx="139">
                  <c:v>30997912069.933601</c:v>
                </c:pt>
                <c:pt idx="140">
                  <c:v>32051086897.940933</c:v>
                </c:pt>
                <c:pt idx="141">
                  <c:v>33366928287.248928</c:v>
                </c:pt>
                <c:pt idx="142">
                  <c:v>34637679263.415298</c:v>
                </c:pt>
                <c:pt idx="143">
                  <c:v>35554917891.639961</c:v>
                </c:pt>
                <c:pt idx="144">
                  <c:v>36066419333.400986</c:v>
                </c:pt>
                <c:pt idx="145">
                  <c:v>36035368897.585258</c:v>
                </c:pt>
                <c:pt idx="146">
                  <c:v>35337309253.561157</c:v>
                </c:pt>
                <c:pt idx="147">
                  <c:v>34422788587.624023</c:v>
                </c:pt>
                <c:pt idx="148">
                  <c:v>34246955849.372593</c:v>
                </c:pt>
                <c:pt idx="149">
                  <c:v>35342704024.237862</c:v>
                </c:pt>
                <c:pt idx="150">
                  <c:v>37287526975.66993</c:v>
                </c:pt>
                <c:pt idx="151">
                  <c:v>39196535927.55069</c:v>
                </c:pt>
                <c:pt idx="152">
                  <c:v>40597856851.752571</c:v>
                </c:pt>
                <c:pt idx="153">
                  <c:v>41836246243.341316</c:v>
                </c:pt>
                <c:pt idx="154">
                  <c:v>43190001925.01358</c:v>
                </c:pt>
                <c:pt idx="155">
                  <c:v>44203044843.133415</c:v>
                </c:pt>
                <c:pt idx="156">
                  <c:v>44608587631.577179</c:v>
                </c:pt>
                <c:pt idx="157">
                  <c:v>44925817403.124802</c:v>
                </c:pt>
                <c:pt idx="158">
                  <c:v>45484575433.177711</c:v>
                </c:pt>
                <c:pt idx="159">
                  <c:v>46183641181.717072</c:v>
                </c:pt>
                <c:pt idx="160">
                  <c:v>46832618303.958725</c:v>
                </c:pt>
                <c:pt idx="161">
                  <c:v>47049894642.3582</c:v>
                </c:pt>
                <c:pt idx="162">
                  <c:v>46274928831.266838</c:v>
                </c:pt>
                <c:pt idx="163">
                  <c:v>44684350514.467972</c:v>
                </c:pt>
                <c:pt idx="164">
                  <c:v>43219439597.312286</c:v>
                </c:pt>
                <c:pt idx="165">
                  <c:v>43218645399.273705</c:v>
                </c:pt>
                <c:pt idx="166">
                  <c:v>45487745005.349922</c:v>
                </c:pt>
                <c:pt idx="167">
                  <c:v>48779898034.823349</c:v>
                </c:pt>
                <c:pt idx="168">
                  <c:v>50747855794.620094</c:v>
                </c:pt>
                <c:pt idx="169">
                  <c:v>51619636151.611641</c:v>
                </c:pt>
                <c:pt idx="170">
                  <c:v>53694012838.588913</c:v>
                </c:pt>
                <c:pt idx="171">
                  <c:v>57650492672.395378</c:v>
                </c:pt>
                <c:pt idx="172">
                  <c:v>61163241427.070496</c:v>
                </c:pt>
                <c:pt idx="173">
                  <c:v>61120495522.638718</c:v>
                </c:pt>
                <c:pt idx="174">
                  <c:v>57017034901.826057</c:v>
                </c:pt>
                <c:pt idx="175">
                  <c:v>52178751570.781906</c:v>
                </c:pt>
                <c:pt idx="176">
                  <c:v>50374635061.351578</c:v>
                </c:pt>
                <c:pt idx="177">
                  <c:v>52212541087.333008</c:v>
                </c:pt>
                <c:pt idx="178">
                  <c:v>56042340918.997078</c:v>
                </c:pt>
                <c:pt idx="179">
                  <c:v>59979010926.727234</c:v>
                </c:pt>
                <c:pt idx="180">
                  <c:v>62313254626.919144</c:v>
                </c:pt>
                <c:pt idx="181">
                  <c:v>62283751974.780914</c:v>
                </c:pt>
                <c:pt idx="182">
                  <c:v>61083397449.258667</c:v>
                </c:pt>
                <c:pt idx="183">
                  <c:v>60654310298.96167</c:v>
                </c:pt>
                <c:pt idx="184">
                  <c:v>61474220499.055283</c:v>
                </c:pt>
                <c:pt idx="185">
                  <c:v>62514017061.102486</c:v>
                </c:pt>
                <c:pt idx="186">
                  <c:v>62987463781.846046</c:v>
                </c:pt>
                <c:pt idx="187">
                  <c:v>63409894108.583176</c:v>
                </c:pt>
                <c:pt idx="188">
                  <c:v>64646202340.311699</c:v>
                </c:pt>
                <c:pt idx="189">
                  <c:v>66529691723.717339</c:v>
                </c:pt>
                <c:pt idx="190">
                  <c:v>67704177053.127945</c:v>
                </c:pt>
                <c:pt idx="191">
                  <c:v>66668317186.358414</c:v>
                </c:pt>
                <c:pt idx="192">
                  <c:v>63133908485.176186</c:v>
                </c:pt>
                <c:pt idx="193">
                  <c:v>59064955769.14045</c:v>
                </c:pt>
                <c:pt idx="194">
                  <c:v>57116139987.069359</c:v>
                </c:pt>
                <c:pt idx="195">
                  <c:v>57770317301.468269</c:v>
                </c:pt>
                <c:pt idx="196">
                  <c:v>59436591716.322853</c:v>
                </c:pt>
                <c:pt idx="197">
                  <c:v>61052752234.942184</c:v>
                </c:pt>
                <c:pt idx="198">
                  <c:v>62826532184.293739</c:v>
                </c:pt>
                <c:pt idx="199">
                  <c:v>65108882262.645699</c:v>
                </c:pt>
                <c:pt idx="200">
                  <c:v>67614634834.26754</c:v>
                </c:pt>
                <c:pt idx="201">
                  <c:v>69641881282.6409</c:v>
                </c:pt>
                <c:pt idx="202">
                  <c:v>70851574855.098816</c:v>
                </c:pt>
                <c:pt idx="203">
                  <c:v>71606942024.5923</c:v>
                </c:pt>
                <c:pt idx="204">
                  <c:v>72519480985.923599</c:v>
                </c:pt>
                <c:pt idx="205">
                  <c:v>74423666448.216782</c:v>
                </c:pt>
                <c:pt idx="206">
                  <c:v>78573089475.517517</c:v>
                </c:pt>
                <c:pt idx="207">
                  <c:v>84618875114.43129</c:v>
                </c:pt>
                <c:pt idx="208">
                  <c:v>88803896263.816483</c:v>
                </c:pt>
                <c:pt idx="209">
                  <c:v>87611507183.622208</c:v>
                </c:pt>
                <c:pt idx="210">
                  <c:v>82340261376.851822</c:v>
                </c:pt>
                <c:pt idx="211">
                  <c:v>76919621504.035248</c:v>
                </c:pt>
                <c:pt idx="212">
                  <c:v>73364063670.084366</c:v>
                </c:pt>
                <c:pt idx="213">
                  <c:v>72475375919.848495</c:v>
                </c:pt>
                <c:pt idx="214">
                  <c:v>77663985420.703156</c:v>
                </c:pt>
                <c:pt idx="215">
                  <c:v>92661763776.162674</c:v>
                </c:pt>
                <c:pt idx="216">
                  <c:v>113117052648.38049</c:v>
                </c:pt>
                <c:pt idx="217">
                  <c:v>125603071407.05353</c:v>
                </c:pt>
                <c:pt idx="218">
                  <c:v>121194061140.84723</c:v>
                </c:pt>
                <c:pt idx="219">
                  <c:v>105721670037.52382</c:v>
                </c:pt>
                <c:pt idx="220">
                  <c:v>92283483640.389221</c:v>
                </c:pt>
                <c:pt idx="221">
                  <c:v>87837945679.39418</c:v>
                </c:pt>
                <c:pt idx="222">
                  <c:v>90412652690.721436</c:v>
                </c:pt>
                <c:pt idx="223">
                  <c:v>94700943050.065887</c:v>
                </c:pt>
                <c:pt idx="224">
                  <c:v>96583320556.217529</c:v>
                </c:pt>
                <c:pt idx="225">
                  <c:v>94830541730.000137</c:v>
                </c:pt>
                <c:pt idx="226">
                  <c:v>91150959042.349518</c:v>
                </c:pt>
                <c:pt idx="227">
                  <c:v>88259069189.358734</c:v>
                </c:pt>
                <c:pt idx="228">
                  <c:v>87489173610.745575</c:v>
                </c:pt>
                <c:pt idx="229">
                  <c:v>88303129130.545288</c:v>
                </c:pt>
                <c:pt idx="230">
                  <c:v>89725729147.194855</c:v>
                </c:pt>
                <c:pt idx="231">
                  <c:v>91467145526.473724</c:v>
                </c:pt>
                <c:pt idx="232">
                  <c:v>93646979078.007507</c:v>
                </c:pt>
                <c:pt idx="233">
                  <c:v>96107047212.454742</c:v>
                </c:pt>
                <c:pt idx="234">
                  <c:v>98145879927.213882</c:v>
                </c:pt>
                <c:pt idx="235">
                  <c:v>99034044228.742493</c:v>
                </c:pt>
                <c:pt idx="236">
                  <c:v>99008427732.00676</c:v>
                </c:pt>
                <c:pt idx="237">
                  <c:v>99155258704.382935</c:v>
                </c:pt>
                <c:pt idx="238">
                  <c:v>99540991666.750397</c:v>
                </c:pt>
                <c:pt idx="239">
                  <c:v>98306798889.797409</c:v>
                </c:pt>
                <c:pt idx="240">
                  <c:v>94281039717.087921</c:v>
                </c:pt>
                <c:pt idx="241">
                  <c:v>89347183677.076675</c:v>
                </c:pt>
                <c:pt idx="242">
                  <c:v>86828938731.306839</c:v>
                </c:pt>
                <c:pt idx="243">
                  <c:v>87302125532.692322</c:v>
                </c:pt>
                <c:pt idx="244">
                  <c:v>88188246579.267105</c:v>
                </c:pt>
                <c:pt idx="245">
                  <c:v>86983491474.612793</c:v>
                </c:pt>
                <c:pt idx="246">
                  <c:v>83458060821.257751</c:v>
                </c:pt>
                <c:pt idx="247">
                  <c:v>79608936707.318268</c:v>
                </c:pt>
                <c:pt idx="248">
                  <c:v>78104389893.05011</c:v>
                </c:pt>
                <c:pt idx="249">
                  <c:v>79508698084.87442</c:v>
                </c:pt>
                <c:pt idx="250">
                  <c:v>81301576692.05864</c:v>
                </c:pt>
                <c:pt idx="251">
                  <c:v>81612725433.62442</c:v>
                </c:pt>
                <c:pt idx="252">
                  <c:v>82753688385.824158</c:v>
                </c:pt>
                <c:pt idx="253">
                  <c:v>88351735855.502777</c:v>
                </c:pt>
                <c:pt idx="254">
                  <c:v>97878040248.689087</c:v>
                </c:pt>
                <c:pt idx="255">
                  <c:v>106489816575.45653</c:v>
                </c:pt>
                <c:pt idx="256">
                  <c:v>109883765938.52678</c:v>
                </c:pt>
                <c:pt idx="257">
                  <c:v>107917791868.83096</c:v>
                </c:pt>
                <c:pt idx="258">
                  <c:v>103816755357.03156</c:v>
                </c:pt>
                <c:pt idx="259">
                  <c:v>100906187410.16948</c:v>
                </c:pt>
                <c:pt idx="260">
                  <c:v>100651800363.42116</c:v>
                </c:pt>
                <c:pt idx="261">
                  <c:v>102681469115.81223</c:v>
                </c:pt>
                <c:pt idx="262">
                  <c:v>105425690478.49521</c:v>
                </c:pt>
                <c:pt idx="263">
                  <c:v>106921553459.20956</c:v>
                </c:pt>
                <c:pt idx="264">
                  <c:v>106682716449.05779</c:v>
                </c:pt>
                <c:pt idx="265">
                  <c:v>106996025770.28763</c:v>
                </c:pt>
                <c:pt idx="266">
                  <c:v>110813105798.36542</c:v>
                </c:pt>
                <c:pt idx="267">
                  <c:v>118031349756.69582</c:v>
                </c:pt>
                <c:pt idx="268">
                  <c:v>125405308875.4614</c:v>
                </c:pt>
                <c:pt idx="269">
                  <c:v>130411691441.35619</c:v>
                </c:pt>
                <c:pt idx="270">
                  <c:v>132803805103.62845</c:v>
                </c:pt>
                <c:pt idx="271">
                  <c:v>133320515762.52443</c:v>
                </c:pt>
                <c:pt idx="272">
                  <c:v>132607668873.01993</c:v>
                </c:pt>
                <c:pt idx="273">
                  <c:v>131623578083.39792</c:v>
                </c:pt>
                <c:pt idx="274">
                  <c:v>130881937905.00334</c:v>
                </c:pt>
                <c:pt idx="275">
                  <c:v>130058145159.49831</c:v>
                </c:pt>
                <c:pt idx="276">
                  <c:v>128813454528.47153</c:v>
                </c:pt>
                <c:pt idx="277">
                  <c:v>127391204680.95711</c:v>
                </c:pt>
                <c:pt idx="278">
                  <c:v>125980920148.89241</c:v>
                </c:pt>
                <c:pt idx="279">
                  <c:v>124514789054.75015</c:v>
                </c:pt>
                <c:pt idx="280">
                  <c:v>123522268935.9458</c:v>
                </c:pt>
                <c:pt idx="281">
                  <c:v>124593338850.75821</c:v>
                </c:pt>
                <c:pt idx="282">
                  <c:v>128940650759.33899</c:v>
                </c:pt>
                <c:pt idx="283">
                  <c:v>135318227068.83977</c:v>
                </c:pt>
                <c:pt idx="284">
                  <c:v>140749949614.28583</c:v>
                </c:pt>
                <c:pt idx="285">
                  <c:v>143492246851.72076</c:v>
                </c:pt>
                <c:pt idx="286">
                  <c:v>144140222201.43649</c:v>
                </c:pt>
                <c:pt idx="287">
                  <c:v>144080382989.21951</c:v>
                </c:pt>
                <c:pt idx="288">
                  <c:v>144783981081.56549</c:v>
                </c:pt>
                <c:pt idx="289">
                  <c:v>147588958594.20093</c:v>
                </c:pt>
                <c:pt idx="290">
                  <c:v>152689540267.45514</c:v>
                </c:pt>
                <c:pt idx="291">
                  <c:v>158314094096.67181</c:v>
                </c:pt>
                <c:pt idx="292">
                  <c:v>162045306876.81323</c:v>
                </c:pt>
                <c:pt idx="293">
                  <c:v>163073914271.49399</c:v>
                </c:pt>
                <c:pt idx="294">
                  <c:v>162503499580.22913</c:v>
                </c:pt>
                <c:pt idx="295">
                  <c:v>161179804294.31769</c:v>
                </c:pt>
                <c:pt idx="296">
                  <c:v>158485417053.56091</c:v>
                </c:pt>
                <c:pt idx="297">
                  <c:v>153610098823.98071</c:v>
                </c:pt>
                <c:pt idx="298">
                  <c:v>147893755556.45349</c:v>
                </c:pt>
                <c:pt idx="299">
                  <c:v>144228439553.56888</c:v>
                </c:pt>
                <c:pt idx="300">
                  <c:v>144181219065.18781</c:v>
                </c:pt>
                <c:pt idx="301">
                  <c:v>147249812566.77921</c:v>
                </c:pt>
                <c:pt idx="302">
                  <c:v>152738720980.99509</c:v>
                </c:pt>
                <c:pt idx="303">
                  <c:v>159249986090.32883</c:v>
                </c:pt>
                <c:pt idx="304">
                  <c:v>164035422761.88675</c:v>
                </c:pt>
                <c:pt idx="305">
                  <c:v>165730770239.94052</c:v>
                </c:pt>
                <c:pt idx="306">
                  <c:v>166547283438.42355</c:v>
                </c:pt>
                <c:pt idx="307">
                  <c:v>169347631137.49316</c:v>
                </c:pt>
                <c:pt idx="308">
                  <c:v>173418100049.78436</c:v>
                </c:pt>
                <c:pt idx="309">
                  <c:v>175355809694.28397</c:v>
                </c:pt>
                <c:pt idx="310">
                  <c:v>173764781933.59503</c:v>
                </c:pt>
                <c:pt idx="311">
                  <c:v>171316796439.30768</c:v>
                </c:pt>
                <c:pt idx="312">
                  <c:v>171185815132.78812</c:v>
                </c:pt>
                <c:pt idx="313">
                  <c:v>174273153513.08582</c:v>
                </c:pt>
                <c:pt idx="314">
                  <c:v>179588645175.58362</c:v>
                </c:pt>
                <c:pt idx="315">
                  <c:v>184798692608.49365</c:v>
                </c:pt>
                <c:pt idx="316">
                  <c:v>186873258820.00293</c:v>
                </c:pt>
                <c:pt idx="317">
                  <c:v>185530970275.01062</c:v>
                </c:pt>
                <c:pt idx="318">
                  <c:v>184575412854.92062</c:v>
                </c:pt>
                <c:pt idx="319">
                  <c:v>187581990319.67102</c:v>
                </c:pt>
                <c:pt idx="320">
                  <c:v>193613689773.37299</c:v>
                </c:pt>
                <c:pt idx="321">
                  <c:v>198333375872.31305</c:v>
                </c:pt>
                <c:pt idx="322">
                  <c:v>198755418125.00858</c:v>
                </c:pt>
                <c:pt idx="323">
                  <c:v>195775984183.22266</c:v>
                </c:pt>
                <c:pt idx="324">
                  <c:v>192223971360.51682</c:v>
                </c:pt>
                <c:pt idx="325">
                  <c:v>189947068758.71136</c:v>
                </c:pt>
                <c:pt idx="326">
                  <c:v>189392218544.00745</c:v>
                </c:pt>
                <c:pt idx="327">
                  <c:v>189490493331.3013</c:v>
                </c:pt>
                <c:pt idx="328">
                  <c:v>186887530919.75555</c:v>
                </c:pt>
                <c:pt idx="329">
                  <c:v>177609444098.55414</c:v>
                </c:pt>
                <c:pt idx="330">
                  <c:v>161953049944.65729</c:v>
                </c:pt>
                <c:pt idx="331">
                  <c:v>146239222637.60129</c:v>
                </c:pt>
                <c:pt idx="332">
                  <c:v>137317431106.46864</c:v>
                </c:pt>
                <c:pt idx="333">
                  <c:v>135448739076.51842</c:v>
                </c:pt>
                <c:pt idx="334">
                  <c:v>134960043753.43388</c:v>
                </c:pt>
                <c:pt idx="335">
                  <c:v>132570550944.68893</c:v>
                </c:pt>
                <c:pt idx="336">
                  <c:v>132555724711.30478</c:v>
                </c:pt>
                <c:pt idx="337">
                  <c:v>141884515662.28381</c:v>
                </c:pt>
                <c:pt idx="338">
                  <c:v>161256332495.31839</c:v>
                </c:pt>
                <c:pt idx="339">
                  <c:v>184413739404.20047</c:v>
                </c:pt>
                <c:pt idx="340">
                  <c:v>205619471418.07254</c:v>
                </c:pt>
                <c:pt idx="341">
                  <c:v>223973788798.99338</c:v>
                </c:pt>
                <c:pt idx="342">
                  <c:v>239079390368.16534</c:v>
                </c:pt>
                <c:pt idx="343">
                  <c:v>247746164909.10535</c:v>
                </c:pt>
                <c:pt idx="344">
                  <c:v>247957212207.88855</c:v>
                </c:pt>
                <c:pt idx="345">
                  <c:v>243716788525.32928</c:v>
                </c:pt>
                <c:pt idx="346">
                  <c:v>242395262844.05957</c:v>
                </c:pt>
                <c:pt idx="347">
                  <c:v>247173817067.61487</c:v>
                </c:pt>
                <c:pt idx="348">
                  <c:v>253152081433.28381</c:v>
                </c:pt>
                <c:pt idx="349">
                  <c:v>252605684012.70428</c:v>
                </c:pt>
                <c:pt idx="350">
                  <c:v>243539954917.04974</c:v>
                </c:pt>
                <c:pt idx="351">
                  <c:v>232281952240.58405</c:v>
                </c:pt>
                <c:pt idx="352">
                  <c:v>227130166453.78696</c:v>
                </c:pt>
                <c:pt idx="353">
                  <c:v>230377840783.10806</c:v>
                </c:pt>
                <c:pt idx="354">
                  <c:v>237084985813.68338</c:v>
                </c:pt>
                <c:pt idx="355">
                  <c:v>241666923677.81586</c:v>
                </c:pt>
                <c:pt idx="356">
                  <c:v>243344010015.96857</c:v>
                </c:pt>
                <c:pt idx="357">
                  <c:v>244415255015.3486</c:v>
                </c:pt>
                <c:pt idx="358">
                  <c:v>246434774277.80551</c:v>
                </c:pt>
                <c:pt idx="359">
                  <c:v>248102353704.43716</c:v>
                </c:pt>
                <c:pt idx="360">
                  <c:v>246742580167.62701</c:v>
                </c:pt>
                <c:pt idx="361">
                  <c:v>242492849928.05185</c:v>
                </c:pt>
                <c:pt idx="362">
                  <c:v>240123457549.66556</c:v>
                </c:pt>
                <c:pt idx="363">
                  <c:v>244867494843.46613</c:v>
                </c:pt>
                <c:pt idx="364">
                  <c:v>257316781942.85419</c:v>
                </c:pt>
                <c:pt idx="365">
                  <c:v>273211877732.23715</c:v>
                </c:pt>
                <c:pt idx="366">
                  <c:v>287291326700.66577</c:v>
                </c:pt>
                <c:pt idx="367">
                  <c:v>296569825060.85083</c:v>
                </c:pt>
                <c:pt idx="368">
                  <c:v>300102226606.99011</c:v>
                </c:pt>
                <c:pt idx="369">
                  <c:v>297851402580.77924</c:v>
                </c:pt>
                <c:pt idx="370">
                  <c:v>291345036229.34717</c:v>
                </c:pt>
                <c:pt idx="371">
                  <c:v>284149114650.88788</c:v>
                </c:pt>
                <c:pt idx="372">
                  <c:v>279466315440.84949</c:v>
                </c:pt>
                <c:pt idx="373">
                  <c:v>277428397858.83026</c:v>
                </c:pt>
                <c:pt idx="374">
                  <c:v>276143576761.91241</c:v>
                </c:pt>
                <c:pt idx="375">
                  <c:v>274457963624.81805</c:v>
                </c:pt>
                <c:pt idx="376">
                  <c:v>272599334445.01599</c:v>
                </c:pt>
                <c:pt idx="377">
                  <c:v>271067061094.22318</c:v>
                </c:pt>
                <c:pt idx="378">
                  <c:v>270361562341.57126</c:v>
                </c:pt>
                <c:pt idx="379">
                  <c:v>271898942024.75311</c:v>
                </c:pt>
                <c:pt idx="380">
                  <c:v>277383897498.73145</c:v>
                </c:pt>
                <c:pt idx="381">
                  <c:v>285348600973.55432</c:v>
                </c:pt>
                <c:pt idx="382">
                  <c:v>290902084908.2901</c:v>
                </c:pt>
                <c:pt idx="383">
                  <c:v>291377768018.51044</c:v>
                </c:pt>
                <c:pt idx="384">
                  <c:v>288200777314.62427</c:v>
                </c:pt>
                <c:pt idx="385">
                  <c:v>282469078950.0191</c:v>
                </c:pt>
                <c:pt idx="386">
                  <c:v>274408347907.35245</c:v>
                </c:pt>
                <c:pt idx="387">
                  <c:v>266727104542.47708</c:v>
                </c:pt>
                <c:pt idx="388">
                  <c:v>263072010229.34827</c:v>
                </c:pt>
                <c:pt idx="389">
                  <c:v>264626614984.98993</c:v>
                </c:pt>
                <c:pt idx="390">
                  <c:v>271097038460.18896</c:v>
                </c:pt>
                <c:pt idx="391">
                  <c:v>282490673916.68671</c:v>
                </c:pt>
                <c:pt idx="392">
                  <c:v>296944704585.02264</c:v>
                </c:pt>
                <c:pt idx="393">
                  <c:v>308894067484.0578</c:v>
                </c:pt>
                <c:pt idx="394">
                  <c:v>313252651589.79999</c:v>
                </c:pt>
                <c:pt idx="395">
                  <c:v>310470557810.64935</c:v>
                </c:pt>
                <c:pt idx="396">
                  <c:v>305797931555.48712</c:v>
                </c:pt>
                <c:pt idx="397">
                  <c:v>303975923930.24188</c:v>
                </c:pt>
                <c:pt idx="398">
                  <c:v>305773056911.91919</c:v>
                </c:pt>
                <c:pt idx="399">
                  <c:v>308986223336.46338</c:v>
                </c:pt>
                <c:pt idx="400">
                  <c:v>312505764289.36407</c:v>
                </c:pt>
                <c:pt idx="401">
                  <c:v>317632637527.68683</c:v>
                </c:pt>
                <c:pt idx="402">
                  <c:v>323935236127.35773</c:v>
                </c:pt>
                <c:pt idx="403">
                  <c:v>329130132427.68604</c:v>
                </c:pt>
                <c:pt idx="404">
                  <c:v>333071248139.43677</c:v>
                </c:pt>
                <c:pt idx="405">
                  <c:v>337291262737.39972</c:v>
                </c:pt>
                <c:pt idx="406">
                  <c:v>340443189273.1861</c:v>
                </c:pt>
                <c:pt idx="407">
                  <c:v>341047469290.81476</c:v>
                </c:pt>
                <c:pt idx="408">
                  <c:v>341318996575.23248</c:v>
                </c:pt>
                <c:pt idx="409">
                  <c:v>343200859657.65454</c:v>
                </c:pt>
                <c:pt idx="410">
                  <c:v>345563272118.27887</c:v>
                </c:pt>
                <c:pt idx="411">
                  <c:v>349220503546.12976</c:v>
                </c:pt>
                <c:pt idx="412">
                  <c:v>356484296566.96899</c:v>
                </c:pt>
                <c:pt idx="413">
                  <c:v>364306966747.56708</c:v>
                </c:pt>
                <c:pt idx="414">
                  <c:v>367279631956.06952</c:v>
                </c:pt>
                <c:pt idx="415">
                  <c:v>366879984283.06677</c:v>
                </c:pt>
                <c:pt idx="416">
                  <c:v>370454480130.24713</c:v>
                </c:pt>
                <c:pt idx="417">
                  <c:v>380498787559.13763</c:v>
                </c:pt>
                <c:pt idx="418">
                  <c:v>390814396648.00299</c:v>
                </c:pt>
                <c:pt idx="419">
                  <c:v>393937625559.66296</c:v>
                </c:pt>
                <c:pt idx="420">
                  <c:v>388341408355.46423</c:v>
                </c:pt>
                <c:pt idx="421">
                  <c:v>379383636043.1922</c:v>
                </c:pt>
                <c:pt idx="422">
                  <c:v>374242631494.76904</c:v>
                </c:pt>
                <c:pt idx="423">
                  <c:v>372630898630.2149</c:v>
                </c:pt>
                <c:pt idx="424">
                  <c:v>364615059631.67987</c:v>
                </c:pt>
                <c:pt idx="425">
                  <c:v>347628315173.30713</c:v>
                </c:pt>
                <c:pt idx="426">
                  <c:v>337838790085.18872</c:v>
                </c:pt>
                <c:pt idx="427">
                  <c:v>350331575772.14966</c:v>
                </c:pt>
                <c:pt idx="428">
                  <c:v>378108693686.87701</c:v>
                </c:pt>
                <c:pt idx="429">
                  <c:v>404901036718.67194</c:v>
                </c:pt>
                <c:pt idx="430">
                  <c:v>424610293858.34088</c:v>
                </c:pt>
                <c:pt idx="431">
                  <c:v>436169759670.29248</c:v>
                </c:pt>
                <c:pt idx="432">
                  <c:v>434020798762.51349</c:v>
                </c:pt>
                <c:pt idx="433">
                  <c:v>418540736428.13556</c:v>
                </c:pt>
                <c:pt idx="434">
                  <c:v>405059083933.3479</c:v>
                </c:pt>
                <c:pt idx="435">
                  <c:v>409124549397.99579</c:v>
                </c:pt>
                <c:pt idx="436">
                  <c:v>427217996188.1806</c:v>
                </c:pt>
                <c:pt idx="437">
                  <c:v>441061855333.43799</c:v>
                </c:pt>
                <c:pt idx="438">
                  <c:v>439319819840.68811</c:v>
                </c:pt>
                <c:pt idx="439">
                  <c:v>430524877981.27893</c:v>
                </c:pt>
                <c:pt idx="440">
                  <c:v>432814513021.6394</c:v>
                </c:pt>
                <c:pt idx="441">
                  <c:v>451774178977.55005</c:v>
                </c:pt>
                <c:pt idx="442">
                  <c:v>474200956180.84521</c:v>
                </c:pt>
                <c:pt idx="443">
                  <c:v>484906005692.92194</c:v>
                </c:pt>
                <c:pt idx="444">
                  <c:v>485585785064.09229</c:v>
                </c:pt>
                <c:pt idx="445">
                  <c:v>487152683644.37207</c:v>
                </c:pt>
                <c:pt idx="446">
                  <c:v>490493243044.29785</c:v>
                </c:pt>
                <c:pt idx="447">
                  <c:v>489549988473.82397</c:v>
                </c:pt>
                <c:pt idx="448">
                  <c:v>485796337794.09674</c:v>
                </c:pt>
                <c:pt idx="449">
                  <c:v>486330002776.12115</c:v>
                </c:pt>
                <c:pt idx="450">
                  <c:v>493377030272.2995</c:v>
                </c:pt>
                <c:pt idx="451">
                  <c:v>503836672590.4505</c:v>
                </c:pt>
                <c:pt idx="452">
                  <c:v>513268676796.5271</c:v>
                </c:pt>
                <c:pt idx="453">
                  <c:v>515741610939.19934</c:v>
                </c:pt>
                <c:pt idx="454">
                  <c:v>507834629416.82251</c:v>
                </c:pt>
                <c:pt idx="455">
                  <c:v>495468839606.22375</c:v>
                </c:pt>
                <c:pt idx="456">
                  <c:v>487248222058.42395</c:v>
                </c:pt>
                <c:pt idx="457">
                  <c:v>485554721090.80988</c:v>
                </c:pt>
                <c:pt idx="458">
                  <c:v>488911814249.90277</c:v>
                </c:pt>
                <c:pt idx="459">
                  <c:v>494947809592.9953</c:v>
                </c:pt>
                <c:pt idx="460">
                  <c:v>498013865270.85419</c:v>
                </c:pt>
                <c:pt idx="461">
                  <c:v>493790428401.34314</c:v>
                </c:pt>
                <c:pt idx="462">
                  <c:v>489414776257.75342</c:v>
                </c:pt>
                <c:pt idx="463">
                  <c:v>494866855542.92499</c:v>
                </c:pt>
                <c:pt idx="464">
                  <c:v>507775227013.52673</c:v>
                </c:pt>
                <c:pt idx="465">
                  <c:v>519502337201.45227</c:v>
                </c:pt>
                <c:pt idx="466">
                  <c:v>527511210722.18988</c:v>
                </c:pt>
                <c:pt idx="467">
                  <c:v>534035150510.22137</c:v>
                </c:pt>
                <c:pt idx="468">
                  <c:v>539370500733.67511</c:v>
                </c:pt>
                <c:pt idx="469">
                  <c:v>544262706501.54877</c:v>
                </c:pt>
                <c:pt idx="470">
                  <c:v>550803757647.32092</c:v>
                </c:pt>
                <c:pt idx="471">
                  <c:v>559893083449.69946</c:v>
                </c:pt>
                <c:pt idx="472">
                  <c:v>571085553958.00793</c:v>
                </c:pt>
                <c:pt idx="473">
                  <c:v>584983026885.85693</c:v>
                </c:pt>
                <c:pt idx="474">
                  <c:v>601439460043.92273</c:v>
                </c:pt>
                <c:pt idx="475">
                  <c:v>618660435163.82324</c:v>
                </c:pt>
                <c:pt idx="476">
                  <c:v>632149672249.87964</c:v>
                </c:pt>
                <c:pt idx="477">
                  <c:v>638302595204.19971</c:v>
                </c:pt>
                <c:pt idx="478">
                  <c:v>637409050210.95959</c:v>
                </c:pt>
                <c:pt idx="479">
                  <c:v>633962681972.34668</c:v>
                </c:pt>
                <c:pt idx="480">
                  <c:v>629461239689.41675</c:v>
                </c:pt>
                <c:pt idx="481">
                  <c:v>622100016619.19751</c:v>
                </c:pt>
                <c:pt idx="482">
                  <c:v>613980135872.61084</c:v>
                </c:pt>
                <c:pt idx="483">
                  <c:v>611869265785.76025</c:v>
                </c:pt>
                <c:pt idx="484">
                  <c:v>624805055138.64893</c:v>
                </c:pt>
                <c:pt idx="485">
                  <c:v>658981436384.31763</c:v>
                </c:pt>
                <c:pt idx="486">
                  <c:v>711565992467.89685</c:v>
                </c:pt>
                <c:pt idx="487">
                  <c:v>765856540088.24255</c:v>
                </c:pt>
                <c:pt idx="488">
                  <c:v>799843108002.68713</c:v>
                </c:pt>
                <c:pt idx="489">
                  <c:v>806258026059.96606</c:v>
                </c:pt>
                <c:pt idx="490">
                  <c:v>807248715913.29065</c:v>
                </c:pt>
                <c:pt idx="491">
                  <c:v>838288845204.46155</c:v>
                </c:pt>
                <c:pt idx="492">
                  <c:v>902136411022.14087</c:v>
                </c:pt>
                <c:pt idx="493">
                  <c:v>962414056656.33923</c:v>
                </c:pt>
                <c:pt idx="494">
                  <c:v>997497953560.74487</c:v>
                </c:pt>
                <c:pt idx="495">
                  <c:v>1030953943035.542</c:v>
                </c:pt>
                <c:pt idx="496">
                  <c:v>1084419571593.1646</c:v>
                </c:pt>
                <c:pt idx="497">
                  <c:v>1135509465018.0654</c:v>
                </c:pt>
                <c:pt idx="498">
                  <c:v>1146348535449.1543</c:v>
                </c:pt>
                <c:pt idx="499">
                  <c:v>1132345019033.198</c:v>
                </c:pt>
                <c:pt idx="500">
                  <c:v>1158820061898.6187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27-1144-9D63-044890DAB323}"/>
            </c:ext>
          </c:extLst>
        </c:ser>
        <c:ser>
          <c:idx val="5"/>
          <c:order val="2"/>
          <c:tx>
            <c:strRef>
              <c:f>'Fig1'!$P$27</c:f>
              <c:strCache>
                <c:ptCount val="1"/>
                <c:pt idx="0">
                  <c:v>X km alt.
Actinic flux
[photon/s/cm2/nm]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'Fig1'!$A$30:$A$530</c:f>
              <c:numCache>
                <c:formatCode>0.0</c:formatCode>
                <c:ptCount val="501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185.49999999999801</c:v>
                </c:pt>
                <c:pt idx="256">
                  <c:v>185.599999999999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186.099999999999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186.599999999999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187.099999999999</c:v>
                </c:pt>
                <c:pt idx="272">
                  <c:v>187.199999999998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  <c:pt idx="401">
                  <c:v>200.099999999998</c:v>
                </c:pt>
                <c:pt idx="402">
                  <c:v>200.199999999998</c:v>
                </c:pt>
                <c:pt idx="403">
                  <c:v>200.29999999999799</c:v>
                </c:pt>
                <c:pt idx="404">
                  <c:v>200.39999999999799</c:v>
                </c:pt>
                <c:pt idx="405">
                  <c:v>200.49999999999801</c:v>
                </c:pt>
                <c:pt idx="406">
                  <c:v>200.599999999998</c:v>
                </c:pt>
                <c:pt idx="407">
                  <c:v>200.699999999998</c:v>
                </c:pt>
                <c:pt idx="408">
                  <c:v>200.79999999999799</c:v>
                </c:pt>
                <c:pt idx="409">
                  <c:v>200.89999999999799</c:v>
                </c:pt>
                <c:pt idx="410">
                  <c:v>200.99999999999801</c:v>
                </c:pt>
                <c:pt idx="411">
                  <c:v>201.099999999998</c:v>
                </c:pt>
                <c:pt idx="412">
                  <c:v>201.199999999998</c:v>
                </c:pt>
                <c:pt idx="413">
                  <c:v>201.29999999999799</c:v>
                </c:pt>
                <c:pt idx="414">
                  <c:v>201.39999999999799</c:v>
                </c:pt>
                <c:pt idx="415">
                  <c:v>201.49999999999801</c:v>
                </c:pt>
                <c:pt idx="416">
                  <c:v>201.599999999998</c:v>
                </c:pt>
                <c:pt idx="417">
                  <c:v>201.699999999998</c:v>
                </c:pt>
                <c:pt idx="418">
                  <c:v>201.79999999999799</c:v>
                </c:pt>
                <c:pt idx="419">
                  <c:v>201.89999999999799</c:v>
                </c:pt>
                <c:pt idx="420">
                  <c:v>201.99999999999801</c:v>
                </c:pt>
                <c:pt idx="421">
                  <c:v>202.099999999998</c:v>
                </c:pt>
                <c:pt idx="422">
                  <c:v>202.199999999998</c:v>
                </c:pt>
                <c:pt idx="423">
                  <c:v>202.29999999999799</c:v>
                </c:pt>
                <c:pt idx="424">
                  <c:v>202.39999999999799</c:v>
                </c:pt>
                <c:pt idx="425">
                  <c:v>202.49999999999801</c:v>
                </c:pt>
                <c:pt idx="426">
                  <c:v>202.599999999998</c:v>
                </c:pt>
                <c:pt idx="427">
                  <c:v>202.699999999998</c:v>
                </c:pt>
                <c:pt idx="428">
                  <c:v>202.79999999999799</c:v>
                </c:pt>
                <c:pt idx="429">
                  <c:v>202.89999999999799</c:v>
                </c:pt>
                <c:pt idx="430">
                  <c:v>202.99999999999801</c:v>
                </c:pt>
                <c:pt idx="431">
                  <c:v>203.099999999998</c:v>
                </c:pt>
                <c:pt idx="432">
                  <c:v>203.199999999998</c:v>
                </c:pt>
                <c:pt idx="433">
                  <c:v>203.29999999999799</c:v>
                </c:pt>
                <c:pt idx="434">
                  <c:v>203.39999999999799</c:v>
                </c:pt>
                <c:pt idx="435">
                  <c:v>203.49999999999699</c:v>
                </c:pt>
                <c:pt idx="436">
                  <c:v>203.599999999998</c:v>
                </c:pt>
                <c:pt idx="437">
                  <c:v>203.699999999998</c:v>
                </c:pt>
                <c:pt idx="438">
                  <c:v>203.79999999999799</c:v>
                </c:pt>
                <c:pt idx="439">
                  <c:v>203.89999999999799</c:v>
                </c:pt>
                <c:pt idx="440">
                  <c:v>203.99999999999699</c:v>
                </c:pt>
                <c:pt idx="441">
                  <c:v>204.099999999998</c:v>
                </c:pt>
                <c:pt idx="442">
                  <c:v>204.199999999998</c:v>
                </c:pt>
                <c:pt idx="443">
                  <c:v>204.29999999999799</c:v>
                </c:pt>
                <c:pt idx="444">
                  <c:v>204.39999999999799</c:v>
                </c:pt>
                <c:pt idx="445">
                  <c:v>204.49999999999699</c:v>
                </c:pt>
                <c:pt idx="446">
                  <c:v>204.599999999998</c:v>
                </c:pt>
                <c:pt idx="447">
                  <c:v>204.699999999998</c:v>
                </c:pt>
                <c:pt idx="448">
                  <c:v>204.799999999997</c:v>
                </c:pt>
                <c:pt idx="449">
                  <c:v>204.89999999999699</c:v>
                </c:pt>
                <c:pt idx="450">
                  <c:v>204.99999999999699</c:v>
                </c:pt>
                <c:pt idx="451">
                  <c:v>205.09999999999701</c:v>
                </c:pt>
                <c:pt idx="452">
                  <c:v>205.199999999997</c:v>
                </c:pt>
                <c:pt idx="453">
                  <c:v>205.299999999997</c:v>
                </c:pt>
                <c:pt idx="454">
                  <c:v>205.39999999999699</c:v>
                </c:pt>
                <c:pt idx="455">
                  <c:v>205.49999999999699</c:v>
                </c:pt>
                <c:pt idx="456">
                  <c:v>205.59999999999701</c:v>
                </c:pt>
                <c:pt idx="457">
                  <c:v>205.699999999997</c:v>
                </c:pt>
                <c:pt idx="458">
                  <c:v>205.799999999997</c:v>
                </c:pt>
                <c:pt idx="459">
                  <c:v>205.89999999999699</c:v>
                </c:pt>
                <c:pt idx="460">
                  <c:v>205.99999999999699</c:v>
                </c:pt>
                <c:pt idx="461">
                  <c:v>206.09999999999701</c:v>
                </c:pt>
                <c:pt idx="462">
                  <c:v>206.199999999997</c:v>
                </c:pt>
                <c:pt idx="463">
                  <c:v>206.299999999997</c:v>
                </c:pt>
                <c:pt idx="464">
                  <c:v>206.39999999999699</c:v>
                </c:pt>
                <c:pt idx="465">
                  <c:v>206.49999999999699</c:v>
                </c:pt>
                <c:pt idx="466">
                  <c:v>206.59999999999701</c:v>
                </c:pt>
                <c:pt idx="467">
                  <c:v>206.699999999997</c:v>
                </c:pt>
                <c:pt idx="468">
                  <c:v>206.799999999997</c:v>
                </c:pt>
                <c:pt idx="469">
                  <c:v>206.89999999999699</c:v>
                </c:pt>
                <c:pt idx="470">
                  <c:v>206.99999999999699</c:v>
                </c:pt>
                <c:pt idx="471">
                  <c:v>207.09999999999701</c:v>
                </c:pt>
                <c:pt idx="472">
                  <c:v>207.199999999997</c:v>
                </c:pt>
                <c:pt idx="473">
                  <c:v>207.299999999997</c:v>
                </c:pt>
                <c:pt idx="474">
                  <c:v>207.39999999999699</c:v>
                </c:pt>
                <c:pt idx="475">
                  <c:v>207.49999999999699</c:v>
                </c:pt>
                <c:pt idx="476">
                  <c:v>207.59999999999701</c:v>
                </c:pt>
                <c:pt idx="477">
                  <c:v>207.699999999997</c:v>
                </c:pt>
                <c:pt idx="478">
                  <c:v>207.799999999997</c:v>
                </c:pt>
                <c:pt idx="479">
                  <c:v>207.89999999999699</c:v>
                </c:pt>
                <c:pt idx="480">
                  <c:v>207.99999999999699</c:v>
                </c:pt>
                <c:pt idx="481">
                  <c:v>208.09999999999701</c:v>
                </c:pt>
                <c:pt idx="482">
                  <c:v>208.199999999997</c:v>
                </c:pt>
                <c:pt idx="483">
                  <c:v>208.299999999997</c:v>
                </c:pt>
                <c:pt idx="484">
                  <c:v>208.39999999999699</c:v>
                </c:pt>
                <c:pt idx="485">
                  <c:v>208.49999999999699</c:v>
                </c:pt>
                <c:pt idx="486">
                  <c:v>208.59999999999701</c:v>
                </c:pt>
                <c:pt idx="487">
                  <c:v>208.699999999997</c:v>
                </c:pt>
                <c:pt idx="488">
                  <c:v>208.799999999997</c:v>
                </c:pt>
                <c:pt idx="489">
                  <c:v>208.89999999999699</c:v>
                </c:pt>
                <c:pt idx="490">
                  <c:v>208.99999999999699</c:v>
                </c:pt>
                <c:pt idx="491">
                  <c:v>209.09999999999701</c:v>
                </c:pt>
                <c:pt idx="492">
                  <c:v>209.199999999997</c:v>
                </c:pt>
                <c:pt idx="493">
                  <c:v>209.299999999997</c:v>
                </c:pt>
                <c:pt idx="494">
                  <c:v>209.39999999999699</c:v>
                </c:pt>
                <c:pt idx="495">
                  <c:v>209.49999999999699</c:v>
                </c:pt>
                <c:pt idx="496">
                  <c:v>209.59999999999701</c:v>
                </c:pt>
                <c:pt idx="497">
                  <c:v>209.699999999997</c:v>
                </c:pt>
                <c:pt idx="498">
                  <c:v>209.799999999997</c:v>
                </c:pt>
                <c:pt idx="499">
                  <c:v>209.89999999999699</c:v>
                </c:pt>
                <c:pt idx="500">
                  <c:v>209.99999999999699</c:v>
                </c:pt>
              </c:numCache>
            </c:numRef>
          </c:xVal>
          <c:yVal>
            <c:numRef>
              <c:f>'Fig1'!$P$30:$P$530</c:f>
              <c:numCache>
                <c:formatCode>General</c:formatCode>
                <c:ptCount val="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2.5390992126523869E-276</c:v>
                </c:pt>
                <c:pt idx="53">
                  <c:v>2.6896799892876824E-277</c:v>
                </c:pt>
                <c:pt idx="54">
                  <c:v>1.4961085295358667E-300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1.4960713089707584E-300</c:v>
                </c:pt>
                <c:pt idx="64">
                  <c:v>1.2115012810385268E-261</c:v>
                </c:pt>
                <c:pt idx="65">
                  <c:v>2.2457231227295299E-234</c:v>
                </c:pt>
                <c:pt idx="66">
                  <c:v>6.9530560211275761E-222</c:v>
                </c:pt>
                <c:pt idx="67">
                  <c:v>8.4510464253347523E-215</c:v>
                </c:pt>
                <c:pt idx="68">
                  <c:v>4.1341146692108395E-204</c:v>
                </c:pt>
                <c:pt idx="69">
                  <c:v>1.1075890900776739E-194</c:v>
                </c:pt>
                <c:pt idx="70">
                  <c:v>9.1276922010538474E-197</c:v>
                </c:pt>
                <c:pt idx="71">
                  <c:v>1.1050526036023975E-209</c:v>
                </c:pt>
                <c:pt idx="72">
                  <c:v>3.056686909317359E-229</c:v>
                </c:pt>
                <c:pt idx="73">
                  <c:v>2.9000084097584995E-251</c:v>
                </c:pt>
                <c:pt idx="74">
                  <c:v>2.4396424326353267E-266</c:v>
                </c:pt>
                <c:pt idx="75">
                  <c:v>1.6089843003221992E-271</c:v>
                </c:pt>
                <c:pt idx="76">
                  <c:v>5.7647683908465769E-269</c:v>
                </c:pt>
                <c:pt idx="77">
                  <c:v>1.695166630696093E-255</c:v>
                </c:pt>
                <c:pt idx="78">
                  <c:v>7.2124872114045435E-234</c:v>
                </c:pt>
                <c:pt idx="79">
                  <c:v>3.5340217464449031E-202</c:v>
                </c:pt>
                <c:pt idx="80">
                  <c:v>2.350340718261286E-170</c:v>
                </c:pt>
                <c:pt idx="81">
                  <c:v>3.6901309669641715E-161</c:v>
                </c:pt>
                <c:pt idx="82">
                  <c:v>6.2759096780035292E-161</c:v>
                </c:pt>
                <c:pt idx="83">
                  <c:v>1.7089615283987857E-144</c:v>
                </c:pt>
                <c:pt idx="84">
                  <c:v>2.3354513051042253E-130</c:v>
                </c:pt>
                <c:pt idx="85">
                  <c:v>1.0086092839224697E-126</c:v>
                </c:pt>
                <c:pt idx="86">
                  <c:v>8.2291443017579051E-127</c:v>
                </c:pt>
                <c:pt idx="87">
                  <c:v>1.5885888287805496E-134</c:v>
                </c:pt>
                <c:pt idx="88">
                  <c:v>2.1238430481070614E-153</c:v>
                </c:pt>
                <c:pt idx="89">
                  <c:v>1.1684918220483339E-176</c:v>
                </c:pt>
                <c:pt idx="90">
                  <c:v>3.5481459551742524E-182</c:v>
                </c:pt>
                <c:pt idx="91">
                  <c:v>2.7032957514478204E-178</c:v>
                </c:pt>
                <c:pt idx="92">
                  <c:v>1.6039871486199387E-174</c:v>
                </c:pt>
                <c:pt idx="93">
                  <c:v>2.1528596058320353E-167</c:v>
                </c:pt>
                <c:pt idx="94">
                  <c:v>4.3917571589402182E-159</c:v>
                </c:pt>
                <c:pt idx="95">
                  <c:v>8.4288345408533334E-143</c:v>
                </c:pt>
                <c:pt idx="96">
                  <c:v>1.3282164095026846E-122</c:v>
                </c:pt>
                <c:pt idx="97">
                  <c:v>2.2704010431093187E-115</c:v>
                </c:pt>
                <c:pt idx="98">
                  <c:v>2.8901257731200119E-116</c:v>
                </c:pt>
                <c:pt idx="99">
                  <c:v>6.4094015268144781E-101</c:v>
                </c:pt>
                <c:pt idx="100">
                  <c:v>3.348313821947059E-82</c:v>
                </c:pt>
                <c:pt idx="101">
                  <c:v>1.9821163226126609E-79</c:v>
                </c:pt>
                <c:pt idx="102">
                  <c:v>2.5861109936187748E-80</c:v>
                </c:pt>
                <c:pt idx="103">
                  <c:v>7.3400896694899601E-82</c:v>
                </c:pt>
                <c:pt idx="104">
                  <c:v>1.5877923886072377E-90</c:v>
                </c:pt>
                <c:pt idx="105">
                  <c:v>5.7104773614493681E-103</c:v>
                </c:pt>
                <c:pt idx="106">
                  <c:v>1.9045405189434809E-113</c:v>
                </c:pt>
                <c:pt idx="107">
                  <c:v>4.6090386435903418E-118</c:v>
                </c:pt>
                <c:pt idx="108">
                  <c:v>2.9692762357399065E-118</c:v>
                </c:pt>
                <c:pt idx="109">
                  <c:v>9.3359452084803467E-115</c:v>
                </c:pt>
                <c:pt idx="110">
                  <c:v>5.7028792590994638E-107</c:v>
                </c:pt>
                <c:pt idx="111">
                  <c:v>8.6298106593565739E-101</c:v>
                </c:pt>
                <c:pt idx="112">
                  <c:v>2.1696554453994211E-95</c:v>
                </c:pt>
                <c:pt idx="113">
                  <c:v>7.611731012690631E-83</c:v>
                </c:pt>
                <c:pt idx="114">
                  <c:v>5.2968214312572923E-71</c:v>
                </c:pt>
                <c:pt idx="115">
                  <c:v>1.113797163845383E-64</c:v>
                </c:pt>
                <c:pt idx="116">
                  <c:v>1.251858597227454E-57</c:v>
                </c:pt>
                <c:pt idx="117">
                  <c:v>4.2223042873682885E-54</c:v>
                </c:pt>
                <c:pt idx="118">
                  <c:v>7.1857062953674866E-52</c:v>
                </c:pt>
                <c:pt idx="119">
                  <c:v>9.1182318788385199E-49</c:v>
                </c:pt>
                <c:pt idx="120">
                  <c:v>2.7407666769671421E-48</c:v>
                </c:pt>
                <c:pt idx="121">
                  <c:v>1.2099423103869302E-53</c:v>
                </c:pt>
                <c:pt idx="122">
                  <c:v>3.6858266487580875E-65</c:v>
                </c:pt>
                <c:pt idx="123">
                  <c:v>1.1631735307486884E-71</c:v>
                </c:pt>
                <c:pt idx="124">
                  <c:v>1.6696485602903025E-72</c:v>
                </c:pt>
                <c:pt idx="125">
                  <c:v>6.4855747663670999E-72</c:v>
                </c:pt>
                <c:pt idx="126">
                  <c:v>2.8479815736806252E-68</c:v>
                </c:pt>
                <c:pt idx="127">
                  <c:v>3.3250679017537001E-64</c:v>
                </c:pt>
                <c:pt idx="128">
                  <c:v>1.9171389741641221E-62</c:v>
                </c:pt>
                <c:pt idx="129">
                  <c:v>1.2244293958786744E-59</c:v>
                </c:pt>
                <c:pt idx="130">
                  <c:v>1.5367474631250598E-54</c:v>
                </c:pt>
                <c:pt idx="131">
                  <c:v>4.3614188205917657E-49</c:v>
                </c:pt>
                <c:pt idx="132">
                  <c:v>4.6832368843047911E-42</c:v>
                </c:pt>
                <c:pt idx="133">
                  <c:v>1.3833255903085834E-33</c:v>
                </c:pt>
                <c:pt idx="134">
                  <c:v>4.9364752447523073E-28</c:v>
                </c:pt>
                <c:pt idx="135">
                  <c:v>7.5055026699744443E-28</c:v>
                </c:pt>
                <c:pt idx="136">
                  <c:v>5.7282475834912802E-31</c:v>
                </c:pt>
                <c:pt idx="137">
                  <c:v>3.1896068742054953E-30</c:v>
                </c:pt>
                <c:pt idx="138">
                  <c:v>1.2727200177451131E-28</c:v>
                </c:pt>
                <c:pt idx="139">
                  <c:v>9.2655477857025098E-33</c:v>
                </c:pt>
                <c:pt idx="140">
                  <c:v>3.3661806373299911E-38</c:v>
                </c:pt>
                <c:pt idx="141">
                  <c:v>4.9086175070217343E-41</c:v>
                </c:pt>
                <c:pt idx="142">
                  <c:v>6.5950967120375625E-42</c:v>
                </c:pt>
                <c:pt idx="143">
                  <c:v>1.6943683157023758E-41</c:v>
                </c:pt>
                <c:pt idx="144">
                  <c:v>3.5259106068115006E-39</c:v>
                </c:pt>
                <c:pt idx="145">
                  <c:v>2.3021413394091535E-36</c:v>
                </c:pt>
                <c:pt idx="146">
                  <c:v>2.425297790183963E-34</c:v>
                </c:pt>
                <c:pt idx="147">
                  <c:v>1.3231609468373204E-31</c:v>
                </c:pt>
                <c:pt idx="148">
                  <c:v>3.6839797384968751E-27</c:v>
                </c:pt>
                <c:pt idx="149">
                  <c:v>3.9591581812538648E-24</c:v>
                </c:pt>
                <c:pt idx="150">
                  <c:v>1.7826104140531027E-22</c:v>
                </c:pt>
                <c:pt idx="151">
                  <c:v>2.485453469463764E-18</c:v>
                </c:pt>
                <c:pt idx="152">
                  <c:v>3.2052825865290529E-15</c:v>
                </c:pt>
                <c:pt idx="153">
                  <c:v>1.9627903761000654E-15</c:v>
                </c:pt>
                <c:pt idx="154">
                  <c:v>2.4139785484023876E-15</c:v>
                </c:pt>
                <c:pt idx="155">
                  <c:v>1.0963528881941209E-14</c:v>
                </c:pt>
                <c:pt idx="156">
                  <c:v>8.7444590481199562E-15</c:v>
                </c:pt>
                <c:pt idx="157">
                  <c:v>1.4186092928469239E-16</c:v>
                </c:pt>
                <c:pt idx="158">
                  <c:v>1.5355289900891827E-19</c:v>
                </c:pt>
                <c:pt idx="159">
                  <c:v>1.3610427770405666E-21</c:v>
                </c:pt>
                <c:pt idx="160">
                  <c:v>4.079915050096378E-22</c:v>
                </c:pt>
                <c:pt idx="161">
                  <c:v>7.0371361017295213E-22</c:v>
                </c:pt>
                <c:pt idx="162">
                  <c:v>3.0541673433517867E-21</c:v>
                </c:pt>
                <c:pt idx="163">
                  <c:v>4.7698192835847722E-19</c:v>
                </c:pt>
                <c:pt idx="164">
                  <c:v>6.1297803800595715E-16</c:v>
                </c:pt>
                <c:pt idx="165">
                  <c:v>4.6498768392966062E-15</c:v>
                </c:pt>
                <c:pt idx="166">
                  <c:v>8.0361130503863468E-15</c:v>
                </c:pt>
                <c:pt idx="167">
                  <c:v>2.7254372887028141E-12</c:v>
                </c:pt>
                <c:pt idx="168">
                  <c:v>3.8052428248991891E-9</c:v>
                </c:pt>
                <c:pt idx="169">
                  <c:v>2.23173186486693E-7</c:v>
                </c:pt>
                <c:pt idx="170">
                  <c:v>1.5269301122431649E-5</c:v>
                </c:pt>
                <c:pt idx="171">
                  <c:v>8.5295162467847725E-4</c:v>
                </c:pt>
                <c:pt idx="172">
                  <c:v>3.1637063840716948E-4</c:v>
                </c:pt>
                <c:pt idx="173">
                  <c:v>1.719990491673033E-4</c:v>
                </c:pt>
                <c:pt idx="174">
                  <c:v>7.8869510570576682E-5</c:v>
                </c:pt>
                <c:pt idx="175">
                  <c:v>1.914808834698008E-6</c:v>
                </c:pt>
                <c:pt idx="176">
                  <c:v>4.6107017519946195E-7</c:v>
                </c:pt>
                <c:pt idx="177">
                  <c:v>3.8003497078318389E-8</c:v>
                </c:pt>
                <c:pt idx="178">
                  <c:v>3.4730738284757177E-9</c:v>
                </c:pt>
                <c:pt idx="179">
                  <c:v>1.3469824998327237E-8</c:v>
                </c:pt>
                <c:pt idx="180">
                  <c:v>7.658829655688987E-8</c:v>
                </c:pt>
                <c:pt idx="181">
                  <c:v>1.0139417225264669E-7</c:v>
                </c:pt>
                <c:pt idx="182">
                  <c:v>1.1357858188728901E-6</c:v>
                </c:pt>
                <c:pt idx="183">
                  <c:v>7.6167713776820938E-5</c:v>
                </c:pt>
                <c:pt idx="184">
                  <c:v>1.3278480721263836E-4</c:v>
                </c:pt>
                <c:pt idx="185">
                  <c:v>2.3563156690933825E-4</c:v>
                </c:pt>
                <c:pt idx="186">
                  <c:v>5.9380205279329329E-2</c:v>
                </c:pt>
                <c:pt idx="187">
                  <c:v>3.9603411075806925</c:v>
                </c:pt>
                <c:pt idx="188">
                  <c:v>11.995559357897644</c:v>
                </c:pt>
                <c:pt idx="189">
                  <c:v>49.721379664464912</c:v>
                </c:pt>
                <c:pt idx="190">
                  <c:v>155.00623320010021</c:v>
                </c:pt>
                <c:pt idx="191">
                  <c:v>395.90433643553092</c:v>
                </c:pt>
                <c:pt idx="192">
                  <c:v>481.77531272585651</c:v>
                </c:pt>
                <c:pt idx="193">
                  <c:v>212.81761046978747</c:v>
                </c:pt>
                <c:pt idx="194">
                  <c:v>42.759770694769408</c:v>
                </c:pt>
                <c:pt idx="195">
                  <c:v>6.8689634466722627</c:v>
                </c:pt>
                <c:pt idx="196">
                  <c:v>0.96905208445958768</c:v>
                </c:pt>
                <c:pt idx="197">
                  <c:v>0.26782070241818468</c:v>
                </c:pt>
                <c:pt idx="198">
                  <c:v>0.7211594551367535</c:v>
                </c:pt>
                <c:pt idx="199">
                  <c:v>3.6775903878123941</c:v>
                </c:pt>
                <c:pt idx="200">
                  <c:v>6.2709810215582031</c:v>
                </c:pt>
                <c:pt idx="201">
                  <c:v>21.111639139110132</c:v>
                </c:pt>
                <c:pt idx="202">
                  <c:v>171.39224357289899</c:v>
                </c:pt>
                <c:pt idx="203">
                  <c:v>1352.5617790181882</c:v>
                </c:pt>
                <c:pt idx="204">
                  <c:v>3466.1734711501872</c:v>
                </c:pt>
                <c:pt idx="205">
                  <c:v>15466.136982206472</c:v>
                </c:pt>
                <c:pt idx="206">
                  <c:v>96522.542888711585</c:v>
                </c:pt>
                <c:pt idx="207">
                  <c:v>170567.26879376575</c:v>
                </c:pt>
                <c:pt idx="208">
                  <c:v>314124.31308609335</c:v>
                </c:pt>
                <c:pt idx="209">
                  <c:v>1163346.9935200855</c:v>
                </c:pt>
                <c:pt idx="210">
                  <c:v>1491044.9918539149</c:v>
                </c:pt>
                <c:pt idx="211">
                  <c:v>1887532.595688273</c:v>
                </c:pt>
                <c:pt idx="212">
                  <c:v>4145238.8558671279</c:v>
                </c:pt>
                <c:pt idx="213">
                  <c:v>3416670.387309141</c:v>
                </c:pt>
                <c:pt idx="214">
                  <c:v>1011863.5395443216</c:v>
                </c:pt>
                <c:pt idx="215">
                  <c:v>211799.20850685248</c:v>
                </c:pt>
                <c:pt idx="216">
                  <c:v>100767.98542152051</c:v>
                </c:pt>
                <c:pt idx="217">
                  <c:v>184593.68757673822</c:v>
                </c:pt>
                <c:pt idx="218">
                  <c:v>674767.03222063405</c:v>
                </c:pt>
                <c:pt idx="219">
                  <c:v>1349836.6172595341</c:v>
                </c:pt>
                <c:pt idx="220">
                  <c:v>1371107.288437732</c:v>
                </c:pt>
                <c:pt idx="221">
                  <c:v>2536067.8442659806</c:v>
                </c:pt>
                <c:pt idx="222">
                  <c:v>5100050.8780016704</c:v>
                </c:pt>
                <c:pt idx="223">
                  <c:v>8154747.1697729845</c:v>
                </c:pt>
                <c:pt idx="224">
                  <c:v>33070556.117499333</c:v>
                </c:pt>
                <c:pt idx="225">
                  <c:v>135764678.58941215</c:v>
                </c:pt>
                <c:pt idx="226">
                  <c:v>179786422.14839813</c:v>
                </c:pt>
                <c:pt idx="227">
                  <c:v>171664811.79679993</c:v>
                </c:pt>
                <c:pt idx="228">
                  <c:v>315239865.22949564</c:v>
                </c:pt>
                <c:pt idx="229">
                  <c:v>624216205.23419404</c:v>
                </c:pt>
                <c:pt idx="230">
                  <c:v>705310093.90840518</c:v>
                </c:pt>
                <c:pt idx="231">
                  <c:v>446396798.80155897</c:v>
                </c:pt>
                <c:pt idx="232">
                  <c:v>331637872.40248138</c:v>
                </c:pt>
                <c:pt idx="233">
                  <c:v>372830149.97911692</c:v>
                </c:pt>
                <c:pt idx="234">
                  <c:v>299980582.26670241</c:v>
                </c:pt>
                <c:pt idx="235">
                  <c:v>160083132.62825173</c:v>
                </c:pt>
                <c:pt idx="236">
                  <c:v>82487087.662434042</c:v>
                </c:pt>
                <c:pt idx="237">
                  <c:v>69676437.604160547</c:v>
                </c:pt>
                <c:pt idx="238">
                  <c:v>108581223.22123672</c:v>
                </c:pt>
                <c:pt idx="239">
                  <c:v>214696404.94234458</c:v>
                </c:pt>
                <c:pt idx="240">
                  <c:v>297984657.36517298</c:v>
                </c:pt>
                <c:pt idx="241">
                  <c:v>378224760.87255496</c:v>
                </c:pt>
                <c:pt idx="242">
                  <c:v>551232415.54645205</c:v>
                </c:pt>
                <c:pt idx="243">
                  <c:v>719435179.42946005</c:v>
                </c:pt>
                <c:pt idx="244">
                  <c:v>1149613176.182121</c:v>
                </c:pt>
                <c:pt idx="245">
                  <c:v>2694949359.9241562</c:v>
                </c:pt>
                <c:pt idx="246">
                  <c:v>5511662622.8322515</c:v>
                </c:pt>
                <c:pt idx="247">
                  <c:v>5515208808.0043221</c:v>
                </c:pt>
                <c:pt idx="248">
                  <c:v>3350026366.7660513</c:v>
                </c:pt>
                <c:pt idx="249">
                  <c:v>4247205072.3414946</c:v>
                </c:pt>
                <c:pt idx="250">
                  <c:v>8740276230.1632404</c:v>
                </c:pt>
                <c:pt idx="251">
                  <c:v>8511806827.7676153</c:v>
                </c:pt>
                <c:pt idx="252">
                  <c:v>5369842581.6167364</c:v>
                </c:pt>
                <c:pt idx="253">
                  <c:v>4309228481.6166496</c:v>
                </c:pt>
                <c:pt idx="254">
                  <c:v>4294014729.7788253</c:v>
                </c:pt>
                <c:pt idx="255">
                  <c:v>4363159042.1107531</c:v>
                </c:pt>
                <c:pt idx="256">
                  <c:v>4024709871.5873804</c:v>
                </c:pt>
                <c:pt idx="257">
                  <c:v>3078994777.2988782</c:v>
                </c:pt>
                <c:pt idx="258">
                  <c:v>2739402087.0435152</c:v>
                </c:pt>
                <c:pt idx="259">
                  <c:v>3877054778.7828035</c:v>
                </c:pt>
                <c:pt idx="260">
                  <c:v>5427225513.9749737</c:v>
                </c:pt>
                <c:pt idx="261">
                  <c:v>6253628718.0715017</c:v>
                </c:pt>
                <c:pt idx="262">
                  <c:v>8644473385.8999634</c:v>
                </c:pt>
                <c:pt idx="263">
                  <c:v>12529501453.441538</c:v>
                </c:pt>
                <c:pt idx="264">
                  <c:v>13043988738.577845</c:v>
                </c:pt>
                <c:pt idx="265">
                  <c:v>12800508565.336132</c:v>
                </c:pt>
                <c:pt idx="266">
                  <c:v>19572428516.017338</c:v>
                </c:pt>
                <c:pt idx="267">
                  <c:v>33154531235.845333</c:v>
                </c:pt>
                <c:pt idx="268">
                  <c:v>36404501402.356003</c:v>
                </c:pt>
                <c:pt idx="269">
                  <c:v>30263115928.798779</c:v>
                </c:pt>
                <c:pt idx="270">
                  <c:v>29682732932.205708</c:v>
                </c:pt>
                <c:pt idx="271">
                  <c:v>35583786903.791618</c:v>
                </c:pt>
                <c:pt idx="272">
                  <c:v>39603012538.865776</c:v>
                </c:pt>
                <c:pt idx="273">
                  <c:v>36684900896.865196</c:v>
                </c:pt>
                <c:pt idx="274">
                  <c:v>30747874833.485603</c:v>
                </c:pt>
                <c:pt idx="275">
                  <c:v>26169805423.86224</c:v>
                </c:pt>
                <c:pt idx="276">
                  <c:v>23937355053.862484</c:v>
                </c:pt>
                <c:pt idx="277">
                  <c:v>25175070989.91272</c:v>
                </c:pt>
                <c:pt idx="278">
                  <c:v>25700085111.675819</c:v>
                </c:pt>
                <c:pt idx="279">
                  <c:v>22760304881.22187</c:v>
                </c:pt>
                <c:pt idx="280">
                  <c:v>22002801753.359489</c:v>
                </c:pt>
                <c:pt idx="281">
                  <c:v>26575185927.750095</c:v>
                </c:pt>
                <c:pt idx="282">
                  <c:v>32926175753.058643</c:v>
                </c:pt>
                <c:pt idx="283">
                  <c:v>37377245092.92421</c:v>
                </c:pt>
                <c:pt idx="284">
                  <c:v>43410832882.571823</c:v>
                </c:pt>
                <c:pt idx="285">
                  <c:v>51878328787.597168</c:v>
                </c:pt>
                <c:pt idx="286">
                  <c:v>52577650061.543472</c:v>
                </c:pt>
                <c:pt idx="287">
                  <c:v>49291980584.289406</c:v>
                </c:pt>
                <c:pt idx="288">
                  <c:v>59828772655.250534</c:v>
                </c:pt>
                <c:pt idx="289">
                  <c:v>80371552368.592575</c:v>
                </c:pt>
                <c:pt idx="290">
                  <c:v>86761840412.955582</c:v>
                </c:pt>
                <c:pt idx="291">
                  <c:v>82985875679.878265</c:v>
                </c:pt>
                <c:pt idx="292">
                  <c:v>83438332153.991257</c:v>
                </c:pt>
                <c:pt idx="293">
                  <c:v>89039750249.730743</c:v>
                </c:pt>
                <c:pt idx="294">
                  <c:v>91904001006.075928</c:v>
                </c:pt>
                <c:pt idx="295">
                  <c:v>87354732990.90564</c:v>
                </c:pt>
                <c:pt idx="296">
                  <c:v>79931109799.321274</c:v>
                </c:pt>
                <c:pt idx="297">
                  <c:v>72452531248.683868</c:v>
                </c:pt>
                <c:pt idx="298">
                  <c:v>63670946275.196335</c:v>
                </c:pt>
                <c:pt idx="299">
                  <c:v>61331799917.126747</c:v>
                </c:pt>
                <c:pt idx="300">
                  <c:v>67502113695.112404</c:v>
                </c:pt>
                <c:pt idx="301">
                  <c:v>70479144789.314331</c:v>
                </c:pt>
                <c:pt idx="302">
                  <c:v>71104746684.444092</c:v>
                </c:pt>
                <c:pt idx="303">
                  <c:v>76685302912.381714</c:v>
                </c:pt>
                <c:pt idx="304">
                  <c:v>82812973879.353409</c:v>
                </c:pt>
                <c:pt idx="305">
                  <c:v>88675365892.68718</c:v>
                </c:pt>
                <c:pt idx="306">
                  <c:v>98554185357.228714</c:v>
                </c:pt>
                <c:pt idx="307">
                  <c:v>112381029226.47334</c:v>
                </c:pt>
                <c:pt idx="308">
                  <c:v>121838720309.69556</c:v>
                </c:pt>
                <c:pt idx="309">
                  <c:v>119596138646.82677</c:v>
                </c:pt>
                <c:pt idx="310">
                  <c:v>117662033721.74052</c:v>
                </c:pt>
                <c:pt idx="311">
                  <c:v>128167201719.946</c:v>
                </c:pt>
                <c:pt idx="312">
                  <c:v>138794392834.76279</c:v>
                </c:pt>
                <c:pt idx="313">
                  <c:v>138009969767.94675</c:v>
                </c:pt>
                <c:pt idx="314">
                  <c:v>135444161643.97711</c:v>
                </c:pt>
                <c:pt idx="315">
                  <c:v>136344604750.32671</c:v>
                </c:pt>
                <c:pt idx="316">
                  <c:v>138158616401.07901</c:v>
                </c:pt>
                <c:pt idx="317">
                  <c:v>135144107729.95044</c:v>
                </c:pt>
                <c:pt idx="318">
                  <c:v>130499454980.30394</c:v>
                </c:pt>
                <c:pt idx="319">
                  <c:v>132206435673.6806</c:v>
                </c:pt>
                <c:pt idx="320">
                  <c:v>135131955913.65938</c:v>
                </c:pt>
                <c:pt idx="321">
                  <c:v>130652699461.29509</c:v>
                </c:pt>
                <c:pt idx="322">
                  <c:v>126211185590.67145</c:v>
                </c:pt>
                <c:pt idx="323">
                  <c:v>130537156056.58412</c:v>
                </c:pt>
                <c:pt idx="324">
                  <c:v>134097137282.17451</c:v>
                </c:pt>
                <c:pt idx="325">
                  <c:v>134171366727.24414</c:v>
                </c:pt>
                <c:pt idx="326">
                  <c:v>139053386554.40228</c:v>
                </c:pt>
                <c:pt idx="327">
                  <c:v>144426185949.70911</c:v>
                </c:pt>
                <c:pt idx="328">
                  <c:v>146451710991.60028</c:v>
                </c:pt>
                <c:pt idx="329">
                  <c:v>145982589219.75693</c:v>
                </c:pt>
                <c:pt idx="330">
                  <c:v>139890811864.60907</c:v>
                </c:pt>
                <c:pt idx="331">
                  <c:v>129474949851.93446</c:v>
                </c:pt>
                <c:pt idx="332">
                  <c:v>119976143208.65944</c:v>
                </c:pt>
                <c:pt idx="333">
                  <c:v>115170566141.37471</c:v>
                </c:pt>
                <c:pt idx="334">
                  <c:v>116846562986.15311</c:v>
                </c:pt>
                <c:pt idx="335">
                  <c:v>119566109621.32178</c:v>
                </c:pt>
                <c:pt idx="336">
                  <c:v>120277845991.76254</c:v>
                </c:pt>
                <c:pt idx="337">
                  <c:v>125998734584.11568</c:v>
                </c:pt>
                <c:pt idx="338">
                  <c:v>141243922411.55429</c:v>
                </c:pt>
                <c:pt idx="339">
                  <c:v>161507902272.73672</c:v>
                </c:pt>
                <c:pt idx="340">
                  <c:v>179148600911.58517</c:v>
                </c:pt>
                <c:pt idx="341">
                  <c:v>190730458897.20862</c:v>
                </c:pt>
                <c:pt idx="342">
                  <c:v>200633993348.35281</c:v>
                </c:pt>
                <c:pt idx="343">
                  <c:v>211824023217.8884</c:v>
                </c:pt>
                <c:pt idx="344">
                  <c:v>215990662353.16357</c:v>
                </c:pt>
                <c:pt idx="345">
                  <c:v>206702021306.30624</c:v>
                </c:pt>
                <c:pt idx="346">
                  <c:v>198738805969.20386</c:v>
                </c:pt>
                <c:pt idx="347">
                  <c:v>207368264765.79602</c:v>
                </c:pt>
                <c:pt idx="348">
                  <c:v>219929942208.85489</c:v>
                </c:pt>
                <c:pt idx="349">
                  <c:v>222307535893.89301</c:v>
                </c:pt>
                <c:pt idx="350">
                  <c:v>216087807677.81787</c:v>
                </c:pt>
                <c:pt idx="351">
                  <c:v>207880773148.44165</c:v>
                </c:pt>
                <c:pt idx="352">
                  <c:v>206903473132.12198</c:v>
                </c:pt>
                <c:pt idx="353">
                  <c:v>215468495436.69806</c:v>
                </c:pt>
                <c:pt idx="354">
                  <c:v>226043478405.12552</c:v>
                </c:pt>
                <c:pt idx="355">
                  <c:v>231364476846.80557</c:v>
                </c:pt>
                <c:pt idx="356">
                  <c:v>231016518278.79236</c:v>
                </c:pt>
                <c:pt idx="357">
                  <c:v>230449524923.77841</c:v>
                </c:pt>
                <c:pt idx="358">
                  <c:v>234826965377.0737</c:v>
                </c:pt>
                <c:pt idx="359">
                  <c:v>239386611087.77917</c:v>
                </c:pt>
                <c:pt idx="360">
                  <c:v>237250232835.26538</c:v>
                </c:pt>
                <c:pt idx="361">
                  <c:v>230528421740.52573</c:v>
                </c:pt>
                <c:pt idx="362">
                  <c:v>226764694269.07428</c:v>
                </c:pt>
                <c:pt idx="363">
                  <c:v>231318251487.61682</c:v>
                </c:pt>
                <c:pt idx="364">
                  <c:v>243235932119.30075</c:v>
                </c:pt>
                <c:pt idx="365">
                  <c:v>257211237921.43881</c:v>
                </c:pt>
                <c:pt idx="366">
                  <c:v>267455249776.62314</c:v>
                </c:pt>
                <c:pt idx="367">
                  <c:v>274410887045.2959</c:v>
                </c:pt>
                <c:pt idx="368">
                  <c:v>280588013681.71161</c:v>
                </c:pt>
                <c:pt idx="369">
                  <c:v>279940793824.23773</c:v>
                </c:pt>
                <c:pt idx="370">
                  <c:v>269398511688.28329</c:v>
                </c:pt>
                <c:pt idx="371">
                  <c:v>260466328595.03839</c:v>
                </c:pt>
                <c:pt idx="372">
                  <c:v>261003089241.98572</c:v>
                </c:pt>
                <c:pt idx="373">
                  <c:v>262803156855.39078</c:v>
                </c:pt>
                <c:pt idx="374">
                  <c:v>262178956248.89877</c:v>
                </c:pt>
                <c:pt idx="375">
                  <c:v>262237853243.64667</c:v>
                </c:pt>
                <c:pt idx="376">
                  <c:v>262427062646.26923</c:v>
                </c:pt>
                <c:pt idx="377">
                  <c:v>263596872237.77219</c:v>
                </c:pt>
                <c:pt idx="378">
                  <c:v>265539487228.37787</c:v>
                </c:pt>
                <c:pt idx="379">
                  <c:v>268008262551.0914</c:v>
                </c:pt>
                <c:pt idx="380">
                  <c:v>272985293367.44229</c:v>
                </c:pt>
                <c:pt idx="381">
                  <c:v>280279084056.91711</c:v>
                </c:pt>
                <c:pt idx="382">
                  <c:v>285427905375.18878</c:v>
                </c:pt>
                <c:pt idx="383">
                  <c:v>286675160847.79352</c:v>
                </c:pt>
                <c:pt idx="384">
                  <c:v>283834851725.73376</c:v>
                </c:pt>
                <c:pt idx="385">
                  <c:v>277585147183.92548</c:v>
                </c:pt>
                <c:pt idx="386">
                  <c:v>269070834958.07516</c:v>
                </c:pt>
                <c:pt idx="387">
                  <c:v>261227290086.17606</c:v>
                </c:pt>
                <c:pt idx="388">
                  <c:v>257424160074.35834</c:v>
                </c:pt>
                <c:pt idx="389">
                  <c:v>258965971794.63763</c:v>
                </c:pt>
                <c:pt idx="390">
                  <c:v>265353366543.6236</c:v>
                </c:pt>
                <c:pt idx="391">
                  <c:v>275369233782.26093</c:v>
                </c:pt>
                <c:pt idx="392">
                  <c:v>287363068046.78162</c:v>
                </c:pt>
                <c:pt idx="393">
                  <c:v>298606590345.56696</c:v>
                </c:pt>
                <c:pt idx="394">
                  <c:v>304641404332.28473</c:v>
                </c:pt>
                <c:pt idx="395">
                  <c:v>301409338052.17267</c:v>
                </c:pt>
                <c:pt idx="396">
                  <c:v>294797102931.37872</c:v>
                </c:pt>
                <c:pt idx="397">
                  <c:v>294161208577.14026</c:v>
                </c:pt>
                <c:pt idx="398">
                  <c:v>298814831488.54352</c:v>
                </c:pt>
                <c:pt idx="399">
                  <c:v>303511620096.35095</c:v>
                </c:pt>
                <c:pt idx="400">
                  <c:v>307384437742.8269</c:v>
                </c:pt>
                <c:pt idx="401">
                  <c:v>302222247383.96149</c:v>
                </c:pt>
                <c:pt idx="402">
                  <c:v>309337917842.90405</c:v>
                </c:pt>
                <c:pt idx="403">
                  <c:v>315439609316.54425</c:v>
                </c:pt>
                <c:pt idx="404">
                  <c:v>320316267828.67505</c:v>
                </c:pt>
                <c:pt idx="405">
                  <c:v>325417382056.34973</c:v>
                </c:pt>
                <c:pt idx="406">
                  <c:v>329497612387.94604</c:v>
                </c:pt>
                <c:pt idx="407">
                  <c:v>330986333627.91766</c:v>
                </c:pt>
                <c:pt idx="408">
                  <c:v>331802607780.93457</c:v>
                </c:pt>
                <c:pt idx="409">
                  <c:v>333974849064.8988</c:v>
                </c:pt>
                <c:pt idx="410">
                  <c:v>336707027656.35205</c:v>
                </c:pt>
                <c:pt idx="411">
                  <c:v>340797729966.30499</c:v>
                </c:pt>
                <c:pt idx="412">
                  <c:v>348425295536.10693</c:v>
                </c:pt>
                <c:pt idx="413">
                  <c:v>356649109853.30048</c:v>
                </c:pt>
                <c:pt idx="414">
                  <c:v>360181595976.21246</c:v>
                </c:pt>
                <c:pt idx="415">
                  <c:v>360427291064.17017</c:v>
                </c:pt>
                <c:pt idx="416">
                  <c:v>364672724681.94336</c:v>
                </c:pt>
                <c:pt idx="417">
                  <c:v>374574657100.95013</c:v>
                </c:pt>
                <c:pt idx="418">
                  <c:v>384744401562.07916</c:v>
                </c:pt>
                <c:pt idx="419">
                  <c:v>387833946668.07361</c:v>
                </c:pt>
                <c:pt idx="420">
                  <c:v>382339016764.09467</c:v>
                </c:pt>
                <c:pt idx="421">
                  <c:v>373533908928.17065</c:v>
                </c:pt>
                <c:pt idx="422">
                  <c:v>368486156274.78204</c:v>
                </c:pt>
                <c:pt idx="423">
                  <c:v>366913103455.77435</c:v>
                </c:pt>
                <c:pt idx="424">
                  <c:v>359033820108.92383</c:v>
                </c:pt>
                <c:pt idx="425">
                  <c:v>342319990093.2561</c:v>
                </c:pt>
                <c:pt idx="426">
                  <c:v>332692453706.3739</c:v>
                </c:pt>
                <c:pt idx="427">
                  <c:v>345007868002.3576</c:v>
                </c:pt>
                <c:pt idx="428">
                  <c:v>372376803811.2066</c:v>
                </c:pt>
                <c:pt idx="429">
                  <c:v>398777867055.16016</c:v>
                </c:pt>
                <c:pt idx="430">
                  <c:v>418204630177.38312</c:v>
                </c:pt>
                <c:pt idx="431">
                  <c:v>429605657130.60571</c:v>
                </c:pt>
                <c:pt idx="432">
                  <c:v>427504867153.90167</c:v>
                </c:pt>
                <c:pt idx="433">
                  <c:v>412272435170.59857</c:v>
                </c:pt>
                <c:pt idx="434">
                  <c:v>399007394470.99103</c:v>
                </c:pt>
                <c:pt idx="435">
                  <c:v>403026935651.74036</c:v>
                </c:pt>
                <c:pt idx="436">
                  <c:v>420866149575.18933</c:v>
                </c:pt>
                <c:pt idx="437">
                  <c:v>434520073795.16925</c:v>
                </c:pt>
                <c:pt idx="438">
                  <c:v>432819669703.71826</c:v>
                </c:pt>
                <c:pt idx="439">
                  <c:v>424170297590.03021</c:v>
                </c:pt>
                <c:pt idx="440">
                  <c:v>426441622517.78229</c:v>
                </c:pt>
                <c:pt idx="441">
                  <c:v>445138245196.89337</c:v>
                </c:pt>
                <c:pt idx="442">
                  <c:v>467252488512.01733</c:v>
                </c:pt>
                <c:pt idx="443">
                  <c:v>477817900778.51886</c:v>
                </c:pt>
                <c:pt idx="444">
                  <c:v>478504950001.00348</c:v>
                </c:pt>
                <c:pt idx="445">
                  <c:v>480066220492.37958</c:v>
                </c:pt>
                <c:pt idx="446">
                  <c:v>483375482648.22333</c:v>
                </c:pt>
                <c:pt idx="447">
                  <c:v>482463138114.66687</c:v>
                </c:pt>
                <c:pt idx="448">
                  <c:v>478780875121.59332</c:v>
                </c:pt>
                <c:pt idx="449">
                  <c:v>479323859900.30133</c:v>
                </c:pt>
                <c:pt idx="450">
                  <c:v>486286598548.85474</c:v>
                </c:pt>
                <c:pt idx="451">
                  <c:v>496613477655.14117</c:v>
                </c:pt>
                <c:pt idx="452">
                  <c:v>505928101284.02252</c:v>
                </c:pt>
                <c:pt idx="453">
                  <c:v>508383551498.09113</c:v>
                </c:pt>
                <c:pt idx="454">
                  <c:v>500606944971.74213</c:v>
                </c:pt>
                <c:pt idx="455">
                  <c:v>488434247006.09247</c:v>
                </c:pt>
                <c:pt idx="456">
                  <c:v>480347117903.604</c:v>
                </c:pt>
                <c:pt idx="457">
                  <c:v>478694277521.60828</c:v>
                </c:pt>
                <c:pt idx="458">
                  <c:v>482020687708.12305</c:v>
                </c:pt>
                <c:pt idx="459">
                  <c:v>487988522398.66156</c:v>
                </c:pt>
                <c:pt idx="460">
                  <c:v>491028446802.90112</c:v>
                </c:pt>
                <c:pt idx="461">
                  <c:v>486881045129.46259</c:v>
                </c:pt>
                <c:pt idx="462">
                  <c:v>482583225508.18652</c:v>
                </c:pt>
                <c:pt idx="463">
                  <c:v>487975951925.60193</c:v>
                </c:pt>
                <c:pt idx="464">
                  <c:v>500721723520.54266</c:v>
                </c:pt>
                <c:pt idx="465">
                  <c:v>512303432359.28241</c:v>
                </c:pt>
                <c:pt idx="466">
                  <c:v>520219051323.12762</c:v>
                </c:pt>
                <c:pt idx="467">
                  <c:v>526670708996.5097</c:v>
                </c:pt>
                <c:pt idx="468">
                  <c:v>531950521996.18109</c:v>
                </c:pt>
                <c:pt idx="469">
                  <c:v>536793584969.56207</c:v>
                </c:pt>
                <c:pt idx="470">
                  <c:v>543263202783.58441</c:v>
                </c:pt>
                <c:pt idx="471">
                  <c:v>552246684470.7179</c:v>
                </c:pt>
                <c:pt idx="472">
                  <c:v>563305216174.96765</c:v>
                </c:pt>
                <c:pt idx="473">
                  <c:v>577032682333.70312</c:v>
                </c:pt>
                <c:pt idx="474">
                  <c:v>593285285689.69897</c:v>
                </c:pt>
                <c:pt idx="475">
                  <c:v>610293126506.86853</c:v>
                </c:pt>
                <c:pt idx="476">
                  <c:v>623620660384.29749</c:v>
                </c:pt>
                <c:pt idx="477">
                  <c:v>629711456147.33765</c:v>
                </c:pt>
                <c:pt idx="478">
                  <c:v>628850746716.94189</c:v>
                </c:pt>
                <c:pt idx="479">
                  <c:v>625471298505.8938</c:v>
                </c:pt>
                <c:pt idx="480">
                  <c:v>621050599829.12524</c:v>
                </c:pt>
                <c:pt idx="481">
                  <c:v>613807897649.17603</c:v>
                </c:pt>
                <c:pt idx="482">
                  <c:v>605816100421.10364</c:v>
                </c:pt>
                <c:pt idx="483">
                  <c:v>603753034155.36792</c:v>
                </c:pt>
                <c:pt idx="484">
                  <c:v>616537339257.99451</c:v>
                </c:pt>
                <c:pt idx="485">
                  <c:v>650282635544.5625</c:v>
                </c:pt>
                <c:pt idx="486">
                  <c:v>702195841850.88684</c:v>
                </c:pt>
                <c:pt idx="487">
                  <c:v>755795937889.91418</c:v>
                </c:pt>
                <c:pt idx="488">
                  <c:v>789361533990.1748</c:v>
                </c:pt>
                <c:pt idx="489">
                  <c:v>795718019555.85657</c:v>
                </c:pt>
                <c:pt idx="490">
                  <c:v>796721360063.30273</c:v>
                </c:pt>
                <c:pt idx="491">
                  <c:v>827383216102.36841</c:v>
                </c:pt>
                <c:pt idx="492">
                  <c:v>890428637128.69763</c:v>
                </c:pt>
                <c:pt idx="493">
                  <c:v>949954312230.37354</c:v>
                </c:pt>
                <c:pt idx="494">
                  <c:v>984615332420.21411</c:v>
                </c:pt>
                <c:pt idx="495">
                  <c:v>1017671544292.7324</c:v>
                </c:pt>
                <c:pt idx="496">
                  <c:v>1070482240784.652</c:v>
                </c:pt>
                <c:pt idx="497">
                  <c:v>1120950918632.418</c:v>
                </c:pt>
                <c:pt idx="498">
                  <c:v>1131686680645.3586</c:v>
                </c:pt>
                <c:pt idx="499">
                  <c:v>1117897410377.4302</c:v>
                </c:pt>
                <c:pt idx="500">
                  <c:v>1144070533129.4895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27-1144-9D63-044890DAB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67826552"/>
        <c:axId val="-2067832600"/>
      </c:scatterChart>
      <c:valAx>
        <c:axId val="-2067826552"/>
        <c:scaling>
          <c:orientation val="minMax"/>
          <c:max val="200"/>
          <c:min val="17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/>
                  <a:t>nm</a:t>
                </a:r>
              </a:p>
            </c:rich>
          </c:tx>
          <c:layout>
            <c:manualLayout>
              <c:xMode val="edge"/>
              <c:yMode val="edge"/>
              <c:x val="0.52668213457076596"/>
              <c:y val="0.927491733472893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067832600"/>
        <c:crosses val="autoZero"/>
        <c:crossBetween val="midCat"/>
        <c:majorUnit val="5"/>
      </c:valAx>
      <c:valAx>
        <c:axId val="-2067832600"/>
        <c:scaling>
          <c:orientation val="minMax"/>
          <c:max val="300000000000"/>
          <c:min val="0"/>
        </c:scaling>
        <c:delete val="0"/>
        <c:axPos val="l"/>
        <c:numFmt formatCode="0.0E+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067826552"/>
        <c:crosses val="autoZero"/>
        <c:crossBetween val="midCat"/>
        <c:majorUnit val="1000000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/>
    <c:pageMargins b="0.75" l="0.7" r="0.7" t="0.75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94744882551824"/>
          <c:y val="6.0422916158040699E-2"/>
          <c:w val="0.83845620932835163"/>
          <c:h val="0.75990878189406597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'Fig1'!$AE$27</c:f>
              <c:strCache>
                <c:ptCount val="1"/>
                <c:pt idx="0">
                  <c:v>1nm rolling average</c:v>
                </c:pt>
              </c:strCache>
            </c:strRef>
          </c:tx>
          <c:spPr>
            <a:ln w="63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'Fig1'!$A$30:$A$731</c:f>
              <c:numCache>
                <c:formatCode>0.0</c:formatCode>
                <c:ptCount val="702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185.49999999999801</c:v>
                </c:pt>
                <c:pt idx="256">
                  <c:v>185.599999999999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186.099999999999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186.599999999999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187.099999999999</c:v>
                </c:pt>
                <c:pt idx="272">
                  <c:v>187.199999999998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  <c:pt idx="401">
                  <c:v>200.099999999998</c:v>
                </c:pt>
                <c:pt idx="402">
                  <c:v>200.199999999998</c:v>
                </c:pt>
                <c:pt idx="403">
                  <c:v>200.29999999999799</c:v>
                </c:pt>
                <c:pt idx="404">
                  <c:v>200.39999999999799</c:v>
                </c:pt>
                <c:pt idx="405">
                  <c:v>200.49999999999801</c:v>
                </c:pt>
                <c:pt idx="406">
                  <c:v>200.599999999998</c:v>
                </c:pt>
                <c:pt idx="407">
                  <c:v>200.699999999998</c:v>
                </c:pt>
                <c:pt idx="408">
                  <c:v>200.79999999999799</c:v>
                </c:pt>
                <c:pt idx="409">
                  <c:v>200.89999999999799</c:v>
                </c:pt>
                <c:pt idx="410">
                  <c:v>200.99999999999801</c:v>
                </c:pt>
                <c:pt idx="411">
                  <c:v>201.099999999998</c:v>
                </c:pt>
                <c:pt idx="412">
                  <c:v>201.199999999998</c:v>
                </c:pt>
                <c:pt idx="413">
                  <c:v>201.29999999999799</c:v>
                </c:pt>
                <c:pt idx="414">
                  <c:v>201.39999999999799</c:v>
                </c:pt>
                <c:pt idx="415">
                  <c:v>201.49999999999801</c:v>
                </c:pt>
                <c:pt idx="416">
                  <c:v>201.599999999998</c:v>
                </c:pt>
                <c:pt idx="417">
                  <c:v>201.699999999998</c:v>
                </c:pt>
                <c:pt idx="418">
                  <c:v>201.79999999999799</c:v>
                </c:pt>
                <c:pt idx="419">
                  <c:v>201.89999999999799</c:v>
                </c:pt>
                <c:pt idx="420">
                  <c:v>201.99999999999801</c:v>
                </c:pt>
                <c:pt idx="421">
                  <c:v>202.099999999998</c:v>
                </c:pt>
                <c:pt idx="422">
                  <c:v>202.199999999998</c:v>
                </c:pt>
                <c:pt idx="423">
                  <c:v>202.29999999999799</c:v>
                </c:pt>
                <c:pt idx="424">
                  <c:v>202.39999999999799</c:v>
                </c:pt>
                <c:pt idx="425">
                  <c:v>202.49999999999801</c:v>
                </c:pt>
                <c:pt idx="426">
                  <c:v>202.599999999998</c:v>
                </c:pt>
                <c:pt idx="427">
                  <c:v>202.699999999998</c:v>
                </c:pt>
                <c:pt idx="428">
                  <c:v>202.79999999999799</c:v>
                </c:pt>
                <c:pt idx="429">
                  <c:v>202.89999999999799</c:v>
                </c:pt>
                <c:pt idx="430">
                  <c:v>202.99999999999801</c:v>
                </c:pt>
                <c:pt idx="431">
                  <c:v>203.099999999998</c:v>
                </c:pt>
                <c:pt idx="432">
                  <c:v>203.199999999998</c:v>
                </c:pt>
                <c:pt idx="433">
                  <c:v>203.29999999999799</c:v>
                </c:pt>
                <c:pt idx="434">
                  <c:v>203.39999999999799</c:v>
                </c:pt>
                <c:pt idx="435">
                  <c:v>203.49999999999699</c:v>
                </c:pt>
                <c:pt idx="436">
                  <c:v>203.599999999998</c:v>
                </c:pt>
                <c:pt idx="437">
                  <c:v>203.699999999998</c:v>
                </c:pt>
                <c:pt idx="438">
                  <c:v>203.79999999999799</c:v>
                </c:pt>
                <c:pt idx="439">
                  <c:v>203.89999999999799</c:v>
                </c:pt>
                <c:pt idx="440">
                  <c:v>203.99999999999699</c:v>
                </c:pt>
                <c:pt idx="441">
                  <c:v>204.099999999998</c:v>
                </c:pt>
                <c:pt idx="442">
                  <c:v>204.199999999998</c:v>
                </c:pt>
                <c:pt idx="443">
                  <c:v>204.29999999999799</c:v>
                </c:pt>
                <c:pt idx="444">
                  <c:v>204.39999999999799</c:v>
                </c:pt>
                <c:pt idx="445">
                  <c:v>204.49999999999699</c:v>
                </c:pt>
                <c:pt idx="446">
                  <c:v>204.599999999998</c:v>
                </c:pt>
                <c:pt idx="447">
                  <c:v>204.699999999998</c:v>
                </c:pt>
                <c:pt idx="448">
                  <c:v>204.799999999997</c:v>
                </c:pt>
                <c:pt idx="449">
                  <c:v>204.89999999999699</c:v>
                </c:pt>
                <c:pt idx="450">
                  <c:v>204.99999999999699</c:v>
                </c:pt>
                <c:pt idx="451">
                  <c:v>205.09999999999701</c:v>
                </c:pt>
                <c:pt idx="452">
                  <c:v>205.199999999997</c:v>
                </c:pt>
                <c:pt idx="453">
                  <c:v>205.299999999997</c:v>
                </c:pt>
                <c:pt idx="454">
                  <c:v>205.39999999999699</c:v>
                </c:pt>
                <c:pt idx="455">
                  <c:v>205.49999999999699</c:v>
                </c:pt>
                <c:pt idx="456">
                  <c:v>205.59999999999701</c:v>
                </c:pt>
                <c:pt idx="457">
                  <c:v>205.699999999997</c:v>
                </c:pt>
                <c:pt idx="458">
                  <c:v>205.799999999997</c:v>
                </c:pt>
                <c:pt idx="459">
                  <c:v>205.89999999999699</c:v>
                </c:pt>
                <c:pt idx="460">
                  <c:v>205.99999999999699</c:v>
                </c:pt>
                <c:pt idx="461">
                  <c:v>206.09999999999701</c:v>
                </c:pt>
                <c:pt idx="462">
                  <c:v>206.199999999997</c:v>
                </c:pt>
                <c:pt idx="463">
                  <c:v>206.299999999997</c:v>
                </c:pt>
                <c:pt idx="464">
                  <c:v>206.39999999999699</c:v>
                </c:pt>
                <c:pt idx="465">
                  <c:v>206.49999999999699</c:v>
                </c:pt>
                <c:pt idx="466">
                  <c:v>206.59999999999701</c:v>
                </c:pt>
                <c:pt idx="467">
                  <c:v>206.699999999997</c:v>
                </c:pt>
                <c:pt idx="468">
                  <c:v>206.799999999997</c:v>
                </c:pt>
                <c:pt idx="469">
                  <c:v>206.89999999999699</c:v>
                </c:pt>
                <c:pt idx="470">
                  <c:v>206.99999999999699</c:v>
                </c:pt>
                <c:pt idx="471">
                  <c:v>207.09999999999701</c:v>
                </c:pt>
                <c:pt idx="472">
                  <c:v>207.199999999997</c:v>
                </c:pt>
                <c:pt idx="473">
                  <c:v>207.299999999997</c:v>
                </c:pt>
                <c:pt idx="474">
                  <c:v>207.39999999999699</c:v>
                </c:pt>
                <c:pt idx="475">
                  <c:v>207.49999999999699</c:v>
                </c:pt>
                <c:pt idx="476">
                  <c:v>207.59999999999701</c:v>
                </c:pt>
                <c:pt idx="477">
                  <c:v>207.699999999997</c:v>
                </c:pt>
                <c:pt idx="478">
                  <c:v>207.799999999997</c:v>
                </c:pt>
                <c:pt idx="479">
                  <c:v>207.89999999999699</c:v>
                </c:pt>
                <c:pt idx="480">
                  <c:v>207.99999999999699</c:v>
                </c:pt>
                <c:pt idx="481">
                  <c:v>208.09999999999701</c:v>
                </c:pt>
                <c:pt idx="482">
                  <c:v>208.199999999997</c:v>
                </c:pt>
                <c:pt idx="483">
                  <c:v>208.299999999997</c:v>
                </c:pt>
                <c:pt idx="484">
                  <c:v>208.39999999999699</c:v>
                </c:pt>
                <c:pt idx="485">
                  <c:v>208.49999999999699</c:v>
                </c:pt>
                <c:pt idx="486">
                  <c:v>208.59999999999701</c:v>
                </c:pt>
                <c:pt idx="487">
                  <c:v>208.699999999997</c:v>
                </c:pt>
                <c:pt idx="488">
                  <c:v>208.799999999997</c:v>
                </c:pt>
                <c:pt idx="489">
                  <c:v>208.89999999999699</c:v>
                </c:pt>
                <c:pt idx="490">
                  <c:v>208.99999999999699</c:v>
                </c:pt>
                <c:pt idx="491">
                  <c:v>209.09999999999701</c:v>
                </c:pt>
                <c:pt idx="492">
                  <c:v>209.199999999997</c:v>
                </c:pt>
                <c:pt idx="493">
                  <c:v>209.299999999997</c:v>
                </c:pt>
                <c:pt idx="494">
                  <c:v>209.39999999999699</c:v>
                </c:pt>
                <c:pt idx="495">
                  <c:v>209.49999999999699</c:v>
                </c:pt>
                <c:pt idx="496">
                  <c:v>209.59999999999701</c:v>
                </c:pt>
                <c:pt idx="497">
                  <c:v>209.699999999997</c:v>
                </c:pt>
                <c:pt idx="498">
                  <c:v>209.799999999997</c:v>
                </c:pt>
                <c:pt idx="499">
                  <c:v>209.89999999999699</c:v>
                </c:pt>
                <c:pt idx="500">
                  <c:v>209.99999999999699</c:v>
                </c:pt>
                <c:pt idx="501">
                  <c:v>210.09999999999701</c:v>
                </c:pt>
                <c:pt idx="502">
                  <c:v>210.199999999997</c:v>
                </c:pt>
                <c:pt idx="503">
                  <c:v>210.299999999997</c:v>
                </c:pt>
                <c:pt idx="504">
                  <c:v>210.39999999999699</c:v>
                </c:pt>
                <c:pt idx="505">
                  <c:v>210.49999999999699</c:v>
                </c:pt>
                <c:pt idx="506">
                  <c:v>210.59999999999701</c:v>
                </c:pt>
                <c:pt idx="507">
                  <c:v>210.699999999997</c:v>
                </c:pt>
                <c:pt idx="508">
                  <c:v>210.799999999997</c:v>
                </c:pt>
                <c:pt idx="509">
                  <c:v>210.89999999999699</c:v>
                </c:pt>
                <c:pt idx="510">
                  <c:v>210.99999999999699</c:v>
                </c:pt>
                <c:pt idx="511">
                  <c:v>211.09999999999701</c:v>
                </c:pt>
                <c:pt idx="512">
                  <c:v>211.199999999997</c:v>
                </c:pt>
                <c:pt idx="513">
                  <c:v>211.299999999997</c:v>
                </c:pt>
                <c:pt idx="514">
                  <c:v>211.39999999999699</c:v>
                </c:pt>
                <c:pt idx="515">
                  <c:v>211.49999999999699</c:v>
                </c:pt>
                <c:pt idx="516">
                  <c:v>211.59999999999701</c:v>
                </c:pt>
                <c:pt idx="517">
                  <c:v>211.699999999997</c:v>
                </c:pt>
                <c:pt idx="518">
                  <c:v>211.799999999997</c:v>
                </c:pt>
                <c:pt idx="519">
                  <c:v>211.89999999999699</c:v>
                </c:pt>
                <c:pt idx="520">
                  <c:v>211.99999999999699</c:v>
                </c:pt>
                <c:pt idx="521">
                  <c:v>212.09999999999701</c:v>
                </c:pt>
                <c:pt idx="522">
                  <c:v>212.199999999997</c:v>
                </c:pt>
                <c:pt idx="523">
                  <c:v>212.299999999997</c:v>
                </c:pt>
                <c:pt idx="524">
                  <c:v>212.39999999999699</c:v>
                </c:pt>
                <c:pt idx="525">
                  <c:v>212.49999999999699</c:v>
                </c:pt>
                <c:pt idx="526">
                  <c:v>212.59999999999701</c:v>
                </c:pt>
                <c:pt idx="527">
                  <c:v>212.699999999997</c:v>
                </c:pt>
                <c:pt idx="528">
                  <c:v>212.799999999997</c:v>
                </c:pt>
                <c:pt idx="529">
                  <c:v>212.89999999999699</c:v>
                </c:pt>
                <c:pt idx="530">
                  <c:v>212.99999999999699</c:v>
                </c:pt>
                <c:pt idx="531">
                  <c:v>213.09999999999701</c:v>
                </c:pt>
                <c:pt idx="532">
                  <c:v>213.199999999997</c:v>
                </c:pt>
                <c:pt idx="533">
                  <c:v>213.299999999997</c:v>
                </c:pt>
                <c:pt idx="534">
                  <c:v>213.39999999999699</c:v>
                </c:pt>
                <c:pt idx="535">
                  <c:v>213.49999999999699</c:v>
                </c:pt>
                <c:pt idx="536">
                  <c:v>213.59999999999701</c:v>
                </c:pt>
                <c:pt idx="537">
                  <c:v>213.699999999997</c:v>
                </c:pt>
                <c:pt idx="538">
                  <c:v>213.799999999997</c:v>
                </c:pt>
                <c:pt idx="539">
                  <c:v>213.89999999999699</c:v>
                </c:pt>
                <c:pt idx="540">
                  <c:v>213.99999999999699</c:v>
                </c:pt>
                <c:pt idx="541">
                  <c:v>214.09999999999701</c:v>
                </c:pt>
                <c:pt idx="542">
                  <c:v>214.199999999997</c:v>
                </c:pt>
                <c:pt idx="543">
                  <c:v>214.299999999997</c:v>
                </c:pt>
                <c:pt idx="544">
                  <c:v>214.39999999999699</c:v>
                </c:pt>
                <c:pt idx="545">
                  <c:v>214.49999999999699</c:v>
                </c:pt>
                <c:pt idx="546">
                  <c:v>214.59999999999701</c:v>
                </c:pt>
                <c:pt idx="547">
                  <c:v>214.699999999997</c:v>
                </c:pt>
                <c:pt idx="548">
                  <c:v>214.799999999997</c:v>
                </c:pt>
                <c:pt idx="549">
                  <c:v>214.89999999999699</c:v>
                </c:pt>
                <c:pt idx="550">
                  <c:v>214.99999999999699</c:v>
                </c:pt>
                <c:pt idx="551">
                  <c:v>215.09999999999701</c:v>
                </c:pt>
                <c:pt idx="552">
                  <c:v>215.199999999997</c:v>
                </c:pt>
                <c:pt idx="553">
                  <c:v>215.299999999997</c:v>
                </c:pt>
                <c:pt idx="554">
                  <c:v>215.39999999999699</c:v>
                </c:pt>
                <c:pt idx="555">
                  <c:v>215.49999999999699</c:v>
                </c:pt>
                <c:pt idx="556">
                  <c:v>215.59999999999701</c:v>
                </c:pt>
                <c:pt idx="557">
                  <c:v>215.699999999997</c:v>
                </c:pt>
                <c:pt idx="558">
                  <c:v>215.799999999997</c:v>
                </c:pt>
                <c:pt idx="559">
                  <c:v>215.89999999999699</c:v>
                </c:pt>
                <c:pt idx="560">
                  <c:v>215.99999999999699</c:v>
                </c:pt>
                <c:pt idx="561">
                  <c:v>216.09999999999701</c:v>
                </c:pt>
                <c:pt idx="562">
                  <c:v>216.199999999997</c:v>
                </c:pt>
                <c:pt idx="563">
                  <c:v>216.299999999997</c:v>
                </c:pt>
                <c:pt idx="564">
                  <c:v>216.39999999999699</c:v>
                </c:pt>
                <c:pt idx="565">
                  <c:v>216.49999999999699</c:v>
                </c:pt>
                <c:pt idx="566">
                  <c:v>216.59999999999701</c:v>
                </c:pt>
                <c:pt idx="567">
                  <c:v>216.699999999997</c:v>
                </c:pt>
                <c:pt idx="568">
                  <c:v>216.799999999997</c:v>
                </c:pt>
                <c:pt idx="569">
                  <c:v>216.89999999999699</c:v>
                </c:pt>
                <c:pt idx="570">
                  <c:v>216.99999999999699</c:v>
                </c:pt>
                <c:pt idx="571">
                  <c:v>217.09999999999701</c:v>
                </c:pt>
                <c:pt idx="572">
                  <c:v>217.199999999997</c:v>
                </c:pt>
                <c:pt idx="573">
                  <c:v>217.299999999997</c:v>
                </c:pt>
                <c:pt idx="574">
                  <c:v>217.39999999999699</c:v>
                </c:pt>
                <c:pt idx="575">
                  <c:v>217.49999999999699</c:v>
                </c:pt>
                <c:pt idx="576">
                  <c:v>217.59999999999701</c:v>
                </c:pt>
                <c:pt idx="577">
                  <c:v>217.699999999997</c:v>
                </c:pt>
                <c:pt idx="578">
                  <c:v>217.799999999997</c:v>
                </c:pt>
                <c:pt idx="579">
                  <c:v>217.89999999999699</c:v>
                </c:pt>
                <c:pt idx="580">
                  <c:v>217.99999999999699</c:v>
                </c:pt>
                <c:pt idx="581">
                  <c:v>218.09999999999701</c:v>
                </c:pt>
                <c:pt idx="582">
                  <c:v>218.199999999997</c:v>
                </c:pt>
                <c:pt idx="583">
                  <c:v>218.299999999997</c:v>
                </c:pt>
                <c:pt idx="584">
                  <c:v>218.39999999999699</c:v>
                </c:pt>
                <c:pt idx="585">
                  <c:v>218.49999999999699</c:v>
                </c:pt>
                <c:pt idx="586">
                  <c:v>218.59999999999701</c:v>
                </c:pt>
                <c:pt idx="587">
                  <c:v>218.699999999997</c:v>
                </c:pt>
                <c:pt idx="588">
                  <c:v>218.799999999997</c:v>
                </c:pt>
                <c:pt idx="589">
                  <c:v>218.89999999999699</c:v>
                </c:pt>
                <c:pt idx="590">
                  <c:v>218.99999999999699</c:v>
                </c:pt>
                <c:pt idx="591">
                  <c:v>219.09999999999701</c:v>
                </c:pt>
                <c:pt idx="592">
                  <c:v>219.199999999997</c:v>
                </c:pt>
                <c:pt idx="593">
                  <c:v>219.299999999997</c:v>
                </c:pt>
                <c:pt idx="594">
                  <c:v>219.39999999999699</c:v>
                </c:pt>
                <c:pt idx="595">
                  <c:v>219.49999999999699</c:v>
                </c:pt>
                <c:pt idx="596">
                  <c:v>219.59999999999701</c:v>
                </c:pt>
                <c:pt idx="597">
                  <c:v>219.699999999997</c:v>
                </c:pt>
                <c:pt idx="598">
                  <c:v>219.799999999997</c:v>
                </c:pt>
                <c:pt idx="599">
                  <c:v>219.89999999999699</c:v>
                </c:pt>
                <c:pt idx="600">
                  <c:v>219.99999999999699</c:v>
                </c:pt>
                <c:pt idx="601">
                  <c:v>220.09999999999701</c:v>
                </c:pt>
                <c:pt idx="602">
                  <c:v>220.199999999997</c:v>
                </c:pt>
                <c:pt idx="603">
                  <c:v>220.299999999997</c:v>
                </c:pt>
                <c:pt idx="604">
                  <c:v>220.39999999999699</c:v>
                </c:pt>
                <c:pt idx="605">
                  <c:v>220.49999999999699</c:v>
                </c:pt>
                <c:pt idx="606">
                  <c:v>220.59999999999599</c:v>
                </c:pt>
                <c:pt idx="607">
                  <c:v>220.699999999997</c:v>
                </c:pt>
                <c:pt idx="608">
                  <c:v>220.799999999997</c:v>
                </c:pt>
                <c:pt idx="609">
                  <c:v>220.89999999999699</c:v>
                </c:pt>
                <c:pt idx="610">
                  <c:v>220.99999999999699</c:v>
                </c:pt>
                <c:pt idx="611">
                  <c:v>221.09999999999599</c:v>
                </c:pt>
                <c:pt idx="612">
                  <c:v>221.199999999997</c:v>
                </c:pt>
                <c:pt idx="613">
                  <c:v>221.299999999997</c:v>
                </c:pt>
                <c:pt idx="614">
                  <c:v>221.39999999999699</c:v>
                </c:pt>
                <c:pt idx="615">
                  <c:v>221.49999999999699</c:v>
                </c:pt>
                <c:pt idx="616">
                  <c:v>221.59999999999599</c:v>
                </c:pt>
                <c:pt idx="617">
                  <c:v>221.699999999997</c:v>
                </c:pt>
                <c:pt idx="618">
                  <c:v>221.799999999997</c:v>
                </c:pt>
                <c:pt idx="619">
                  <c:v>221.89999999999699</c:v>
                </c:pt>
                <c:pt idx="620">
                  <c:v>221.99999999999699</c:v>
                </c:pt>
                <c:pt idx="621">
                  <c:v>222.09999999999599</c:v>
                </c:pt>
                <c:pt idx="622">
                  <c:v>222.199999999997</c:v>
                </c:pt>
                <c:pt idx="623">
                  <c:v>222.299999999997</c:v>
                </c:pt>
                <c:pt idx="624">
                  <c:v>222.399999999996</c:v>
                </c:pt>
                <c:pt idx="625">
                  <c:v>222.49999999999599</c:v>
                </c:pt>
                <c:pt idx="626">
                  <c:v>222.59999999999599</c:v>
                </c:pt>
                <c:pt idx="627">
                  <c:v>222.69999999999601</c:v>
                </c:pt>
                <c:pt idx="628">
                  <c:v>222.799999999996</c:v>
                </c:pt>
                <c:pt idx="629">
                  <c:v>222.899999999996</c:v>
                </c:pt>
                <c:pt idx="630">
                  <c:v>222.99999999999599</c:v>
                </c:pt>
                <c:pt idx="631">
                  <c:v>223.09999999999599</c:v>
                </c:pt>
                <c:pt idx="632">
                  <c:v>223.19999999999601</c:v>
                </c:pt>
                <c:pt idx="633">
                  <c:v>223.299999999996</c:v>
                </c:pt>
                <c:pt idx="634">
                  <c:v>223.399999999996</c:v>
                </c:pt>
                <c:pt idx="635">
                  <c:v>223.49999999999599</c:v>
                </c:pt>
                <c:pt idx="636">
                  <c:v>223.59999999999599</c:v>
                </c:pt>
                <c:pt idx="637">
                  <c:v>223.69999999999601</c:v>
                </c:pt>
                <c:pt idx="638">
                  <c:v>223.799999999996</c:v>
                </c:pt>
                <c:pt idx="639">
                  <c:v>223.899999999996</c:v>
                </c:pt>
                <c:pt idx="640">
                  <c:v>223.99999999999599</c:v>
                </c:pt>
                <c:pt idx="641">
                  <c:v>224.09999999999599</c:v>
                </c:pt>
                <c:pt idx="642">
                  <c:v>224.19999999999601</c:v>
                </c:pt>
                <c:pt idx="643">
                  <c:v>224.299999999996</c:v>
                </c:pt>
                <c:pt idx="644">
                  <c:v>224.399999999996</c:v>
                </c:pt>
                <c:pt idx="645">
                  <c:v>224.49999999999599</c:v>
                </c:pt>
                <c:pt idx="646">
                  <c:v>224.59999999999599</c:v>
                </c:pt>
                <c:pt idx="647">
                  <c:v>224.69999999999601</c:v>
                </c:pt>
                <c:pt idx="648">
                  <c:v>224.799999999996</c:v>
                </c:pt>
                <c:pt idx="649">
                  <c:v>224.899999999996</c:v>
                </c:pt>
                <c:pt idx="650">
                  <c:v>224.99999999999599</c:v>
                </c:pt>
                <c:pt idx="651">
                  <c:v>225.09999999999599</c:v>
                </c:pt>
                <c:pt idx="652">
                  <c:v>225.19999999999601</c:v>
                </c:pt>
                <c:pt idx="653">
                  <c:v>225.299999999996</c:v>
                </c:pt>
                <c:pt idx="654">
                  <c:v>225.399999999996</c:v>
                </c:pt>
                <c:pt idx="655">
                  <c:v>225.49999999999599</c:v>
                </c:pt>
                <c:pt idx="656">
                  <c:v>225.59999999999599</c:v>
                </c:pt>
                <c:pt idx="657">
                  <c:v>225.69999999999601</c:v>
                </c:pt>
                <c:pt idx="658">
                  <c:v>225.799999999996</c:v>
                </c:pt>
                <c:pt idx="659">
                  <c:v>225.899999999996</c:v>
                </c:pt>
                <c:pt idx="660">
                  <c:v>225.99999999999599</c:v>
                </c:pt>
                <c:pt idx="661">
                  <c:v>226.09999999999599</c:v>
                </c:pt>
                <c:pt idx="662">
                  <c:v>226.19999999999601</c:v>
                </c:pt>
                <c:pt idx="663">
                  <c:v>226.299999999996</c:v>
                </c:pt>
                <c:pt idx="664">
                  <c:v>226.399999999996</c:v>
                </c:pt>
                <c:pt idx="665">
                  <c:v>226.49999999999599</c:v>
                </c:pt>
                <c:pt idx="666">
                  <c:v>226.59999999999599</c:v>
                </c:pt>
                <c:pt idx="667">
                  <c:v>226.69999999999601</c:v>
                </c:pt>
                <c:pt idx="668">
                  <c:v>226.799999999996</c:v>
                </c:pt>
                <c:pt idx="669">
                  <c:v>226.899999999996</c:v>
                </c:pt>
                <c:pt idx="670">
                  <c:v>226.99999999999599</c:v>
                </c:pt>
                <c:pt idx="671">
                  <c:v>227.09999999999599</c:v>
                </c:pt>
                <c:pt idx="672">
                  <c:v>227.19999999999601</c:v>
                </c:pt>
                <c:pt idx="673">
                  <c:v>227.299999999996</c:v>
                </c:pt>
                <c:pt idx="674">
                  <c:v>227.399999999996</c:v>
                </c:pt>
                <c:pt idx="675">
                  <c:v>227.49999999999599</c:v>
                </c:pt>
                <c:pt idx="676">
                  <c:v>227.59999999999599</c:v>
                </c:pt>
                <c:pt idx="677">
                  <c:v>227.69999999999601</c:v>
                </c:pt>
                <c:pt idx="678">
                  <c:v>227.799999999996</c:v>
                </c:pt>
                <c:pt idx="679">
                  <c:v>227.899999999996</c:v>
                </c:pt>
                <c:pt idx="680">
                  <c:v>227.99999999999599</c:v>
                </c:pt>
                <c:pt idx="681">
                  <c:v>228.09999999999599</c:v>
                </c:pt>
                <c:pt idx="682">
                  <c:v>228.19999999999601</c:v>
                </c:pt>
                <c:pt idx="683">
                  <c:v>228.299999999996</c:v>
                </c:pt>
                <c:pt idx="684">
                  <c:v>228.399999999996</c:v>
                </c:pt>
                <c:pt idx="685">
                  <c:v>228.49999999999599</c:v>
                </c:pt>
                <c:pt idx="686">
                  <c:v>228.59999999999599</c:v>
                </c:pt>
                <c:pt idx="687">
                  <c:v>228.69999999999601</c:v>
                </c:pt>
                <c:pt idx="688">
                  <c:v>228.799999999996</c:v>
                </c:pt>
                <c:pt idx="689">
                  <c:v>228.899999999996</c:v>
                </c:pt>
                <c:pt idx="690">
                  <c:v>228.99999999999599</c:v>
                </c:pt>
                <c:pt idx="691">
                  <c:v>229.09999999999599</c:v>
                </c:pt>
                <c:pt idx="692">
                  <c:v>229.19999999999601</c:v>
                </c:pt>
                <c:pt idx="693">
                  <c:v>229.299999999996</c:v>
                </c:pt>
                <c:pt idx="694">
                  <c:v>229.399999999996</c:v>
                </c:pt>
                <c:pt idx="695">
                  <c:v>229.49999999999599</c:v>
                </c:pt>
                <c:pt idx="696">
                  <c:v>229.59999999999599</c:v>
                </c:pt>
                <c:pt idx="697">
                  <c:v>229.69999999999601</c:v>
                </c:pt>
                <c:pt idx="698">
                  <c:v>229.799999999996</c:v>
                </c:pt>
                <c:pt idx="699">
                  <c:v>229.899999999996</c:v>
                </c:pt>
                <c:pt idx="700">
                  <c:v>229.99999999999599</c:v>
                </c:pt>
                <c:pt idx="701">
                  <c:v>230.09999999999599</c:v>
                </c:pt>
              </c:numCache>
            </c:numRef>
          </c:xVal>
          <c:yVal>
            <c:numRef>
              <c:f>'Fig1'!$AE$30:$AE$731</c:f>
              <c:numCache>
                <c:formatCode>General</c:formatCode>
                <c:ptCount val="702"/>
                <c:pt idx="84" formatCode="0">
                  <c:v>104.5921576670813</c:v>
                </c:pt>
                <c:pt idx="85" formatCode="0">
                  <c:v>87.209181051446194</c:v>
                </c:pt>
                <c:pt idx="86" formatCode="0">
                  <c:v>49.259897787506858</c:v>
                </c:pt>
                <c:pt idx="87" formatCode="0">
                  <c:v>-5.2298786607114289</c:v>
                </c:pt>
                <c:pt idx="88" formatCode="0">
                  <c:v>-63.56294918190536</c:v>
                </c:pt>
                <c:pt idx="89" formatCode="0">
                  <c:v>-123.27401761476335</c:v>
                </c:pt>
                <c:pt idx="90" formatCode="0">
                  <c:v>-178.28817011491427</c:v>
                </c:pt>
                <c:pt idx="91" formatCode="0">
                  <c:v>-214.44784069708356</c:v>
                </c:pt>
                <c:pt idx="92" formatCode="0">
                  <c:v>-230.3520441323947</c:v>
                </c:pt>
                <c:pt idx="93" formatCode="0">
                  <c:v>-225.8672667912964</c:v>
                </c:pt>
                <c:pt idx="94" formatCode="0">
                  <c:v>-189.25159955359439</c:v>
                </c:pt>
                <c:pt idx="95" formatCode="0">
                  <c:v>-124.40956087487629</c:v>
                </c:pt>
                <c:pt idx="96" formatCode="0">
                  <c:v>-54.894769999549062</c:v>
                </c:pt>
                <c:pt idx="97" formatCode="0">
                  <c:v>9.1610402125680253</c:v>
                </c:pt>
                <c:pt idx="98" formatCode="0">
                  <c:v>64.397149248295733</c:v>
                </c:pt>
                <c:pt idx="99" formatCode="0">
                  <c:v>102.33842719562561</c:v>
                </c:pt>
                <c:pt idx="100" formatCode="0">
                  <c:v>115.61889741969277</c:v>
                </c:pt>
                <c:pt idx="101" formatCode="0">
                  <c:v>103.92602230309988</c:v>
                </c:pt>
                <c:pt idx="102" formatCode="0">
                  <c:v>70.425713052740193</c:v>
                </c:pt>
                <c:pt idx="103" formatCode="0">
                  <c:v>23.851842655949159</c:v>
                </c:pt>
                <c:pt idx="104" formatCode="0">
                  <c:v>-27.9029348976233</c:v>
                </c:pt>
                <c:pt idx="105" formatCode="0">
                  <c:v>-89.438516413099123</c:v>
                </c:pt>
                <c:pt idx="106" formatCode="0">
                  <c:v>-156.32958834601351</c:v>
                </c:pt>
                <c:pt idx="107" formatCode="0">
                  <c:v>-210.32109145118378</c:v>
                </c:pt>
                <c:pt idx="108" formatCode="0">
                  <c:v>-242.54551996097607</c:v>
                </c:pt>
                <c:pt idx="109" formatCode="0">
                  <c:v>-250.19611505845603</c:v>
                </c:pt>
                <c:pt idx="110" formatCode="0">
                  <c:v>-231.94806161453872</c:v>
                </c:pt>
                <c:pt idx="111" formatCode="0">
                  <c:v>-188.27038933938667</c:v>
                </c:pt>
                <c:pt idx="112" formatCode="0">
                  <c:v>-127.47388837988068</c:v>
                </c:pt>
                <c:pt idx="113" formatCode="0">
                  <c:v>-55.92087923994643</c:v>
                </c:pt>
                <c:pt idx="114" formatCode="0">
                  <c:v>16.036721628100281</c:v>
                </c:pt>
                <c:pt idx="115" formatCode="0">
                  <c:v>74.562101667222223</c:v>
                </c:pt>
                <c:pt idx="116" formatCode="0">
                  <c:v>110.09790466041328</c:v>
                </c:pt>
                <c:pt idx="117" formatCode="0">
                  <c:v>119.29097363231402</c:v>
                </c:pt>
                <c:pt idx="118" formatCode="0">
                  <c:v>108.55334571822723</c:v>
                </c:pt>
                <c:pt idx="119" formatCode="0">
                  <c:v>77.739464998576238</c:v>
                </c:pt>
                <c:pt idx="120" formatCode="0">
                  <c:v>27.037993189883231</c:v>
                </c:pt>
                <c:pt idx="121" formatCode="0">
                  <c:v>-34.473133625895414</c:v>
                </c:pt>
                <c:pt idx="122" formatCode="0">
                  <c:v>-96.768689900191688</c:v>
                </c:pt>
                <c:pt idx="123" formatCode="0">
                  <c:v>-151.49912264562138</c:v>
                </c:pt>
                <c:pt idx="124" formatCode="0">
                  <c:v>-201.32661795262976</c:v>
                </c:pt>
                <c:pt idx="125" formatCode="0">
                  <c:v>-240.97119446431054</c:v>
                </c:pt>
                <c:pt idx="126" formatCode="0">
                  <c:v>-259.06773137039897</c:v>
                </c:pt>
                <c:pt idx="127" formatCode="0">
                  <c:v>-249.01664851745753</c:v>
                </c:pt>
                <c:pt idx="128" formatCode="0">
                  <c:v>-205.76684521483082</c:v>
                </c:pt>
                <c:pt idx="129" formatCode="0">
                  <c:v>-139.05037958462916</c:v>
                </c:pt>
                <c:pt idx="130" formatCode="0">
                  <c:v>-65.037015751615485</c:v>
                </c:pt>
                <c:pt idx="131" formatCode="0">
                  <c:v>6.1256862234738234</c:v>
                </c:pt>
                <c:pt idx="132" formatCode="0">
                  <c:v>68.867413364041099</c:v>
                </c:pt>
                <c:pt idx="133" formatCode="0">
                  <c:v>110.08992470285433</c:v>
                </c:pt>
                <c:pt idx="134" formatCode="0">
                  <c:v>120.71426983718057</c:v>
                </c:pt>
                <c:pt idx="135" formatCode="0">
                  <c:v>109.60928975719098</c:v>
                </c:pt>
                <c:pt idx="136" formatCode="0">
                  <c:v>84.105833998139005</c:v>
                </c:pt>
                <c:pt idx="137" formatCode="0">
                  <c:v>46.098055692973347</c:v>
                </c:pt>
                <c:pt idx="138" formatCode="0">
                  <c:v>-4.2218994217144958</c:v>
                </c:pt>
                <c:pt idx="139" formatCode="0">
                  <c:v>-69.211510759212345</c:v>
                </c:pt>
                <c:pt idx="140" formatCode="0">
                  <c:v>-142.51824825638423</c:v>
                </c:pt>
                <c:pt idx="141" formatCode="0">
                  <c:v>-206.01666892310166</c:v>
                </c:pt>
                <c:pt idx="142" formatCode="0">
                  <c:v>-248.40249919969466</c:v>
                </c:pt>
                <c:pt idx="143" formatCode="0">
                  <c:v>-272.22519224591747</c:v>
                </c:pt>
                <c:pt idx="144" formatCode="0">
                  <c:v>-276.01003507725312</c:v>
                </c:pt>
                <c:pt idx="145" formatCode="0">
                  <c:v>-252.70372630733107</c:v>
                </c:pt>
                <c:pt idx="146" formatCode="0">
                  <c:v>-204.8325545931805</c:v>
                </c:pt>
                <c:pt idx="147" formatCode="0">
                  <c:v>-142.83801653447259</c:v>
                </c:pt>
                <c:pt idx="148" formatCode="0">
                  <c:v>-73.422447971154256</c:v>
                </c:pt>
                <c:pt idx="149" formatCode="0">
                  <c:v>-0.8661464560814548</c:v>
                </c:pt>
                <c:pt idx="150" formatCode="0">
                  <c:v>58.076595744933073</c:v>
                </c:pt>
                <c:pt idx="151" formatCode="0">
                  <c:v>91.133690377622045</c:v>
                </c:pt>
                <c:pt idx="152" formatCode="0">
                  <c:v>100.8851227673625</c:v>
                </c:pt>
                <c:pt idx="153" formatCode="0">
                  <c:v>88.597400969145284</c:v>
                </c:pt>
                <c:pt idx="154" formatCode="0">
                  <c:v>55.183003369032804</c:v>
                </c:pt>
                <c:pt idx="155" formatCode="0">
                  <c:v>10.995359734377628</c:v>
                </c:pt>
                <c:pt idx="156" formatCode="0">
                  <c:v>-42.044459186917287</c:v>
                </c:pt>
                <c:pt idx="157" formatCode="0">
                  <c:v>-105.70779365058864</c:v>
                </c:pt>
                <c:pt idx="158" formatCode="0">
                  <c:v>-170.09961982581257</c:v>
                </c:pt>
                <c:pt idx="159" formatCode="0">
                  <c:v>-225.62624630557821</c:v>
                </c:pt>
                <c:pt idx="160" formatCode="0">
                  <c:v>-270.80578161499193</c:v>
                </c:pt>
                <c:pt idx="161" formatCode="0">
                  <c:v>-298.13578224886527</c:v>
                </c:pt>
                <c:pt idx="162" formatCode="0">
                  <c:v>-298.43271178308282</c:v>
                </c:pt>
                <c:pt idx="163" formatCode="0">
                  <c:v>-274.3921319978835</c:v>
                </c:pt>
                <c:pt idx="164" formatCode="0">
                  <c:v>-231.79318539413845</c:v>
                </c:pt>
                <c:pt idx="165" formatCode="0">
                  <c:v>-170.4567767833955</c:v>
                </c:pt>
                <c:pt idx="166" formatCode="0">
                  <c:v>-93.108890710785857</c:v>
                </c:pt>
                <c:pt idx="167" formatCode="0">
                  <c:v>-12.466631968415998</c:v>
                </c:pt>
                <c:pt idx="168" formatCode="0">
                  <c:v>56.456332003296069</c:v>
                </c:pt>
                <c:pt idx="169" formatCode="0">
                  <c:v>97.990177478442448</c:v>
                </c:pt>
                <c:pt idx="170" formatCode="0">
                  <c:v>105.05369497568375</c:v>
                </c:pt>
                <c:pt idx="171" formatCode="0">
                  <c:v>89.872135511655202</c:v>
                </c:pt>
                <c:pt idx="172" formatCode="0">
                  <c:v>65.197138354198103</c:v>
                </c:pt>
                <c:pt idx="173" formatCode="0">
                  <c:v>28.564832112710427</c:v>
                </c:pt>
                <c:pt idx="174" formatCode="0">
                  <c:v>-21.059585185483868</c:v>
                </c:pt>
                <c:pt idx="175" formatCode="0">
                  <c:v>-77.360742393661482</c:v>
                </c:pt>
                <c:pt idx="176" formatCode="0">
                  <c:v>-139.49001281695274</c:v>
                </c:pt>
                <c:pt idx="177" formatCode="0">
                  <c:v>-205.77115025522644</c:v>
                </c:pt>
                <c:pt idx="178" formatCode="0">
                  <c:v>-262.05876560822213</c:v>
                </c:pt>
                <c:pt idx="179" formatCode="0">
                  <c:v>-300.47732316435417</c:v>
                </c:pt>
                <c:pt idx="180" formatCode="0">
                  <c:v>-313.08455476187862</c:v>
                </c:pt>
                <c:pt idx="181" formatCode="0">
                  <c:v>-292.50534302816328</c:v>
                </c:pt>
                <c:pt idx="182" formatCode="0">
                  <c:v>-252.08492631211254</c:v>
                </c:pt>
                <c:pt idx="183" formatCode="0">
                  <c:v>-204.77910088641167</c:v>
                </c:pt>
                <c:pt idx="184" formatCode="0">
                  <c:v>-147.59890649573254</c:v>
                </c:pt>
                <c:pt idx="185" formatCode="0">
                  <c:v>-81.081109823586317</c:v>
                </c:pt>
                <c:pt idx="186" formatCode="0">
                  <c:v>-10.334776140759665</c:v>
                </c:pt>
                <c:pt idx="187" formatCode="0">
                  <c:v>48.140050092523182</c:v>
                </c:pt>
                <c:pt idx="188" formatCode="0">
                  <c:v>79.403462394900089</c:v>
                </c:pt>
                <c:pt idx="189" formatCode="0">
                  <c:v>82.864360513980543</c:v>
                </c:pt>
                <c:pt idx="190" formatCode="0">
                  <c:v>67.525754907264457</c:v>
                </c:pt>
                <c:pt idx="191" formatCode="0">
                  <c:v>39.613938005109134</c:v>
                </c:pt>
                <c:pt idx="192" formatCode="0">
                  <c:v>-4.575718468066782</c:v>
                </c:pt>
                <c:pt idx="193" formatCode="0">
                  <c:v>-59.428683049913225</c:v>
                </c:pt>
                <c:pt idx="194" formatCode="0">
                  <c:v>-114.38377053970476</c:v>
                </c:pt>
                <c:pt idx="195" formatCode="0">
                  <c:v>-169.28763549783153</c:v>
                </c:pt>
                <c:pt idx="196" formatCode="0">
                  <c:v>-223.84721553195803</c:v>
                </c:pt>
                <c:pt idx="197" formatCode="0">
                  <c:v>-274.59369325098891</c:v>
                </c:pt>
                <c:pt idx="198" formatCode="0">
                  <c:v>-306.38288915237609</c:v>
                </c:pt>
                <c:pt idx="199" formatCode="0">
                  <c:v>-312.29969907270242</c:v>
                </c:pt>
                <c:pt idx="200" formatCode="0">
                  <c:v>-296.72834571472151</c:v>
                </c:pt>
                <c:pt idx="201" formatCode="0">
                  <c:v>-262.97323518971371</c:v>
                </c:pt>
                <c:pt idx="202" formatCode="0">
                  <c:v>-218.37035210703831</c:v>
                </c:pt>
                <c:pt idx="203" formatCode="0">
                  <c:v>-168.21698531927021</c:v>
                </c:pt>
                <c:pt idx="204" formatCode="0">
                  <c:v>-108.49423651164305</c:v>
                </c:pt>
                <c:pt idx="205" formatCode="0">
                  <c:v>-46.543060783917895</c:v>
                </c:pt>
                <c:pt idx="206" formatCode="0">
                  <c:v>4.2107655593020104</c:v>
                </c:pt>
                <c:pt idx="207" formatCode="0">
                  <c:v>40.402617027814152</c:v>
                </c:pt>
                <c:pt idx="208" formatCode="0">
                  <c:v>50.516471340892053</c:v>
                </c:pt>
                <c:pt idx="209" formatCode="0">
                  <c:v>34.773611829080942</c:v>
                </c:pt>
                <c:pt idx="210" formatCode="0">
                  <c:v>3.7868424964604257</c:v>
                </c:pt>
                <c:pt idx="211" formatCode="0">
                  <c:v>-37.42648215229984</c:v>
                </c:pt>
                <c:pt idx="212" formatCode="0">
                  <c:v>-83.891578422133435</c:v>
                </c:pt>
                <c:pt idx="213" formatCode="0">
                  <c:v>-130.27583705020385</c:v>
                </c:pt>
                <c:pt idx="214" formatCode="0">
                  <c:v>-172.63670195506353</c:v>
                </c:pt>
                <c:pt idx="215" formatCode="0">
                  <c:v>-216.31711165506067</c:v>
                </c:pt>
                <c:pt idx="216" formatCode="0">
                  <c:v>-258.40716170010842</c:v>
                </c:pt>
                <c:pt idx="217" formatCode="0">
                  <c:v>-289.22833879411286</c:v>
                </c:pt>
                <c:pt idx="218" formatCode="0">
                  <c:v>-307.88691333382297</c:v>
                </c:pt>
                <c:pt idx="219" formatCode="0">
                  <c:v>-300.50021547520089</c:v>
                </c:pt>
                <c:pt idx="220" formatCode="0">
                  <c:v>-264.06804564756243</c:v>
                </c:pt>
                <c:pt idx="221" formatCode="0">
                  <c:v>-212.3847269785075</c:v>
                </c:pt>
                <c:pt idx="222" formatCode="0">
                  <c:v>-155.95041598785653</c:v>
                </c:pt>
                <c:pt idx="223" formatCode="0">
                  <c:v>-102.24113894936134</c:v>
                </c:pt>
                <c:pt idx="224" formatCode="0">
                  <c:v>-49.45088249929276</c:v>
                </c:pt>
                <c:pt idx="225" formatCode="0">
                  <c:v>6.3901959021088972</c:v>
                </c:pt>
                <c:pt idx="226" formatCode="0">
                  <c:v>48.289744821181792</c:v>
                </c:pt>
                <c:pt idx="227" formatCode="0">
                  <c:v>65.280642671490668</c:v>
                </c:pt>
                <c:pt idx="228" formatCode="0">
                  <c:v>63.036164763092046</c:v>
                </c:pt>
                <c:pt idx="229" formatCode="0">
                  <c:v>44.10791097231732</c:v>
                </c:pt>
                <c:pt idx="230" formatCode="0">
                  <c:v>11.544952576699286</c:v>
                </c:pt>
                <c:pt idx="231" formatCode="0">
                  <c:v>-34.603599818591697</c:v>
                </c:pt>
                <c:pt idx="232" formatCode="0">
                  <c:v>-89.787545913049811</c:v>
                </c:pt>
                <c:pt idx="233" formatCode="0">
                  <c:v>-144.1910873088151</c:v>
                </c:pt>
                <c:pt idx="234" formatCode="0">
                  <c:v>-191.30651085993165</c:v>
                </c:pt>
                <c:pt idx="235" formatCode="0">
                  <c:v>-233.04391429726641</c:v>
                </c:pt>
                <c:pt idx="236" formatCode="0">
                  <c:v>-274.53647947041435</c:v>
                </c:pt>
                <c:pt idx="237" formatCode="0">
                  <c:v>-304.30727252887317</c:v>
                </c:pt>
                <c:pt idx="238" formatCode="0">
                  <c:v>-312.47894050571756</c:v>
                </c:pt>
                <c:pt idx="239" formatCode="0">
                  <c:v>-301.37467841680103</c:v>
                </c:pt>
                <c:pt idx="240" formatCode="0">
                  <c:v>-268.57635557978784</c:v>
                </c:pt>
                <c:pt idx="241" formatCode="0">
                  <c:v>-218.61518964588251</c:v>
                </c:pt>
                <c:pt idx="242" formatCode="0">
                  <c:v>-161.88610195564323</c:v>
                </c:pt>
                <c:pt idx="243" formatCode="0">
                  <c:v>-110.77620690604685</c:v>
                </c:pt>
                <c:pt idx="244" formatCode="0">
                  <c:v>-67.99407344904111</c:v>
                </c:pt>
                <c:pt idx="245" formatCode="0">
                  <c:v>-23.596137911760753</c:v>
                </c:pt>
                <c:pt idx="246" formatCode="0">
                  <c:v>16.077143797921295</c:v>
                </c:pt>
                <c:pt idx="247" formatCode="0">
                  <c:v>30.89355530401151</c:v>
                </c:pt>
                <c:pt idx="248" formatCode="0">
                  <c:v>24.3016954530489</c:v>
                </c:pt>
                <c:pt idx="249" formatCode="0">
                  <c:v>2.6291090081679158</c:v>
                </c:pt>
                <c:pt idx="250" formatCode="0">
                  <c:v>-30.546134376440964</c:v>
                </c:pt>
                <c:pt idx="251" formatCode="0">
                  <c:v>-70.269658272259548</c:v>
                </c:pt>
                <c:pt idx="252" formatCode="0">
                  <c:v>-119.09380125658141</c:v>
                </c:pt>
                <c:pt idx="253" formatCode="0">
                  <c:v>-176.78203973835059</c:v>
                </c:pt>
                <c:pt idx="254" formatCode="0">
                  <c:v>-226.83137884569049</c:v>
                </c:pt>
                <c:pt idx="255" formatCode="0">
                  <c:v>-263.60235712110074</c:v>
                </c:pt>
                <c:pt idx="256" formatCode="0">
                  <c:v>-296.74666474921742</c:v>
                </c:pt>
                <c:pt idx="257" formatCode="0">
                  <c:v>-320.50761310332899</c:v>
                </c:pt>
                <c:pt idx="258" formatCode="0">
                  <c:v>-321.64521056285292</c:v>
                </c:pt>
                <c:pt idx="259" formatCode="0">
                  <c:v>-307.68714450679204</c:v>
                </c:pt>
                <c:pt idx="260" formatCode="0">
                  <c:v>-284.78909123070576</c:v>
                </c:pt>
                <c:pt idx="261" formatCode="0">
                  <c:v>-249.74369505157071</c:v>
                </c:pt>
                <c:pt idx="262" formatCode="0">
                  <c:v>-201.67238437873084</c:v>
                </c:pt>
                <c:pt idx="263" formatCode="0">
                  <c:v>-145.03345778727729</c:v>
                </c:pt>
                <c:pt idx="264" formatCode="0">
                  <c:v>-91.084157367440625</c:v>
                </c:pt>
                <c:pt idx="265" formatCode="0">
                  <c:v>-54.074714486293026</c:v>
                </c:pt>
                <c:pt idx="266" formatCode="0">
                  <c:v>-31.639429619340149</c:v>
                </c:pt>
                <c:pt idx="267" formatCode="0">
                  <c:v>-16.384141912579619</c:v>
                </c:pt>
                <c:pt idx="268" formatCode="0">
                  <c:v>-16.42208122905674</c:v>
                </c:pt>
                <c:pt idx="269" formatCode="0">
                  <c:v>-31.882595003602663</c:v>
                </c:pt>
                <c:pt idx="270" formatCode="0">
                  <c:v>-58.035064022926733</c:v>
                </c:pt>
                <c:pt idx="271" formatCode="0">
                  <c:v>-91.101847320339772</c:v>
                </c:pt>
                <c:pt idx="272" formatCode="0">
                  <c:v>-128.89357743644453</c:v>
                </c:pt>
                <c:pt idx="273" formatCode="0">
                  <c:v>-174.30767392261257</c:v>
                </c:pt>
                <c:pt idx="274" formatCode="0">
                  <c:v>-228.88854326550364</c:v>
                </c:pt>
                <c:pt idx="275" formatCode="0">
                  <c:v>-279.30496602733314</c:v>
                </c:pt>
                <c:pt idx="276" formatCode="0">
                  <c:v>-310.51762463621969</c:v>
                </c:pt>
                <c:pt idx="277" formatCode="0">
                  <c:v>-324.70640899891094</c:v>
                </c:pt>
                <c:pt idx="278" formatCode="0">
                  <c:v>-330.02222680210497</c:v>
                </c:pt>
                <c:pt idx="279" formatCode="0">
                  <c:v>-323.76754544520873</c:v>
                </c:pt>
                <c:pt idx="280" formatCode="0">
                  <c:v>-306.30858021806961</c:v>
                </c:pt>
                <c:pt idx="281" formatCode="0">
                  <c:v>-281.05069572870195</c:v>
                </c:pt>
                <c:pt idx="282" formatCode="0">
                  <c:v>-251.68688059010356</c:v>
                </c:pt>
                <c:pt idx="283" formatCode="0">
                  <c:v>-220.3195511650645</c:v>
                </c:pt>
                <c:pt idx="284" formatCode="0">
                  <c:v>-182.17896877480837</c:v>
                </c:pt>
                <c:pt idx="285" formatCode="0">
                  <c:v>-131.63295972880749</c:v>
                </c:pt>
                <c:pt idx="286" formatCode="0">
                  <c:v>-82.521258784885404</c:v>
                </c:pt>
                <c:pt idx="287" formatCode="0">
                  <c:v>-55.786083573564476</c:v>
                </c:pt>
                <c:pt idx="288" formatCode="0">
                  <c:v>-50.9394188418662</c:v>
                </c:pt>
                <c:pt idx="289" formatCode="0">
                  <c:v>-55.611459703846094</c:v>
                </c:pt>
                <c:pt idx="290" formatCode="0">
                  <c:v>-66.804917659368925</c:v>
                </c:pt>
                <c:pt idx="291" formatCode="0">
                  <c:v>-85.085011141477281</c:v>
                </c:pt>
                <c:pt idx="292" formatCode="0">
                  <c:v>-110.160003901271</c:v>
                </c:pt>
                <c:pt idx="293" formatCode="0">
                  <c:v>-141.75414339516547</c:v>
                </c:pt>
                <c:pt idx="294" formatCode="0">
                  <c:v>-176.45499401570549</c:v>
                </c:pt>
                <c:pt idx="295" formatCode="0">
                  <c:v>-216.12702789732836</c:v>
                </c:pt>
                <c:pt idx="296" formatCode="0">
                  <c:v>-263.00365381103819</c:v>
                </c:pt>
                <c:pt idx="297" formatCode="0">
                  <c:v>-305.29974098551315</c:v>
                </c:pt>
                <c:pt idx="298" formatCode="0">
                  <c:v>-327.36455787071924</c:v>
                </c:pt>
                <c:pt idx="299" formatCode="0">
                  <c:v>-334.04031035966443</c:v>
                </c:pt>
                <c:pt idx="300" formatCode="0">
                  <c:v>-336.30353759753621</c:v>
                </c:pt>
                <c:pt idx="301" formatCode="0">
                  <c:v>-328.99788886651606</c:v>
                </c:pt>
                <c:pt idx="302" formatCode="0">
                  <c:v>-306.75236147141459</c:v>
                </c:pt>
                <c:pt idx="303" formatCode="0">
                  <c:v>-272.67423699306892</c:v>
                </c:pt>
                <c:pt idx="304" formatCode="0">
                  <c:v>-233.61279648623514</c:v>
                </c:pt>
                <c:pt idx="305" formatCode="0">
                  <c:v>-199.6287000062039</c:v>
                </c:pt>
                <c:pt idx="306" formatCode="0">
                  <c:v>-170.83404977063603</c:v>
                </c:pt>
                <c:pt idx="307" formatCode="0">
                  <c:v>-124.77543996716305</c:v>
                </c:pt>
                <c:pt idx="308" formatCode="0">
                  <c:v>-64.363331146983498</c:v>
                </c:pt>
                <c:pt idx="309" formatCode="0">
                  <c:v>-28.105721056761158</c:v>
                </c:pt>
                <c:pt idx="310" formatCode="0">
                  <c:v>-23.356767442690014</c:v>
                </c:pt>
                <c:pt idx="311" formatCode="0">
                  <c:v>-38.632752535637408</c:v>
                </c:pt>
                <c:pt idx="312" formatCode="0">
                  <c:v>-67.011955774735128</c:v>
                </c:pt>
                <c:pt idx="313" formatCode="0">
                  <c:v>-102.42944418388828</c:v>
                </c:pt>
                <c:pt idx="314" formatCode="0">
                  <c:v>-136.70776262699621</c:v>
                </c:pt>
                <c:pt idx="315" formatCode="0">
                  <c:v>-169.11895880378688</c:v>
                </c:pt>
                <c:pt idx="316" formatCode="0">
                  <c:v>-200.50308117901403</c:v>
                </c:pt>
                <c:pt idx="317" formatCode="0">
                  <c:v>-235.51777887648339</c:v>
                </c:pt>
                <c:pt idx="318" formatCode="0">
                  <c:v>-291.43785918099388</c:v>
                </c:pt>
                <c:pt idx="319" formatCode="0">
                  <c:v>-355.30291014912672</c:v>
                </c:pt>
                <c:pt idx="320" formatCode="0">
                  <c:v>-387.1485268509623</c:v>
                </c:pt>
                <c:pt idx="321" formatCode="0">
                  <c:v>-386.05208251276832</c:v>
                </c:pt>
                <c:pt idx="322" formatCode="0">
                  <c:v>-371.08032380794117</c:v>
                </c:pt>
                <c:pt idx="323" formatCode="0">
                  <c:v>-348.86796656114734</c:v>
                </c:pt>
                <c:pt idx="324" formatCode="0">
                  <c:v>-316.79558691915514</c:v>
                </c:pt>
                <c:pt idx="325" formatCode="0">
                  <c:v>-277.10343513156363</c:v>
                </c:pt>
                <c:pt idx="326" formatCode="0">
                  <c:v>-230.51721502099809</c:v>
                </c:pt>
                <c:pt idx="327" formatCode="0">
                  <c:v>-188.29792838539453</c:v>
                </c:pt>
                <c:pt idx="328" formatCode="0">
                  <c:v>-162.78487417817777</c:v>
                </c:pt>
                <c:pt idx="329" formatCode="0">
                  <c:v>-147.48233072744412</c:v>
                </c:pt>
                <c:pt idx="330" formatCode="0">
                  <c:v>-121.66002383525006</c:v>
                </c:pt>
                <c:pt idx="331" formatCode="0">
                  <c:v>-81.195083134200686</c:v>
                </c:pt>
                <c:pt idx="332" formatCode="0">
                  <c:v>-63.299888103906568</c:v>
                </c:pt>
                <c:pt idx="333" formatCode="0">
                  <c:v>-75.897489928346786</c:v>
                </c:pt>
                <c:pt idx="334" formatCode="0">
                  <c:v>-105.03103015637568</c:v>
                </c:pt>
                <c:pt idx="335" formatCode="0">
                  <c:v>-139.5019686869189</c:v>
                </c:pt>
                <c:pt idx="336" formatCode="0">
                  <c:v>-179.79322441636205</c:v>
                </c:pt>
                <c:pt idx="337" formatCode="0">
                  <c:v>-223.48227004769277</c:v>
                </c:pt>
                <c:pt idx="338" formatCode="0">
                  <c:v>-258.55913716697984</c:v>
                </c:pt>
                <c:pt idx="339" formatCode="0">
                  <c:v>-271.63785228064239</c:v>
                </c:pt>
                <c:pt idx="340" formatCode="0">
                  <c:v>-277.89192058308413</c:v>
                </c:pt>
                <c:pt idx="341" formatCode="0">
                  <c:v>-306.9831871523258</c:v>
                </c:pt>
                <c:pt idx="342" formatCode="0">
                  <c:v>-353.72057038774369</c:v>
                </c:pt>
                <c:pt idx="343" formatCode="0">
                  <c:v>-366.94942849337338</c:v>
                </c:pt>
                <c:pt idx="344" formatCode="0">
                  <c:v>-341.8530606845186</c:v>
                </c:pt>
                <c:pt idx="345" formatCode="0">
                  <c:v>-311.67165450017012</c:v>
                </c:pt>
                <c:pt idx="346" formatCode="0">
                  <c:v>-292.09776325120151</c:v>
                </c:pt>
                <c:pt idx="347" formatCode="0">
                  <c:v>-267.15048184780358</c:v>
                </c:pt>
                <c:pt idx="348" formatCode="0">
                  <c:v>-227.42380413228793</c:v>
                </c:pt>
                <c:pt idx="349" formatCode="0">
                  <c:v>-175.6136935629599</c:v>
                </c:pt>
                <c:pt idx="350" formatCode="0">
                  <c:v>-128.22157595407106</c:v>
                </c:pt>
                <c:pt idx="351" formatCode="0">
                  <c:v>-98.291773832756832</c:v>
                </c:pt>
                <c:pt idx="352" formatCode="0">
                  <c:v>-84.868142032657204</c:v>
                </c:pt>
                <c:pt idx="353" formatCode="0">
                  <c:v>-80.001516937031795</c:v>
                </c:pt>
                <c:pt idx="354" formatCode="0">
                  <c:v>-60.744118802777983</c:v>
                </c:pt>
                <c:pt idx="355" formatCode="0">
                  <c:v>-33.114933513237865</c:v>
                </c:pt>
                <c:pt idx="356" formatCode="0">
                  <c:v>-34.112487025572975</c:v>
                </c:pt>
                <c:pt idx="357" formatCode="0">
                  <c:v>-56.712476130172149</c:v>
                </c:pt>
                <c:pt idx="358" formatCode="0">
                  <c:v>-89.084543558508301</c:v>
                </c:pt>
                <c:pt idx="359" formatCode="0">
                  <c:v>-123.2342209454751</c:v>
                </c:pt>
                <c:pt idx="360" formatCode="0">
                  <c:v>-166.86382012197635</c:v>
                </c:pt>
                <c:pt idx="361" formatCode="0">
                  <c:v>-221.42813135506631</c:v>
                </c:pt>
                <c:pt idx="362" formatCode="0">
                  <c:v>-263.5903178018807</c:v>
                </c:pt>
                <c:pt idx="363" formatCode="0">
                  <c:v>-273.73853931078094</c:v>
                </c:pt>
                <c:pt idx="364" formatCode="0">
                  <c:v>-271.1044919345195</c:v>
                </c:pt>
                <c:pt idx="365" formatCode="0">
                  <c:v>-307.92940064912466</c:v>
                </c:pt>
                <c:pt idx="366" formatCode="0">
                  <c:v>-370.61290665852641</c:v>
                </c:pt>
                <c:pt idx="367" formatCode="0">
                  <c:v>-389.07428650447054</c:v>
                </c:pt>
                <c:pt idx="368" formatCode="0">
                  <c:v>-359.31980972498474</c:v>
                </c:pt>
                <c:pt idx="369" formatCode="0">
                  <c:v>-320.93715971924706</c:v>
                </c:pt>
                <c:pt idx="370" formatCode="0">
                  <c:v>-298.18262500563065</c:v>
                </c:pt>
                <c:pt idx="371" formatCode="0">
                  <c:v>-277.67924553709031</c:v>
                </c:pt>
                <c:pt idx="372" formatCode="0">
                  <c:v>-234.81967564687565</c:v>
                </c:pt>
                <c:pt idx="373" formatCode="0">
                  <c:v>-168.78054760123879</c:v>
                </c:pt>
                <c:pt idx="374" formatCode="0">
                  <c:v>-107.90383290590283</c:v>
                </c:pt>
                <c:pt idx="375" formatCode="0">
                  <c:v>-71.273697793401297</c:v>
                </c:pt>
                <c:pt idx="376" formatCode="0">
                  <c:v>-53.46695002220568</c:v>
                </c:pt>
                <c:pt idx="377" formatCode="0">
                  <c:v>-45.143404115024957</c:v>
                </c:pt>
                <c:pt idx="378" formatCode="0">
                  <c:v>-36.574241786968017</c:v>
                </c:pt>
                <c:pt idx="379" formatCode="0">
                  <c:v>-25.996600102351671</c:v>
                </c:pt>
                <c:pt idx="380" formatCode="0">
                  <c:v>-30.855331625641806</c:v>
                </c:pt>
                <c:pt idx="381" formatCode="0">
                  <c:v>-57.644506179662429</c:v>
                </c:pt>
                <c:pt idx="382" formatCode="0">
                  <c:v>-93.130146017525249</c:v>
                </c:pt>
                <c:pt idx="383" formatCode="0">
                  <c:v>-132.75054342974298</c:v>
                </c:pt>
                <c:pt idx="384" formatCode="0">
                  <c:v>-182.10825076242094</c:v>
                </c:pt>
                <c:pt idx="385" formatCode="0">
                  <c:v>-239.11298257424622</c:v>
                </c:pt>
                <c:pt idx="386" formatCode="0">
                  <c:v>-290.57375553430165</c:v>
                </c:pt>
                <c:pt idx="387" formatCode="0">
                  <c:v>-316.98745118310791</c:v>
                </c:pt>
                <c:pt idx="388" formatCode="0">
                  <c:v>-317.78973280728422</c:v>
                </c:pt>
                <c:pt idx="389" formatCode="0">
                  <c:v>-314.53094845528381</c:v>
                </c:pt>
                <c:pt idx="390" formatCode="0">
                  <c:v>-339.54937756430257</c:v>
                </c:pt>
                <c:pt idx="391" formatCode="0">
                  <c:v>-370.82625167482774</c:v>
                </c:pt>
                <c:pt idx="392" formatCode="0">
                  <c:v>-374.15496238803667</c:v>
                </c:pt>
                <c:pt idx="393" formatCode="0">
                  <c:v>-349.59056858269645</c:v>
                </c:pt>
                <c:pt idx="394" formatCode="0">
                  <c:v>-319.50974453221454</c:v>
                </c:pt>
                <c:pt idx="395" formatCode="0">
                  <c:v>-306.93018526627418</c:v>
                </c:pt>
                <c:pt idx="396" formatCode="0">
                  <c:v>-296.78190692227139</c:v>
                </c:pt>
                <c:pt idx="397" formatCode="0">
                  <c:v>-264.29085128378028</c:v>
                </c:pt>
                <c:pt idx="398" formatCode="0">
                  <c:v>-201.75544447604162</c:v>
                </c:pt>
                <c:pt idx="399" formatCode="0">
                  <c:v>-129.85478455009832</c:v>
                </c:pt>
                <c:pt idx="400" formatCode="0">
                  <c:v>-100.25256762394952</c:v>
                </c:pt>
                <c:pt idx="401" formatCode="0">
                  <c:v>-104.10094774622939</c:v>
                </c:pt>
                <c:pt idx="402" formatCode="0">
                  <c:v>-108.51889605513125</c:v>
                </c:pt>
                <c:pt idx="403" formatCode="0">
                  <c:v>-102.70587052859442</c:v>
                </c:pt>
                <c:pt idx="404" formatCode="0">
                  <c:v>-94.666379925296823</c:v>
                </c:pt>
                <c:pt idx="405" formatCode="0">
                  <c:v>-109.67031179065087</c:v>
                </c:pt>
                <c:pt idx="406" formatCode="0">
                  <c:v>-138.02500757217095</c:v>
                </c:pt>
                <c:pt idx="407" formatCode="0">
                  <c:v>-167.17435498052183</c:v>
                </c:pt>
                <c:pt idx="408" formatCode="0">
                  <c:v>-200.85730093053118</c:v>
                </c:pt>
                <c:pt idx="409" formatCode="0">
                  <c:v>-254.60760352143015</c:v>
                </c:pt>
                <c:pt idx="410" formatCode="0">
                  <c:v>-323.9152035118563</c:v>
                </c:pt>
                <c:pt idx="411" formatCode="0">
                  <c:v>-363.19687212295474</c:v>
                </c:pt>
                <c:pt idx="412" formatCode="0">
                  <c:v>-365.43191758387127</c:v>
                </c:pt>
                <c:pt idx="413" formatCode="0">
                  <c:v>-356.63931585461108</c:v>
                </c:pt>
                <c:pt idx="414" formatCode="0">
                  <c:v>-357.61249468851116</c:v>
                </c:pt>
                <c:pt idx="415" formatCode="0">
                  <c:v>-369.38951892017235</c:v>
                </c:pt>
                <c:pt idx="416" formatCode="0">
                  <c:v>-377.19951451114832</c:v>
                </c:pt>
                <c:pt idx="417" formatCode="0">
                  <c:v>-376.47921809559028</c:v>
                </c:pt>
                <c:pt idx="418" formatCode="0">
                  <c:v>-363.07561252368328</c:v>
                </c:pt>
                <c:pt idx="419" formatCode="0">
                  <c:v>-326.43617990038751</c:v>
                </c:pt>
                <c:pt idx="420" formatCode="0">
                  <c:v>-279.52718954325536</c:v>
                </c:pt>
                <c:pt idx="421" formatCode="0">
                  <c:v>-257.00141745101996</c:v>
                </c:pt>
                <c:pt idx="422" formatCode="0">
                  <c:v>-242.06450279718476</c:v>
                </c:pt>
                <c:pt idx="423" formatCode="0">
                  <c:v>-205.90187228901169</c:v>
                </c:pt>
                <c:pt idx="424" formatCode="0">
                  <c:v>-139.11095760154771</c:v>
                </c:pt>
                <c:pt idx="425" formatCode="0">
                  <c:v>-77.394081084970281</c:v>
                </c:pt>
                <c:pt idx="426" formatCode="0">
                  <c:v>-69.024358415533314</c:v>
                </c:pt>
                <c:pt idx="427" formatCode="0">
                  <c:v>-83.533422842673929</c:v>
                </c:pt>
                <c:pt idx="428" formatCode="0">
                  <c:v>-89.111940346759141</c:v>
                </c:pt>
                <c:pt idx="429" formatCode="0">
                  <c:v>-87.432211972352306</c:v>
                </c:pt>
                <c:pt idx="430" formatCode="0">
                  <c:v>-106.11243446121786</c:v>
                </c:pt>
                <c:pt idx="431" formatCode="0">
                  <c:v>-151.49587809960951</c:v>
                </c:pt>
                <c:pt idx="432" formatCode="0">
                  <c:v>-183.95278704514152</c:v>
                </c:pt>
                <c:pt idx="433" formatCode="0">
                  <c:v>-207.56254712062722</c:v>
                </c:pt>
                <c:pt idx="434" formatCode="0">
                  <c:v>-245.85993717578057</c:v>
                </c:pt>
                <c:pt idx="435" formatCode="0">
                  <c:v>-310.00697052410089</c:v>
                </c:pt>
                <c:pt idx="436" formatCode="0">
                  <c:v>-373.03048842188548</c:v>
                </c:pt>
                <c:pt idx="437" formatCode="0">
                  <c:v>-391.7638111041382</c:v>
                </c:pt>
                <c:pt idx="438" formatCode="0">
                  <c:v>-377.83853629966575</c:v>
                </c:pt>
                <c:pt idx="439" formatCode="0">
                  <c:v>-364.20701137964284</c:v>
                </c:pt>
                <c:pt idx="440" formatCode="0">
                  <c:v>-375.02221640622537</c:v>
                </c:pt>
                <c:pt idx="441" formatCode="0">
                  <c:v>-394.49307890435415</c:v>
                </c:pt>
                <c:pt idx="442" formatCode="0">
                  <c:v>-391.44685047308451</c:v>
                </c:pt>
                <c:pt idx="443" formatCode="0">
                  <c:v>-380.13957945262121</c:v>
                </c:pt>
                <c:pt idx="444" formatCode="0">
                  <c:v>-382.77323349000545</c:v>
                </c:pt>
                <c:pt idx="445" formatCode="0">
                  <c:v>-383.42131588463127</c:v>
                </c:pt>
                <c:pt idx="446" formatCode="0">
                  <c:v>-353.9929321723755</c:v>
                </c:pt>
                <c:pt idx="447" formatCode="0">
                  <c:v>-313.96022510939969</c:v>
                </c:pt>
                <c:pt idx="448" formatCode="0">
                  <c:v>-303.29663323014461</c:v>
                </c:pt>
                <c:pt idx="449" formatCode="0">
                  <c:v>-299.16637152021713</c:v>
                </c:pt>
                <c:pt idx="450" formatCode="0">
                  <c:v>-267.35677194560236</c:v>
                </c:pt>
                <c:pt idx="451" formatCode="0">
                  <c:v>-220.44341936369699</c:v>
                </c:pt>
                <c:pt idx="452" formatCode="0">
                  <c:v>-195.69900911113081</c:v>
                </c:pt>
                <c:pt idx="453" formatCode="0">
                  <c:v>-203.56902384935091</c:v>
                </c:pt>
                <c:pt idx="454" formatCode="0">
                  <c:v>-216.37298286095827</c:v>
                </c:pt>
                <c:pt idx="455" formatCode="0">
                  <c:v>-210.00386596335431</c:v>
                </c:pt>
                <c:pt idx="456" formatCode="0">
                  <c:v>-197.89763385986771</c:v>
                </c:pt>
                <c:pt idx="457" formatCode="0">
                  <c:v>-216.99594329655082</c:v>
                </c:pt>
                <c:pt idx="458" formatCode="0">
                  <c:v>-254.64066827054731</c:v>
                </c:pt>
                <c:pt idx="459" formatCode="0">
                  <c:v>-265.84424505446242</c:v>
                </c:pt>
                <c:pt idx="460" formatCode="0">
                  <c:v>-271.27684853333136</c:v>
                </c:pt>
                <c:pt idx="461" formatCode="0">
                  <c:v>-296.57122765002538</c:v>
                </c:pt>
                <c:pt idx="462" formatCode="0">
                  <c:v>-325.35609365847307</c:v>
                </c:pt>
                <c:pt idx="463" formatCode="0">
                  <c:v>-333.77868548435623</c:v>
                </c:pt>
                <c:pt idx="464" formatCode="0">
                  <c:v>-322.57367595872415</c:v>
                </c:pt>
                <c:pt idx="465" formatCode="0">
                  <c:v>-304.52361734036975</c:v>
                </c:pt>
                <c:pt idx="466" formatCode="0">
                  <c:v>-295.09292447117878</c:v>
                </c:pt>
                <c:pt idx="467" formatCode="0">
                  <c:v>-306.85466843516616</c:v>
                </c:pt>
                <c:pt idx="468" formatCode="0">
                  <c:v>-327.40889900926317</c:v>
                </c:pt>
                <c:pt idx="469" formatCode="0">
                  <c:v>-332.98031247329396</c:v>
                </c:pt>
                <c:pt idx="470" formatCode="0">
                  <c:v>-326.20838255169588</c:v>
                </c:pt>
                <c:pt idx="471" formatCode="0">
                  <c:v>-324.88198190280372</c:v>
                </c:pt>
                <c:pt idx="472" formatCode="0">
                  <c:v>-330.70600957578853</c:v>
                </c:pt>
                <c:pt idx="473" formatCode="0">
                  <c:v>-325.33396311816148</c:v>
                </c:pt>
                <c:pt idx="474" formatCode="0">
                  <c:v>-300.26894371615703</c:v>
                </c:pt>
                <c:pt idx="475" formatCode="0">
                  <c:v>-287.32954878400216</c:v>
                </c:pt>
                <c:pt idx="476" formatCode="0">
                  <c:v>-285.92887144680617</c:v>
                </c:pt>
                <c:pt idx="477" formatCode="0">
                  <c:v>-264.276512302855</c:v>
                </c:pt>
                <c:pt idx="478" formatCode="0">
                  <c:v>-216.90849610741554</c:v>
                </c:pt>
                <c:pt idx="479" formatCode="0">
                  <c:v>-188.186329450773</c:v>
                </c:pt>
                <c:pt idx="480" formatCode="0">
                  <c:v>-186.53102029330205</c:v>
                </c:pt>
                <c:pt idx="481" formatCode="0">
                  <c:v>-196.05670519368215</c:v>
                </c:pt>
                <c:pt idx="482" formatCode="0">
                  <c:v>-196.70056841307516</c:v>
                </c:pt>
                <c:pt idx="483" formatCode="0">
                  <c:v>-187.8240998237097</c:v>
                </c:pt>
                <c:pt idx="484" formatCode="0">
                  <c:v>-194.59833471617114</c:v>
                </c:pt>
                <c:pt idx="485" formatCode="0">
                  <c:v>-225.35608689582668</c:v>
                </c:pt>
                <c:pt idx="486" formatCode="0">
                  <c:v>-241.55404818991065</c:v>
                </c:pt>
                <c:pt idx="487" formatCode="0">
                  <c:v>-243.66426777619918</c:v>
                </c:pt>
                <c:pt idx="488" formatCode="0">
                  <c:v>-264.23955302990981</c:v>
                </c:pt>
                <c:pt idx="489" formatCode="0">
                  <c:v>-303.06405178743194</c:v>
                </c:pt>
                <c:pt idx="490" formatCode="0">
                  <c:v>-314.24866086591481</c:v>
                </c:pt>
                <c:pt idx="491" formatCode="0">
                  <c:v>-302.90830566519639</c:v>
                </c:pt>
                <c:pt idx="492" formatCode="0">
                  <c:v>-293.71888650012176</c:v>
                </c:pt>
                <c:pt idx="493" formatCode="0">
                  <c:v>-294.60339429993434</c:v>
                </c:pt>
                <c:pt idx="494" formatCode="0">
                  <c:v>-302.31236375120756</c:v>
                </c:pt>
                <c:pt idx="495" formatCode="0">
                  <c:v>-310.28354888603349</c:v>
                </c:pt>
                <c:pt idx="496" formatCode="0">
                  <c:v>-308.03372932544505</c:v>
                </c:pt>
                <c:pt idx="497" formatCode="0">
                  <c:v>-306.14765620360163</c:v>
                </c:pt>
                <c:pt idx="498" formatCode="0">
                  <c:v>-307.36831250415491</c:v>
                </c:pt>
                <c:pt idx="499" formatCode="0">
                  <c:v>-311.25215320478429</c:v>
                </c:pt>
                <c:pt idx="500" formatCode="0">
                  <c:v>-316.60725604746392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C2-0D42-86D0-38D74CBD0B29}"/>
            </c:ext>
          </c:extLst>
        </c:ser>
        <c:ser>
          <c:idx val="1"/>
          <c:order val="1"/>
          <c:tx>
            <c:strRef>
              <c:f>'Fig1'!$AF$27</c:f>
              <c:strCache>
                <c:ptCount val="1"/>
                <c:pt idx="0">
                  <c:v>5nm rolling average</c:v>
                </c:pt>
              </c:strCache>
            </c:strRef>
          </c:tx>
          <c:spPr>
            <a:ln w="25400">
              <a:solidFill>
                <a:srgbClr val="DD2D32"/>
              </a:solidFill>
              <a:prstDash val="solid"/>
            </a:ln>
          </c:spPr>
          <c:marker>
            <c:symbol val="none"/>
          </c:marker>
          <c:xVal>
            <c:numRef>
              <c:f>'Fig1'!$A$30:$A$731</c:f>
              <c:numCache>
                <c:formatCode>0.0</c:formatCode>
                <c:ptCount val="702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185.49999999999801</c:v>
                </c:pt>
                <c:pt idx="256">
                  <c:v>185.599999999999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186.099999999999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186.599999999999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187.099999999999</c:v>
                </c:pt>
                <c:pt idx="272">
                  <c:v>187.199999999998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  <c:pt idx="401">
                  <c:v>200.099999999998</c:v>
                </c:pt>
                <c:pt idx="402">
                  <c:v>200.199999999998</c:v>
                </c:pt>
                <c:pt idx="403">
                  <c:v>200.29999999999799</c:v>
                </c:pt>
                <c:pt idx="404">
                  <c:v>200.39999999999799</c:v>
                </c:pt>
                <c:pt idx="405">
                  <c:v>200.49999999999801</c:v>
                </c:pt>
                <c:pt idx="406">
                  <c:v>200.599999999998</c:v>
                </c:pt>
                <c:pt idx="407">
                  <c:v>200.699999999998</c:v>
                </c:pt>
                <c:pt idx="408">
                  <c:v>200.79999999999799</c:v>
                </c:pt>
                <c:pt idx="409">
                  <c:v>200.89999999999799</c:v>
                </c:pt>
                <c:pt idx="410">
                  <c:v>200.99999999999801</c:v>
                </c:pt>
                <c:pt idx="411">
                  <c:v>201.099999999998</c:v>
                </c:pt>
                <c:pt idx="412">
                  <c:v>201.199999999998</c:v>
                </c:pt>
                <c:pt idx="413">
                  <c:v>201.29999999999799</c:v>
                </c:pt>
                <c:pt idx="414">
                  <c:v>201.39999999999799</c:v>
                </c:pt>
                <c:pt idx="415">
                  <c:v>201.49999999999801</c:v>
                </c:pt>
                <c:pt idx="416">
                  <c:v>201.599999999998</c:v>
                </c:pt>
                <c:pt idx="417">
                  <c:v>201.699999999998</c:v>
                </c:pt>
                <c:pt idx="418">
                  <c:v>201.79999999999799</c:v>
                </c:pt>
                <c:pt idx="419">
                  <c:v>201.89999999999799</c:v>
                </c:pt>
                <c:pt idx="420">
                  <c:v>201.99999999999801</c:v>
                </c:pt>
                <c:pt idx="421">
                  <c:v>202.099999999998</c:v>
                </c:pt>
                <c:pt idx="422">
                  <c:v>202.199999999998</c:v>
                </c:pt>
                <c:pt idx="423">
                  <c:v>202.29999999999799</c:v>
                </c:pt>
                <c:pt idx="424">
                  <c:v>202.39999999999799</c:v>
                </c:pt>
                <c:pt idx="425">
                  <c:v>202.49999999999801</c:v>
                </c:pt>
                <c:pt idx="426">
                  <c:v>202.599999999998</c:v>
                </c:pt>
                <c:pt idx="427">
                  <c:v>202.699999999998</c:v>
                </c:pt>
                <c:pt idx="428">
                  <c:v>202.79999999999799</c:v>
                </c:pt>
                <c:pt idx="429">
                  <c:v>202.89999999999799</c:v>
                </c:pt>
                <c:pt idx="430">
                  <c:v>202.99999999999801</c:v>
                </c:pt>
                <c:pt idx="431">
                  <c:v>203.099999999998</c:v>
                </c:pt>
                <c:pt idx="432">
                  <c:v>203.199999999998</c:v>
                </c:pt>
                <c:pt idx="433">
                  <c:v>203.29999999999799</c:v>
                </c:pt>
                <c:pt idx="434">
                  <c:v>203.39999999999799</c:v>
                </c:pt>
                <c:pt idx="435">
                  <c:v>203.49999999999699</c:v>
                </c:pt>
                <c:pt idx="436">
                  <c:v>203.599999999998</c:v>
                </c:pt>
                <c:pt idx="437">
                  <c:v>203.699999999998</c:v>
                </c:pt>
                <c:pt idx="438">
                  <c:v>203.79999999999799</c:v>
                </c:pt>
                <c:pt idx="439">
                  <c:v>203.89999999999799</c:v>
                </c:pt>
                <c:pt idx="440">
                  <c:v>203.99999999999699</c:v>
                </c:pt>
                <c:pt idx="441">
                  <c:v>204.099999999998</c:v>
                </c:pt>
                <c:pt idx="442">
                  <c:v>204.199999999998</c:v>
                </c:pt>
                <c:pt idx="443">
                  <c:v>204.29999999999799</c:v>
                </c:pt>
                <c:pt idx="444">
                  <c:v>204.39999999999799</c:v>
                </c:pt>
                <c:pt idx="445">
                  <c:v>204.49999999999699</c:v>
                </c:pt>
                <c:pt idx="446">
                  <c:v>204.599999999998</c:v>
                </c:pt>
                <c:pt idx="447">
                  <c:v>204.699999999998</c:v>
                </c:pt>
                <c:pt idx="448">
                  <c:v>204.799999999997</c:v>
                </c:pt>
                <c:pt idx="449">
                  <c:v>204.89999999999699</c:v>
                </c:pt>
                <c:pt idx="450">
                  <c:v>204.99999999999699</c:v>
                </c:pt>
                <c:pt idx="451">
                  <c:v>205.09999999999701</c:v>
                </c:pt>
                <c:pt idx="452">
                  <c:v>205.199999999997</c:v>
                </c:pt>
                <c:pt idx="453">
                  <c:v>205.299999999997</c:v>
                </c:pt>
                <c:pt idx="454">
                  <c:v>205.39999999999699</c:v>
                </c:pt>
                <c:pt idx="455">
                  <c:v>205.49999999999699</c:v>
                </c:pt>
                <c:pt idx="456">
                  <c:v>205.59999999999701</c:v>
                </c:pt>
                <c:pt idx="457">
                  <c:v>205.699999999997</c:v>
                </c:pt>
                <c:pt idx="458">
                  <c:v>205.799999999997</c:v>
                </c:pt>
                <c:pt idx="459">
                  <c:v>205.89999999999699</c:v>
                </c:pt>
                <c:pt idx="460">
                  <c:v>205.99999999999699</c:v>
                </c:pt>
                <c:pt idx="461">
                  <c:v>206.09999999999701</c:v>
                </c:pt>
                <c:pt idx="462">
                  <c:v>206.199999999997</c:v>
                </c:pt>
                <c:pt idx="463">
                  <c:v>206.299999999997</c:v>
                </c:pt>
                <c:pt idx="464">
                  <c:v>206.39999999999699</c:v>
                </c:pt>
                <c:pt idx="465">
                  <c:v>206.49999999999699</c:v>
                </c:pt>
                <c:pt idx="466">
                  <c:v>206.59999999999701</c:v>
                </c:pt>
                <c:pt idx="467">
                  <c:v>206.699999999997</c:v>
                </c:pt>
                <c:pt idx="468">
                  <c:v>206.799999999997</c:v>
                </c:pt>
                <c:pt idx="469">
                  <c:v>206.89999999999699</c:v>
                </c:pt>
                <c:pt idx="470">
                  <c:v>206.99999999999699</c:v>
                </c:pt>
                <c:pt idx="471">
                  <c:v>207.09999999999701</c:v>
                </c:pt>
                <c:pt idx="472">
                  <c:v>207.199999999997</c:v>
                </c:pt>
                <c:pt idx="473">
                  <c:v>207.299999999997</c:v>
                </c:pt>
                <c:pt idx="474">
                  <c:v>207.39999999999699</c:v>
                </c:pt>
                <c:pt idx="475">
                  <c:v>207.49999999999699</c:v>
                </c:pt>
                <c:pt idx="476">
                  <c:v>207.59999999999701</c:v>
                </c:pt>
                <c:pt idx="477">
                  <c:v>207.699999999997</c:v>
                </c:pt>
                <c:pt idx="478">
                  <c:v>207.799999999997</c:v>
                </c:pt>
                <c:pt idx="479">
                  <c:v>207.89999999999699</c:v>
                </c:pt>
                <c:pt idx="480">
                  <c:v>207.99999999999699</c:v>
                </c:pt>
                <c:pt idx="481">
                  <c:v>208.09999999999701</c:v>
                </c:pt>
                <c:pt idx="482">
                  <c:v>208.199999999997</c:v>
                </c:pt>
                <c:pt idx="483">
                  <c:v>208.299999999997</c:v>
                </c:pt>
                <c:pt idx="484">
                  <c:v>208.39999999999699</c:v>
                </c:pt>
                <c:pt idx="485">
                  <c:v>208.49999999999699</c:v>
                </c:pt>
                <c:pt idx="486">
                  <c:v>208.59999999999701</c:v>
                </c:pt>
                <c:pt idx="487">
                  <c:v>208.699999999997</c:v>
                </c:pt>
                <c:pt idx="488">
                  <c:v>208.799999999997</c:v>
                </c:pt>
                <c:pt idx="489">
                  <c:v>208.89999999999699</c:v>
                </c:pt>
                <c:pt idx="490">
                  <c:v>208.99999999999699</c:v>
                </c:pt>
                <c:pt idx="491">
                  <c:v>209.09999999999701</c:v>
                </c:pt>
                <c:pt idx="492">
                  <c:v>209.199999999997</c:v>
                </c:pt>
                <c:pt idx="493">
                  <c:v>209.299999999997</c:v>
                </c:pt>
                <c:pt idx="494">
                  <c:v>209.39999999999699</c:v>
                </c:pt>
                <c:pt idx="495">
                  <c:v>209.49999999999699</c:v>
                </c:pt>
                <c:pt idx="496">
                  <c:v>209.59999999999701</c:v>
                </c:pt>
                <c:pt idx="497">
                  <c:v>209.699999999997</c:v>
                </c:pt>
                <c:pt idx="498">
                  <c:v>209.799999999997</c:v>
                </c:pt>
                <c:pt idx="499">
                  <c:v>209.89999999999699</c:v>
                </c:pt>
                <c:pt idx="500">
                  <c:v>209.99999999999699</c:v>
                </c:pt>
                <c:pt idx="501">
                  <c:v>210.09999999999701</c:v>
                </c:pt>
                <c:pt idx="502">
                  <c:v>210.199999999997</c:v>
                </c:pt>
                <c:pt idx="503">
                  <c:v>210.299999999997</c:v>
                </c:pt>
                <c:pt idx="504">
                  <c:v>210.39999999999699</c:v>
                </c:pt>
                <c:pt idx="505">
                  <c:v>210.49999999999699</c:v>
                </c:pt>
                <c:pt idx="506">
                  <c:v>210.59999999999701</c:v>
                </c:pt>
                <c:pt idx="507">
                  <c:v>210.699999999997</c:v>
                </c:pt>
                <c:pt idx="508">
                  <c:v>210.799999999997</c:v>
                </c:pt>
                <c:pt idx="509">
                  <c:v>210.89999999999699</c:v>
                </c:pt>
                <c:pt idx="510">
                  <c:v>210.99999999999699</c:v>
                </c:pt>
                <c:pt idx="511">
                  <c:v>211.09999999999701</c:v>
                </c:pt>
                <c:pt idx="512">
                  <c:v>211.199999999997</c:v>
                </c:pt>
                <c:pt idx="513">
                  <c:v>211.299999999997</c:v>
                </c:pt>
                <c:pt idx="514">
                  <c:v>211.39999999999699</c:v>
                </c:pt>
                <c:pt idx="515">
                  <c:v>211.49999999999699</c:v>
                </c:pt>
                <c:pt idx="516">
                  <c:v>211.59999999999701</c:v>
                </c:pt>
                <c:pt idx="517">
                  <c:v>211.699999999997</c:v>
                </c:pt>
                <c:pt idx="518">
                  <c:v>211.799999999997</c:v>
                </c:pt>
                <c:pt idx="519">
                  <c:v>211.89999999999699</c:v>
                </c:pt>
                <c:pt idx="520">
                  <c:v>211.99999999999699</c:v>
                </c:pt>
                <c:pt idx="521">
                  <c:v>212.09999999999701</c:v>
                </c:pt>
                <c:pt idx="522">
                  <c:v>212.199999999997</c:v>
                </c:pt>
                <c:pt idx="523">
                  <c:v>212.299999999997</c:v>
                </c:pt>
                <c:pt idx="524">
                  <c:v>212.39999999999699</c:v>
                </c:pt>
                <c:pt idx="525">
                  <c:v>212.49999999999699</c:v>
                </c:pt>
                <c:pt idx="526">
                  <c:v>212.59999999999701</c:v>
                </c:pt>
                <c:pt idx="527">
                  <c:v>212.699999999997</c:v>
                </c:pt>
                <c:pt idx="528">
                  <c:v>212.799999999997</c:v>
                </c:pt>
                <c:pt idx="529">
                  <c:v>212.89999999999699</c:v>
                </c:pt>
                <c:pt idx="530">
                  <c:v>212.99999999999699</c:v>
                </c:pt>
                <c:pt idx="531">
                  <c:v>213.09999999999701</c:v>
                </c:pt>
                <c:pt idx="532">
                  <c:v>213.199999999997</c:v>
                </c:pt>
                <c:pt idx="533">
                  <c:v>213.299999999997</c:v>
                </c:pt>
                <c:pt idx="534">
                  <c:v>213.39999999999699</c:v>
                </c:pt>
                <c:pt idx="535">
                  <c:v>213.49999999999699</c:v>
                </c:pt>
                <c:pt idx="536">
                  <c:v>213.59999999999701</c:v>
                </c:pt>
                <c:pt idx="537">
                  <c:v>213.699999999997</c:v>
                </c:pt>
                <c:pt idx="538">
                  <c:v>213.799999999997</c:v>
                </c:pt>
                <c:pt idx="539">
                  <c:v>213.89999999999699</c:v>
                </c:pt>
                <c:pt idx="540">
                  <c:v>213.99999999999699</c:v>
                </c:pt>
                <c:pt idx="541">
                  <c:v>214.09999999999701</c:v>
                </c:pt>
                <c:pt idx="542">
                  <c:v>214.199999999997</c:v>
                </c:pt>
                <c:pt idx="543">
                  <c:v>214.299999999997</c:v>
                </c:pt>
                <c:pt idx="544">
                  <c:v>214.39999999999699</c:v>
                </c:pt>
                <c:pt idx="545">
                  <c:v>214.49999999999699</c:v>
                </c:pt>
                <c:pt idx="546">
                  <c:v>214.59999999999701</c:v>
                </c:pt>
                <c:pt idx="547">
                  <c:v>214.699999999997</c:v>
                </c:pt>
                <c:pt idx="548">
                  <c:v>214.799999999997</c:v>
                </c:pt>
                <c:pt idx="549">
                  <c:v>214.89999999999699</c:v>
                </c:pt>
                <c:pt idx="550">
                  <c:v>214.99999999999699</c:v>
                </c:pt>
                <c:pt idx="551">
                  <c:v>215.09999999999701</c:v>
                </c:pt>
                <c:pt idx="552">
                  <c:v>215.199999999997</c:v>
                </c:pt>
                <c:pt idx="553">
                  <c:v>215.299999999997</c:v>
                </c:pt>
                <c:pt idx="554">
                  <c:v>215.39999999999699</c:v>
                </c:pt>
                <c:pt idx="555">
                  <c:v>215.49999999999699</c:v>
                </c:pt>
                <c:pt idx="556">
                  <c:v>215.59999999999701</c:v>
                </c:pt>
                <c:pt idx="557">
                  <c:v>215.699999999997</c:v>
                </c:pt>
                <c:pt idx="558">
                  <c:v>215.799999999997</c:v>
                </c:pt>
                <c:pt idx="559">
                  <c:v>215.89999999999699</c:v>
                </c:pt>
                <c:pt idx="560">
                  <c:v>215.99999999999699</c:v>
                </c:pt>
                <c:pt idx="561">
                  <c:v>216.09999999999701</c:v>
                </c:pt>
                <c:pt idx="562">
                  <c:v>216.199999999997</c:v>
                </c:pt>
                <c:pt idx="563">
                  <c:v>216.299999999997</c:v>
                </c:pt>
                <c:pt idx="564">
                  <c:v>216.39999999999699</c:v>
                </c:pt>
                <c:pt idx="565">
                  <c:v>216.49999999999699</c:v>
                </c:pt>
                <c:pt idx="566">
                  <c:v>216.59999999999701</c:v>
                </c:pt>
                <c:pt idx="567">
                  <c:v>216.699999999997</c:v>
                </c:pt>
                <c:pt idx="568">
                  <c:v>216.799999999997</c:v>
                </c:pt>
                <c:pt idx="569">
                  <c:v>216.89999999999699</c:v>
                </c:pt>
                <c:pt idx="570">
                  <c:v>216.99999999999699</c:v>
                </c:pt>
                <c:pt idx="571">
                  <c:v>217.09999999999701</c:v>
                </c:pt>
                <c:pt idx="572">
                  <c:v>217.199999999997</c:v>
                </c:pt>
                <c:pt idx="573">
                  <c:v>217.299999999997</c:v>
                </c:pt>
                <c:pt idx="574">
                  <c:v>217.39999999999699</c:v>
                </c:pt>
                <c:pt idx="575">
                  <c:v>217.49999999999699</c:v>
                </c:pt>
                <c:pt idx="576">
                  <c:v>217.59999999999701</c:v>
                </c:pt>
                <c:pt idx="577">
                  <c:v>217.699999999997</c:v>
                </c:pt>
                <c:pt idx="578">
                  <c:v>217.799999999997</c:v>
                </c:pt>
                <c:pt idx="579">
                  <c:v>217.89999999999699</c:v>
                </c:pt>
                <c:pt idx="580">
                  <c:v>217.99999999999699</c:v>
                </c:pt>
                <c:pt idx="581">
                  <c:v>218.09999999999701</c:v>
                </c:pt>
                <c:pt idx="582">
                  <c:v>218.199999999997</c:v>
                </c:pt>
                <c:pt idx="583">
                  <c:v>218.299999999997</c:v>
                </c:pt>
                <c:pt idx="584">
                  <c:v>218.39999999999699</c:v>
                </c:pt>
                <c:pt idx="585">
                  <c:v>218.49999999999699</c:v>
                </c:pt>
                <c:pt idx="586">
                  <c:v>218.59999999999701</c:v>
                </c:pt>
                <c:pt idx="587">
                  <c:v>218.699999999997</c:v>
                </c:pt>
                <c:pt idx="588">
                  <c:v>218.799999999997</c:v>
                </c:pt>
                <c:pt idx="589">
                  <c:v>218.89999999999699</c:v>
                </c:pt>
                <c:pt idx="590">
                  <c:v>218.99999999999699</c:v>
                </c:pt>
                <c:pt idx="591">
                  <c:v>219.09999999999701</c:v>
                </c:pt>
                <c:pt idx="592">
                  <c:v>219.199999999997</c:v>
                </c:pt>
                <c:pt idx="593">
                  <c:v>219.299999999997</c:v>
                </c:pt>
                <c:pt idx="594">
                  <c:v>219.39999999999699</c:v>
                </c:pt>
                <c:pt idx="595">
                  <c:v>219.49999999999699</c:v>
                </c:pt>
                <c:pt idx="596">
                  <c:v>219.59999999999701</c:v>
                </c:pt>
                <c:pt idx="597">
                  <c:v>219.699999999997</c:v>
                </c:pt>
                <c:pt idx="598">
                  <c:v>219.799999999997</c:v>
                </c:pt>
                <c:pt idx="599">
                  <c:v>219.89999999999699</c:v>
                </c:pt>
                <c:pt idx="600">
                  <c:v>219.99999999999699</c:v>
                </c:pt>
                <c:pt idx="601">
                  <c:v>220.09999999999701</c:v>
                </c:pt>
                <c:pt idx="602">
                  <c:v>220.199999999997</c:v>
                </c:pt>
                <c:pt idx="603">
                  <c:v>220.299999999997</c:v>
                </c:pt>
                <c:pt idx="604">
                  <c:v>220.39999999999699</c:v>
                </c:pt>
                <c:pt idx="605">
                  <c:v>220.49999999999699</c:v>
                </c:pt>
                <c:pt idx="606">
                  <c:v>220.59999999999599</c:v>
                </c:pt>
                <c:pt idx="607">
                  <c:v>220.699999999997</c:v>
                </c:pt>
                <c:pt idx="608">
                  <c:v>220.799999999997</c:v>
                </c:pt>
                <c:pt idx="609">
                  <c:v>220.89999999999699</c:v>
                </c:pt>
                <c:pt idx="610">
                  <c:v>220.99999999999699</c:v>
                </c:pt>
                <c:pt idx="611">
                  <c:v>221.09999999999599</c:v>
                </c:pt>
                <c:pt idx="612">
                  <c:v>221.199999999997</c:v>
                </c:pt>
                <c:pt idx="613">
                  <c:v>221.299999999997</c:v>
                </c:pt>
                <c:pt idx="614">
                  <c:v>221.39999999999699</c:v>
                </c:pt>
                <c:pt idx="615">
                  <c:v>221.49999999999699</c:v>
                </c:pt>
                <c:pt idx="616">
                  <c:v>221.59999999999599</c:v>
                </c:pt>
                <c:pt idx="617">
                  <c:v>221.699999999997</c:v>
                </c:pt>
                <c:pt idx="618">
                  <c:v>221.799999999997</c:v>
                </c:pt>
                <c:pt idx="619">
                  <c:v>221.89999999999699</c:v>
                </c:pt>
                <c:pt idx="620">
                  <c:v>221.99999999999699</c:v>
                </c:pt>
                <c:pt idx="621">
                  <c:v>222.09999999999599</c:v>
                </c:pt>
                <c:pt idx="622">
                  <c:v>222.199999999997</c:v>
                </c:pt>
                <c:pt idx="623">
                  <c:v>222.299999999997</c:v>
                </c:pt>
                <c:pt idx="624">
                  <c:v>222.399999999996</c:v>
                </c:pt>
                <c:pt idx="625">
                  <c:v>222.49999999999599</c:v>
                </c:pt>
                <c:pt idx="626">
                  <c:v>222.59999999999599</c:v>
                </c:pt>
                <c:pt idx="627">
                  <c:v>222.69999999999601</c:v>
                </c:pt>
                <c:pt idx="628">
                  <c:v>222.799999999996</c:v>
                </c:pt>
                <c:pt idx="629">
                  <c:v>222.899999999996</c:v>
                </c:pt>
                <c:pt idx="630">
                  <c:v>222.99999999999599</c:v>
                </c:pt>
                <c:pt idx="631">
                  <c:v>223.09999999999599</c:v>
                </c:pt>
                <c:pt idx="632">
                  <c:v>223.19999999999601</c:v>
                </c:pt>
                <c:pt idx="633">
                  <c:v>223.299999999996</c:v>
                </c:pt>
                <c:pt idx="634">
                  <c:v>223.399999999996</c:v>
                </c:pt>
                <c:pt idx="635">
                  <c:v>223.49999999999599</c:v>
                </c:pt>
                <c:pt idx="636">
                  <c:v>223.59999999999599</c:v>
                </c:pt>
                <c:pt idx="637">
                  <c:v>223.69999999999601</c:v>
                </c:pt>
                <c:pt idx="638">
                  <c:v>223.799999999996</c:v>
                </c:pt>
                <c:pt idx="639">
                  <c:v>223.899999999996</c:v>
                </c:pt>
                <c:pt idx="640">
                  <c:v>223.99999999999599</c:v>
                </c:pt>
                <c:pt idx="641">
                  <c:v>224.09999999999599</c:v>
                </c:pt>
                <c:pt idx="642">
                  <c:v>224.19999999999601</c:v>
                </c:pt>
                <c:pt idx="643">
                  <c:v>224.299999999996</c:v>
                </c:pt>
                <c:pt idx="644">
                  <c:v>224.399999999996</c:v>
                </c:pt>
                <c:pt idx="645">
                  <c:v>224.49999999999599</c:v>
                </c:pt>
                <c:pt idx="646">
                  <c:v>224.59999999999599</c:v>
                </c:pt>
                <c:pt idx="647">
                  <c:v>224.69999999999601</c:v>
                </c:pt>
                <c:pt idx="648">
                  <c:v>224.799999999996</c:v>
                </c:pt>
                <c:pt idx="649">
                  <c:v>224.899999999996</c:v>
                </c:pt>
                <c:pt idx="650">
                  <c:v>224.99999999999599</c:v>
                </c:pt>
                <c:pt idx="651">
                  <c:v>225.09999999999599</c:v>
                </c:pt>
                <c:pt idx="652">
                  <c:v>225.19999999999601</c:v>
                </c:pt>
                <c:pt idx="653">
                  <c:v>225.299999999996</c:v>
                </c:pt>
                <c:pt idx="654">
                  <c:v>225.399999999996</c:v>
                </c:pt>
                <c:pt idx="655">
                  <c:v>225.49999999999599</c:v>
                </c:pt>
                <c:pt idx="656">
                  <c:v>225.59999999999599</c:v>
                </c:pt>
                <c:pt idx="657">
                  <c:v>225.69999999999601</c:v>
                </c:pt>
                <c:pt idx="658">
                  <c:v>225.799999999996</c:v>
                </c:pt>
                <c:pt idx="659">
                  <c:v>225.899999999996</c:v>
                </c:pt>
                <c:pt idx="660">
                  <c:v>225.99999999999599</c:v>
                </c:pt>
                <c:pt idx="661">
                  <c:v>226.09999999999599</c:v>
                </c:pt>
                <c:pt idx="662">
                  <c:v>226.19999999999601</c:v>
                </c:pt>
                <c:pt idx="663">
                  <c:v>226.299999999996</c:v>
                </c:pt>
                <c:pt idx="664">
                  <c:v>226.399999999996</c:v>
                </c:pt>
                <c:pt idx="665">
                  <c:v>226.49999999999599</c:v>
                </c:pt>
                <c:pt idx="666">
                  <c:v>226.59999999999599</c:v>
                </c:pt>
                <c:pt idx="667">
                  <c:v>226.69999999999601</c:v>
                </c:pt>
                <c:pt idx="668">
                  <c:v>226.799999999996</c:v>
                </c:pt>
                <c:pt idx="669">
                  <c:v>226.899999999996</c:v>
                </c:pt>
                <c:pt idx="670">
                  <c:v>226.99999999999599</c:v>
                </c:pt>
                <c:pt idx="671">
                  <c:v>227.09999999999599</c:v>
                </c:pt>
                <c:pt idx="672">
                  <c:v>227.19999999999601</c:v>
                </c:pt>
                <c:pt idx="673">
                  <c:v>227.299999999996</c:v>
                </c:pt>
                <c:pt idx="674">
                  <c:v>227.399999999996</c:v>
                </c:pt>
                <c:pt idx="675">
                  <c:v>227.49999999999599</c:v>
                </c:pt>
                <c:pt idx="676">
                  <c:v>227.59999999999599</c:v>
                </c:pt>
                <c:pt idx="677">
                  <c:v>227.69999999999601</c:v>
                </c:pt>
                <c:pt idx="678">
                  <c:v>227.799999999996</c:v>
                </c:pt>
                <c:pt idx="679">
                  <c:v>227.899999999996</c:v>
                </c:pt>
                <c:pt idx="680">
                  <c:v>227.99999999999599</c:v>
                </c:pt>
                <c:pt idx="681">
                  <c:v>228.09999999999599</c:v>
                </c:pt>
                <c:pt idx="682">
                  <c:v>228.19999999999601</c:v>
                </c:pt>
                <c:pt idx="683">
                  <c:v>228.299999999996</c:v>
                </c:pt>
                <c:pt idx="684">
                  <c:v>228.399999999996</c:v>
                </c:pt>
                <c:pt idx="685">
                  <c:v>228.49999999999599</c:v>
                </c:pt>
                <c:pt idx="686">
                  <c:v>228.59999999999599</c:v>
                </c:pt>
                <c:pt idx="687">
                  <c:v>228.69999999999601</c:v>
                </c:pt>
                <c:pt idx="688">
                  <c:v>228.799999999996</c:v>
                </c:pt>
                <c:pt idx="689">
                  <c:v>228.899999999996</c:v>
                </c:pt>
                <c:pt idx="690">
                  <c:v>228.99999999999599</c:v>
                </c:pt>
                <c:pt idx="691">
                  <c:v>229.09999999999599</c:v>
                </c:pt>
                <c:pt idx="692">
                  <c:v>229.19999999999601</c:v>
                </c:pt>
                <c:pt idx="693">
                  <c:v>229.299999999996</c:v>
                </c:pt>
                <c:pt idx="694">
                  <c:v>229.399999999996</c:v>
                </c:pt>
                <c:pt idx="695">
                  <c:v>229.49999999999599</c:v>
                </c:pt>
                <c:pt idx="696">
                  <c:v>229.59999999999599</c:v>
                </c:pt>
                <c:pt idx="697">
                  <c:v>229.69999999999601</c:v>
                </c:pt>
                <c:pt idx="698">
                  <c:v>229.799999999996</c:v>
                </c:pt>
                <c:pt idx="699">
                  <c:v>229.899999999996</c:v>
                </c:pt>
                <c:pt idx="700">
                  <c:v>229.99999999999599</c:v>
                </c:pt>
                <c:pt idx="701">
                  <c:v>230.09999999999599</c:v>
                </c:pt>
              </c:numCache>
            </c:numRef>
          </c:xVal>
          <c:yVal>
            <c:numRef>
              <c:f>'Fig1'!$AF$30:$AF$731</c:f>
              <c:numCache>
                <c:formatCode>General</c:formatCode>
                <c:ptCount val="702"/>
                <c:pt idx="84" formatCode="0">
                  <c:v>-82.679547402391549</c:v>
                </c:pt>
                <c:pt idx="85" formatCode="0">
                  <c:v>-90.512438029874829</c:v>
                </c:pt>
                <c:pt idx="86" formatCode="0">
                  <c:v>-95.641296299074298</c:v>
                </c:pt>
                <c:pt idx="87" formatCode="0">
                  <c:v>-97.895010094700467</c:v>
                </c:pt>
                <c:pt idx="88" formatCode="0">
                  <c:v>-97.129920553180099</c:v>
                </c:pt>
                <c:pt idx="89" formatCode="0">
                  <c:v>-93.267568975337525</c:v>
                </c:pt>
                <c:pt idx="90" formatCode="0">
                  <c:v>-86.901672670977305</c:v>
                </c:pt>
                <c:pt idx="91" formatCode="0">
                  <c:v>-78.826264589434828</c:v>
                </c:pt>
                <c:pt idx="92" formatCode="0">
                  <c:v>-70.334284566987904</c:v>
                </c:pt>
                <c:pt idx="93" formatCode="0">
                  <c:v>-61.422022596687057</c:v>
                </c:pt>
                <c:pt idx="94" formatCode="0">
                  <c:v>-53.504311622443794</c:v>
                </c:pt>
                <c:pt idx="95" formatCode="0">
                  <c:v>-48.764681916788575</c:v>
                </c:pt>
                <c:pt idx="96" formatCode="0">
                  <c:v>-53.196556847008722</c:v>
                </c:pt>
                <c:pt idx="97" formatCode="0">
                  <c:v>-57.865036944084459</c:v>
                </c:pt>
                <c:pt idx="98" formatCode="0">
                  <c:v>-60.920982601026545</c:v>
                </c:pt>
                <c:pt idx="99" formatCode="0">
                  <c:v>-63.034462700442944</c:v>
                </c:pt>
                <c:pt idx="100" formatCode="0">
                  <c:v>-65.261927782655832</c:v>
                </c:pt>
                <c:pt idx="101" formatCode="0">
                  <c:v>-66.592106997114058</c:v>
                </c:pt>
                <c:pt idx="102" formatCode="0">
                  <c:v>-65.915991780000311</c:v>
                </c:pt>
                <c:pt idx="103" formatCode="0">
                  <c:v>-63.809297562428519</c:v>
                </c:pt>
                <c:pt idx="104" formatCode="0">
                  <c:v>-61.665771906811145</c:v>
                </c:pt>
                <c:pt idx="105" formatCode="0">
                  <c:v>-60.284054324502726</c:v>
                </c:pt>
                <c:pt idx="106" formatCode="0">
                  <c:v>-60.556818040403826</c:v>
                </c:pt>
                <c:pt idx="107" formatCode="0">
                  <c:v>-61.635153469446173</c:v>
                </c:pt>
                <c:pt idx="108" formatCode="0">
                  <c:v>-60.697853112016702</c:v>
                </c:pt>
                <c:pt idx="109" formatCode="0">
                  <c:v>-58.731352466237936</c:v>
                </c:pt>
                <c:pt idx="110" formatCode="0">
                  <c:v>-58.39490787287415</c:v>
                </c:pt>
                <c:pt idx="111" formatCode="0">
                  <c:v>-59.253609781034946</c:v>
                </c:pt>
                <c:pt idx="112" formatCode="0">
                  <c:v>-59.588677704999242</c:v>
                </c:pt>
                <c:pt idx="113" formatCode="0">
                  <c:v>-59.658650497188276</c:v>
                </c:pt>
                <c:pt idx="114" formatCode="0">
                  <c:v>-60.181575617980982</c:v>
                </c:pt>
                <c:pt idx="115" formatCode="0">
                  <c:v>-60.583645377571791</c:v>
                </c:pt>
                <c:pt idx="116" formatCode="0">
                  <c:v>-60.953403688941549</c:v>
                </c:pt>
                <c:pt idx="117" formatCode="0">
                  <c:v>-61.238783982362015</c:v>
                </c:pt>
                <c:pt idx="118" formatCode="0">
                  <c:v>-61.417746182603693</c:v>
                </c:pt>
                <c:pt idx="119" formatCode="0">
                  <c:v>-61.916170314965264</c:v>
                </c:pt>
                <c:pt idx="120" formatCode="0">
                  <c:v>-62.882068879136547</c:v>
                </c:pt>
                <c:pt idx="121" formatCode="0">
                  <c:v>-64.375564478561628</c:v>
                </c:pt>
                <c:pt idx="122" formatCode="0">
                  <c:v>-66.577163575715772</c:v>
                </c:pt>
                <c:pt idx="123" formatCode="0">
                  <c:v>-68.620141023602201</c:v>
                </c:pt>
                <c:pt idx="124" formatCode="0">
                  <c:v>-70.473757382394624</c:v>
                </c:pt>
                <c:pt idx="125" formatCode="0">
                  <c:v>-73.867328447218313</c:v>
                </c:pt>
                <c:pt idx="126" formatCode="0">
                  <c:v>-77.929781277598195</c:v>
                </c:pt>
                <c:pt idx="127" formatCode="0">
                  <c:v>-79.921554902356419</c:v>
                </c:pt>
                <c:pt idx="128" formatCode="0">
                  <c:v>-79.050908884733531</c:v>
                </c:pt>
                <c:pt idx="129" formatCode="0">
                  <c:v>-75.49414329531254</c:v>
                </c:pt>
                <c:pt idx="130" formatCode="0">
                  <c:v>-71.462839843546035</c:v>
                </c:pt>
                <c:pt idx="131" formatCode="0">
                  <c:v>-68.163191966642032</c:v>
                </c:pt>
                <c:pt idx="132" formatCode="0">
                  <c:v>-65.03144477058342</c:v>
                </c:pt>
                <c:pt idx="133" formatCode="0">
                  <c:v>-62.65777990747155</c:v>
                </c:pt>
                <c:pt idx="134" formatCode="0">
                  <c:v>-61.862439693329257</c:v>
                </c:pt>
                <c:pt idx="135" formatCode="0">
                  <c:v>-62.083929128433624</c:v>
                </c:pt>
                <c:pt idx="136" formatCode="0">
                  <c:v>-63.645080810198685</c:v>
                </c:pt>
                <c:pt idx="137" formatCode="0">
                  <c:v>-67.011354970741834</c:v>
                </c:pt>
                <c:pt idx="138" formatCode="0">
                  <c:v>-71.246335532178307</c:v>
                </c:pt>
                <c:pt idx="139" formatCode="0">
                  <c:v>-75.401653782588866</c:v>
                </c:pt>
                <c:pt idx="140" formatCode="0">
                  <c:v>-79.93936549378104</c:v>
                </c:pt>
                <c:pt idx="141" formatCode="0">
                  <c:v>-85.738622725459564</c:v>
                </c:pt>
                <c:pt idx="142" formatCode="0">
                  <c:v>-91.923692885870594</c:v>
                </c:pt>
                <c:pt idx="143" formatCode="0">
                  <c:v>-96.719693394074199</c:v>
                </c:pt>
                <c:pt idx="144" formatCode="0">
                  <c:v>-100.59102241131689</c:v>
                </c:pt>
                <c:pt idx="145" formatCode="0">
                  <c:v>-102.08652758600482</c:v>
                </c:pt>
                <c:pt idx="146" formatCode="0">
                  <c:v>-98.248260817807918</c:v>
                </c:pt>
                <c:pt idx="147" formatCode="0">
                  <c:v>-90.080569102691271</c:v>
                </c:pt>
                <c:pt idx="148" formatCode="0">
                  <c:v>-80.563924733863345</c:v>
                </c:pt>
                <c:pt idx="149" formatCode="0">
                  <c:v>-73.524665936837792</c:v>
                </c:pt>
                <c:pt idx="150" formatCode="0">
                  <c:v>-69.51034927772254</c:v>
                </c:pt>
                <c:pt idx="151" formatCode="0">
                  <c:v>-66.386903424379241</c:v>
                </c:pt>
                <c:pt idx="152" formatCode="0">
                  <c:v>-64.241113082694312</c:v>
                </c:pt>
                <c:pt idx="153" formatCode="0">
                  <c:v>-64.890972451715243</c:v>
                </c:pt>
                <c:pt idx="154" formatCode="0">
                  <c:v>-68.585675510515145</c:v>
                </c:pt>
                <c:pt idx="155" formatCode="0">
                  <c:v>-73.853284545657019</c:v>
                </c:pt>
                <c:pt idx="156" formatCode="0">
                  <c:v>-80.198429583633512</c:v>
                </c:pt>
                <c:pt idx="157" formatCode="0">
                  <c:v>-86.752919792966793</c:v>
                </c:pt>
                <c:pt idx="158" formatCode="0">
                  <c:v>-92.893574749718937</c:v>
                </c:pt>
                <c:pt idx="159" formatCode="0">
                  <c:v>-100.99167487983898</c:v>
                </c:pt>
                <c:pt idx="160" formatCode="0">
                  <c:v>-111.06144881820532</c:v>
                </c:pt>
                <c:pt idx="161" formatCode="0">
                  <c:v>-118.57214535697801</c:v>
                </c:pt>
                <c:pt idx="162" formatCode="0">
                  <c:v>-122.07938848107437</c:v>
                </c:pt>
                <c:pt idx="163" formatCode="0">
                  <c:v>-123.26291027396849</c:v>
                </c:pt>
                <c:pt idx="164" formatCode="0">
                  <c:v>-120.47091643572418</c:v>
                </c:pt>
                <c:pt idx="165" formatCode="0">
                  <c:v>-112.11016916283745</c:v>
                </c:pt>
                <c:pt idx="166" formatCode="0">
                  <c:v>-99.723573268744445</c:v>
                </c:pt>
                <c:pt idx="167" formatCode="0">
                  <c:v>-87.955755524060507</c:v>
                </c:pt>
                <c:pt idx="168" formatCode="0">
                  <c:v>-79.569400700394368</c:v>
                </c:pt>
                <c:pt idx="169" formatCode="0">
                  <c:v>-74.110263783196501</c:v>
                </c:pt>
                <c:pt idx="170" formatCode="0">
                  <c:v>-71.499323461579294</c:v>
                </c:pt>
                <c:pt idx="171" formatCode="0">
                  <c:v>-71.778036095138106</c:v>
                </c:pt>
                <c:pt idx="172" formatCode="0">
                  <c:v>-75.124097219617511</c:v>
                </c:pt>
                <c:pt idx="173" formatCode="0">
                  <c:v>-81.320330095827373</c:v>
                </c:pt>
                <c:pt idx="174" formatCode="0">
                  <c:v>-89.218682062824527</c:v>
                </c:pt>
                <c:pt idx="175" formatCode="0">
                  <c:v>-97.452359663692079</c:v>
                </c:pt>
                <c:pt idx="176" formatCode="0">
                  <c:v>-105.88621585834518</c:v>
                </c:pt>
                <c:pt idx="177" formatCode="0">
                  <c:v>-114.77009337140899</c:v>
                </c:pt>
                <c:pt idx="178" formatCode="0">
                  <c:v>-123.23013981419653</c:v>
                </c:pt>
                <c:pt idx="179" formatCode="0">
                  <c:v>-131.09194505563025</c:v>
                </c:pt>
                <c:pt idx="180" formatCode="0">
                  <c:v>-137.92367930956988</c:v>
                </c:pt>
                <c:pt idx="181" formatCode="0">
                  <c:v>-140.7453654278757</c:v>
                </c:pt>
                <c:pt idx="182" formatCode="0">
                  <c:v>-138.53380996437861</c:v>
                </c:pt>
                <c:pt idx="183" formatCode="0">
                  <c:v>-133.16572837555796</c:v>
                </c:pt>
                <c:pt idx="184" formatCode="0">
                  <c:v>-123.8302911210955</c:v>
                </c:pt>
                <c:pt idx="185" formatCode="0">
                  <c:v>-111.15959786051978</c:v>
                </c:pt>
                <c:pt idx="186" formatCode="0">
                  <c:v>-98.915703505375035</c:v>
                </c:pt>
                <c:pt idx="187" formatCode="0">
                  <c:v>-88.103513145363877</c:v>
                </c:pt>
                <c:pt idx="188" formatCode="0">
                  <c:v>-81.074663667364106</c:v>
                </c:pt>
                <c:pt idx="189" formatCode="0">
                  <c:v>-79.041795731768502</c:v>
                </c:pt>
                <c:pt idx="190" formatCode="0">
                  <c:v>-81.610690608131691</c:v>
                </c:pt>
                <c:pt idx="191" formatCode="0">
                  <c:v>-87.586967660753885</c:v>
                </c:pt>
                <c:pt idx="192" formatCode="0">
                  <c:v>-94.535831269168781</c:v>
                </c:pt>
                <c:pt idx="193" formatCode="0">
                  <c:v>-102.26468012003211</c:v>
                </c:pt>
                <c:pt idx="194" formatCode="0">
                  <c:v>-111.21847875847911</c:v>
                </c:pt>
                <c:pt idx="195" formatCode="0">
                  <c:v>-120.49231443227477</c:v>
                </c:pt>
                <c:pt idx="196" formatCode="0">
                  <c:v>-130.12928872490883</c:v>
                </c:pt>
                <c:pt idx="197" formatCode="0">
                  <c:v>-141.21597662138674</c:v>
                </c:pt>
                <c:pt idx="198" formatCode="0">
                  <c:v>-151.82161304770659</c:v>
                </c:pt>
                <c:pt idx="199" formatCode="0">
                  <c:v>-158.06529155488312</c:v>
                </c:pt>
                <c:pt idx="200" formatCode="0">
                  <c:v>-157.13278503345586</c:v>
                </c:pt>
                <c:pt idx="201" formatCode="0">
                  <c:v>-150.07780122570239</c:v>
                </c:pt>
                <c:pt idx="202" formatCode="0">
                  <c:v>-140.60751798417797</c:v>
                </c:pt>
                <c:pt idx="203" formatCode="0">
                  <c:v>-130.64996951111294</c:v>
                </c:pt>
                <c:pt idx="204" formatCode="0">
                  <c:v>-119.09159895791514</c:v>
                </c:pt>
                <c:pt idx="205" formatCode="0">
                  <c:v>-105.29793773958654</c:v>
                </c:pt>
                <c:pt idx="206" formatCode="0">
                  <c:v>-93.391228954563459</c:v>
                </c:pt>
                <c:pt idx="207" formatCode="0">
                  <c:v>-85.963068913675954</c:v>
                </c:pt>
                <c:pt idx="208" formatCode="0">
                  <c:v>-83.237928284102381</c:v>
                </c:pt>
                <c:pt idx="209" formatCode="0">
                  <c:v>-85.785663197002009</c:v>
                </c:pt>
                <c:pt idx="210" formatCode="0">
                  <c:v>-90.766369336224528</c:v>
                </c:pt>
                <c:pt idx="211" formatCode="0">
                  <c:v>-97.068265339805734</c:v>
                </c:pt>
                <c:pt idx="212" formatCode="0">
                  <c:v>-106.35435478910927</c:v>
                </c:pt>
                <c:pt idx="213" formatCode="0">
                  <c:v>-117.33629780699617</c:v>
                </c:pt>
                <c:pt idx="214" formatCode="0">
                  <c:v>-127.74411676030356</c:v>
                </c:pt>
                <c:pt idx="215" formatCode="0">
                  <c:v>-137.52091436608913</c:v>
                </c:pt>
                <c:pt idx="216" formatCode="0">
                  <c:v>-147.02360570262789</c:v>
                </c:pt>
                <c:pt idx="217" formatCode="0">
                  <c:v>-156.79706150886247</c:v>
                </c:pt>
                <c:pt idx="218" formatCode="0">
                  <c:v>-163.74363551329648</c:v>
                </c:pt>
                <c:pt idx="219" formatCode="0">
                  <c:v>-165.36654689054771</c:v>
                </c:pt>
                <c:pt idx="220" formatCode="0">
                  <c:v>-161.58660196232461</c:v>
                </c:pt>
                <c:pt idx="221" formatCode="0">
                  <c:v>-152.48304365160917</c:v>
                </c:pt>
                <c:pt idx="222" formatCode="0">
                  <c:v>-140.52905827251703</c:v>
                </c:pt>
                <c:pt idx="223" formatCode="0">
                  <c:v>-129.2603424914187</c:v>
                </c:pt>
                <c:pt idx="224" formatCode="0">
                  <c:v>-119.18373495190609</c:v>
                </c:pt>
                <c:pt idx="225" formatCode="0">
                  <c:v>-108.16247050721758</c:v>
                </c:pt>
                <c:pt idx="226" formatCode="0">
                  <c:v>-97.54027569445617</c:v>
                </c:pt>
                <c:pt idx="227" formatCode="0">
                  <c:v>-92.079517875261885</c:v>
                </c:pt>
                <c:pt idx="228" formatCode="0">
                  <c:v>-92.329428651128765</c:v>
                </c:pt>
                <c:pt idx="229" formatCode="0">
                  <c:v>-97.093988851218342</c:v>
                </c:pt>
                <c:pt idx="230" formatCode="0">
                  <c:v>-104.59617019135403</c:v>
                </c:pt>
                <c:pt idx="231" formatCode="0">
                  <c:v>-112.7425713374798</c:v>
                </c:pt>
                <c:pt idx="232" formatCode="0">
                  <c:v>-121.45022456799235</c:v>
                </c:pt>
                <c:pt idx="233" formatCode="0">
                  <c:v>-131.55903011456473</c:v>
                </c:pt>
                <c:pt idx="234" formatCode="0">
                  <c:v>-141.90266266378381</c:v>
                </c:pt>
                <c:pt idx="235" formatCode="0">
                  <c:v>-152.63842763237733</c:v>
                </c:pt>
                <c:pt idx="236" formatCode="0">
                  <c:v>-162.12795371541941</c:v>
                </c:pt>
                <c:pt idx="237" formatCode="0">
                  <c:v>-167.57757305306282</c:v>
                </c:pt>
                <c:pt idx="238" formatCode="0">
                  <c:v>-170.16826500266063</c:v>
                </c:pt>
                <c:pt idx="239" formatCode="0">
                  <c:v>-169.58903206925675</c:v>
                </c:pt>
                <c:pt idx="240" formatCode="0">
                  <c:v>-166.01927774646649</c:v>
                </c:pt>
                <c:pt idx="241" formatCode="0">
                  <c:v>-159.27922730955683</c:v>
                </c:pt>
                <c:pt idx="242" formatCode="0">
                  <c:v>-148.16815809220026</c:v>
                </c:pt>
                <c:pt idx="243" formatCode="0">
                  <c:v>-134.63768874478814</c:v>
                </c:pt>
                <c:pt idx="244" formatCode="0">
                  <c:v>-123.105922732008</c:v>
                </c:pt>
                <c:pt idx="245" formatCode="0">
                  <c:v>-116.33046928816668</c:v>
                </c:pt>
                <c:pt idx="246" formatCode="0">
                  <c:v>-112.80598640898666</c:v>
                </c:pt>
                <c:pt idx="247" formatCode="0">
                  <c:v>-109.9269102318348</c:v>
                </c:pt>
                <c:pt idx="248" formatCode="0">
                  <c:v>-108.73700769589385</c:v>
                </c:pt>
                <c:pt idx="249" formatCode="0">
                  <c:v>-110.63792183339744</c:v>
                </c:pt>
                <c:pt idx="250" formatCode="0">
                  <c:v>-117.29262685406032</c:v>
                </c:pt>
                <c:pt idx="251" formatCode="0">
                  <c:v>-128.71284281314394</c:v>
                </c:pt>
                <c:pt idx="252" formatCode="0">
                  <c:v>-141.27133231028833</c:v>
                </c:pt>
                <c:pt idx="253" formatCode="0">
                  <c:v>-152.12756666636332</c:v>
                </c:pt>
                <c:pt idx="254" formatCode="0">
                  <c:v>-161.95379555807375</c:v>
                </c:pt>
                <c:pt idx="255" formatCode="0">
                  <c:v>-172.6822936890363</c:v>
                </c:pt>
                <c:pt idx="256" formatCode="0">
                  <c:v>-184.68313646310025</c:v>
                </c:pt>
                <c:pt idx="257" formatCode="0">
                  <c:v>-193.25613723292821</c:v>
                </c:pt>
                <c:pt idx="258" formatCode="0">
                  <c:v>-195.18831345162988</c:v>
                </c:pt>
                <c:pt idx="259" formatCode="0">
                  <c:v>-192.16525891729205</c:v>
                </c:pt>
                <c:pt idx="260" formatCode="0">
                  <c:v>-186.2179493450495</c:v>
                </c:pt>
                <c:pt idx="261" formatCode="0">
                  <c:v>-180.40149217483312</c:v>
                </c:pt>
                <c:pt idx="262" formatCode="0">
                  <c:v>-175.53472690111701</c:v>
                </c:pt>
                <c:pt idx="263" formatCode="0">
                  <c:v>-169.42529422738951</c:v>
                </c:pt>
                <c:pt idx="264" formatCode="0">
                  <c:v>-160.32103129628339</c:v>
                </c:pt>
                <c:pt idx="265" formatCode="0">
                  <c:v>-149.08302962783128</c:v>
                </c:pt>
                <c:pt idx="266" formatCode="0">
                  <c:v>-140.21662289224824</c:v>
                </c:pt>
                <c:pt idx="267" formatCode="0">
                  <c:v>-137.501678524564</c:v>
                </c:pt>
                <c:pt idx="268" formatCode="0">
                  <c:v>-138.60816879063256</c:v>
                </c:pt>
                <c:pt idx="269" formatCode="0">
                  <c:v>-139.78552347475565</c:v>
                </c:pt>
                <c:pt idx="270" formatCode="0">
                  <c:v>-141.57178110686553</c:v>
                </c:pt>
                <c:pt idx="271" formatCode="0">
                  <c:v>-146.64138485835508</c:v>
                </c:pt>
                <c:pt idx="272" formatCode="0">
                  <c:v>-157.00919721030905</c:v>
                </c:pt>
                <c:pt idx="273" formatCode="0">
                  <c:v>-171.19253976062186</c:v>
                </c:pt>
                <c:pt idx="274" formatCode="0">
                  <c:v>-183.59130713339434</c:v>
                </c:pt>
                <c:pt idx="275" formatCode="0">
                  <c:v>-192.271276373365</c:v>
                </c:pt>
                <c:pt idx="276" formatCode="0">
                  <c:v>-200.71994482179306</c:v>
                </c:pt>
                <c:pt idx="277" formatCode="0">
                  <c:v>-209.53320588475367</c:v>
                </c:pt>
                <c:pt idx="278" formatCode="0">
                  <c:v>-214.77303626813338</c:v>
                </c:pt>
                <c:pt idx="279" formatCode="0">
                  <c:v>-215.8976210247472</c:v>
                </c:pt>
                <c:pt idx="280" formatCode="0">
                  <c:v>-212.88864333088787</c:v>
                </c:pt>
                <c:pt idx="281" formatCode="0">
                  <c:v>-205.94372815374444</c:v>
                </c:pt>
                <c:pt idx="282" formatCode="0">
                  <c:v>-197.64745809738852</c:v>
                </c:pt>
                <c:pt idx="283" formatCode="0">
                  <c:v>-190.13438923190441</c:v>
                </c:pt>
                <c:pt idx="284" formatCode="0">
                  <c:v>-183.45015396114596</c:v>
                </c:pt>
                <c:pt idx="285" formatCode="0">
                  <c:v>-177.72406267781881</c:v>
                </c:pt>
                <c:pt idx="286" formatCode="0">
                  <c:v>-172.26242576836282</c:v>
                </c:pt>
                <c:pt idx="287" formatCode="0">
                  <c:v>-163.62811202566377</c:v>
                </c:pt>
                <c:pt idx="288" formatCode="0">
                  <c:v>-154.28639997260078</c:v>
                </c:pt>
                <c:pt idx="289" formatCode="0">
                  <c:v>-151.46059735505483</c:v>
                </c:pt>
                <c:pt idx="290" formatCode="0">
                  <c:v>-154.57146126582327</c:v>
                </c:pt>
                <c:pt idx="291" formatCode="0">
                  <c:v>-159.79609969077515</c:v>
                </c:pt>
                <c:pt idx="292" formatCode="0">
                  <c:v>-166.53100007442703</c:v>
                </c:pt>
                <c:pt idx="293" formatCode="0">
                  <c:v>-176.24211805536368</c:v>
                </c:pt>
                <c:pt idx="294" formatCode="0">
                  <c:v>-188.33865106007906</c:v>
                </c:pt>
                <c:pt idx="295" formatCode="0">
                  <c:v>-200.28118956506384</c:v>
                </c:pt>
                <c:pt idx="296" formatCode="0">
                  <c:v>-209.3066515723273</c:v>
                </c:pt>
                <c:pt idx="297" formatCode="0">
                  <c:v>-216.23618737284471</c:v>
                </c:pt>
                <c:pt idx="298" formatCode="0">
                  <c:v>-222.95342359336095</c:v>
                </c:pt>
                <c:pt idx="299" formatCode="0">
                  <c:v>-227.37834346516487</c:v>
                </c:pt>
                <c:pt idx="300" formatCode="0">
                  <c:v>-228.08658265546572</c:v>
                </c:pt>
                <c:pt idx="301" formatCode="0">
                  <c:v>-225.32022995971067</c:v>
                </c:pt>
                <c:pt idx="302" formatCode="0">
                  <c:v>-220.18361422731664</c:v>
                </c:pt>
                <c:pt idx="303" formatCode="0">
                  <c:v>-213.97645655230409</c:v>
                </c:pt>
                <c:pt idx="304" formatCode="0">
                  <c:v>-206.97480517226498</c:v>
                </c:pt>
                <c:pt idx="305" formatCode="0">
                  <c:v>-198.73794146256259</c:v>
                </c:pt>
                <c:pt idx="306" formatCode="0">
                  <c:v>-189.75834130879548</c:v>
                </c:pt>
                <c:pt idx="307" formatCode="0">
                  <c:v>-182.94554061626695</c:v>
                </c:pt>
                <c:pt idx="308" formatCode="0">
                  <c:v>-181.31193476445125</c:v>
                </c:pt>
                <c:pt idx="309" formatCode="0">
                  <c:v>-183.58207345961054</c:v>
                </c:pt>
                <c:pt idx="310" formatCode="0">
                  <c:v>-183.78652507870325</c:v>
                </c:pt>
                <c:pt idx="311" formatCode="0">
                  <c:v>-179.53269112757241</c:v>
                </c:pt>
                <c:pt idx="312" formatCode="0">
                  <c:v>-178.35436949161749</c:v>
                </c:pt>
                <c:pt idx="313" formatCode="0">
                  <c:v>-182.26825545713379</c:v>
                </c:pt>
                <c:pt idx="314" formatCode="0">
                  <c:v>-189.11030496219473</c:v>
                </c:pt>
                <c:pt idx="315" formatCode="0">
                  <c:v>-197.76996201605357</c:v>
                </c:pt>
                <c:pt idx="316" formatCode="0">
                  <c:v>-209.12544953242735</c:v>
                </c:pt>
                <c:pt idx="317" formatCode="0">
                  <c:v>-220.16169667920494</c:v>
                </c:pt>
                <c:pt idx="318" formatCode="0">
                  <c:v>-226.68090511680751</c:v>
                </c:pt>
                <c:pt idx="319" formatCode="0">
                  <c:v>-228.91355766301086</c:v>
                </c:pt>
                <c:pt idx="320" formatCode="0">
                  <c:v>-231.52491796297562</c:v>
                </c:pt>
                <c:pt idx="321" formatCode="0">
                  <c:v>-235.58968124385078</c:v>
                </c:pt>
                <c:pt idx="322" formatCode="0">
                  <c:v>-237.4736941022573</c:v>
                </c:pt>
                <c:pt idx="323" formatCode="0">
                  <c:v>-233.74032381540437</c:v>
                </c:pt>
                <c:pt idx="324" formatCode="0">
                  <c:v>-225.42684546071979</c:v>
                </c:pt>
                <c:pt idx="325" formatCode="0">
                  <c:v>-218.27468271374593</c:v>
                </c:pt>
                <c:pt idx="326" formatCode="0">
                  <c:v>-214.1558068963007</c:v>
                </c:pt>
                <c:pt idx="327" formatCode="0">
                  <c:v>-210.01986342271005</c:v>
                </c:pt>
                <c:pt idx="328" formatCode="0">
                  <c:v>-203.364925985372</c:v>
                </c:pt>
                <c:pt idx="329" formatCode="0">
                  <c:v>-193.95032654062408</c:v>
                </c:pt>
                <c:pt idx="330" formatCode="0">
                  <c:v>-184.52128161474559</c:v>
                </c:pt>
                <c:pt idx="331" formatCode="0">
                  <c:v>-180.18904734704284</c:v>
                </c:pt>
                <c:pt idx="332" formatCode="0">
                  <c:v>-182.93424565223415</c:v>
                </c:pt>
                <c:pt idx="333" formatCode="0">
                  <c:v>-188.56664920268457</c:v>
                </c:pt>
                <c:pt idx="334" formatCode="0">
                  <c:v>-188.02990616651803</c:v>
                </c:pt>
                <c:pt idx="335" formatCode="0">
                  <c:v>-182.18220834889681</c:v>
                </c:pt>
                <c:pt idx="336" formatCode="0">
                  <c:v>-182.57510736498239</c:v>
                </c:pt>
                <c:pt idx="337" formatCode="0">
                  <c:v>-189.54134983659281</c:v>
                </c:pt>
                <c:pt idx="338" formatCode="0">
                  <c:v>-202.32182694241197</c:v>
                </c:pt>
                <c:pt idx="339" formatCode="0">
                  <c:v>-216.06256888308587</c:v>
                </c:pt>
                <c:pt idx="340" formatCode="0">
                  <c:v>-223.87854398606268</c:v>
                </c:pt>
                <c:pt idx="341" formatCode="0">
                  <c:v>-227.24255618408162</c:v>
                </c:pt>
                <c:pt idx="342" formatCode="0">
                  <c:v>-228.70930652211484</c:v>
                </c:pt>
                <c:pt idx="343" formatCode="0">
                  <c:v>-227.5223322972636</c:v>
                </c:pt>
                <c:pt idx="344" formatCode="0">
                  <c:v>-224.94754185478146</c:v>
                </c:pt>
                <c:pt idx="345" formatCode="0">
                  <c:v>-224.96006338697711</c:v>
                </c:pt>
                <c:pt idx="346" formatCode="0">
                  <c:v>-225.64168729795827</c:v>
                </c:pt>
                <c:pt idx="347" formatCode="0">
                  <c:v>-223.24732812145339</c:v>
                </c:pt>
                <c:pt idx="348" formatCode="0">
                  <c:v>-216.24374864705388</c:v>
                </c:pt>
                <c:pt idx="349" formatCode="0">
                  <c:v>-208.68442117615282</c:v>
                </c:pt>
                <c:pt idx="350" formatCode="0">
                  <c:v>-203.74250738154754</c:v>
                </c:pt>
                <c:pt idx="351" formatCode="0">
                  <c:v>-200.26752252620796</c:v>
                </c:pt>
                <c:pt idx="352" formatCode="0">
                  <c:v>-194.62380176202635</c:v>
                </c:pt>
                <c:pt idx="353" formatCode="0">
                  <c:v>-185.07602145792418</c:v>
                </c:pt>
                <c:pt idx="354" formatCode="0">
                  <c:v>-175.54967601868148</c:v>
                </c:pt>
                <c:pt idx="355" formatCode="0">
                  <c:v>-171.99184027863848</c:v>
                </c:pt>
                <c:pt idx="356" formatCode="0">
                  <c:v>-176.72474306927245</c:v>
                </c:pt>
                <c:pt idx="357" formatCode="0">
                  <c:v>-185.65910063196409</c:v>
                </c:pt>
                <c:pt idx="358" formatCode="0">
                  <c:v>-190.52261140414572</c:v>
                </c:pt>
                <c:pt idx="359" formatCode="0">
                  <c:v>-186.74039541501298</c:v>
                </c:pt>
                <c:pt idx="360" formatCode="0">
                  <c:v>-183.52957823262687</c:v>
                </c:pt>
                <c:pt idx="361" formatCode="0">
                  <c:v>-189.93523886759723</c:v>
                </c:pt>
                <c:pt idx="362" formatCode="0">
                  <c:v>-202.84175177555247</c:v>
                </c:pt>
                <c:pt idx="363" formatCode="0">
                  <c:v>-209.60335487152051</c:v>
                </c:pt>
                <c:pt idx="364" formatCode="0">
                  <c:v>-207.98422477507745</c:v>
                </c:pt>
                <c:pt idx="365" formatCode="0">
                  <c:v>-204.46931281469284</c:v>
                </c:pt>
                <c:pt idx="366" formatCode="0">
                  <c:v>-204.5759511672897</c:v>
                </c:pt>
                <c:pt idx="367" formatCode="0">
                  <c:v>-206.31565472484516</c:v>
                </c:pt>
                <c:pt idx="368" formatCode="0">
                  <c:v>-205.99992593305251</c:v>
                </c:pt>
                <c:pt idx="369" formatCode="0">
                  <c:v>-202.5949628584859</c:v>
                </c:pt>
                <c:pt idx="370" formatCode="0">
                  <c:v>-201.38797929972404</c:v>
                </c:pt>
                <c:pt idx="371" formatCode="0">
                  <c:v>-203.57423787986576</c:v>
                </c:pt>
                <c:pt idx="372" formatCode="0">
                  <c:v>-204.42326882039768</c:v>
                </c:pt>
                <c:pt idx="373" formatCode="0">
                  <c:v>-201.95096707250309</c:v>
                </c:pt>
                <c:pt idx="374" formatCode="0">
                  <c:v>-199.37126617401569</c:v>
                </c:pt>
                <c:pt idx="375" formatCode="0">
                  <c:v>-200.45183988094632</c:v>
                </c:pt>
                <c:pt idx="376" formatCode="0">
                  <c:v>-201.25779863122446</c:v>
                </c:pt>
                <c:pt idx="377" formatCode="0">
                  <c:v>-198.57838191941451</c:v>
                </c:pt>
                <c:pt idx="378" formatCode="0">
                  <c:v>-192.21084274270035</c:v>
                </c:pt>
                <c:pt idx="379" formatCode="0">
                  <c:v>-184.95562759179586</c:v>
                </c:pt>
                <c:pt idx="380" formatCode="0">
                  <c:v>-186.34060236183652</c:v>
                </c:pt>
                <c:pt idx="381" formatCode="0">
                  <c:v>-196.18549086273859</c:v>
                </c:pt>
                <c:pt idx="382" formatCode="0">
                  <c:v>-205.78008777096608</c:v>
                </c:pt>
                <c:pt idx="383" formatCode="0">
                  <c:v>-208.2706220254037</c:v>
                </c:pt>
                <c:pt idx="384" formatCode="0">
                  <c:v>-205.11397673663865</c:v>
                </c:pt>
                <c:pt idx="385" formatCode="0">
                  <c:v>-209.92397446551766</c:v>
                </c:pt>
                <c:pt idx="386" formatCode="0">
                  <c:v>-223.07950291326517</c:v>
                </c:pt>
                <c:pt idx="387" formatCode="0">
                  <c:v>-229.9574172097428</c:v>
                </c:pt>
                <c:pt idx="388" formatCode="0">
                  <c:v>-229.66844217047233</c:v>
                </c:pt>
                <c:pt idx="389" formatCode="0">
                  <c:v>-227.91189489156591</c:v>
                </c:pt>
                <c:pt idx="390" formatCode="0">
                  <c:v>-228.23976108650552</c:v>
                </c:pt>
                <c:pt idx="391" formatCode="0">
                  <c:v>-228.68694691106711</c:v>
                </c:pt>
                <c:pt idx="392" formatCode="0">
                  <c:v>-227.24513102973569</c:v>
                </c:pt>
                <c:pt idx="393" formatCode="0">
                  <c:v>-225.84947950782944</c:v>
                </c:pt>
                <c:pt idx="394" formatCode="0">
                  <c:v>-226.36108298922784</c:v>
                </c:pt>
                <c:pt idx="395" formatCode="0">
                  <c:v>-226.31270804726964</c:v>
                </c:pt>
                <c:pt idx="396" formatCode="0">
                  <c:v>-224.86458725928745</c:v>
                </c:pt>
                <c:pt idx="397" formatCode="0">
                  <c:v>-224.3447857722397</c:v>
                </c:pt>
                <c:pt idx="398" formatCode="0">
                  <c:v>-224.34986007663181</c:v>
                </c:pt>
                <c:pt idx="399" formatCode="0">
                  <c:v>-222.57589456124546</c:v>
                </c:pt>
                <c:pt idx="400" formatCode="0">
                  <c:v>-218.98033269674406</c:v>
                </c:pt>
                <c:pt idx="401" formatCode="0">
                  <c:v>-219.35753984923656</c:v>
                </c:pt>
                <c:pt idx="402" formatCode="0">
                  <c:v>-221.00533573187178</c:v>
                </c:pt>
                <c:pt idx="403" formatCode="0">
                  <c:v>-221.00795775647092</c:v>
                </c:pt>
                <c:pt idx="404" formatCode="0">
                  <c:v>-219.45015617456275</c:v>
                </c:pt>
                <c:pt idx="405" formatCode="0">
                  <c:v>-219.78054828275219</c:v>
                </c:pt>
                <c:pt idx="406" formatCode="0">
                  <c:v>-225.8275564167491</c:v>
                </c:pt>
                <c:pt idx="407" formatCode="0">
                  <c:v>-231.34951276958455</c:v>
                </c:pt>
                <c:pt idx="408" formatCode="0">
                  <c:v>-233.8281955477118</c:v>
                </c:pt>
                <c:pt idx="409" formatCode="0">
                  <c:v>-235.31922619504806</c:v>
                </c:pt>
                <c:pt idx="410" formatCode="0">
                  <c:v>-239.85578040335389</c:v>
                </c:pt>
                <c:pt idx="411" formatCode="0">
                  <c:v>-245.00084272054107</c:v>
                </c:pt>
                <c:pt idx="412" formatCode="0">
                  <c:v>-246.60050238884975</c:v>
                </c:pt>
                <c:pt idx="413" formatCode="0">
                  <c:v>-245.68683400901148</c:v>
                </c:pt>
                <c:pt idx="414" formatCode="0">
                  <c:v>-245.4041015056163</c:v>
                </c:pt>
                <c:pt idx="415" formatCode="0">
                  <c:v>-247.03615455453294</c:v>
                </c:pt>
                <c:pt idx="416" formatCode="0">
                  <c:v>-248.66471621067444</c:v>
                </c:pt>
                <c:pt idx="417" formatCode="0">
                  <c:v>-247.65286252004722</c:v>
                </c:pt>
                <c:pt idx="418" formatCode="0">
                  <c:v>-244.47425661825383</c:v>
                </c:pt>
                <c:pt idx="419" formatCode="0">
                  <c:v>-243.8397654358676</c:v>
                </c:pt>
                <c:pt idx="420" formatCode="0">
                  <c:v>-248.36636241976097</c:v>
                </c:pt>
                <c:pt idx="421" formatCode="0">
                  <c:v>-251.70638265316893</c:v>
                </c:pt>
                <c:pt idx="422" formatCode="0">
                  <c:v>-249.44842285349833</c:v>
                </c:pt>
                <c:pt idx="423" formatCode="0">
                  <c:v>-247.89130214787778</c:v>
                </c:pt>
                <c:pt idx="424" formatCode="0">
                  <c:v>-252.84387938117615</c:v>
                </c:pt>
                <c:pt idx="425" formatCode="0">
                  <c:v>-259.18895022868662</c:v>
                </c:pt>
                <c:pt idx="426" formatCode="0">
                  <c:v>-257.18694310290778</c:v>
                </c:pt>
                <c:pt idx="427" formatCode="0">
                  <c:v>-252.36984366280015</c:v>
                </c:pt>
                <c:pt idx="428" formatCode="0">
                  <c:v>-256.0658743124003</c:v>
                </c:pt>
                <c:pt idx="429" formatCode="0">
                  <c:v>-265.48445656895842</c:v>
                </c:pt>
                <c:pt idx="430" formatCode="0">
                  <c:v>-273.49705683489793</c:v>
                </c:pt>
                <c:pt idx="431" formatCode="0">
                  <c:v>-274.28987946166734</c:v>
                </c:pt>
                <c:pt idx="432" formatCode="0">
                  <c:v>-271.46282726128499</c:v>
                </c:pt>
                <c:pt idx="433" formatCode="0">
                  <c:v>-269.94943080911452</c:v>
                </c:pt>
                <c:pt idx="434" formatCode="0">
                  <c:v>-272.40773814113282</c:v>
                </c:pt>
                <c:pt idx="435" formatCode="0">
                  <c:v>-277.72059205605137</c:v>
                </c:pt>
                <c:pt idx="436" formatCode="0">
                  <c:v>-278.21837263577271</c:v>
                </c:pt>
                <c:pt idx="437" formatCode="0">
                  <c:v>-274.21989002385249</c:v>
                </c:pt>
                <c:pt idx="438" formatCode="0">
                  <c:v>-271.23512692143311</c:v>
                </c:pt>
                <c:pt idx="439" formatCode="0">
                  <c:v>-270.08266618226787</c:v>
                </c:pt>
                <c:pt idx="440" formatCode="0">
                  <c:v>-269.07978392446654</c:v>
                </c:pt>
                <c:pt idx="441" formatCode="0">
                  <c:v>-267.59933655097365</c:v>
                </c:pt>
                <c:pt idx="442" formatCode="0">
                  <c:v>-266.12814293011252</c:v>
                </c:pt>
                <c:pt idx="443" formatCode="0">
                  <c:v>-264.63565955354647</c:v>
                </c:pt>
                <c:pt idx="444" formatCode="0">
                  <c:v>-262.60193985117809</c:v>
                </c:pt>
                <c:pt idx="445" formatCode="0">
                  <c:v>-260.95719596800421</c:v>
                </c:pt>
                <c:pt idx="446" formatCode="0">
                  <c:v>-261.6958363905822</c:v>
                </c:pt>
                <c:pt idx="447" formatCode="0">
                  <c:v>-263.04595485467843</c:v>
                </c:pt>
                <c:pt idx="448" formatCode="0">
                  <c:v>-263.63609571111522</c:v>
                </c:pt>
                <c:pt idx="449" formatCode="0">
                  <c:v>-264.74398377330994</c:v>
                </c:pt>
                <c:pt idx="450" formatCode="0">
                  <c:v>-270.03353342078532</c:v>
                </c:pt>
                <c:pt idx="451" formatCode="0">
                  <c:v>-278.86219011966324</c:v>
                </c:pt>
                <c:pt idx="452" formatCode="0">
                  <c:v>-283.49640544062959</c:v>
                </c:pt>
                <c:pt idx="453" formatCode="0">
                  <c:v>-284.08822260718591</c:v>
                </c:pt>
                <c:pt idx="454" formatCode="0">
                  <c:v>-284.98934162606798</c:v>
                </c:pt>
                <c:pt idx="455" formatCode="0">
                  <c:v>-294.57065559641336</c:v>
                </c:pt>
                <c:pt idx="456" formatCode="0">
                  <c:v>-305.93528800683157</c:v>
                </c:pt>
                <c:pt idx="457" formatCode="0">
                  <c:v>-303.80904605255353</c:v>
                </c:pt>
                <c:pt idx="458" formatCode="0">
                  <c:v>-291.81312751962275</c:v>
                </c:pt>
                <c:pt idx="459" formatCode="0">
                  <c:v>-285.00508159629476</c:v>
                </c:pt>
                <c:pt idx="460" formatCode="0">
                  <c:v>-286.11823654841675</c:v>
                </c:pt>
                <c:pt idx="461" formatCode="0">
                  <c:v>-289.43327808857174</c:v>
                </c:pt>
                <c:pt idx="462" formatCode="0">
                  <c:v>-288.61222136374403</c:v>
                </c:pt>
                <c:pt idx="463" formatCode="0">
                  <c:v>-284.33139447130111</c:v>
                </c:pt>
                <c:pt idx="464" formatCode="0">
                  <c:v>-281.29201993171489</c:v>
                </c:pt>
                <c:pt idx="465" formatCode="0">
                  <c:v>-280.56694254607783</c:v>
                </c:pt>
                <c:pt idx="466" formatCode="0">
                  <c:v>-279.80629979884287</c:v>
                </c:pt>
                <c:pt idx="467" formatCode="0">
                  <c:v>-278.03276982835018</c:v>
                </c:pt>
                <c:pt idx="468" formatCode="0">
                  <c:v>-276.30381391889631</c:v>
                </c:pt>
                <c:pt idx="469" formatCode="0">
                  <c:v>-275.68529752678796</c:v>
                </c:pt>
                <c:pt idx="470" formatCode="0">
                  <c:v>-274.22975109333368</c:v>
                </c:pt>
                <c:pt idx="471" formatCode="0">
                  <c:v>-270.56425580035165</c:v>
                </c:pt>
                <c:pt idx="472" formatCode="0">
                  <c:v>-267.69766796216857</c:v>
                </c:pt>
                <c:pt idx="473" formatCode="0">
                  <c:v>-267.72441709110376</c:v>
                </c:pt>
                <c:pt idx="474" formatCode="0">
                  <c:v>-267.54513226119224</c:v>
                </c:pt>
                <c:pt idx="475" formatCode="0">
                  <c:v>-265.65698991909346</c:v>
                </c:pt>
                <c:pt idx="476" formatCode="0">
                  <c:v>-263.43233776746951</c:v>
                </c:pt>
                <c:pt idx="477" formatCode="0">
                  <c:v>-267.99036615667893</c:v>
                </c:pt>
                <c:pt idx="478" formatCode="0">
                  <c:v>-274.68865177241042</c:v>
                </c:pt>
                <c:pt idx="479" formatCode="0">
                  <c:v>-275.19141737799174</c:v>
                </c:pt>
                <c:pt idx="480" formatCode="0">
                  <c:v>-275.40790485714302</c:v>
                </c:pt>
                <c:pt idx="481" formatCode="0">
                  <c:v>-281.3573910486254</c:v>
                </c:pt>
                <c:pt idx="482" formatCode="0">
                  <c:v>-288.89298509470973</c:v>
                </c:pt>
                <c:pt idx="483" formatCode="0">
                  <c:v>-291.48321326312066</c:v>
                </c:pt>
                <c:pt idx="484" formatCode="0">
                  <c:v>-288.60378352598616</c:v>
                </c:pt>
                <c:pt idx="485" formatCode="0">
                  <c:v>-283.76172737147232</c:v>
                </c:pt>
                <c:pt idx="486" formatCode="0">
                  <c:v>-280.9615990069218</c:v>
                </c:pt>
                <c:pt idx="487" formatCode="0">
                  <c:v>-281.91648502345987</c:v>
                </c:pt>
                <c:pt idx="488" formatCode="0">
                  <c:v>-282.75190961618978</c:v>
                </c:pt>
                <c:pt idx="489" formatCode="0">
                  <c:v>-280.64886308377521</c:v>
                </c:pt>
                <c:pt idx="490" formatCode="0">
                  <c:v>-278.04749781018137</c:v>
                </c:pt>
                <c:pt idx="491" formatCode="0">
                  <c:v>-276.70623684462674</c:v>
                </c:pt>
                <c:pt idx="492" formatCode="0">
                  <c:v>-276.43526744229018</c:v>
                </c:pt>
                <c:pt idx="493" formatCode="0">
                  <c:v>-276.73861557345543</c:v>
                </c:pt>
                <c:pt idx="494" formatCode="0">
                  <c:v>-276.944144687071</c:v>
                </c:pt>
                <c:pt idx="495" formatCode="0">
                  <c:v>-276.54995072727274</c:v>
                </c:pt>
                <c:pt idx="496" formatCode="0">
                  <c:v>-276.14903438287661</c:v>
                </c:pt>
                <c:pt idx="497" formatCode="0">
                  <c:v>-275.60144107220356</c:v>
                </c:pt>
                <c:pt idx="498" formatCode="0">
                  <c:v>-272.11934154028944</c:v>
                </c:pt>
                <c:pt idx="499" formatCode="0">
                  <c:v>-264.55832134493767</c:v>
                </c:pt>
                <c:pt idx="500" formatCode="0">
                  <c:v>-258.50863449590184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C2-0D42-86D0-38D74CBD0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3224120"/>
        <c:axId val="1833230264"/>
      </c:scatterChart>
      <c:valAx>
        <c:axId val="1833224120"/>
        <c:scaling>
          <c:orientation val="minMax"/>
          <c:max val="200"/>
          <c:min val="17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/>
                  <a:t>nm</a:t>
                </a:r>
              </a:p>
            </c:rich>
          </c:tx>
          <c:layout>
            <c:manualLayout>
              <c:xMode val="edge"/>
              <c:yMode val="edge"/>
              <c:x val="0.52668213457076596"/>
              <c:y val="0.927491733472893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33230264"/>
        <c:crossesAt val="-400"/>
        <c:crossBetween val="midCat"/>
      </c:valAx>
      <c:valAx>
        <c:axId val="1833230264"/>
        <c:scaling>
          <c:orientation val="minMax"/>
          <c:max val="150"/>
          <c:min val="-400"/>
        </c:scaling>
        <c:delete val="0"/>
        <c:axPos val="l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3322412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/>
    <c:pageMargins b="0.75" l="0.7" r="0.7" t="0.75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79563</xdr:colOff>
      <xdr:row>9</xdr:row>
      <xdr:rowOff>163268</xdr:rowOff>
    </xdr:from>
    <xdr:to>
      <xdr:col>18</xdr:col>
      <xdr:colOff>5423271</xdr:colOff>
      <xdr:row>19</xdr:row>
      <xdr:rowOff>168674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6741F1D7-557C-1B46-B25C-D02A53B02A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92265</xdr:colOff>
      <xdr:row>0</xdr:row>
      <xdr:rowOff>141111</xdr:rowOff>
    </xdr:from>
    <xdr:to>
      <xdr:col>18</xdr:col>
      <xdr:colOff>5425163</xdr:colOff>
      <xdr:row>10</xdr:row>
      <xdr:rowOff>27411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47E8DD96-7D23-B747-9AA0-11F19AB94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79563</xdr:colOff>
      <xdr:row>19</xdr:row>
      <xdr:rowOff>141112</xdr:rowOff>
    </xdr:from>
    <xdr:to>
      <xdr:col>18</xdr:col>
      <xdr:colOff>5423271</xdr:colOff>
      <xdr:row>26</xdr:row>
      <xdr:rowOff>619389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7C508042-4B32-794E-8687-9AA198BD8B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6144-4396-A044-9DCB-189573BF8A65}">
  <dimension ref="A1:BO731"/>
  <sheetViews>
    <sheetView tabSelected="1" zoomScale="108" zoomScaleNormal="108" workbookViewId="0">
      <pane xSplit="1" ySplit="32" topLeftCell="B33" activePane="bottomRight" state="frozenSplit"/>
      <selection pane="topRight" activeCell="B1" sqref="B1"/>
      <selection pane="bottomLeft" activeCell="A33" sqref="A33"/>
      <selection pane="bottomRight" activeCell="G24" sqref="G24"/>
    </sheetView>
  </sheetViews>
  <sheetFormatPr baseColWidth="10" defaultColWidth="5.42578125" defaultRowHeight="14"/>
  <cols>
    <col min="1" max="1" width="4.85546875" style="2" customWidth="1"/>
    <col min="2" max="2" width="3.140625" style="2" customWidth="1"/>
    <col min="3" max="3" width="9.42578125" style="43" customWidth="1"/>
    <col min="4" max="4" width="8.85546875" style="2" bestFit="1" customWidth="1"/>
    <col min="5" max="5" width="8" style="2" bestFit="1" customWidth="1"/>
    <col min="6" max="6" width="7" style="5" customWidth="1"/>
    <col min="7" max="7" width="7.140625" style="5" customWidth="1"/>
    <col min="8" max="8" width="3.85546875" style="2" customWidth="1"/>
    <col min="9" max="13" width="6.5703125" style="2" customWidth="1"/>
    <col min="14" max="14" width="6.28515625" style="4" bestFit="1" customWidth="1"/>
    <col min="15" max="15" width="2" style="2" customWidth="1"/>
    <col min="16" max="16" width="8" style="2" bestFit="1" customWidth="1"/>
    <col min="17" max="17" width="6.5703125" style="2" customWidth="1"/>
    <col min="18" max="18" width="6.42578125" style="2" customWidth="1"/>
    <col min="19" max="19" width="62" style="1" customWidth="1"/>
    <col min="20" max="20" width="1" style="3" customWidth="1"/>
    <col min="21" max="22" width="7.85546875" style="49" customWidth="1"/>
    <col min="23" max="23" width="7.85546875" style="2" customWidth="1"/>
    <col min="24" max="25" width="7.140625" style="2" customWidth="1"/>
    <col min="26" max="29" width="7.140625" style="37" customWidth="1"/>
    <col min="30" max="30" width="7.140625" style="49" customWidth="1"/>
    <col min="31" max="32" width="7.140625" style="37" customWidth="1"/>
    <col min="33" max="33" width="2" style="49" customWidth="1"/>
    <col min="34" max="42" width="7.140625" style="49" customWidth="1"/>
    <col min="43" max="43" width="5.42578125" style="49" customWidth="1"/>
    <col min="44" max="47" width="7.140625" style="49" customWidth="1"/>
    <col min="48" max="48" width="5.42578125" style="49" customWidth="1"/>
    <col min="49" max="52" width="7.140625" style="49" customWidth="1"/>
    <col min="53" max="53" width="5.42578125" style="49" customWidth="1"/>
    <col min="54" max="57" width="7.140625" style="49" customWidth="1"/>
    <col min="58" max="58" width="5.42578125" style="49" customWidth="1"/>
    <col min="59" max="62" width="7.140625" style="49" customWidth="1"/>
    <col min="63" max="64" width="5.42578125" style="49" customWidth="1"/>
    <col min="65" max="67" width="5.42578125" style="2" customWidth="1"/>
    <col min="68" max="16384" width="5.42578125" style="2"/>
  </cols>
  <sheetData>
    <row r="1" spans="1:22" ht="17">
      <c r="B1" s="44"/>
      <c r="C1" s="91" t="s">
        <v>42</v>
      </c>
      <c r="D1" s="44"/>
      <c r="E1" s="44"/>
      <c r="F1" s="44"/>
      <c r="G1" s="43"/>
      <c r="H1" s="91" t="s">
        <v>36</v>
      </c>
      <c r="I1" s="43"/>
      <c r="O1" s="4"/>
      <c r="U1" s="91" t="s">
        <v>43</v>
      </c>
      <c r="V1" s="83"/>
    </row>
    <row r="2" spans="1:22">
      <c r="B2" s="1"/>
      <c r="C2" s="44" t="s">
        <v>35</v>
      </c>
      <c r="D2" s="1"/>
      <c r="E2" s="1"/>
      <c r="F2" s="1"/>
      <c r="H2" s="2" t="s">
        <v>34</v>
      </c>
      <c r="O2" s="4"/>
    </row>
    <row r="3" spans="1:22" ht="15" thickBot="1">
      <c r="B3" s="1"/>
      <c r="C3" s="85" t="s">
        <v>33</v>
      </c>
      <c r="D3" s="34" t="s">
        <v>32</v>
      </c>
      <c r="E3" s="34" t="s">
        <v>31</v>
      </c>
      <c r="F3" s="34" t="s">
        <v>30</v>
      </c>
      <c r="H3" s="42" t="s">
        <v>20</v>
      </c>
      <c r="I3" s="34" t="s">
        <v>32</v>
      </c>
      <c r="J3" s="34" t="s">
        <v>31</v>
      </c>
      <c r="K3" s="34" t="s">
        <v>30</v>
      </c>
      <c r="L3" s="34"/>
      <c r="O3" s="4"/>
    </row>
    <row r="4" spans="1:22" ht="15" thickBot="1">
      <c r="B4" s="1"/>
      <c r="C4" s="86">
        <v>300</v>
      </c>
      <c r="D4" s="41">
        <v>9.9999999999999995E-7</v>
      </c>
      <c r="E4" s="41">
        <v>0.01</v>
      </c>
      <c r="F4" s="40">
        <v>0</v>
      </c>
      <c r="H4" s="84">
        <v>30</v>
      </c>
      <c r="I4" s="39">
        <v>2.401360745428159E+18</v>
      </c>
      <c r="J4" s="39">
        <v>1.7609978799806503E+22</v>
      </c>
      <c r="K4" s="39">
        <v>0</v>
      </c>
      <c r="L4" s="39">
        <v>0</v>
      </c>
      <c r="M4" s="38">
        <v>0</v>
      </c>
      <c r="O4" s="4"/>
    </row>
    <row r="5" spans="1:22">
      <c r="B5" s="1"/>
      <c r="C5" s="45" t="s">
        <v>18</v>
      </c>
      <c r="D5" s="36" t="s">
        <v>25</v>
      </c>
      <c r="E5" s="36" t="s">
        <v>25</v>
      </c>
      <c r="F5" s="36" t="s">
        <v>25</v>
      </c>
      <c r="H5" s="35"/>
      <c r="I5" s="34"/>
      <c r="J5" s="34"/>
      <c r="K5" s="34"/>
      <c r="L5" s="34"/>
      <c r="O5" s="4"/>
    </row>
    <row r="6" spans="1:22">
      <c r="A6" s="43"/>
      <c r="B6" s="44"/>
      <c r="C6" s="45"/>
      <c r="D6" s="45">
        <f>D4/E4*1000000</f>
        <v>99.999999999999986</v>
      </c>
      <c r="E6" s="45">
        <f>E4*1000</f>
        <v>10</v>
      </c>
      <c r="F6" s="45">
        <f>F4/E4*100</f>
        <v>0</v>
      </c>
      <c r="G6" s="43"/>
      <c r="H6" s="43">
        <v>30</v>
      </c>
      <c r="I6" s="46">
        <f>(I11+I12)/2</f>
        <v>1.2086849085321733E+18</v>
      </c>
      <c r="J6" s="46">
        <f>J$23*EXP(-$H6/11)</f>
        <v>1.7609978799806503E+22</v>
      </c>
      <c r="K6" s="46">
        <f>K$23*EXP(-$H6/11)</f>
        <v>0</v>
      </c>
      <c r="L6" s="46">
        <v>0</v>
      </c>
      <c r="M6" s="46">
        <v>0</v>
      </c>
      <c r="O6" s="4"/>
    </row>
    <row r="7" spans="1:22">
      <c r="A7" s="43"/>
      <c r="B7" s="44"/>
      <c r="C7" s="45"/>
      <c r="D7" s="45" t="s">
        <v>29</v>
      </c>
      <c r="E7" s="45" t="s">
        <v>28</v>
      </c>
      <c r="F7" s="45" t="s">
        <v>27</v>
      </c>
      <c r="G7" s="43"/>
      <c r="H7" s="43"/>
      <c r="I7" s="43"/>
      <c r="J7" s="43"/>
      <c r="K7" s="43"/>
      <c r="L7" s="5"/>
      <c r="O7" s="4"/>
    </row>
    <row r="8" spans="1:22">
      <c r="A8" s="43"/>
      <c r="B8" s="44"/>
      <c r="C8" s="47">
        <f>C9</f>
        <v>140</v>
      </c>
      <c r="D8" s="43"/>
      <c r="E8" s="48"/>
      <c r="F8" s="44"/>
      <c r="G8" s="43"/>
      <c r="H8" s="43" t="s">
        <v>26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O8" s="4"/>
    </row>
    <row r="9" spans="1:22">
      <c r="A9" s="43"/>
      <c r="B9" s="44"/>
      <c r="C9" s="47">
        <f>C10</f>
        <v>140</v>
      </c>
      <c r="D9" s="46">
        <v>0</v>
      </c>
      <c r="E9" s="46">
        <f t="shared" ref="E9:F22" si="0">E$23*EXP(-$H9/11)</f>
        <v>27585063651137.219</v>
      </c>
      <c r="F9" s="46">
        <f t="shared" si="0"/>
        <v>0</v>
      </c>
      <c r="G9" s="47">
        <f t="shared" ref="G9:G22" si="1">C9+G$23-C$23</f>
        <v>200</v>
      </c>
      <c r="H9" s="43">
        <v>100</v>
      </c>
      <c r="I9" s="46">
        <v>0</v>
      </c>
      <c r="J9" s="46">
        <f t="shared" ref="J9:K22" si="2">J$23*EXP(-$H9/11)</f>
        <v>3.0343570016250941E+19</v>
      </c>
      <c r="K9" s="46">
        <f t="shared" si="2"/>
        <v>0</v>
      </c>
      <c r="L9" s="46">
        <v>0</v>
      </c>
      <c r="M9" s="46">
        <v>0</v>
      </c>
      <c r="O9" s="4"/>
    </row>
    <row r="10" spans="1:22">
      <c r="A10" s="43"/>
      <c r="B10" s="44"/>
      <c r="C10" s="47">
        <v>140</v>
      </c>
      <c r="D10" s="46">
        <v>0</v>
      </c>
      <c r="E10" s="46">
        <f t="shared" si="0"/>
        <v>1046951713127486.6</v>
      </c>
      <c r="F10" s="46">
        <f t="shared" si="0"/>
        <v>0</v>
      </c>
      <c r="G10" s="47">
        <f t="shared" si="1"/>
        <v>200</v>
      </c>
      <c r="H10" s="43">
        <v>60</v>
      </c>
      <c r="I10" s="46">
        <f>D10*(H$10-H10)*100000/2</f>
        <v>0</v>
      </c>
      <c r="J10" s="46">
        <f t="shared" si="2"/>
        <v>1.1516468844402354E+21</v>
      </c>
      <c r="K10" s="46">
        <f t="shared" si="2"/>
        <v>0</v>
      </c>
      <c r="L10" s="46">
        <v>0</v>
      </c>
      <c r="M10" s="46">
        <v>0</v>
      </c>
      <c r="O10" s="4"/>
    </row>
    <row r="11" spans="1:22">
      <c r="A11" s="43"/>
      <c r="B11" s="44"/>
      <c r="C11" s="47">
        <f t="shared" ref="C11:C22" si="3">$C$23-100/60*H11</f>
        <v>173.33333333333331</v>
      </c>
      <c r="D11" s="46">
        <f>D12/100</f>
        <v>16009071636.187727</v>
      </c>
      <c r="E11" s="46">
        <f t="shared" si="0"/>
        <v>6449900018886596</v>
      </c>
      <c r="F11" s="46">
        <f t="shared" si="0"/>
        <v>0</v>
      </c>
      <c r="G11" s="47">
        <f t="shared" si="1"/>
        <v>233.33333333333331</v>
      </c>
      <c r="H11" s="43">
        <v>40</v>
      </c>
      <c r="I11" s="46">
        <f>D11*(H$10-H11)*100000/2</f>
        <v>1.6009071636187726E+16</v>
      </c>
      <c r="J11" s="46">
        <f t="shared" si="2"/>
        <v>7.0948900207752559E+21</v>
      </c>
      <c r="K11" s="46">
        <f t="shared" si="2"/>
        <v>0</v>
      </c>
      <c r="L11" s="46">
        <v>0</v>
      </c>
      <c r="M11" s="46">
        <v>0</v>
      </c>
      <c r="O11" s="4"/>
    </row>
    <row r="12" spans="1:22">
      <c r="A12" s="43"/>
      <c r="B12" s="44"/>
      <c r="C12" s="47">
        <f t="shared" si="3"/>
        <v>190</v>
      </c>
      <c r="D12" s="46">
        <f t="shared" ref="D12:D22" si="4">D$23*EXP(-$H12/11)</f>
        <v>1600907163618.7727</v>
      </c>
      <c r="E12" s="46">
        <f t="shared" si="0"/>
        <v>1.6009071636187728E+16</v>
      </c>
      <c r="F12" s="46">
        <f t="shared" si="0"/>
        <v>0</v>
      </c>
      <c r="G12" s="47">
        <f t="shared" si="1"/>
        <v>250</v>
      </c>
      <c r="H12" s="43">
        <v>30</v>
      </c>
      <c r="I12" s="46">
        <f>D12*(H$10-H12)*100000/2</f>
        <v>2.401360745428159E+18</v>
      </c>
      <c r="J12" s="46">
        <f t="shared" si="2"/>
        <v>1.7609978799806503E+22</v>
      </c>
      <c r="K12" s="46">
        <f t="shared" si="2"/>
        <v>0</v>
      </c>
      <c r="L12" s="46">
        <v>0</v>
      </c>
      <c r="M12" s="46">
        <v>0</v>
      </c>
      <c r="O12" s="4"/>
    </row>
    <row r="13" spans="1:22">
      <c r="A13" s="43"/>
      <c r="B13" s="44"/>
      <c r="C13" s="47">
        <f t="shared" si="3"/>
        <v>206.66666666666666</v>
      </c>
      <c r="D13" s="46">
        <f t="shared" si="4"/>
        <v>3973555774541.0142</v>
      </c>
      <c r="E13" s="46">
        <f t="shared" si="0"/>
        <v>3.9735557745410144E+16</v>
      </c>
      <c r="F13" s="46">
        <f t="shared" si="0"/>
        <v>0</v>
      </c>
      <c r="G13" s="47">
        <f t="shared" si="1"/>
        <v>266.66666666666663</v>
      </c>
      <c r="H13" s="43">
        <v>20</v>
      </c>
      <c r="I13" s="46">
        <f t="shared" ref="I13:I23" si="5">$I$12+(D13+D$12)*(H$12-H13)*100000/2</f>
        <v>5.1885922145080525E+18</v>
      </c>
      <c r="J13" s="46">
        <f t="shared" si="2"/>
        <v>4.3709113519951166E+22</v>
      </c>
      <c r="K13" s="46">
        <f t="shared" si="2"/>
        <v>0</v>
      </c>
      <c r="L13" s="46">
        <v>0</v>
      </c>
      <c r="M13" s="46">
        <v>0</v>
      </c>
    </row>
    <row r="14" spans="1:22">
      <c r="A14" s="43"/>
      <c r="B14" s="44"/>
      <c r="C14" s="47">
        <f t="shared" si="3"/>
        <v>213.33333333333334</v>
      </c>
      <c r="D14" s="46">
        <f t="shared" si="4"/>
        <v>5716162671079.1865</v>
      </c>
      <c r="E14" s="46">
        <f t="shared" si="0"/>
        <v>5.716162671079188E+16</v>
      </c>
      <c r="F14" s="46">
        <f t="shared" si="0"/>
        <v>0</v>
      </c>
      <c r="G14" s="47">
        <f t="shared" si="1"/>
        <v>273.33333333333337</v>
      </c>
      <c r="H14" s="43">
        <v>16</v>
      </c>
      <c r="I14" s="46">
        <f t="shared" si="5"/>
        <v>7.5233096297167299E+18</v>
      </c>
      <c r="J14" s="46">
        <f t="shared" si="2"/>
        <v>6.2877789381871069E+22</v>
      </c>
      <c r="K14" s="46">
        <f t="shared" si="2"/>
        <v>0</v>
      </c>
      <c r="L14" s="46">
        <v>0</v>
      </c>
      <c r="M14" s="46">
        <v>0</v>
      </c>
    </row>
    <row r="15" spans="1:22">
      <c r="A15" s="43"/>
      <c r="B15" s="44"/>
      <c r="C15" s="47">
        <f t="shared" si="3"/>
        <v>216.66666666666666</v>
      </c>
      <c r="D15" s="46">
        <f t="shared" si="4"/>
        <v>6855943226292.5576</v>
      </c>
      <c r="E15" s="46">
        <f t="shared" si="0"/>
        <v>6.8559432262925584E+16</v>
      </c>
      <c r="F15" s="46">
        <f t="shared" si="0"/>
        <v>0</v>
      </c>
      <c r="G15" s="47">
        <f t="shared" si="1"/>
        <v>276.66666666666663</v>
      </c>
      <c r="H15" s="43">
        <v>14</v>
      </c>
      <c r="I15" s="46">
        <f t="shared" si="5"/>
        <v>9.1668410573572239E+18</v>
      </c>
      <c r="J15" s="46">
        <f t="shared" si="2"/>
        <v>7.5415375489218153E+22</v>
      </c>
      <c r="K15" s="46">
        <f t="shared" si="2"/>
        <v>0</v>
      </c>
      <c r="L15" s="46">
        <v>0</v>
      </c>
      <c r="M15" s="46">
        <v>0</v>
      </c>
    </row>
    <row r="16" spans="1:22">
      <c r="A16" s="43"/>
      <c r="B16" s="44"/>
      <c r="C16" s="47">
        <f t="shared" si="3"/>
        <v>220</v>
      </c>
      <c r="D16" s="46">
        <f t="shared" si="4"/>
        <v>8222991581391.2012</v>
      </c>
      <c r="E16" s="46">
        <f t="shared" si="0"/>
        <v>8.2229915813912032E+16</v>
      </c>
      <c r="F16" s="46">
        <f t="shared" si="0"/>
        <v>0</v>
      </c>
      <c r="G16" s="47">
        <f t="shared" si="1"/>
        <v>280</v>
      </c>
      <c r="H16" s="43">
        <v>12</v>
      </c>
      <c r="I16" s="46">
        <f t="shared" si="5"/>
        <v>1.1242869615937135E+19</v>
      </c>
      <c r="J16" s="46">
        <f t="shared" si="2"/>
        <v>9.0452907395303235E+22</v>
      </c>
      <c r="K16" s="46">
        <f t="shared" si="2"/>
        <v>0</v>
      </c>
      <c r="L16" s="46">
        <v>0</v>
      </c>
      <c r="M16" s="46">
        <v>0</v>
      </c>
    </row>
    <row r="17" spans="1:67">
      <c r="A17" s="43"/>
      <c r="B17" s="44"/>
      <c r="C17" s="47">
        <f t="shared" si="3"/>
        <v>221.66666666666666</v>
      </c>
      <c r="D17" s="46">
        <f t="shared" si="4"/>
        <v>9005569084286.2812</v>
      </c>
      <c r="E17" s="46">
        <f t="shared" si="0"/>
        <v>9.0055690842862832E+16</v>
      </c>
      <c r="F17" s="46">
        <f t="shared" si="0"/>
        <v>0</v>
      </c>
      <c r="G17" s="47">
        <f t="shared" si="1"/>
        <v>281.66666666666663</v>
      </c>
      <c r="H17" s="43">
        <v>11</v>
      </c>
      <c r="I17" s="46">
        <f t="shared" si="5"/>
        <v>1.2477513180937959E+19</v>
      </c>
      <c r="J17" s="46">
        <f t="shared" si="2"/>
        <v>9.9061259927149112E+22</v>
      </c>
      <c r="K17" s="46">
        <f t="shared" si="2"/>
        <v>0</v>
      </c>
      <c r="L17" s="46">
        <v>0</v>
      </c>
      <c r="M17" s="46">
        <v>0</v>
      </c>
    </row>
    <row r="18" spans="1:67">
      <c r="A18" s="43"/>
      <c r="B18" s="44"/>
      <c r="C18" s="47">
        <f t="shared" si="3"/>
        <v>223.33333333333334</v>
      </c>
      <c r="D18" s="46">
        <f t="shared" si="4"/>
        <v>9862624049790.4004</v>
      </c>
      <c r="E18" s="46">
        <f t="shared" si="0"/>
        <v>9.8626240497904016E+16</v>
      </c>
      <c r="F18" s="46">
        <f t="shared" si="0"/>
        <v>0</v>
      </c>
      <c r="G18" s="47">
        <f t="shared" si="1"/>
        <v>283.33333333333337</v>
      </c>
      <c r="H18" s="43">
        <v>10</v>
      </c>
      <c r="I18" s="46">
        <f t="shared" si="5"/>
        <v>1.3864891958837332E+19</v>
      </c>
      <c r="J18" s="46">
        <f t="shared" si="2"/>
        <v>1.0848886454769443E+23</v>
      </c>
      <c r="K18" s="46">
        <f t="shared" si="2"/>
        <v>0</v>
      </c>
      <c r="L18" s="46">
        <v>0</v>
      </c>
      <c r="M18" s="46">
        <v>0</v>
      </c>
    </row>
    <row r="19" spans="1:67">
      <c r="A19" s="43"/>
      <c r="B19" s="44"/>
      <c r="C19" s="47">
        <f t="shared" si="3"/>
        <v>226.66666666666666</v>
      </c>
      <c r="D19" s="46">
        <f t="shared" si="4"/>
        <v>11829192841159.057</v>
      </c>
      <c r="E19" s="46">
        <f t="shared" si="0"/>
        <v>1.1829192841159059E+17</v>
      </c>
      <c r="F19" s="46">
        <f t="shared" si="0"/>
        <v>0</v>
      </c>
      <c r="G19" s="47">
        <f t="shared" si="1"/>
        <v>286.66666666666663</v>
      </c>
      <c r="H19" s="43">
        <v>8</v>
      </c>
      <c r="I19" s="46">
        <f t="shared" si="5"/>
        <v>1.7174470750683771E+19</v>
      </c>
      <c r="J19" s="46">
        <f t="shared" si="2"/>
        <v>1.3012112125274966E+23</v>
      </c>
      <c r="K19" s="46">
        <f t="shared" si="2"/>
        <v>0</v>
      </c>
      <c r="L19" s="46">
        <v>0</v>
      </c>
      <c r="M19" s="46">
        <v>0</v>
      </c>
    </row>
    <row r="20" spans="1:67">
      <c r="A20" s="43"/>
      <c r="B20" s="44"/>
      <c r="C20" s="47">
        <f t="shared" si="3"/>
        <v>230</v>
      </c>
      <c r="D20" s="46">
        <f t="shared" si="4"/>
        <v>14187887783911.064</v>
      </c>
      <c r="E20" s="46">
        <f t="shared" si="0"/>
        <v>1.4187887783911067E+17</v>
      </c>
      <c r="F20" s="46">
        <f t="shared" si="0"/>
        <v>0</v>
      </c>
      <c r="G20" s="47">
        <f t="shared" si="1"/>
        <v>290</v>
      </c>
      <c r="H20" s="43">
        <v>6</v>
      </c>
      <c r="I20" s="46">
        <f t="shared" si="5"/>
        <v>2.1347914682463965E+19</v>
      </c>
      <c r="J20" s="46">
        <f t="shared" si="2"/>
        <v>1.5606676562302174E+23</v>
      </c>
      <c r="K20" s="46">
        <f t="shared" si="2"/>
        <v>0</v>
      </c>
      <c r="L20" s="46">
        <v>0</v>
      </c>
      <c r="M20" s="46">
        <v>0</v>
      </c>
    </row>
    <row r="21" spans="1:67">
      <c r="A21" s="43"/>
      <c r="B21" s="44"/>
      <c r="C21" s="47">
        <f t="shared" si="3"/>
        <v>233.33333333333334</v>
      </c>
      <c r="D21" s="46">
        <f t="shared" si="4"/>
        <v>17016897304138.4</v>
      </c>
      <c r="E21" s="46">
        <f t="shared" si="0"/>
        <v>1.7016897304138403E+17</v>
      </c>
      <c r="F21" s="46">
        <f t="shared" si="0"/>
        <v>0</v>
      </c>
      <c r="G21" s="47">
        <f t="shared" si="1"/>
        <v>293.33333333333337</v>
      </c>
      <c r="H21" s="43">
        <v>4</v>
      </c>
      <c r="I21" s="46">
        <f t="shared" si="5"/>
        <v>2.6604506553512485E+19</v>
      </c>
      <c r="J21" s="46">
        <f t="shared" si="2"/>
        <v>1.8718587034552246E+23</v>
      </c>
      <c r="K21" s="46">
        <f t="shared" si="2"/>
        <v>0</v>
      </c>
      <c r="L21" s="46">
        <v>0</v>
      </c>
      <c r="M21" s="46">
        <v>0</v>
      </c>
    </row>
    <row r="22" spans="1:67">
      <c r="A22" s="43"/>
      <c r="B22" s="44"/>
      <c r="C22" s="47">
        <f t="shared" si="3"/>
        <v>236.66666666666666</v>
      </c>
      <c r="D22" s="46">
        <f t="shared" si="4"/>
        <v>20410000295320.066</v>
      </c>
      <c r="E22" s="46">
        <f t="shared" si="0"/>
        <v>2.041000029532007E+17</v>
      </c>
      <c r="F22" s="46">
        <f t="shared" si="0"/>
        <v>0</v>
      </c>
      <c r="G22" s="47">
        <f t="shared" si="1"/>
        <v>296.66666666666663</v>
      </c>
      <c r="H22" s="43">
        <v>2</v>
      </c>
      <c r="I22" s="46">
        <f t="shared" si="5"/>
        <v>3.3216631187942535E+19</v>
      </c>
      <c r="J22" s="46">
        <f t="shared" si="2"/>
        <v>2.2451000324852077E+23</v>
      </c>
      <c r="K22" s="46">
        <f t="shared" si="2"/>
        <v>0</v>
      </c>
      <c r="L22" s="46">
        <v>0</v>
      </c>
      <c r="M22" s="46">
        <v>0</v>
      </c>
      <c r="Z22" s="49"/>
      <c r="AA22" s="49"/>
      <c r="AB22" s="49"/>
      <c r="AC22" s="49"/>
    </row>
    <row r="23" spans="1:67">
      <c r="A23" s="43"/>
      <c r="B23" s="44"/>
      <c r="C23" s="44">
        <v>240</v>
      </c>
      <c r="D23" s="46">
        <f>D4/$C4/0.082/1000*6.022*10^23</f>
        <v>24479674796747.961</v>
      </c>
      <c r="E23" s="46">
        <f>E4/$C4/0.082/1000*6.022*10^23</f>
        <v>2.4479674796747965E+17</v>
      </c>
      <c r="F23" s="46">
        <f>F4/$C4/0.082/1000*6.022*10^23</f>
        <v>0</v>
      </c>
      <c r="G23" s="44">
        <f>C4</f>
        <v>300</v>
      </c>
      <c r="H23" s="43">
        <f>B23</f>
        <v>0</v>
      </c>
      <c r="I23" s="46">
        <f t="shared" si="5"/>
        <v>4.1522233685978259E+19</v>
      </c>
      <c r="J23" s="46">
        <f>E$4/$G23/0.082/1000*6.022*10^23*11*10^5</f>
        <v>2.6927642276422764E+23</v>
      </c>
      <c r="K23" s="46">
        <f>F$4/$G23/0.082/1000*6.022*10^23*11*10^5</f>
        <v>0</v>
      </c>
      <c r="L23" s="46">
        <v>0</v>
      </c>
      <c r="M23" s="46">
        <v>0</v>
      </c>
      <c r="Z23" s="49"/>
      <c r="AA23" s="49"/>
      <c r="AB23" s="49"/>
      <c r="AC23" s="49"/>
    </row>
    <row r="24" spans="1:67" ht="16" thickBot="1">
      <c r="A24" s="43"/>
      <c r="B24" s="1"/>
      <c r="C24" s="47" t="s">
        <v>41</v>
      </c>
      <c r="D24" s="1"/>
      <c r="E24" s="1"/>
      <c r="G24" s="36" t="s">
        <v>18</v>
      </c>
      <c r="H24" s="35" t="s">
        <v>24</v>
      </c>
      <c r="L24" s="5"/>
      <c r="W24" s="17" t="s">
        <v>23</v>
      </c>
      <c r="X24" s="17" t="s">
        <v>22</v>
      </c>
      <c r="Y24" s="34" t="s">
        <v>21</v>
      </c>
      <c r="Z24" s="49"/>
      <c r="AA24" s="49"/>
      <c r="AB24" s="50" t="s">
        <v>23</v>
      </c>
      <c r="AC24" s="50" t="s">
        <v>22</v>
      </c>
      <c r="AD24" s="51" t="s">
        <v>21</v>
      </c>
      <c r="AE24" s="67"/>
      <c r="AF24" s="67"/>
      <c r="AG24" s="51"/>
      <c r="AJ24" s="50" t="s">
        <v>23</v>
      </c>
      <c r="AK24" s="50" t="s">
        <v>22</v>
      </c>
      <c r="AL24" s="51" t="s">
        <v>21</v>
      </c>
      <c r="AO24" s="50" t="s">
        <v>23</v>
      </c>
      <c r="AP24" s="50" t="s">
        <v>22</v>
      </c>
      <c r="AQ24" s="51" t="s">
        <v>21</v>
      </c>
      <c r="AT24" s="50" t="s">
        <v>23</v>
      </c>
      <c r="AU24" s="50" t="s">
        <v>22</v>
      </c>
      <c r="AV24" s="51" t="s">
        <v>21</v>
      </c>
      <c r="AY24" s="50" t="s">
        <v>23</v>
      </c>
      <c r="AZ24" s="50" t="s">
        <v>22</v>
      </c>
      <c r="BA24" s="51" t="s">
        <v>21</v>
      </c>
      <c r="BD24" s="50" t="s">
        <v>23</v>
      </c>
      <c r="BE24" s="50" t="s">
        <v>22</v>
      </c>
      <c r="BF24" s="51" t="s">
        <v>21</v>
      </c>
      <c r="BI24" s="50" t="s">
        <v>23</v>
      </c>
      <c r="BJ24" s="50" t="s">
        <v>22</v>
      </c>
      <c r="BK24" s="51" t="s">
        <v>21</v>
      </c>
      <c r="BL24" s="51"/>
      <c r="BM24" s="34"/>
      <c r="BN24" s="34"/>
      <c r="BO24" s="34"/>
    </row>
    <row r="25" spans="1:67" ht="15" thickBot="1">
      <c r="D25" s="34" t="s">
        <v>19</v>
      </c>
      <c r="U25" s="51">
        <v>320</v>
      </c>
      <c r="V25" s="51" t="s">
        <v>18</v>
      </c>
      <c r="W25" s="7">
        <f>SUM(W30:W731)</f>
        <v>7.8006661287708722E-11</v>
      </c>
      <c r="X25" s="7">
        <f>SUM(X30:X731)</f>
        <v>6.2888765447134012E-11</v>
      </c>
      <c r="Y25" s="33">
        <f>1000*LN(X25/W25)</f>
        <v>-215.42668615731648</v>
      </c>
      <c r="Z25" s="51">
        <v>295</v>
      </c>
      <c r="AA25" s="51" t="s">
        <v>18</v>
      </c>
      <c r="AB25" s="52">
        <f>SUM(AB30:AB731)</f>
        <v>5.7727241357987504E-11</v>
      </c>
      <c r="AC25" s="52">
        <f>SUM(AC30:AC731)</f>
        <v>4.6009066742005154E-11</v>
      </c>
      <c r="AD25" s="53">
        <f>1000*LN(AC25/AB25)</f>
        <v>-226.89070253533035</v>
      </c>
      <c r="AE25" s="68"/>
      <c r="AF25" s="68"/>
      <c r="AG25" s="54"/>
      <c r="AH25" s="51">
        <v>270</v>
      </c>
      <c r="AI25" s="51" t="s">
        <v>18</v>
      </c>
      <c r="AJ25" s="52">
        <f>SUM(AJ30:AJ731)</f>
        <v>4.2821276828641349E-11</v>
      </c>
      <c r="AK25" s="52">
        <f>SUM(AK30:AK731)</f>
        <v>3.358623749806525E-11</v>
      </c>
      <c r="AL25" s="53">
        <f>1000*LN(AK25/AJ25)</f>
        <v>-242.91871643897582</v>
      </c>
      <c r="AM25" s="51">
        <v>245</v>
      </c>
      <c r="AN25" s="51" t="s">
        <v>18</v>
      </c>
      <c r="AO25" s="52">
        <f>SUM(AO30:AO731)</f>
        <v>3.2285109944691648E-11</v>
      </c>
      <c r="AP25" s="52">
        <f>SUM(AP30:AP731)</f>
        <v>2.4811260050744483E-11</v>
      </c>
      <c r="AQ25" s="53">
        <f>1000*LN(AP25/AO25)</f>
        <v>-263.30854708176543</v>
      </c>
      <c r="AR25" s="51">
        <v>220</v>
      </c>
      <c r="AS25" s="51" t="s">
        <v>18</v>
      </c>
      <c r="AT25" s="52">
        <f>SUM(AT30:AT731)</f>
        <v>2.51466644044202E-11</v>
      </c>
      <c r="AU25" s="52">
        <f>SUM(AU30:AU731)</f>
        <v>1.8879620043549154E-11</v>
      </c>
      <c r="AV25" s="53">
        <f>1000*LN(AU25/AT25)</f>
        <v>-286.64222399217442</v>
      </c>
      <c r="AW25" s="51">
        <v>195</v>
      </c>
      <c r="AX25" s="51" t="s">
        <v>18</v>
      </c>
      <c r="AY25" s="52">
        <f>SUM(AY30:AY731)</f>
        <v>2.0545940042023504E-11</v>
      </c>
      <c r="AZ25" s="52">
        <f>SUM(AZ30:AZ731)</f>
        <v>1.5066027041984941E-11</v>
      </c>
      <c r="BA25" s="53">
        <f>1000*LN(AZ25/AY25)</f>
        <v>-310.22101225537659</v>
      </c>
      <c r="BB25" s="51">
        <v>170</v>
      </c>
      <c r="BC25" s="51" t="s">
        <v>18</v>
      </c>
      <c r="BD25" s="52">
        <f>SUM(BD30:BD731)</f>
        <v>1.7779197779780295E-11</v>
      </c>
      <c r="BE25" s="52">
        <f>SUM(BE30:BE731)</f>
        <v>1.2771984666697491E-11</v>
      </c>
      <c r="BF25" s="53">
        <f>1000*LN(BE25/BD25)</f>
        <v>-330.77503550902799</v>
      </c>
      <c r="BG25" s="51">
        <v>145</v>
      </c>
      <c r="BH25" s="51" t="s">
        <v>18</v>
      </c>
      <c r="BI25" s="52">
        <f>SUM(BI30:BI731)</f>
        <v>1.6294330295171086E-11</v>
      </c>
      <c r="BJ25" s="52">
        <f>SUM(BJ30:BJ731)</f>
        <v>1.1532083558387122E-11</v>
      </c>
      <c r="BK25" s="53">
        <f>1000*LN(BJ25/BI25)</f>
        <v>-345.68418711770335</v>
      </c>
      <c r="BL25" s="54"/>
      <c r="BM25" s="32"/>
      <c r="BN25" s="32"/>
      <c r="BO25" s="32"/>
    </row>
    <row r="26" spans="1:67" s="21" customFormat="1">
      <c r="C26" s="87"/>
      <c r="D26" s="31">
        <v>5779</v>
      </c>
      <c r="E26" s="21">
        <v>2E-3</v>
      </c>
      <c r="J26" s="30"/>
      <c r="N26" s="29"/>
      <c r="T26" s="28"/>
      <c r="U26" s="55"/>
      <c r="V26" s="55"/>
      <c r="Z26" s="69"/>
      <c r="AA26" s="69"/>
      <c r="AB26" s="74"/>
      <c r="AC26" s="69"/>
      <c r="AD26" s="55"/>
      <c r="AE26" s="69"/>
      <c r="AF26" s="69"/>
      <c r="AG26" s="55"/>
      <c r="AH26" s="55"/>
      <c r="AI26" s="55"/>
      <c r="AJ26" s="55"/>
      <c r="AK26" s="55"/>
      <c r="AL26" s="55"/>
      <c r="AM26" s="55"/>
      <c r="AN26" s="55"/>
      <c r="AO26" s="56"/>
      <c r="AP26" s="55"/>
      <c r="AQ26" s="55"/>
      <c r="AR26" s="55"/>
      <c r="AS26" s="55"/>
      <c r="AT26" s="55"/>
      <c r="AU26" s="55"/>
      <c r="AV26" s="55"/>
      <c r="AW26" s="55"/>
      <c r="AX26" s="55"/>
      <c r="AY26" s="56"/>
      <c r="AZ26" s="55"/>
      <c r="BA26" s="55"/>
      <c r="BB26" s="55"/>
      <c r="BC26" s="55"/>
      <c r="BD26" s="55"/>
      <c r="BE26" s="55"/>
      <c r="BF26" s="55"/>
      <c r="BG26" s="55"/>
      <c r="BH26" s="55"/>
      <c r="BI26" s="56"/>
      <c r="BJ26" s="55"/>
      <c r="BK26" s="55"/>
      <c r="BL26" s="55"/>
    </row>
    <row r="27" spans="1:67" s="21" customFormat="1" ht="75" customHeight="1">
      <c r="A27" s="23" t="s">
        <v>17</v>
      </c>
      <c r="C27" s="88" t="s">
        <v>38</v>
      </c>
      <c r="D27" s="23" t="s">
        <v>16</v>
      </c>
      <c r="E27" s="25" t="s">
        <v>40</v>
      </c>
      <c r="F27" s="27" t="s">
        <v>39</v>
      </c>
      <c r="G27" s="23" t="s">
        <v>15</v>
      </c>
      <c r="H27" s="23"/>
      <c r="I27" s="23" t="s">
        <v>14</v>
      </c>
      <c r="J27" s="23" t="s">
        <v>13</v>
      </c>
      <c r="K27" s="23" t="s">
        <v>12</v>
      </c>
      <c r="L27" s="23" t="s">
        <v>11</v>
      </c>
      <c r="M27" s="23" t="s">
        <v>10</v>
      </c>
      <c r="N27" s="23" t="s">
        <v>9</v>
      </c>
      <c r="O27" s="23"/>
      <c r="P27" s="26" t="s">
        <v>8</v>
      </c>
      <c r="Q27" s="23" t="s">
        <v>7</v>
      </c>
      <c r="R27" s="23" t="s">
        <v>37</v>
      </c>
      <c r="T27" s="24"/>
      <c r="U27" s="57" t="s">
        <v>4</v>
      </c>
      <c r="V27" s="57" t="s">
        <v>3</v>
      </c>
      <c r="W27" s="22" t="s">
        <v>1</v>
      </c>
      <c r="X27" s="22" t="s">
        <v>0</v>
      </c>
      <c r="Y27" s="22" t="s">
        <v>2</v>
      </c>
      <c r="Z27" s="75" t="s">
        <v>4</v>
      </c>
      <c r="AA27" s="75" t="s">
        <v>3</v>
      </c>
      <c r="AB27" s="70" t="s">
        <v>1</v>
      </c>
      <c r="AC27" s="70" t="s">
        <v>0</v>
      </c>
      <c r="AD27" s="58" t="s">
        <v>2</v>
      </c>
      <c r="AE27" s="70" t="s">
        <v>6</v>
      </c>
      <c r="AF27" s="70" t="s">
        <v>5</v>
      </c>
      <c r="AG27" s="58"/>
      <c r="AH27" s="57" t="s">
        <v>4</v>
      </c>
      <c r="AI27" s="57" t="s">
        <v>3</v>
      </c>
      <c r="AJ27" s="58" t="s">
        <v>1</v>
      </c>
      <c r="AK27" s="58" t="s">
        <v>0</v>
      </c>
      <c r="AL27" s="58" t="s">
        <v>2</v>
      </c>
      <c r="AM27" s="57" t="s">
        <v>4</v>
      </c>
      <c r="AN27" s="57" t="s">
        <v>3</v>
      </c>
      <c r="AO27" s="58" t="s">
        <v>1</v>
      </c>
      <c r="AP27" s="58" t="s">
        <v>0</v>
      </c>
      <c r="AQ27" s="58" t="s">
        <v>2</v>
      </c>
      <c r="AR27" s="57" t="s">
        <v>4</v>
      </c>
      <c r="AS27" s="57" t="s">
        <v>3</v>
      </c>
      <c r="AT27" s="58" t="s">
        <v>1</v>
      </c>
      <c r="AU27" s="58" t="s">
        <v>0</v>
      </c>
      <c r="AV27" s="58" t="s">
        <v>2</v>
      </c>
      <c r="AW27" s="57" t="s">
        <v>4</v>
      </c>
      <c r="AX27" s="57" t="s">
        <v>3</v>
      </c>
      <c r="AY27" s="58" t="s">
        <v>1</v>
      </c>
      <c r="AZ27" s="58" t="s">
        <v>0</v>
      </c>
      <c r="BA27" s="58" t="s">
        <v>2</v>
      </c>
      <c r="BB27" s="57" t="s">
        <v>4</v>
      </c>
      <c r="BC27" s="57" t="s">
        <v>3</v>
      </c>
      <c r="BD27" s="58" t="s">
        <v>1</v>
      </c>
      <c r="BE27" s="58" t="s">
        <v>0</v>
      </c>
      <c r="BF27" s="58" t="s">
        <v>2</v>
      </c>
      <c r="BG27" s="57" t="s">
        <v>4</v>
      </c>
      <c r="BH27" s="57" t="s">
        <v>3</v>
      </c>
      <c r="BI27" s="58" t="s">
        <v>1</v>
      </c>
      <c r="BJ27" s="58" t="s">
        <v>0</v>
      </c>
      <c r="BK27" s="58" t="s">
        <v>2</v>
      </c>
      <c r="BL27" s="58"/>
      <c r="BM27" s="22"/>
      <c r="BN27" s="22"/>
      <c r="BO27" s="22"/>
    </row>
    <row r="28" spans="1:67">
      <c r="A28" s="18"/>
      <c r="C28" s="89"/>
      <c r="D28" s="18"/>
      <c r="E28" s="18"/>
      <c r="F28" s="20"/>
      <c r="G28" s="20"/>
      <c r="H28" s="18"/>
      <c r="I28" s="18"/>
      <c r="J28" s="18"/>
      <c r="K28" s="18"/>
      <c r="L28" s="18"/>
      <c r="N28" s="18"/>
      <c r="O28" s="18"/>
      <c r="P28" s="19"/>
      <c r="Q28" s="18"/>
      <c r="R28" s="14"/>
      <c r="T28" s="16"/>
      <c r="U28" s="59"/>
      <c r="V28" s="59"/>
      <c r="W28" s="17"/>
      <c r="X28" s="17"/>
      <c r="Y28" s="17"/>
      <c r="Z28" s="76"/>
      <c r="AA28" s="76"/>
      <c r="AB28" s="71"/>
      <c r="AC28" s="71"/>
      <c r="AD28" s="50"/>
      <c r="AE28" s="71"/>
      <c r="AF28" s="71"/>
      <c r="AG28" s="50"/>
      <c r="AH28" s="59"/>
      <c r="AI28" s="59"/>
      <c r="AJ28" s="50"/>
      <c r="AK28" s="50"/>
      <c r="AL28" s="50"/>
      <c r="AM28" s="59"/>
      <c r="AN28" s="59"/>
      <c r="AO28" s="50"/>
      <c r="AP28" s="50"/>
      <c r="AQ28" s="50"/>
      <c r="AR28" s="59"/>
      <c r="AS28" s="59"/>
      <c r="AT28" s="50"/>
      <c r="AU28" s="50"/>
      <c r="AV28" s="50"/>
      <c r="AW28" s="59"/>
      <c r="AX28" s="59"/>
      <c r="AY28" s="50"/>
      <c r="AZ28" s="50"/>
      <c r="BA28" s="50"/>
      <c r="BB28" s="59"/>
      <c r="BC28" s="59"/>
      <c r="BD28" s="50"/>
      <c r="BE28" s="50"/>
      <c r="BF28" s="50"/>
      <c r="BG28" s="59"/>
      <c r="BH28" s="59"/>
      <c r="BI28" s="50"/>
      <c r="BJ28" s="50"/>
      <c r="BK28" s="50"/>
      <c r="BL28" s="50"/>
      <c r="BM28" s="17"/>
      <c r="BN28" s="17"/>
      <c r="BO28" s="17"/>
    </row>
    <row r="29" spans="1:67">
      <c r="A29" s="11">
        <v>159.9</v>
      </c>
      <c r="C29" s="89"/>
      <c r="D29" s="7"/>
      <c r="E29" s="15"/>
      <c r="F29" s="20"/>
      <c r="G29" s="20"/>
      <c r="H29" s="7"/>
      <c r="I29" s="7"/>
      <c r="J29" s="7"/>
      <c r="K29" s="7"/>
      <c r="L29" s="7"/>
      <c r="N29" s="18"/>
      <c r="O29" s="18"/>
      <c r="P29" s="19"/>
      <c r="Q29" s="12"/>
      <c r="R29" s="14"/>
      <c r="T29" s="16"/>
      <c r="U29" s="52"/>
      <c r="V29" s="52"/>
      <c r="W29" s="17"/>
      <c r="X29" s="17"/>
      <c r="Y29" s="17"/>
      <c r="Z29" s="72"/>
      <c r="AA29" s="72"/>
      <c r="AB29" s="71"/>
      <c r="AC29" s="71"/>
      <c r="AD29" s="50"/>
      <c r="AE29" s="71"/>
      <c r="AF29" s="71"/>
      <c r="AG29" s="50"/>
      <c r="AH29" s="52"/>
      <c r="AI29" s="52"/>
      <c r="AJ29" s="50"/>
      <c r="AK29" s="50"/>
      <c r="AL29" s="50"/>
      <c r="AM29" s="52"/>
      <c r="AN29" s="52"/>
      <c r="AO29" s="50"/>
      <c r="AP29" s="50"/>
      <c r="AQ29" s="50"/>
      <c r="AR29" s="52"/>
      <c r="AS29" s="52"/>
      <c r="AT29" s="50"/>
      <c r="AU29" s="50"/>
      <c r="AV29" s="50"/>
      <c r="AW29" s="52"/>
      <c r="AX29" s="52"/>
      <c r="AY29" s="50"/>
      <c r="AZ29" s="50"/>
      <c r="BA29" s="50"/>
      <c r="BB29" s="52"/>
      <c r="BC29" s="52"/>
      <c r="BD29" s="50"/>
      <c r="BE29" s="50"/>
      <c r="BF29" s="50"/>
      <c r="BG29" s="52"/>
      <c r="BH29" s="52"/>
      <c r="BI29" s="50"/>
      <c r="BJ29" s="50"/>
      <c r="BK29" s="50"/>
      <c r="BL29" s="50"/>
      <c r="BM29" s="17"/>
      <c r="BN29" s="17"/>
      <c r="BO29" s="17"/>
    </row>
    <row r="30" spans="1:67">
      <c r="A30" s="11">
        <v>160</v>
      </c>
      <c r="C30" s="90">
        <v>14434414511.85565</v>
      </c>
      <c r="D30" s="7">
        <f t="shared" ref="D30:D93" si="6">5.0307*10^24*3.7419*10^(-16)*($A30*10^(-9))^(-4)/((EXP(0.014404348/($A30*10^(-9)*$D$26))-1))*2.16449*10^(-5)*10^(-13)</f>
        <v>1066628348865.6104</v>
      </c>
      <c r="E30" s="10"/>
      <c r="F30" s="10">
        <f t="shared" ref="F30:F93" si="7">C30/(1.524^2)</f>
        <v>6214829788.9307604</v>
      </c>
      <c r="G30" s="15"/>
      <c r="H30" s="7"/>
      <c r="I30" s="7">
        <f t="shared" ref="I30:I93" si="8">EXP(-0.0000026193*A30^4 + 0.00156307*A30^3-0.3519259*A30^2 + 35.56905*A30- 1407.585)</f>
        <v>3.8836043316818095E-18</v>
      </c>
      <c r="J30" s="90">
        <f t="shared" ref="J30:J93" si="9">AR30*0.99+AS30*0.01</f>
        <v>1.6182178506249998E-19</v>
      </c>
      <c r="K30" s="7">
        <v>5.1713999999999993E-18</v>
      </c>
      <c r="L30" s="7"/>
      <c r="M30" s="7">
        <v>1.7763580339015741E-19</v>
      </c>
      <c r="N30" s="9">
        <f t="shared" ref="N30:N93" si="10">EXP(-($L30*L$4+$K30*K$4+$I30*I$4+$J30*J$4+$M30*M$4))</f>
        <v>0</v>
      </c>
      <c r="O30" s="7"/>
      <c r="P30" s="8">
        <f t="shared" ref="P30:P93" si="11">$F30*N30</f>
        <v>0</v>
      </c>
      <c r="Q30" s="6">
        <v>1.7763333333333335E-19</v>
      </c>
      <c r="R30" s="14">
        <v>1</v>
      </c>
      <c r="S30" s="2"/>
      <c r="T30" s="16"/>
      <c r="U30" s="52">
        <v>1.9182725000000007E-19</v>
      </c>
      <c r="V30" s="52">
        <v>1.3072778875000001E-19</v>
      </c>
      <c r="W30" s="7">
        <f t="shared" ref="W30:W93" si="12">U30*$R30*($A30-$A29)*$P30</f>
        <v>0</v>
      </c>
      <c r="X30" s="7">
        <f t="shared" ref="X30:X93" si="13">V30*$R30*($A30-$A29)*$P30</f>
        <v>0</v>
      </c>
      <c r="Y30" s="14"/>
      <c r="Z30" s="72">
        <v>1.8281944625E-19</v>
      </c>
      <c r="AA30" s="72">
        <v>1.2260672375000001E-19</v>
      </c>
      <c r="AB30" s="72">
        <f t="shared" ref="AB30:AB93" si="14">Z30*$R30*($A30-$A29)*$P30</f>
        <v>0</v>
      </c>
      <c r="AC30" s="72">
        <f t="shared" ref="AC30:AC93" si="15">AA30*$R30*($A30-$A29)*$P30</f>
        <v>0</v>
      </c>
      <c r="AD30" s="52"/>
      <c r="AE30" s="72"/>
      <c r="AF30" s="72"/>
      <c r="AG30" s="52"/>
      <c r="AH30" s="52">
        <v>1.7481695875000002E-19</v>
      </c>
      <c r="AI30" s="52">
        <v>1.1542633249999996E-19</v>
      </c>
      <c r="AJ30" s="52">
        <f t="shared" ref="AJ30:AJ93" si="16">AH30*$R30*($A30-$A29)*$P30</f>
        <v>0</v>
      </c>
      <c r="AK30" s="52">
        <f t="shared" ref="AK30:AK93" si="17">AI30*$R30*($A30-$A29)*$P30</f>
        <v>0</v>
      </c>
      <c r="AL30" s="60"/>
      <c r="AM30" s="52">
        <v>1.6797033875000003E-19</v>
      </c>
      <c r="AN30" s="52">
        <v>1.0929738375000002E-19</v>
      </c>
      <c r="AO30" s="52">
        <f t="shared" ref="AO30:AO93" si="18">AM30*$R30*($A30-$A29)*$P30</f>
        <v>0</v>
      </c>
      <c r="AP30" s="52">
        <f t="shared" ref="AP30:AP93" si="19">AN30*$R30*($A30-$A29)*$P30</f>
        <v>0</v>
      </c>
      <c r="AQ30" s="52"/>
      <c r="AR30" s="52">
        <v>1.6240275499999997E-19</v>
      </c>
      <c r="AS30" s="52">
        <v>1.0430576125000001E-19</v>
      </c>
      <c r="AT30" s="52">
        <f t="shared" ref="AT30:AT93" si="20">AR30*$R30*($A30-$A29)*$P30</f>
        <v>0</v>
      </c>
      <c r="AU30" s="52">
        <f t="shared" ref="AU30:AU93" si="21">AS30*$R30*($A30-$A29)*$P30</f>
        <v>0</v>
      </c>
      <c r="AV30" s="60"/>
      <c r="AW30" s="52">
        <v>1.5818653499999994E-19</v>
      </c>
      <c r="AX30" s="52">
        <v>1.00497503125E-19</v>
      </c>
      <c r="AY30" s="52">
        <f t="shared" ref="AY30:AY93" si="22">AW30*$R30*($A30-$A29)*$P30</f>
        <v>0</v>
      </c>
      <c r="AZ30" s="52">
        <f t="shared" ref="AZ30:AZ93" si="23">AX30*$R30*($A30-$A29)*$P30</f>
        <v>0</v>
      </c>
      <c r="BA30" s="52"/>
      <c r="BB30" s="52">
        <v>1.5531019875000001E-19</v>
      </c>
      <c r="BC30" s="52">
        <v>9.7855875875000019E-20</v>
      </c>
      <c r="BD30" s="52">
        <f t="shared" ref="BD30:BD93" si="24">BB30*$R30*($A30-$A29)*$P30</f>
        <v>0</v>
      </c>
      <c r="BE30" s="52">
        <f t="shared" ref="BE30:BE93" si="25">BC30*$R30*($A30-$A29)*$P30</f>
        <v>0</v>
      </c>
      <c r="BF30" s="60"/>
      <c r="BG30" s="52">
        <v>1.5364042125000003E-19</v>
      </c>
      <c r="BH30" s="52">
        <v>9.6271174125000023E-20</v>
      </c>
      <c r="BI30" s="52">
        <f t="shared" ref="BI30:BI93" si="26">BG30*$R30*($A30-$A29)*$P30</f>
        <v>0</v>
      </c>
      <c r="BJ30" s="52">
        <f t="shared" ref="BJ30:BJ93" si="27">BH30*$R30*($A30-$A29)*$P30</f>
        <v>0</v>
      </c>
      <c r="BK30" s="52"/>
      <c r="BL30" s="52"/>
      <c r="BM30" s="7"/>
      <c r="BN30" s="7"/>
      <c r="BO30" s="7"/>
    </row>
    <row r="31" spans="1:67">
      <c r="A31" s="11">
        <v>160.1</v>
      </c>
      <c r="C31" s="90">
        <v>15587282842.002882</v>
      </c>
      <c r="D31" s="7">
        <f t="shared" si="6"/>
        <v>1074369261142.088</v>
      </c>
      <c r="E31" s="10"/>
      <c r="F31" s="10">
        <f t="shared" si="7"/>
        <v>6711204646.0494213</v>
      </c>
      <c r="G31" s="15"/>
      <c r="H31" s="7"/>
      <c r="I31" s="7">
        <f t="shared" si="8"/>
        <v>3.9153959952824335E-18</v>
      </c>
      <c r="J31" s="90">
        <f t="shared" si="9"/>
        <v>1.5784000488750001E-19</v>
      </c>
      <c r="K31" s="7">
        <v>5.0584E-18</v>
      </c>
      <c r="L31" s="7"/>
      <c r="M31" s="7">
        <v>1.8966155493400302E-19</v>
      </c>
      <c r="N31" s="9">
        <f t="shared" si="10"/>
        <v>0</v>
      </c>
      <c r="O31" s="7"/>
      <c r="P31" s="8">
        <f t="shared" si="11"/>
        <v>0</v>
      </c>
      <c r="Q31" s="6">
        <v>1.8965909090909088E-19</v>
      </c>
      <c r="R31" s="14">
        <v>1</v>
      </c>
      <c r="T31" s="13"/>
      <c r="U31" s="52">
        <v>1.8908400249999998E-19</v>
      </c>
      <c r="V31" s="52">
        <v>1.2716650875000002E-19</v>
      </c>
      <c r="W31" s="7">
        <f t="shared" si="12"/>
        <v>0</v>
      </c>
      <c r="X31" s="7">
        <f t="shared" si="13"/>
        <v>0</v>
      </c>
      <c r="Y31" s="14"/>
      <c r="Z31" s="72">
        <v>1.7968676499999996E-19</v>
      </c>
      <c r="AA31" s="72">
        <v>1.197895925E-19</v>
      </c>
      <c r="AB31" s="72">
        <f t="shared" si="14"/>
        <v>0</v>
      </c>
      <c r="AC31" s="72">
        <f t="shared" si="15"/>
        <v>0</v>
      </c>
      <c r="AD31" s="52"/>
      <c r="AE31" s="72"/>
      <c r="AF31" s="72"/>
      <c r="AG31" s="52"/>
      <c r="AH31" s="52">
        <v>1.7134171249999993E-19</v>
      </c>
      <c r="AI31" s="52">
        <v>1.1327460749999998E-19</v>
      </c>
      <c r="AJ31" s="52">
        <f t="shared" si="16"/>
        <v>0</v>
      </c>
      <c r="AK31" s="52">
        <f t="shared" si="17"/>
        <v>0</v>
      </c>
      <c r="AL31" s="60"/>
      <c r="AM31" s="52">
        <v>1.6420198624999996E-19</v>
      </c>
      <c r="AN31" s="52">
        <v>1.0771843500000006E-19</v>
      </c>
      <c r="AO31" s="52">
        <f t="shared" si="18"/>
        <v>0</v>
      </c>
      <c r="AP31" s="52">
        <f t="shared" si="19"/>
        <v>0</v>
      </c>
      <c r="AQ31" s="52"/>
      <c r="AR31" s="52">
        <v>1.5839197375000002E-19</v>
      </c>
      <c r="AS31" s="52">
        <v>1.0319508750000001E-19</v>
      </c>
      <c r="AT31" s="52">
        <f t="shared" si="20"/>
        <v>0</v>
      </c>
      <c r="AU31" s="52">
        <f t="shared" si="21"/>
        <v>0</v>
      </c>
      <c r="AV31" s="60"/>
      <c r="AW31" s="52">
        <v>1.5398362124999998E-19</v>
      </c>
      <c r="AX31" s="52">
        <v>9.9742588125000021E-20</v>
      </c>
      <c r="AY31" s="52">
        <f t="shared" si="22"/>
        <v>0</v>
      </c>
      <c r="AZ31" s="52">
        <f t="shared" si="23"/>
        <v>0</v>
      </c>
      <c r="BA31" s="52"/>
      <c r="BB31" s="52">
        <v>1.5096287375000004E-19</v>
      </c>
      <c r="BC31" s="52">
        <v>9.7342870625000031E-20</v>
      </c>
      <c r="BD31" s="52">
        <f t="shared" si="24"/>
        <v>0</v>
      </c>
      <c r="BE31" s="52">
        <f t="shared" si="25"/>
        <v>0</v>
      </c>
      <c r="BF31" s="60"/>
      <c r="BG31" s="52">
        <v>1.4919065749999997E-19</v>
      </c>
      <c r="BH31" s="52">
        <v>9.5895023999999995E-20</v>
      </c>
      <c r="BI31" s="52">
        <f t="shared" si="26"/>
        <v>0</v>
      </c>
      <c r="BJ31" s="52">
        <f t="shared" si="27"/>
        <v>0</v>
      </c>
      <c r="BK31" s="52"/>
      <c r="BL31" s="52"/>
      <c r="BM31" s="7"/>
      <c r="BN31" s="7"/>
      <c r="BO31" s="7"/>
    </row>
    <row r="32" spans="1:67">
      <c r="A32" s="11">
        <v>160.19999999999999</v>
      </c>
      <c r="C32" s="90">
        <v>16201455545.494181</v>
      </c>
      <c r="D32" s="7">
        <f t="shared" si="6"/>
        <v>1082154894977.9166</v>
      </c>
      <c r="E32" s="10"/>
      <c r="F32" s="10">
        <f t="shared" si="7"/>
        <v>6975640644.4801722</v>
      </c>
      <c r="G32" s="15"/>
      <c r="H32" s="7"/>
      <c r="I32" s="7">
        <f t="shared" si="8"/>
        <v>3.9471312618909273E-18</v>
      </c>
      <c r="J32" s="90">
        <f t="shared" si="9"/>
        <v>1.4934638148717947E-19</v>
      </c>
      <c r="K32" s="7">
        <v>4.9725999999999993E-18</v>
      </c>
      <c r="L32" s="7"/>
      <c r="M32" s="7">
        <v>1.7410721991249215E-19</v>
      </c>
      <c r="N32" s="9">
        <f t="shared" si="10"/>
        <v>0</v>
      </c>
      <c r="O32" s="7"/>
      <c r="P32" s="8">
        <f t="shared" si="11"/>
        <v>0</v>
      </c>
      <c r="Q32" s="6">
        <v>1.7410476190476191E-19</v>
      </c>
      <c r="R32" s="14">
        <v>1</v>
      </c>
      <c r="T32" s="13"/>
      <c r="U32" s="52">
        <v>1.8115001666666664E-19</v>
      </c>
      <c r="V32" s="52">
        <v>1.2708854230769225E-19</v>
      </c>
      <c r="W32" s="7">
        <f t="shared" si="12"/>
        <v>0</v>
      </c>
      <c r="X32" s="7">
        <f t="shared" si="13"/>
        <v>0</v>
      </c>
      <c r="Y32" s="14"/>
      <c r="Z32" s="72">
        <v>1.7152558589743592E-19</v>
      </c>
      <c r="AA32" s="72">
        <v>1.2021439487179491E-19</v>
      </c>
      <c r="AB32" s="72">
        <f t="shared" si="14"/>
        <v>0</v>
      </c>
      <c r="AC32" s="72">
        <f t="shared" si="15"/>
        <v>0</v>
      </c>
      <c r="AD32" s="52"/>
      <c r="AE32" s="72"/>
      <c r="AF32" s="72"/>
      <c r="AG32" s="52"/>
      <c r="AH32" s="52">
        <v>1.6299371025641033E-19</v>
      </c>
      <c r="AI32" s="52">
        <v>1.1414680769230768E-19</v>
      </c>
      <c r="AJ32" s="52">
        <f t="shared" si="16"/>
        <v>0</v>
      </c>
      <c r="AK32" s="52">
        <f t="shared" si="17"/>
        <v>0</v>
      </c>
      <c r="AL32" s="60"/>
      <c r="AM32" s="52">
        <v>1.5570914487179492E-19</v>
      </c>
      <c r="AN32" s="52">
        <v>1.0897476025641024E-19</v>
      </c>
      <c r="AO32" s="52">
        <f t="shared" si="18"/>
        <v>0</v>
      </c>
      <c r="AP32" s="52">
        <f t="shared" si="19"/>
        <v>0</v>
      </c>
      <c r="AQ32" s="52"/>
      <c r="AR32" s="52">
        <v>1.4979668974358974E-19</v>
      </c>
      <c r="AS32" s="52">
        <v>1.0476586410256406E-19</v>
      </c>
      <c r="AT32" s="52">
        <f t="shared" si="20"/>
        <v>0</v>
      </c>
      <c r="AU32" s="52">
        <f t="shared" si="21"/>
        <v>0</v>
      </c>
      <c r="AV32" s="60"/>
      <c r="AW32" s="52">
        <v>1.4532748333333335E-19</v>
      </c>
      <c r="AX32" s="52">
        <v>1.0155434525641029E-19</v>
      </c>
      <c r="AY32" s="52">
        <f t="shared" si="22"/>
        <v>0</v>
      </c>
      <c r="AZ32" s="52">
        <f t="shared" si="23"/>
        <v>0</v>
      </c>
      <c r="BA32" s="52"/>
      <c r="BB32" s="52">
        <v>1.4228517051282052E-19</v>
      </c>
      <c r="BC32" s="52">
        <v>9.932270717948716E-20</v>
      </c>
      <c r="BD32" s="52">
        <f t="shared" si="24"/>
        <v>0</v>
      </c>
      <c r="BE32" s="52">
        <f t="shared" si="25"/>
        <v>0</v>
      </c>
      <c r="BF32" s="60"/>
      <c r="BG32" s="52">
        <v>1.4052641025641021E-19</v>
      </c>
      <c r="BH32" s="52">
        <v>9.79771426923077E-20</v>
      </c>
      <c r="BI32" s="52">
        <f t="shared" si="26"/>
        <v>0</v>
      </c>
      <c r="BJ32" s="52">
        <f t="shared" si="27"/>
        <v>0</v>
      </c>
      <c r="BK32" s="52"/>
      <c r="BL32" s="52"/>
      <c r="BM32" s="7"/>
      <c r="BN32" s="7"/>
      <c r="BO32" s="7"/>
    </row>
    <row r="33" spans="1:67">
      <c r="A33" s="11">
        <v>160.30000000000001</v>
      </c>
      <c r="C33" s="90">
        <v>15896924992.453966</v>
      </c>
      <c r="D33" s="7">
        <f t="shared" si="6"/>
        <v>1089985431661.4509</v>
      </c>
      <c r="E33" s="10"/>
      <c r="F33" s="10">
        <f t="shared" si="7"/>
        <v>6844523060.7971344</v>
      </c>
      <c r="G33" s="15"/>
      <c r="H33" s="7"/>
      <c r="I33" s="7">
        <f t="shared" si="8"/>
        <v>3.9788018205586571E-18</v>
      </c>
      <c r="J33" s="90">
        <f t="shared" si="9"/>
        <v>1.3715441356410263E-19</v>
      </c>
      <c r="K33" s="7">
        <v>4.9406000000000005E-18</v>
      </c>
      <c r="L33" s="7"/>
      <c r="M33" s="7">
        <v>1.5105245200524234E-19</v>
      </c>
      <c r="N33" s="9">
        <f t="shared" si="10"/>
        <v>0</v>
      </c>
      <c r="O33" s="7"/>
      <c r="P33" s="8">
        <f t="shared" si="11"/>
        <v>0</v>
      </c>
      <c r="Q33" s="6">
        <v>1.5104999999999998E-19</v>
      </c>
      <c r="R33" s="14">
        <v>1</v>
      </c>
      <c r="T33" s="13"/>
      <c r="U33" s="52">
        <v>1.6866161153846153E-19</v>
      </c>
      <c r="V33" s="52">
        <v>1.3337138205128208E-19</v>
      </c>
      <c r="W33" s="7">
        <f t="shared" si="12"/>
        <v>0</v>
      </c>
      <c r="X33" s="7">
        <f t="shared" si="13"/>
        <v>0</v>
      </c>
      <c r="Y33" s="14"/>
      <c r="Z33" s="72">
        <v>1.590634692307692E-19</v>
      </c>
      <c r="AA33" s="72">
        <v>1.2681630384615381E-19</v>
      </c>
      <c r="AB33" s="72">
        <f t="shared" si="14"/>
        <v>0</v>
      </c>
      <c r="AC33" s="72">
        <f t="shared" si="15"/>
        <v>0</v>
      </c>
      <c r="AD33" s="52"/>
      <c r="AE33" s="72"/>
      <c r="AF33" s="72"/>
      <c r="AG33" s="52"/>
      <c r="AH33" s="52">
        <v>1.5056118717948721E-19</v>
      </c>
      <c r="AI33" s="52">
        <v>1.2103571153846153E-19</v>
      </c>
      <c r="AJ33" s="52">
        <f t="shared" si="16"/>
        <v>0</v>
      </c>
      <c r="AK33" s="52">
        <f t="shared" si="17"/>
        <v>0</v>
      </c>
      <c r="AL33" s="60"/>
      <c r="AM33" s="52">
        <v>1.4330309102564106E-19</v>
      </c>
      <c r="AN33" s="52">
        <v>1.1611526923076927E-19</v>
      </c>
      <c r="AO33" s="52">
        <f t="shared" si="18"/>
        <v>0</v>
      </c>
      <c r="AP33" s="52">
        <f t="shared" si="19"/>
        <v>0</v>
      </c>
      <c r="AQ33" s="52"/>
      <c r="AR33" s="52">
        <v>1.3740728589743595E-19</v>
      </c>
      <c r="AS33" s="52">
        <v>1.1212005256410257E-19</v>
      </c>
      <c r="AT33" s="52">
        <f t="shared" si="20"/>
        <v>0</v>
      </c>
      <c r="AU33" s="52">
        <f t="shared" si="21"/>
        <v>0</v>
      </c>
      <c r="AV33" s="60"/>
      <c r="AW33" s="52">
        <v>1.3293905384615389E-19</v>
      </c>
      <c r="AX33" s="52">
        <v>1.0908296666666669E-19</v>
      </c>
      <c r="AY33" s="52">
        <f t="shared" si="22"/>
        <v>0</v>
      </c>
      <c r="AZ33" s="52">
        <f t="shared" si="23"/>
        <v>0</v>
      </c>
      <c r="BA33" s="52"/>
      <c r="BB33" s="52">
        <v>1.2987814487179487E-19</v>
      </c>
      <c r="BC33" s="52">
        <v>1.0698696756410254E-19</v>
      </c>
      <c r="BD33" s="52">
        <f t="shared" si="24"/>
        <v>0</v>
      </c>
      <c r="BE33" s="52">
        <f t="shared" si="25"/>
        <v>0</v>
      </c>
      <c r="BF33" s="60"/>
      <c r="BG33" s="52">
        <v>1.2808045769230772E-19</v>
      </c>
      <c r="BH33" s="52">
        <v>1.0574152141025637E-19</v>
      </c>
      <c r="BI33" s="52">
        <f t="shared" si="26"/>
        <v>0</v>
      </c>
      <c r="BJ33" s="52">
        <f t="shared" si="27"/>
        <v>0</v>
      </c>
      <c r="BK33" s="52"/>
      <c r="BL33" s="52"/>
      <c r="BM33" s="7"/>
      <c r="BN33" s="7"/>
      <c r="BO33" s="7"/>
    </row>
    <row r="34" spans="1:67">
      <c r="A34" s="11">
        <v>160.4</v>
      </c>
      <c r="C34" s="90">
        <v>15099784099.674681</v>
      </c>
      <c r="D34" s="7">
        <f t="shared" si="6"/>
        <v>1097861052795.7156</v>
      </c>
      <c r="E34" s="10"/>
      <c r="F34" s="10">
        <f t="shared" si="7"/>
        <v>6501308934.422245</v>
      </c>
      <c r="G34" s="15"/>
      <c r="H34" s="7"/>
      <c r="I34" s="7">
        <f t="shared" si="8"/>
        <v>4.0103992180579109E-18</v>
      </c>
      <c r="J34" s="90">
        <f t="shared" si="9"/>
        <v>1.2505602974683544E-19</v>
      </c>
      <c r="K34" s="7">
        <v>4.8914E-18</v>
      </c>
      <c r="L34" s="7"/>
      <c r="M34" s="7">
        <v>1.4038339839836503E-19</v>
      </c>
      <c r="N34" s="9">
        <f t="shared" si="10"/>
        <v>0</v>
      </c>
      <c r="O34" s="7"/>
      <c r="P34" s="8">
        <f t="shared" si="11"/>
        <v>0</v>
      </c>
      <c r="Q34" s="6">
        <v>1.4038095238095238E-19</v>
      </c>
      <c r="R34" s="14">
        <v>1</v>
      </c>
      <c r="T34" s="13"/>
      <c r="U34" s="52">
        <v>1.551910405063291E-19</v>
      </c>
      <c r="V34" s="52">
        <v>1.4390043924050633E-19</v>
      </c>
      <c r="W34" s="7">
        <f t="shared" si="12"/>
        <v>0</v>
      </c>
      <c r="X34" s="7">
        <f t="shared" si="13"/>
        <v>0</v>
      </c>
      <c r="Y34" s="14"/>
      <c r="Z34" s="72">
        <v>1.4592252784810127E-19</v>
      </c>
      <c r="AA34" s="72">
        <v>1.3727708734177214E-19</v>
      </c>
      <c r="AB34" s="72">
        <f t="shared" si="14"/>
        <v>0</v>
      </c>
      <c r="AC34" s="72">
        <f t="shared" si="15"/>
        <v>0</v>
      </c>
      <c r="AD34" s="52"/>
      <c r="AE34" s="72"/>
      <c r="AF34" s="72"/>
      <c r="AG34" s="52"/>
      <c r="AH34" s="52">
        <v>1.3772919999999993E-19</v>
      </c>
      <c r="AI34" s="52">
        <v>1.314187164556962E-19</v>
      </c>
      <c r="AJ34" s="52">
        <f t="shared" si="16"/>
        <v>0</v>
      </c>
      <c r="AK34" s="52">
        <f t="shared" si="17"/>
        <v>0</v>
      </c>
      <c r="AL34" s="60"/>
      <c r="AM34" s="52">
        <v>1.3074738354430378E-19</v>
      </c>
      <c r="AN34" s="52">
        <v>1.2641813164556966E-19</v>
      </c>
      <c r="AO34" s="52">
        <f t="shared" si="18"/>
        <v>0</v>
      </c>
      <c r="AP34" s="52">
        <f t="shared" si="19"/>
        <v>0</v>
      </c>
      <c r="AQ34" s="52"/>
      <c r="AR34" s="52">
        <v>1.2508337848101266E-19</v>
      </c>
      <c r="AS34" s="52">
        <v>1.2234850506329118E-19</v>
      </c>
      <c r="AT34" s="52">
        <f t="shared" si="20"/>
        <v>0</v>
      </c>
      <c r="AU34" s="52">
        <f t="shared" si="21"/>
        <v>0</v>
      </c>
      <c r="AV34" s="60"/>
      <c r="AW34" s="52">
        <v>1.2079266329113927E-19</v>
      </c>
      <c r="AX34" s="52">
        <v>1.192504582278481E-19</v>
      </c>
      <c r="AY34" s="52">
        <f t="shared" si="22"/>
        <v>0</v>
      </c>
      <c r="AZ34" s="52">
        <f t="shared" si="23"/>
        <v>0</v>
      </c>
      <c r="BA34" s="52"/>
      <c r="BB34" s="52">
        <v>1.1784972278481009E-19</v>
      </c>
      <c r="BC34" s="52">
        <v>1.1711240759493673E-19</v>
      </c>
      <c r="BD34" s="52">
        <f t="shared" si="24"/>
        <v>0</v>
      </c>
      <c r="BE34" s="52">
        <f t="shared" si="25"/>
        <v>0</v>
      </c>
      <c r="BF34" s="60"/>
      <c r="BG34" s="52">
        <v>1.1611252405063291E-19</v>
      </c>
      <c r="BH34" s="52">
        <v>1.1584502278481017E-19</v>
      </c>
      <c r="BI34" s="52">
        <f t="shared" si="26"/>
        <v>0</v>
      </c>
      <c r="BJ34" s="52">
        <f t="shared" si="27"/>
        <v>0</v>
      </c>
      <c r="BK34" s="52"/>
      <c r="BL34" s="52"/>
      <c r="BM34" s="7"/>
      <c r="BN34" s="7"/>
      <c r="BO34" s="7"/>
    </row>
    <row r="35" spans="1:67">
      <c r="A35" s="11">
        <v>160.5</v>
      </c>
      <c r="C35" s="90">
        <v>14584350370.593954</v>
      </c>
      <c r="D35" s="7">
        <f t="shared" si="6"/>
        <v>1105781940297.1387</v>
      </c>
      <c r="E35" s="10"/>
      <c r="F35" s="10">
        <f t="shared" si="7"/>
        <v>6279385634.9992218</v>
      </c>
      <c r="G35" s="15"/>
      <c r="H35" s="7"/>
      <c r="I35" s="7">
        <f t="shared" si="8"/>
        <v>4.0419148600243951E-18</v>
      </c>
      <c r="J35" s="90">
        <f t="shared" si="9"/>
        <v>1.1354093726582272E-19</v>
      </c>
      <c r="K35" s="7">
        <v>4.8213999999999996E-18</v>
      </c>
      <c r="L35" s="7"/>
      <c r="M35" s="7">
        <v>1.555433491351144E-19</v>
      </c>
      <c r="N35" s="9">
        <f t="shared" si="10"/>
        <v>0</v>
      </c>
      <c r="O35" s="7"/>
      <c r="P35" s="8">
        <f t="shared" si="11"/>
        <v>0</v>
      </c>
      <c r="Q35" s="6">
        <v>1.5554090909090909E-19</v>
      </c>
      <c r="R35" s="14">
        <v>1</v>
      </c>
      <c r="T35" s="13"/>
      <c r="U35" s="52">
        <v>1.4193153037974692E-19</v>
      </c>
      <c r="V35" s="52">
        <v>1.5276775949367088E-19</v>
      </c>
      <c r="W35" s="7">
        <f t="shared" si="12"/>
        <v>0</v>
      </c>
      <c r="X35" s="7">
        <f t="shared" si="13"/>
        <v>0</v>
      </c>
      <c r="Y35" s="14"/>
      <c r="Z35" s="72">
        <v>1.331234962025316E-19</v>
      </c>
      <c r="AA35" s="72">
        <v>1.4552754683544301E-19</v>
      </c>
      <c r="AB35" s="72">
        <f t="shared" si="14"/>
        <v>0</v>
      </c>
      <c r="AC35" s="72">
        <f t="shared" si="15"/>
        <v>0</v>
      </c>
      <c r="AD35" s="52"/>
      <c r="AE35" s="72"/>
      <c r="AF35" s="72"/>
      <c r="AG35" s="52"/>
      <c r="AH35" s="52">
        <v>1.2535067848101266E-19</v>
      </c>
      <c r="AI35" s="52">
        <v>1.3908127848101262E-19</v>
      </c>
      <c r="AJ35" s="52">
        <f t="shared" si="16"/>
        <v>0</v>
      </c>
      <c r="AK35" s="52">
        <f t="shared" si="17"/>
        <v>0</v>
      </c>
      <c r="AL35" s="60"/>
      <c r="AM35" s="52">
        <v>1.1873877848101267E-19</v>
      </c>
      <c r="AN35" s="52">
        <v>1.3354323417721519E-19</v>
      </c>
      <c r="AO35" s="52">
        <f t="shared" si="18"/>
        <v>0</v>
      </c>
      <c r="AP35" s="52">
        <f t="shared" si="19"/>
        <v>0</v>
      </c>
      <c r="AQ35" s="52"/>
      <c r="AR35" s="52">
        <v>1.133846949367088E-19</v>
      </c>
      <c r="AS35" s="52">
        <v>1.2900892784810125E-19</v>
      </c>
      <c r="AT35" s="52">
        <f t="shared" si="20"/>
        <v>0</v>
      </c>
      <c r="AU35" s="52">
        <f t="shared" si="21"/>
        <v>0</v>
      </c>
      <c r="AV35" s="60"/>
      <c r="AW35" s="52">
        <v>1.0933724088607598E-19</v>
      </c>
      <c r="AX35" s="52">
        <v>1.2553891898734181E-19</v>
      </c>
      <c r="AY35" s="52">
        <f t="shared" si="22"/>
        <v>0</v>
      </c>
      <c r="AZ35" s="52">
        <f t="shared" si="23"/>
        <v>0</v>
      </c>
      <c r="BA35" s="52"/>
      <c r="BB35" s="52">
        <v>1.0656927582278482E-19</v>
      </c>
      <c r="BC35" s="52">
        <v>1.231343354430379E-19</v>
      </c>
      <c r="BD35" s="52">
        <f t="shared" si="24"/>
        <v>0</v>
      </c>
      <c r="BE35" s="52">
        <f t="shared" si="25"/>
        <v>0</v>
      </c>
      <c r="BF35" s="60"/>
      <c r="BG35" s="52">
        <v>1.0494436670886076E-19</v>
      </c>
      <c r="BH35" s="52">
        <v>1.2170563544303799E-19</v>
      </c>
      <c r="BI35" s="52">
        <f t="shared" si="26"/>
        <v>0</v>
      </c>
      <c r="BJ35" s="52">
        <f t="shared" si="27"/>
        <v>0</v>
      </c>
      <c r="BK35" s="52"/>
      <c r="BL35" s="52"/>
      <c r="BM35" s="7"/>
      <c r="BN35" s="7"/>
      <c r="BO35" s="7"/>
    </row>
    <row r="36" spans="1:67">
      <c r="A36" s="11">
        <v>160.6</v>
      </c>
      <c r="C36" s="90">
        <v>14752428564.241873</v>
      </c>
      <c r="D36" s="7">
        <f t="shared" si="6"/>
        <v>1113748276394.2532</v>
      </c>
      <c r="E36" s="10"/>
      <c r="F36" s="10">
        <f t="shared" si="7"/>
        <v>6351752779.7763653</v>
      </c>
      <c r="G36" s="15"/>
      <c r="H36" s="7"/>
      <c r="I36" s="7">
        <f t="shared" si="8"/>
        <v>4.0733400121509888E-18</v>
      </c>
      <c r="J36" s="90">
        <f t="shared" si="9"/>
        <v>1.0253274581392406E-19</v>
      </c>
      <c r="K36" s="7">
        <v>4.7564000000000004E-18</v>
      </c>
      <c r="L36" s="7"/>
      <c r="M36" s="7">
        <v>1.5659291027606083E-19</v>
      </c>
      <c r="N36" s="9">
        <f t="shared" si="10"/>
        <v>0</v>
      </c>
      <c r="O36" s="7"/>
      <c r="P36" s="8">
        <f t="shared" si="11"/>
        <v>0</v>
      </c>
      <c r="Q36" s="6">
        <v>1.5659047619047622E-19</v>
      </c>
      <c r="R36" s="14">
        <v>1</v>
      </c>
      <c r="T36" s="13"/>
      <c r="U36" s="52">
        <v>1.2908819620253166E-19</v>
      </c>
      <c r="V36" s="52">
        <v>1.5812314430379746E-19</v>
      </c>
      <c r="W36" s="7">
        <f t="shared" si="12"/>
        <v>0</v>
      </c>
      <c r="X36" s="7">
        <f t="shared" si="13"/>
        <v>0</v>
      </c>
      <c r="Y36" s="14"/>
      <c r="Z36" s="72">
        <v>1.2079405443037977E-19</v>
      </c>
      <c r="AA36" s="72">
        <v>1.4998462025316462E-19</v>
      </c>
      <c r="AB36" s="72">
        <f t="shared" si="14"/>
        <v>0</v>
      </c>
      <c r="AC36" s="72">
        <f t="shared" si="15"/>
        <v>0</v>
      </c>
      <c r="AD36" s="52"/>
      <c r="AE36" s="72"/>
      <c r="AF36" s="72"/>
      <c r="AG36" s="52"/>
      <c r="AH36" s="52">
        <v>1.1348319620253159E-19</v>
      </c>
      <c r="AI36" s="52">
        <v>1.427018025316456E-19</v>
      </c>
      <c r="AJ36" s="52">
        <f t="shared" si="16"/>
        <v>0</v>
      </c>
      <c r="AK36" s="52">
        <f t="shared" si="17"/>
        <v>0</v>
      </c>
      <c r="AL36" s="60"/>
      <c r="AM36" s="52">
        <v>1.072702624050633E-19</v>
      </c>
      <c r="AN36" s="52">
        <v>1.3641332658227847E-19</v>
      </c>
      <c r="AO36" s="52">
        <f t="shared" si="18"/>
        <v>0</v>
      </c>
      <c r="AP36" s="52">
        <f t="shared" si="19"/>
        <v>0</v>
      </c>
      <c r="AQ36" s="52"/>
      <c r="AR36" s="52">
        <v>1.0224278822784812E-19</v>
      </c>
      <c r="AS36" s="52">
        <v>1.3123854683544304E-19</v>
      </c>
      <c r="AT36" s="52">
        <f t="shared" si="20"/>
        <v>0</v>
      </c>
      <c r="AU36" s="52">
        <f t="shared" si="21"/>
        <v>0</v>
      </c>
      <c r="AV36" s="60"/>
      <c r="AW36" s="52">
        <v>9.8443618860759532E-20</v>
      </c>
      <c r="AX36" s="52">
        <v>1.2725773291139235E-19</v>
      </c>
      <c r="AY36" s="52">
        <f t="shared" si="22"/>
        <v>0</v>
      </c>
      <c r="AZ36" s="52">
        <f t="shared" si="23"/>
        <v>0</v>
      </c>
      <c r="BA36" s="52"/>
      <c r="BB36" s="52">
        <v>9.5845407341772126E-20</v>
      </c>
      <c r="BC36" s="52">
        <v>1.2448242658227848E-19</v>
      </c>
      <c r="BD36" s="52">
        <f t="shared" si="24"/>
        <v>0</v>
      </c>
      <c r="BE36" s="52">
        <f t="shared" si="25"/>
        <v>0</v>
      </c>
      <c r="BF36" s="60"/>
      <c r="BG36" s="52">
        <v>9.4319754936708819E-20</v>
      </c>
      <c r="BH36" s="52">
        <v>1.2281800759493671E-19</v>
      </c>
      <c r="BI36" s="52">
        <f t="shared" si="26"/>
        <v>0</v>
      </c>
      <c r="BJ36" s="52">
        <f t="shared" si="27"/>
        <v>0</v>
      </c>
      <c r="BK36" s="52"/>
      <c r="BL36" s="52"/>
      <c r="BM36" s="7"/>
      <c r="BN36" s="7"/>
      <c r="BO36" s="7"/>
    </row>
    <row r="37" spans="1:67">
      <c r="A37" s="11">
        <v>160.69999999999999</v>
      </c>
      <c r="C37" s="90">
        <v>15478569691.786562</v>
      </c>
      <c r="D37" s="7">
        <f t="shared" si="6"/>
        <v>1121760243626.4153</v>
      </c>
      <c r="E37" s="10"/>
      <c r="F37" s="10">
        <f t="shared" si="7"/>
        <v>6664397501.6475506</v>
      </c>
      <c r="G37" s="15"/>
      <c r="H37" s="7"/>
      <c r="I37" s="7">
        <f t="shared" si="8"/>
        <v>4.1046658016105564E-18</v>
      </c>
      <c r="J37" s="90">
        <f t="shared" si="9"/>
        <v>9.5646268069230761E-20</v>
      </c>
      <c r="K37" s="7">
        <v>4.7239999999999997E-18</v>
      </c>
      <c r="L37" s="7"/>
      <c r="M37" s="7">
        <v>1.305660645051513E-19</v>
      </c>
      <c r="N37" s="9">
        <f t="shared" si="10"/>
        <v>0</v>
      </c>
      <c r="O37" s="7"/>
      <c r="P37" s="8">
        <f t="shared" si="11"/>
        <v>0</v>
      </c>
      <c r="Q37" s="6">
        <v>1.3056363636363635E-19</v>
      </c>
      <c r="R37" s="14">
        <v>1</v>
      </c>
      <c r="T37" s="13"/>
      <c r="U37" s="52">
        <v>1.2023706153846152E-19</v>
      </c>
      <c r="V37" s="52">
        <v>1.6145305769230771E-19</v>
      </c>
      <c r="W37" s="7">
        <f t="shared" si="12"/>
        <v>0</v>
      </c>
      <c r="X37" s="7">
        <f t="shared" si="13"/>
        <v>0</v>
      </c>
      <c r="Y37" s="14"/>
      <c r="Z37" s="72">
        <v>1.1251726794871792E-19</v>
      </c>
      <c r="AA37" s="72">
        <v>1.526007371794872E-19</v>
      </c>
      <c r="AB37" s="72">
        <f t="shared" si="14"/>
        <v>0</v>
      </c>
      <c r="AC37" s="72">
        <f t="shared" si="15"/>
        <v>0</v>
      </c>
      <c r="AD37" s="60"/>
      <c r="AE37" s="73"/>
      <c r="AF37" s="73"/>
      <c r="AG37" s="60"/>
      <c r="AH37" s="52">
        <v>1.057212512820513E-19</v>
      </c>
      <c r="AI37" s="52">
        <v>1.4467074743589744E-19</v>
      </c>
      <c r="AJ37" s="52">
        <f t="shared" si="16"/>
        <v>0</v>
      </c>
      <c r="AK37" s="52">
        <f t="shared" si="17"/>
        <v>0</v>
      </c>
      <c r="AL37" s="60"/>
      <c r="AM37" s="52">
        <v>9.9949650641025649E-20</v>
      </c>
      <c r="AN37" s="52">
        <v>1.3781482820512823E-19</v>
      </c>
      <c r="AO37" s="52">
        <f t="shared" si="18"/>
        <v>0</v>
      </c>
      <c r="AP37" s="52">
        <f t="shared" si="19"/>
        <v>0</v>
      </c>
      <c r="AQ37" s="60"/>
      <c r="AR37" s="52">
        <v>9.5277402051282044E-20</v>
      </c>
      <c r="AS37" s="52">
        <v>1.321640038461538E-19</v>
      </c>
      <c r="AT37" s="52">
        <f t="shared" si="20"/>
        <v>0</v>
      </c>
      <c r="AU37" s="52">
        <f t="shared" si="21"/>
        <v>0</v>
      </c>
      <c r="AV37" s="60"/>
      <c r="AW37" s="52">
        <v>9.1738290384615386E-20</v>
      </c>
      <c r="AX37" s="52">
        <v>1.2780688205128204E-19</v>
      </c>
      <c r="AY37" s="52">
        <f t="shared" si="22"/>
        <v>0</v>
      </c>
      <c r="AZ37" s="52">
        <f t="shared" si="23"/>
        <v>0</v>
      </c>
      <c r="BA37" s="60"/>
      <c r="BB37" s="52">
        <v>8.9302404999999986E-20</v>
      </c>
      <c r="BC37" s="52">
        <v>1.247571987179487E-19</v>
      </c>
      <c r="BD37" s="52">
        <f t="shared" si="24"/>
        <v>0</v>
      </c>
      <c r="BE37" s="52">
        <f t="shared" si="25"/>
        <v>0</v>
      </c>
      <c r="BF37" s="60"/>
      <c r="BG37" s="52">
        <v>8.784863500000002E-20</v>
      </c>
      <c r="BH37" s="52">
        <v>1.2291287948717951E-19</v>
      </c>
      <c r="BI37" s="52">
        <f t="shared" si="26"/>
        <v>0</v>
      </c>
      <c r="BJ37" s="52">
        <f t="shared" si="27"/>
        <v>0</v>
      </c>
      <c r="BK37" s="60"/>
      <c r="BL37" s="60"/>
      <c r="BM37" s="14"/>
      <c r="BN37" s="14"/>
      <c r="BO37" s="14"/>
    </row>
    <row r="38" spans="1:67">
      <c r="A38" s="11">
        <v>160.80000000000001</v>
      </c>
      <c r="C38" s="90">
        <v>16335011486.735754</v>
      </c>
      <c r="D38" s="7">
        <f t="shared" si="6"/>
        <v>1129818024842.4792</v>
      </c>
      <c r="E38" s="10"/>
      <c r="F38" s="10">
        <f t="shared" si="7"/>
        <v>7033144011.9659176</v>
      </c>
      <c r="G38" s="15"/>
      <c r="H38" s="7"/>
      <c r="I38" s="7">
        <f t="shared" si="8"/>
        <v>4.1358832185316334E-18</v>
      </c>
      <c r="J38" s="90">
        <f t="shared" si="9"/>
        <v>9.6496881803846187E-20</v>
      </c>
      <c r="K38" s="7">
        <v>4.6396000000000003E-18</v>
      </c>
      <c r="L38" s="7"/>
      <c r="M38" s="7">
        <v>1.2016908887862744E-19</v>
      </c>
      <c r="N38" s="9">
        <f t="shared" si="10"/>
        <v>0</v>
      </c>
      <c r="O38" s="7"/>
      <c r="P38" s="8">
        <f t="shared" si="11"/>
        <v>0</v>
      </c>
      <c r="Q38" s="6">
        <v>1.2016666666666667E-19</v>
      </c>
      <c r="R38" s="14">
        <v>1</v>
      </c>
      <c r="T38" s="13"/>
      <c r="U38" s="52">
        <v>1.190181653846154E-19</v>
      </c>
      <c r="V38" s="52">
        <v>1.6227575769230767E-19</v>
      </c>
      <c r="W38" s="7">
        <f t="shared" si="12"/>
        <v>0</v>
      </c>
      <c r="X38" s="7">
        <f t="shared" si="13"/>
        <v>0</v>
      </c>
      <c r="Y38" s="14"/>
      <c r="Z38" s="72">
        <v>1.1192476410256413E-19</v>
      </c>
      <c r="AA38" s="72">
        <v>1.5310703076923079E-19</v>
      </c>
      <c r="AB38" s="72">
        <f t="shared" si="14"/>
        <v>0</v>
      </c>
      <c r="AC38" s="72">
        <f t="shared" si="15"/>
        <v>0</v>
      </c>
      <c r="AD38" s="60"/>
      <c r="AE38" s="73"/>
      <c r="AF38" s="73"/>
      <c r="AG38" s="60"/>
      <c r="AH38" s="52">
        <v>1.0569206666666662E-19</v>
      </c>
      <c r="AI38" s="52">
        <v>1.4494000897435901E-19</v>
      </c>
      <c r="AJ38" s="52">
        <f t="shared" si="16"/>
        <v>0</v>
      </c>
      <c r="AK38" s="52">
        <f t="shared" si="17"/>
        <v>0</v>
      </c>
      <c r="AL38" s="60"/>
      <c r="AM38" s="52">
        <v>1.0040791820512817E-19</v>
      </c>
      <c r="AN38" s="52">
        <v>1.3792582948717947E-19</v>
      </c>
      <c r="AO38" s="52">
        <f t="shared" si="18"/>
        <v>0</v>
      </c>
      <c r="AP38" s="52">
        <f t="shared" si="19"/>
        <v>0</v>
      </c>
      <c r="AQ38" s="60"/>
      <c r="AR38" s="52">
        <v>9.6136327307692335E-20</v>
      </c>
      <c r="AS38" s="52">
        <v>1.3219177692307692E-19</v>
      </c>
      <c r="AT38" s="52">
        <f t="shared" si="20"/>
        <v>0</v>
      </c>
      <c r="AU38" s="52">
        <f t="shared" si="21"/>
        <v>0</v>
      </c>
      <c r="AV38" s="60"/>
      <c r="AW38" s="52">
        <v>9.2904009615384575E-20</v>
      </c>
      <c r="AX38" s="52">
        <v>1.2781988589743594E-19</v>
      </c>
      <c r="AY38" s="52">
        <f t="shared" si="22"/>
        <v>0</v>
      </c>
      <c r="AZ38" s="52">
        <f t="shared" si="23"/>
        <v>0</v>
      </c>
      <c r="BA38" s="60"/>
      <c r="BB38" s="52">
        <v>9.0680247051282054E-20</v>
      </c>
      <c r="BC38" s="52">
        <v>1.2481523205128204E-19</v>
      </c>
      <c r="BD38" s="52">
        <f t="shared" si="24"/>
        <v>0</v>
      </c>
      <c r="BE38" s="52">
        <f t="shared" si="25"/>
        <v>0</v>
      </c>
      <c r="BF38" s="60"/>
      <c r="BG38" s="52">
        <v>8.9352079358974373E-20</v>
      </c>
      <c r="BH38" s="52">
        <v>1.2306580512820512E-19</v>
      </c>
      <c r="BI38" s="52">
        <f t="shared" si="26"/>
        <v>0</v>
      </c>
      <c r="BJ38" s="52">
        <f t="shared" si="27"/>
        <v>0</v>
      </c>
      <c r="BK38" s="60"/>
      <c r="BL38" s="60"/>
      <c r="BM38" s="14"/>
      <c r="BN38" s="14"/>
      <c r="BO38" s="14"/>
    </row>
    <row r="39" spans="1:67">
      <c r="A39" s="11">
        <v>160.9</v>
      </c>
      <c r="C39" s="90">
        <v>17111545846.329275</v>
      </c>
      <c r="D39" s="7">
        <f t="shared" si="6"/>
        <v>1137921803199.5149</v>
      </c>
      <c r="E39" s="10"/>
      <c r="F39" s="10">
        <f t="shared" si="7"/>
        <v>7367485863.2523861</v>
      </c>
      <c r="G39" s="15"/>
      <c r="H39" s="7"/>
      <c r="I39" s="7">
        <f t="shared" si="8"/>
        <v>4.1669831176466017E-18</v>
      </c>
      <c r="J39" s="90">
        <f t="shared" si="9"/>
        <v>1.0264181040000001E-19</v>
      </c>
      <c r="K39" s="7">
        <v>4.5739999999999997E-18</v>
      </c>
      <c r="L39" s="7"/>
      <c r="M39" s="7">
        <v>1.2780696175143212E-19</v>
      </c>
      <c r="N39" s="9">
        <f t="shared" si="10"/>
        <v>0</v>
      </c>
      <c r="O39" s="7"/>
      <c r="P39" s="8">
        <f t="shared" si="11"/>
        <v>0</v>
      </c>
      <c r="Q39" s="6">
        <v>1.2780454545454546E-19</v>
      </c>
      <c r="R39" s="14">
        <v>1</v>
      </c>
      <c r="T39" s="13"/>
      <c r="U39" s="52">
        <v>1.2336696455696205E-19</v>
      </c>
      <c r="V39" s="52">
        <v>1.5634632151898732E-19</v>
      </c>
      <c r="W39" s="7">
        <f t="shared" si="12"/>
        <v>0</v>
      </c>
      <c r="X39" s="7">
        <f t="shared" si="13"/>
        <v>0</v>
      </c>
      <c r="Y39" s="14"/>
      <c r="Z39" s="72">
        <v>1.1683649493670884E-19</v>
      </c>
      <c r="AA39" s="72">
        <v>1.4680864556962024E-19</v>
      </c>
      <c r="AB39" s="72">
        <f t="shared" si="14"/>
        <v>0</v>
      </c>
      <c r="AC39" s="72">
        <f t="shared" si="15"/>
        <v>0</v>
      </c>
      <c r="AD39" s="60"/>
      <c r="AE39" s="73"/>
      <c r="AF39" s="73"/>
      <c r="AG39" s="60"/>
      <c r="AH39" s="52">
        <v>1.1112113670886079E-19</v>
      </c>
      <c r="AI39" s="52">
        <v>1.3832935949367078E-19</v>
      </c>
      <c r="AJ39" s="52">
        <f t="shared" si="16"/>
        <v>0</v>
      </c>
      <c r="AK39" s="52">
        <f t="shared" si="17"/>
        <v>0</v>
      </c>
      <c r="AL39" s="60"/>
      <c r="AM39" s="52">
        <v>1.0629639316455695E-19</v>
      </c>
      <c r="AN39" s="52">
        <v>1.3105746708860757E-19</v>
      </c>
      <c r="AO39" s="52">
        <f t="shared" si="18"/>
        <v>0</v>
      </c>
      <c r="AP39" s="52">
        <f t="shared" si="19"/>
        <v>0</v>
      </c>
      <c r="AQ39" s="60"/>
      <c r="AR39" s="52">
        <v>1.0241480177215191E-19</v>
      </c>
      <c r="AS39" s="52">
        <v>1.2511566455696196E-19</v>
      </c>
      <c r="AT39" s="52">
        <f t="shared" si="20"/>
        <v>0</v>
      </c>
      <c r="AU39" s="52">
        <f t="shared" si="21"/>
        <v>0</v>
      </c>
      <c r="AV39" s="60"/>
      <c r="AW39" s="52">
        <v>9.9494386962025316E-20</v>
      </c>
      <c r="AX39" s="52">
        <v>1.2057946962025318E-19</v>
      </c>
      <c r="AY39" s="52">
        <f t="shared" si="22"/>
        <v>0</v>
      </c>
      <c r="AZ39" s="52">
        <f t="shared" si="23"/>
        <v>0</v>
      </c>
      <c r="BA39" s="60"/>
      <c r="BB39" s="52">
        <v>9.7501244683544299E-20</v>
      </c>
      <c r="BC39" s="52">
        <v>1.1744625696202533E-19</v>
      </c>
      <c r="BD39" s="52">
        <f t="shared" si="24"/>
        <v>0</v>
      </c>
      <c r="BE39" s="52">
        <f t="shared" si="25"/>
        <v>0</v>
      </c>
      <c r="BF39" s="60"/>
      <c r="BG39" s="52">
        <v>9.6328027974683559E-20</v>
      </c>
      <c r="BH39" s="52">
        <v>1.1559549113924051E-19</v>
      </c>
      <c r="BI39" s="52">
        <f t="shared" si="26"/>
        <v>0</v>
      </c>
      <c r="BJ39" s="52">
        <f t="shared" si="27"/>
        <v>0</v>
      </c>
      <c r="BK39" s="60"/>
      <c r="BL39" s="60"/>
      <c r="BM39" s="14"/>
      <c r="BN39" s="14"/>
      <c r="BO39" s="14"/>
    </row>
    <row r="40" spans="1:67">
      <c r="A40" s="11">
        <v>161</v>
      </c>
      <c r="C40" s="90">
        <v>17997083459.10051</v>
      </c>
      <c r="D40" s="7">
        <f t="shared" si="6"/>
        <v>1146071762161.4717</v>
      </c>
      <c r="E40" s="10"/>
      <c r="F40" s="10">
        <f t="shared" si="7"/>
        <v>7748759764.6322479</v>
      </c>
      <c r="G40" s="15"/>
      <c r="H40" s="7"/>
      <c r="I40" s="7">
        <f t="shared" si="8"/>
        <v>4.19795622010172E-18</v>
      </c>
      <c r="J40" s="90">
        <f t="shared" si="9"/>
        <v>1.101635745769231E-19</v>
      </c>
      <c r="K40" s="7">
        <v>4.5014000000000006E-18</v>
      </c>
      <c r="L40" s="7"/>
      <c r="M40" s="7">
        <v>1.5108336277720955E-19</v>
      </c>
      <c r="N40" s="9">
        <f t="shared" si="10"/>
        <v>0</v>
      </c>
      <c r="O40" s="7"/>
      <c r="P40" s="8">
        <f t="shared" si="11"/>
        <v>0</v>
      </c>
      <c r="Q40" s="6">
        <v>1.5108095238095235E-19</v>
      </c>
      <c r="R40" s="14">
        <v>1</v>
      </c>
      <c r="T40" s="13"/>
      <c r="U40" s="52">
        <v>1.2992420384615388E-19</v>
      </c>
      <c r="V40" s="52">
        <v>1.4486287564102562E-19</v>
      </c>
      <c r="W40" s="7">
        <f t="shared" si="12"/>
        <v>0</v>
      </c>
      <c r="X40" s="7">
        <f t="shared" si="13"/>
        <v>0</v>
      </c>
      <c r="Y40" s="14"/>
      <c r="Z40" s="72">
        <v>1.2372384871794876E-19</v>
      </c>
      <c r="AA40" s="72">
        <v>1.3503939999999998E-19</v>
      </c>
      <c r="AB40" s="72">
        <f t="shared" si="14"/>
        <v>0</v>
      </c>
      <c r="AC40" s="72">
        <f t="shared" si="15"/>
        <v>0</v>
      </c>
      <c r="AD40" s="60"/>
      <c r="AE40" s="73"/>
      <c r="AF40" s="73"/>
      <c r="AG40" s="60"/>
      <c r="AH40" s="52">
        <v>1.1831723333333334E-19</v>
      </c>
      <c r="AI40" s="52">
        <v>1.2630339358974363E-19</v>
      </c>
      <c r="AJ40" s="52">
        <f t="shared" si="16"/>
        <v>0</v>
      </c>
      <c r="AK40" s="52">
        <f t="shared" si="17"/>
        <v>0</v>
      </c>
      <c r="AL40" s="60"/>
      <c r="AM40" s="52">
        <v>1.1377334230769236E-19</v>
      </c>
      <c r="AN40" s="52">
        <v>1.188014897435898E-19</v>
      </c>
      <c r="AO40" s="52">
        <f t="shared" si="18"/>
        <v>0</v>
      </c>
      <c r="AP40" s="52">
        <f t="shared" si="19"/>
        <v>0</v>
      </c>
      <c r="AQ40" s="60"/>
      <c r="AR40" s="52">
        <v>1.1013843076923079E-19</v>
      </c>
      <c r="AS40" s="52">
        <v>1.1265281153846155E-19</v>
      </c>
      <c r="AT40" s="52">
        <f t="shared" si="20"/>
        <v>0</v>
      </c>
      <c r="AU40" s="52">
        <f t="shared" si="21"/>
        <v>0</v>
      </c>
      <c r="AV40" s="60"/>
      <c r="AW40" s="52">
        <v>1.0742536102564105E-19</v>
      </c>
      <c r="AX40" s="52">
        <v>1.079286116666667E-19</v>
      </c>
      <c r="AY40" s="52">
        <f t="shared" si="22"/>
        <v>0</v>
      </c>
      <c r="AZ40" s="52">
        <f t="shared" si="23"/>
        <v>0</v>
      </c>
      <c r="BA40" s="60"/>
      <c r="BB40" s="52">
        <v>1.0559772179487179E-19</v>
      </c>
      <c r="BC40" s="52">
        <v>1.0462160974358978E-19</v>
      </c>
      <c r="BD40" s="52">
        <f t="shared" si="24"/>
        <v>0</v>
      </c>
      <c r="BE40" s="52">
        <f t="shared" si="25"/>
        <v>0</v>
      </c>
      <c r="BF40" s="60"/>
      <c r="BG40" s="52">
        <v>1.045502337179487E-19</v>
      </c>
      <c r="BH40" s="52">
        <v>1.0260624653846153E-19</v>
      </c>
      <c r="BI40" s="52">
        <f t="shared" si="26"/>
        <v>0</v>
      </c>
      <c r="BJ40" s="52">
        <f t="shared" si="27"/>
        <v>0</v>
      </c>
      <c r="BK40" s="60"/>
      <c r="BL40" s="60"/>
      <c r="BM40" s="14"/>
      <c r="BN40" s="14"/>
      <c r="BO40" s="14"/>
    </row>
    <row r="41" spans="1:67">
      <c r="A41" s="11">
        <v>161.1</v>
      </c>
      <c r="C41" s="90">
        <v>19175502649.495251</v>
      </c>
      <c r="D41" s="7">
        <f t="shared" si="6"/>
        <v>1154268085497.8696</v>
      </c>
      <c r="E41" s="10"/>
      <c r="F41" s="10">
        <f t="shared" si="7"/>
        <v>8256135708.581872</v>
      </c>
      <c r="G41" s="15"/>
      <c r="H41" s="7"/>
      <c r="I41" s="7">
        <f t="shared" si="8"/>
        <v>4.2287931153674089E-18</v>
      </c>
      <c r="J41" s="90">
        <f t="shared" si="9"/>
        <v>1.1656693748461544E-19</v>
      </c>
      <c r="K41" s="7">
        <v>4.4535999999999999E-18</v>
      </c>
      <c r="L41" s="7"/>
      <c r="M41" s="7">
        <v>1.5482967723730992E-19</v>
      </c>
      <c r="N41" s="9">
        <f t="shared" si="10"/>
        <v>0</v>
      </c>
      <c r="O41" s="7"/>
      <c r="P41" s="8">
        <f t="shared" si="11"/>
        <v>0</v>
      </c>
      <c r="Q41" s="6">
        <v>1.5482727272727272E-19</v>
      </c>
      <c r="R41" s="14">
        <v>1</v>
      </c>
      <c r="T41" s="13"/>
      <c r="U41" s="52">
        <v>1.3714680256410252E-19</v>
      </c>
      <c r="V41" s="52">
        <v>1.3279092948717947E-19</v>
      </c>
      <c r="W41" s="7">
        <f t="shared" si="12"/>
        <v>0</v>
      </c>
      <c r="X41" s="7">
        <f t="shared" si="13"/>
        <v>0</v>
      </c>
      <c r="Y41" s="14"/>
      <c r="Z41" s="72">
        <v>1.3078172692307692E-19</v>
      </c>
      <c r="AA41" s="72">
        <v>1.2327525897435897E-19</v>
      </c>
      <c r="AB41" s="72">
        <f t="shared" si="14"/>
        <v>0</v>
      </c>
      <c r="AC41" s="72">
        <f t="shared" si="15"/>
        <v>0</v>
      </c>
      <c r="AD41" s="60"/>
      <c r="AE41" s="73"/>
      <c r="AF41" s="73"/>
      <c r="AG41" s="60"/>
      <c r="AH41" s="52">
        <v>1.2520687435897437E-19</v>
      </c>
      <c r="AI41" s="52">
        <v>1.1485001923076918E-19</v>
      </c>
      <c r="AJ41" s="52">
        <f t="shared" si="16"/>
        <v>0</v>
      </c>
      <c r="AK41" s="52">
        <f t="shared" si="17"/>
        <v>0</v>
      </c>
      <c r="AL41" s="60"/>
      <c r="AM41" s="52">
        <v>1.2049982051282051E-19</v>
      </c>
      <c r="AN41" s="52">
        <v>1.0764923166666673E-19</v>
      </c>
      <c r="AO41" s="52">
        <f t="shared" si="18"/>
        <v>0</v>
      </c>
      <c r="AP41" s="52">
        <f t="shared" si="19"/>
        <v>0</v>
      </c>
      <c r="AQ41" s="60"/>
      <c r="AR41" s="52">
        <v>1.1671631282051286E-19</v>
      </c>
      <c r="AS41" s="52">
        <v>1.0177877923076923E-19</v>
      </c>
      <c r="AT41" s="52">
        <f t="shared" si="20"/>
        <v>0</v>
      </c>
      <c r="AU41" s="52">
        <f t="shared" si="21"/>
        <v>0</v>
      </c>
      <c r="AV41" s="60"/>
      <c r="AW41" s="52">
        <v>1.1387808589743591E-19</v>
      </c>
      <c r="AX41" s="52">
        <v>9.7297974102564119E-20</v>
      </c>
      <c r="AY41" s="52">
        <f t="shared" si="22"/>
        <v>0</v>
      </c>
      <c r="AZ41" s="52">
        <f t="shared" si="23"/>
        <v>0</v>
      </c>
      <c r="BA41" s="60"/>
      <c r="BB41" s="52">
        <v>1.1195498076923082E-19</v>
      </c>
      <c r="BC41" s="52">
        <v>9.4191639871794869E-20</v>
      </c>
      <c r="BD41" s="52">
        <f t="shared" si="24"/>
        <v>0</v>
      </c>
      <c r="BE41" s="52">
        <f t="shared" si="25"/>
        <v>0</v>
      </c>
      <c r="BF41" s="60"/>
      <c r="BG41" s="52">
        <v>1.1084295897435907E-19</v>
      </c>
      <c r="BH41" s="52">
        <v>9.2333428461538469E-20</v>
      </c>
      <c r="BI41" s="52">
        <f t="shared" si="26"/>
        <v>0</v>
      </c>
      <c r="BJ41" s="52">
        <f t="shared" si="27"/>
        <v>0</v>
      </c>
      <c r="BK41" s="60"/>
      <c r="BL41" s="60"/>
      <c r="BM41" s="14"/>
      <c r="BN41" s="14"/>
      <c r="BO41" s="14"/>
    </row>
    <row r="42" spans="1:67">
      <c r="A42" s="11">
        <v>161.19999999999999</v>
      </c>
      <c r="C42" s="90">
        <v>20233631820.77338</v>
      </c>
      <c r="D42" s="7">
        <f t="shared" si="6"/>
        <v>1162510957282.4827</v>
      </c>
      <c r="E42" s="10"/>
      <c r="F42" s="10">
        <f t="shared" si="7"/>
        <v>8711720012.9396744</v>
      </c>
      <c r="G42" s="15"/>
      <c r="H42" s="7"/>
      <c r="I42" s="7">
        <f t="shared" si="8"/>
        <v>4.2594842633615141E-18</v>
      </c>
      <c r="J42" s="90">
        <f t="shared" si="9"/>
        <v>1.215483677846154E-19</v>
      </c>
      <c r="K42" s="7">
        <v>4.4154000000000004E-18</v>
      </c>
      <c r="L42" s="7"/>
      <c r="M42" s="7">
        <v>1.536976367334295E-19</v>
      </c>
      <c r="N42" s="9">
        <f t="shared" si="10"/>
        <v>0</v>
      </c>
      <c r="O42" s="7"/>
      <c r="P42" s="8">
        <f t="shared" si="11"/>
        <v>0</v>
      </c>
      <c r="Q42" s="6">
        <v>1.5369523809523807E-19</v>
      </c>
      <c r="R42" s="14">
        <v>1</v>
      </c>
      <c r="T42" s="13"/>
      <c r="U42" s="52">
        <v>1.4411233589743589E-19</v>
      </c>
      <c r="V42" s="52">
        <v>1.2071689743589741E-19</v>
      </c>
      <c r="W42" s="7">
        <f t="shared" si="12"/>
        <v>0</v>
      </c>
      <c r="X42" s="7">
        <f t="shared" si="13"/>
        <v>0</v>
      </c>
      <c r="Y42" s="14"/>
      <c r="Z42" s="72">
        <v>1.3723625769230768E-19</v>
      </c>
      <c r="AA42" s="72">
        <v>1.1181519102564104E-19</v>
      </c>
      <c r="AB42" s="72">
        <f t="shared" si="14"/>
        <v>0</v>
      </c>
      <c r="AC42" s="72">
        <f t="shared" si="15"/>
        <v>0</v>
      </c>
      <c r="AD42" s="60"/>
      <c r="AE42" s="73"/>
      <c r="AF42" s="73"/>
      <c r="AG42" s="60"/>
      <c r="AH42" s="52">
        <v>1.3117418333333329E-19</v>
      </c>
      <c r="AI42" s="52">
        <v>1.0396334500000003E-19</v>
      </c>
      <c r="AJ42" s="52">
        <f t="shared" si="16"/>
        <v>0</v>
      </c>
      <c r="AK42" s="52">
        <f t="shared" si="17"/>
        <v>0</v>
      </c>
      <c r="AL42" s="60"/>
      <c r="AM42" s="52">
        <v>1.2602064743589744E-19</v>
      </c>
      <c r="AN42" s="52">
        <v>9.7274511923076898E-20</v>
      </c>
      <c r="AO42" s="52">
        <f t="shared" si="18"/>
        <v>0</v>
      </c>
      <c r="AP42" s="52">
        <f t="shared" si="19"/>
        <v>0</v>
      </c>
      <c r="AQ42" s="60"/>
      <c r="AR42" s="52">
        <v>1.2184851410256411E-19</v>
      </c>
      <c r="AS42" s="52">
        <v>9.1833882307692275E-20</v>
      </c>
      <c r="AT42" s="52">
        <f t="shared" si="20"/>
        <v>0</v>
      </c>
      <c r="AU42" s="52">
        <f t="shared" si="21"/>
        <v>0</v>
      </c>
      <c r="AV42" s="60"/>
      <c r="AW42" s="52">
        <v>1.1869403461538464E-19</v>
      </c>
      <c r="AX42" s="52">
        <v>8.7683383076923101E-20</v>
      </c>
      <c r="AY42" s="52">
        <f t="shared" si="22"/>
        <v>0</v>
      </c>
      <c r="AZ42" s="52">
        <f t="shared" si="23"/>
        <v>0</v>
      </c>
      <c r="BA42" s="60"/>
      <c r="BB42" s="52">
        <v>1.1653516666666666E-19</v>
      </c>
      <c r="BC42" s="52">
        <v>8.479815051282049E-20</v>
      </c>
      <c r="BD42" s="52">
        <f t="shared" si="24"/>
        <v>0</v>
      </c>
      <c r="BE42" s="52">
        <f t="shared" si="25"/>
        <v>0</v>
      </c>
      <c r="BF42" s="60"/>
      <c r="BG42" s="52">
        <v>1.1526540384615385E-19</v>
      </c>
      <c r="BH42" s="52">
        <v>8.3054895512820515E-20</v>
      </c>
      <c r="BI42" s="52">
        <f t="shared" si="26"/>
        <v>0</v>
      </c>
      <c r="BJ42" s="52">
        <f t="shared" si="27"/>
        <v>0</v>
      </c>
      <c r="BK42" s="60"/>
      <c r="BL42" s="60"/>
      <c r="BM42" s="14"/>
      <c r="BN42" s="14"/>
      <c r="BO42" s="14"/>
    </row>
    <row r="43" spans="1:67">
      <c r="A43" s="11">
        <v>161.30000000000001</v>
      </c>
      <c r="C43" s="90">
        <v>20351554063.118351</v>
      </c>
      <c r="D43" s="7">
        <f t="shared" si="6"/>
        <v>1170800561891.9883</v>
      </c>
      <c r="E43" s="10"/>
      <c r="F43" s="10">
        <f t="shared" si="7"/>
        <v>8762492191.0492268</v>
      </c>
      <c r="G43" s="15"/>
      <c r="H43" s="7"/>
      <c r="I43" s="7">
        <f t="shared" si="8"/>
        <v>4.2900199966627638E-18</v>
      </c>
      <c r="J43" s="90">
        <f t="shared" si="9"/>
        <v>1.261661510666666E-19</v>
      </c>
      <c r="K43" s="7">
        <v>4.3532000000000001E-18</v>
      </c>
      <c r="L43" s="7"/>
      <c r="M43" s="7">
        <v>1.4980239278068475E-19</v>
      </c>
      <c r="N43" s="9">
        <f t="shared" si="10"/>
        <v>0</v>
      </c>
      <c r="O43" s="7"/>
      <c r="P43" s="8">
        <f t="shared" si="11"/>
        <v>0</v>
      </c>
      <c r="Q43" s="6">
        <v>1.4979999999999999E-19</v>
      </c>
      <c r="R43" s="14">
        <v>1</v>
      </c>
      <c r="T43" s="13"/>
      <c r="U43" s="52">
        <v>1.507536525641025E-19</v>
      </c>
      <c r="V43" s="52">
        <v>1.1080503717948726E-19</v>
      </c>
      <c r="W43" s="7">
        <f t="shared" si="12"/>
        <v>0</v>
      </c>
      <c r="X43" s="7">
        <f t="shared" si="13"/>
        <v>0</v>
      </c>
      <c r="Y43" s="14"/>
      <c r="Z43" s="72">
        <v>1.4330711794871796E-19</v>
      </c>
      <c r="AA43" s="72">
        <v>1.0272912205128204E-19</v>
      </c>
      <c r="AB43" s="72">
        <f t="shared" si="14"/>
        <v>0</v>
      </c>
      <c r="AC43" s="72">
        <f t="shared" si="15"/>
        <v>0</v>
      </c>
      <c r="AD43" s="60"/>
      <c r="AE43" s="73"/>
      <c r="AF43" s="73"/>
      <c r="AG43" s="60"/>
      <c r="AH43" s="52">
        <v>1.3672725512820508E-19</v>
      </c>
      <c r="AI43" s="52">
        <v>9.5636371282051253E-20</v>
      </c>
      <c r="AJ43" s="52">
        <f t="shared" si="16"/>
        <v>0</v>
      </c>
      <c r="AK43" s="52">
        <f t="shared" si="17"/>
        <v>0</v>
      </c>
      <c r="AL43" s="60"/>
      <c r="AM43" s="52">
        <v>1.3112405256410264E-19</v>
      </c>
      <c r="AN43" s="52">
        <v>8.9619191410256431E-20</v>
      </c>
      <c r="AO43" s="52">
        <f t="shared" si="18"/>
        <v>0</v>
      </c>
      <c r="AP43" s="52">
        <f t="shared" si="19"/>
        <v>0</v>
      </c>
      <c r="AQ43" s="60"/>
      <c r="AR43" s="52">
        <v>1.2658456410256406E-19</v>
      </c>
      <c r="AS43" s="52">
        <v>8.4743260512820546E-20</v>
      </c>
      <c r="AT43" s="52">
        <f t="shared" si="20"/>
        <v>0</v>
      </c>
      <c r="AU43" s="52">
        <f t="shared" si="21"/>
        <v>0</v>
      </c>
      <c r="AV43" s="60"/>
      <c r="AW43" s="52">
        <v>1.2315552307692305E-19</v>
      </c>
      <c r="AX43" s="52">
        <v>8.1035262179487173E-20</v>
      </c>
      <c r="AY43" s="52">
        <f t="shared" si="22"/>
        <v>0</v>
      </c>
      <c r="AZ43" s="52">
        <f t="shared" si="23"/>
        <v>0</v>
      </c>
      <c r="BA43" s="60"/>
      <c r="BB43" s="52">
        <v>1.2081830769230768E-19</v>
      </c>
      <c r="BC43" s="52">
        <v>7.846355192307692E-20</v>
      </c>
      <c r="BD43" s="52">
        <f t="shared" si="24"/>
        <v>0</v>
      </c>
      <c r="BE43" s="52">
        <f t="shared" si="25"/>
        <v>0</v>
      </c>
      <c r="BF43" s="60"/>
      <c r="BG43" s="52">
        <v>1.1945926153846155E-19</v>
      </c>
      <c r="BH43" s="52">
        <v>7.6911564871794838E-20</v>
      </c>
      <c r="BI43" s="52">
        <f t="shared" si="26"/>
        <v>0</v>
      </c>
      <c r="BJ43" s="52">
        <f t="shared" si="27"/>
        <v>0</v>
      </c>
      <c r="BK43" s="60"/>
      <c r="BL43" s="60"/>
      <c r="BM43" s="14"/>
      <c r="BN43" s="14"/>
      <c r="BO43" s="14"/>
    </row>
    <row r="44" spans="1:67">
      <c r="A44" s="11">
        <v>161.4</v>
      </c>
      <c r="C44" s="90">
        <v>19202780293.121368</v>
      </c>
      <c r="D44" s="7">
        <f t="shared" si="6"/>
        <v>1179137084004.634</v>
      </c>
      <c r="E44" s="10"/>
      <c r="F44" s="10">
        <f t="shared" si="7"/>
        <v>8267880273.0766897</v>
      </c>
      <c r="G44" s="15"/>
      <c r="H44" s="7"/>
      <c r="I44" s="7">
        <f t="shared" si="8"/>
        <v>4.320390522861044E-18</v>
      </c>
      <c r="J44" s="90">
        <f t="shared" si="9"/>
        <v>1.2794253097820518E-19</v>
      </c>
      <c r="K44" s="7">
        <v>4.3055999999999996E-18</v>
      </c>
      <c r="L44" s="7"/>
      <c r="M44" s="7">
        <v>1.4956429169938698E-19</v>
      </c>
      <c r="N44" s="9">
        <f t="shared" si="10"/>
        <v>0</v>
      </c>
      <c r="O44" s="7"/>
      <c r="P44" s="8">
        <f t="shared" si="11"/>
        <v>0</v>
      </c>
      <c r="Q44" s="6">
        <v>1.4956190476190478E-19</v>
      </c>
      <c r="R44" s="14">
        <v>1</v>
      </c>
      <c r="T44" s="13"/>
      <c r="U44" s="52">
        <v>1.5449541794871801E-19</v>
      </c>
      <c r="V44" s="52">
        <v>1.0457901987179485E-19</v>
      </c>
      <c r="W44" s="7">
        <f t="shared" si="12"/>
        <v>0</v>
      </c>
      <c r="X44" s="7">
        <f t="shared" si="13"/>
        <v>0</v>
      </c>
      <c r="Y44" s="14"/>
      <c r="Z44" s="72">
        <v>1.4646861153846152E-19</v>
      </c>
      <c r="AA44" s="72">
        <v>9.7309805256410301E-20</v>
      </c>
      <c r="AB44" s="72">
        <f t="shared" si="14"/>
        <v>0</v>
      </c>
      <c r="AC44" s="72">
        <f t="shared" si="15"/>
        <v>0</v>
      </c>
      <c r="AD44" s="60"/>
      <c r="AE44" s="73"/>
      <c r="AF44" s="73"/>
      <c r="AG44" s="60"/>
      <c r="AH44" s="52">
        <v>1.3936882179487186E-19</v>
      </c>
      <c r="AI44" s="52">
        <v>9.0951406410256412E-20</v>
      </c>
      <c r="AJ44" s="52">
        <f t="shared" si="16"/>
        <v>0</v>
      </c>
      <c r="AK44" s="52">
        <f t="shared" si="17"/>
        <v>0</v>
      </c>
      <c r="AL44" s="60"/>
      <c r="AM44" s="52">
        <v>1.3331817820512818E-19</v>
      </c>
      <c r="AN44" s="52">
        <v>8.5582044487179504E-20</v>
      </c>
      <c r="AO44" s="52">
        <f t="shared" si="18"/>
        <v>0</v>
      </c>
      <c r="AP44" s="52">
        <f t="shared" si="19"/>
        <v>0</v>
      </c>
      <c r="AQ44" s="60"/>
      <c r="AR44" s="52">
        <v>1.2841411794871799E-19</v>
      </c>
      <c r="AS44" s="52">
        <v>8.1255420897435903E-20</v>
      </c>
      <c r="AT44" s="52">
        <f t="shared" si="20"/>
        <v>0</v>
      </c>
      <c r="AU44" s="52">
        <f t="shared" si="21"/>
        <v>0</v>
      </c>
      <c r="AV44" s="60"/>
      <c r="AW44" s="52">
        <v>1.2471011794871799E-19</v>
      </c>
      <c r="AX44" s="52">
        <v>7.7990366666666646E-20</v>
      </c>
      <c r="AY44" s="52">
        <f t="shared" si="22"/>
        <v>0</v>
      </c>
      <c r="AZ44" s="52">
        <f t="shared" si="23"/>
        <v>0</v>
      </c>
      <c r="BA44" s="60"/>
      <c r="BB44" s="52">
        <v>1.2218816538461535E-19</v>
      </c>
      <c r="BC44" s="52">
        <v>7.5754233333333335E-20</v>
      </c>
      <c r="BD44" s="52">
        <f t="shared" si="24"/>
        <v>0</v>
      </c>
      <c r="BE44" s="52">
        <f t="shared" si="25"/>
        <v>0</v>
      </c>
      <c r="BF44" s="60"/>
      <c r="BG44" s="52">
        <v>1.2072621538461537E-19</v>
      </c>
      <c r="BH44" s="52">
        <v>7.4439626153846141E-20</v>
      </c>
      <c r="BI44" s="52">
        <f t="shared" si="26"/>
        <v>0</v>
      </c>
      <c r="BJ44" s="52">
        <f t="shared" si="27"/>
        <v>0</v>
      </c>
      <c r="BK44" s="60"/>
      <c r="BL44" s="60"/>
      <c r="BM44" s="14"/>
      <c r="BN44" s="14"/>
      <c r="BO44" s="14"/>
    </row>
    <row r="45" spans="1:67">
      <c r="A45" s="11">
        <v>161.5</v>
      </c>
      <c r="C45" s="90">
        <v>17654556125.7001</v>
      </c>
      <c r="D45" s="7">
        <f t="shared" si="6"/>
        <v>1187520708598.9119</v>
      </c>
      <c r="E45" s="10"/>
      <c r="F45" s="10">
        <f t="shared" si="7"/>
        <v>7601282423.3523893</v>
      </c>
      <c r="G45" s="15"/>
      <c r="H45" s="7"/>
      <c r="I45" s="7">
        <f t="shared" si="8"/>
        <v>4.3505859271886712E-18</v>
      </c>
      <c r="J45" s="90">
        <f t="shared" si="9"/>
        <v>1.2405150567142866E-19</v>
      </c>
      <c r="K45" s="7">
        <v>4.2644000000000002E-18</v>
      </c>
      <c r="L45" s="7"/>
      <c r="M45" s="7">
        <v>1.4622056292673067E-19</v>
      </c>
      <c r="N45" s="9">
        <f t="shared" si="10"/>
        <v>0</v>
      </c>
      <c r="O45" s="7"/>
      <c r="P45" s="8">
        <f t="shared" si="11"/>
        <v>0</v>
      </c>
      <c r="Q45" s="6">
        <v>1.4621818181818183E-19</v>
      </c>
      <c r="R45" s="14">
        <v>1</v>
      </c>
      <c r="T45" s="13"/>
      <c r="U45" s="52">
        <v>1.5255321168831167E-19</v>
      </c>
      <c r="V45" s="52">
        <v>9.978768545454543E-20</v>
      </c>
      <c r="W45" s="7">
        <f t="shared" si="12"/>
        <v>0</v>
      </c>
      <c r="X45" s="7">
        <f t="shared" si="13"/>
        <v>0</v>
      </c>
      <c r="Y45" s="14"/>
      <c r="Z45" s="72">
        <v>1.4393535194805192E-19</v>
      </c>
      <c r="AA45" s="72">
        <v>9.3059163376623371E-20</v>
      </c>
      <c r="AB45" s="72">
        <f t="shared" si="14"/>
        <v>0</v>
      </c>
      <c r="AC45" s="72">
        <f t="shared" si="15"/>
        <v>0</v>
      </c>
      <c r="AD45" s="60"/>
      <c r="AE45" s="73"/>
      <c r="AF45" s="73"/>
      <c r="AG45" s="60"/>
      <c r="AH45" s="52">
        <v>1.363056844155844E-19</v>
      </c>
      <c r="AI45" s="52">
        <v>8.7175576883116882E-20</v>
      </c>
      <c r="AJ45" s="52">
        <f t="shared" si="16"/>
        <v>0</v>
      </c>
      <c r="AK45" s="52">
        <f t="shared" si="17"/>
        <v>0</v>
      </c>
      <c r="AL45" s="60"/>
      <c r="AM45" s="52">
        <v>1.2979672077922076E-19</v>
      </c>
      <c r="AN45" s="52">
        <v>8.2205554285714318E-20</v>
      </c>
      <c r="AO45" s="52">
        <f t="shared" si="18"/>
        <v>0</v>
      </c>
      <c r="AP45" s="52">
        <f t="shared" si="19"/>
        <v>0</v>
      </c>
      <c r="AQ45" s="60"/>
      <c r="AR45" s="52">
        <v>1.2451470519480528E-19</v>
      </c>
      <c r="AS45" s="52">
        <v>7.8194752857142851E-20</v>
      </c>
      <c r="AT45" s="52">
        <f t="shared" si="20"/>
        <v>0</v>
      </c>
      <c r="AU45" s="52">
        <f t="shared" si="21"/>
        <v>0</v>
      </c>
      <c r="AV45" s="60"/>
      <c r="AW45" s="52">
        <v>1.2051889220779223E-19</v>
      </c>
      <c r="AX45" s="52">
        <v>7.5156812727272745E-20</v>
      </c>
      <c r="AY45" s="52">
        <f t="shared" si="22"/>
        <v>0</v>
      </c>
      <c r="AZ45" s="52">
        <f t="shared" si="23"/>
        <v>0</v>
      </c>
      <c r="BA45" s="60"/>
      <c r="BB45" s="52">
        <v>1.1779176363636364E-19</v>
      </c>
      <c r="BC45" s="52">
        <v>7.3058740779220759E-20</v>
      </c>
      <c r="BD45" s="52">
        <f t="shared" si="24"/>
        <v>0</v>
      </c>
      <c r="BE45" s="52">
        <f t="shared" si="25"/>
        <v>0</v>
      </c>
      <c r="BF45" s="60"/>
      <c r="BG45" s="52">
        <v>1.1620394545454549E-19</v>
      </c>
      <c r="BH45" s="52">
        <v>7.1800189090909079E-20</v>
      </c>
      <c r="BI45" s="52">
        <f t="shared" si="26"/>
        <v>0</v>
      </c>
      <c r="BJ45" s="52">
        <f t="shared" si="27"/>
        <v>0</v>
      </c>
      <c r="BK45" s="60"/>
      <c r="BL45" s="60"/>
      <c r="BM45" s="14"/>
      <c r="BN45" s="14"/>
      <c r="BO45" s="14"/>
    </row>
    <row r="46" spans="1:67">
      <c r="A46" s="11">
        <v>161.6</v>
      </c>
      <c r="C46" s="90">
        <v>16925702200.087194</v>
      </c>
      <c r="D46" s="7">
        <f t="shared" si="6"/>
        <v>1195951620952.1868</v>
      </c>
      <c r="E46" s="10"/>
      <c r="F46" s="10">
        <f t="shared" si="7"/>
        <v>7287469688.8658085</v>
      </c>
      <c r="G46" s="15"/>
      <c r="H46" s="7"/>
      <c r="I46" s="7">
        <f t="shared" si="8"/>
        <v>4.3805961751543737E-18</v>
      </c>
      <c r="J46" s="90">
        <f t="shared" si="9"/>
        <v>1.1591838298717943E-19</v>
      </c>
      <c r="K46" s="7">
        <v>4.2289999999999996E-18</v>
      </c>
      <c r="L46" s="7"/>
      <c r="M46" s="7">
        <v>1.3565475624623073E-19</v>
      </c>
      <c r="N46" s="9">
        <f t="shared" si="10"/>
        <v>0</v>
      </c>
      <c r="O46" s="7"/>
      <c r="P46" s="8">
        <f t="shared" si="11"/>
        <v>0</v>
      </c>
      <c r="Q46" s="6">
        <v>1.3565238095238092E-19</v>
      </c>
      <c r="R46" s="14">
        <v>1</v>
      </c>
      <c r="T46" s="13"/>
      <c r="U46" s="52">
        <v>1.455504230769231E-19</v>
      </c>
      <c r="V46" s="52">
        <v>9.9263660000000016E-20</v>
      </c>
      <c r="W46" s="7">
        <f t="shared" si="12"/>
        <v>0</v>
      </c>
      <c r="X46" s="7">
        <f t="shared" si="13"/>
        <v>0</v>
      </c>
      <c r="Y46" s="14"/>
      <c r="Z46" s="72">
        <v>1.3655435128205134E-19</v>
      </c>
      <c r="AA46" s="72">
        <v>9.2826337435897436E-20</v>
      </c>
      <c r="AB46" s="72">
        <f t="shared" si="14"/>
        <v>0</v>
      </c>
      <c r="AC46" s="72">
        <f t="shared" si="15"/>
        <v>0</v>
      </c>
      <c r="AD46" s="60"/>
      <c r="AE46" s="73"/>
      <c r="AF46" s="73"/>
      <c r="AG46" s="60"/>
      <c r="AH46" s="52">
        <v>1.285940756410257E-19</v>
      </c>
      <c r="AI46" s="52">
        <v>8.7183582820512857E-20</v>
      </c>
      <c r="AJ46" s="52">
        <f t="shared" si="16"/>
        <v>0</v>
      </c>
      <c r="AK46" s="52">
        <f t="shared" si="17"/>
        <v>0</v>
      </c>
      <c r="AL46" s="60"/>
      <c r="AM46" s="52">
        <v>1.2180526153846158E-19</v>
      </c>
      <c r="AN46" s="52">
        <v>8.2404630897435904E-20</v>
      </c>
      <c r="AO46" s="52">
        <f t="shared" si="18"/>
        <v>0</v>
      </c>
      <c r="AP46" s="52">
        <f t="shared" si="19"/>
        <v>0</v>
      </c>
      <c r="AQ46" s="60"/>
      <c r="AR46" s="52">
        <v>1.1629596794871791E-19</v>
      </c>
      <c r="AS46" s="52">
        <v>7.8537471794871792E-20</v>
      </c>
      <c r="AT46" s="52">
        <f t="shared" si="20"/>
        <v>0</v>
      </c>
      <c r="AU46" s="52">
        <f t="shared" si="21"/>
        <v>0</v>
      </c>
      <c r="AV46" s="60"/>
      <c r="AW46" s="52">
        <v>1.1212548461538463E-19</v>
      </c>
      <c r="AX46" s="52">
        <v>7.5599594487179538E-20</v>
      </c>
      <c r="AY46" s="52">
        <f t="shared" si="22"/>
        <v>0</v>
      </c>
      <c r="AZ46" s="52">
        <f t="shared" si="23"/>
        <v>0</v>
      </c>
      <c r="BA46" s="60"/>
      <c r="BB46" s="52">
        <v>1.0927381666666666E-19</v>
      </c>
      <c r="BC46" s="52">
        <v>7.3563153589743581E-20</v>
      </c>
      <c r="BD46" s="52">
        <f t="shared" si="24"/>
        <v>0</v>
      </c>
      <c r="BE46" s="52">
        <f t="shared" si="25"/>
        <v>0</v>
      </c>
      <c r="BF46" s="60"/>
      <c r="BG46" s="52">
        <v>1.076056158974359E-19</v>
      </c>
      <c r="BH46" s="52">
        <v>7.2334203974359026E-20</v>
      </c>
      <c r="BI46" s="52">
        <f t="shared" si="26"/>
        <v>0</v>
      </c>
      <c r="BJ46" s="52">
        <f t="shared" si="27"/>
        <v>0</v>
      </c>
      <c r="BK46" s="60"/>
      <c r="BL46" s="60"/>
      <c r="BM46" s="14"/>
      <c r="BN46" s="14"/>
      <c r="BO46" s="14"/>
    </row>
    <row r="47" spans="1:67">
      <c r="A47" s="11">
        <v>161.69999999999999</v>
      </c>
      <c r="C47" s="90">
        <v>17204730522.856087</v>
      </c>
      <c r="D47" s="7">
        <f t="shared" si="6"/>
        <v>1204430006639.3545</v>
      </c>
      <c r="E47" s="10"/>
      <c r="F47" s="10">
        <f t="shared" si="7"/>
        <v>7407607123.666173</v>
      </c>
      <c r="G47" s="15"/>
      <c r="H47" s="7"/>
      <c r="I47" s="7">
        <f t="shared" si="8"/>
        <v>4.410411115443374E-18</v>
      </c>
      <c r="J47" s="90">
        <f t="shared" si="9"/>
        <v>1.0641475935384619E-19</v>
      </c>
      <c r="K47" s="7">
        <v>4.1694000000000003E-18</v>
      </c>
      <c r="L47" s="7"/>
      <c r="M47" s="7">
        <v>1.270705513115322E-19</v>
      </c>
      <c r="N47" s="9">
        <f t="shared" si="10"/>
        <v>0</v>
      </c>
      <c r="O47" s="7"/>
      <c r="P47" s="8">
        <f t="shared" si="11"/>
        <v>0</v>
      </c>
      <c r="Q47" s="6">
        <v>1.2706818181818184E-19</v>
      </c>
      <c r="R47" s="14">
        <v>1</v>
      </c>
      <c r="T47" s="13"/>
      <c r="U47" s="52">
        <v>1.3579900641025643E-19</v>
      </c>
      <c r="V47" s="52">
        <v>1.0301927641025641E-19</v>
      </c>
      <c r="W47" s="7">
        <f t="shared" si="12"/>
        <v>0</v>
      </c>
      <c r="X47" s="7">
        <f t="shared" si="13"/>
        <v>0</v>
      </c>
      <c r="Y47" s="14"/>
      <c r="Z47" s="72">
        <v>1.2680559487179486E-19</v>
      </c>
      <c r="AA47" s="72">
        <v>9.6708603076923063E-20</v>
      </c>
      <c r="AB47" s="72">
        <f t="shared" si="14"/>
        <v>0</v>
      </c>
      <c r="AC47" s="72">
        <f t="shared" si="15"/>
        <v>0</v>
      </c>
      <c r="AD47" s="60"/>
      <c r="AE47" s="73"/>
      <c r="AF47" s="73"/>
      <c r="AG47" s="60"/>
      <c r="AH47" s="52">
        <v>1.1886948589743587E-19</v>
      </c>
      <c r="AI47" s="52">
        <v>9.1152560512820506E-20</v>
      </c>
      <c r="AJ47" s="52">
        <f t="shared" si="16"/>
        <v>0</v>
      </c>
      <c r="AK47" s="52">
        <f t="shared" si="17"/>
        <v>0</v>
      </c>
      <c r="AL47" s="60"/>
      <c r="AM47" s="52">
        <v>1.1211936282051282E-19</v>
      </c>
      <c r="AN47" s="52">
        <v>8.6425467179487178E-20</v>
      </c>
      <c r="AO47" s="52">
        <f t="shared" si="18"/>
        <v>0</v>
      </c>
      <c r="AP47" s="52">
        <f t="shared" si="19"/>
        <v>0</v>
      </c>
      <c r="AQ47" s="60"/>
      <c r="AR47" s="52">
        <v>1.0665549192307696E-19</v>
      </c>
      <c r="AS47" s="52">
        <v>8.2582234999999985E-20</v>
      </c>
      <c r="AT47" s="52">
        <f t="shared" si="20"/>
        <v>0</v>
      </c>
      <c r="AU47" s="52">
        <f t="shared" si="21"/>
        <v>0</v>
      </c>
      <c r="AV47" s="60"/>
      <c r="AW47" s="52">
        <v>1.0252973038461543E-19</v>
      </c>
      <c r="AX47" s="52">
        <v>7.9648121538461565E-20</v>
      </c>
      <c r="AY47" s="52">
        <f t="shared" si="22"/>
        <v>0</v>
      </c>
      <c r="AZ47" s="52">
        <f t="shared" si="23"/>
        <v>0</v>
      </c>
      <c r="BA47" s="60"/>
      <c r="BB47" s="52">
        <v>9.9716449743589771E-20</v>
      </c>
      <c r="BC47" s="52">
        <v>7.7602523461538479E-20</v>
      </c>
      <c r="BD47" s="52">
        <f t="shared" si="24"/>
        <v>0</v>
      </c>
      <c r="BE47" s="52">
        <f t="shared" si="25"/>
        <v>0</v>
      </c>
      <c r="BF47" s="60"/>
      <c r="BG47" s="52">
        <v>9.8077638846153836E-20</v>
      </c>
      <c r="BH47" s="52">
        <v>7.635685512820513E-20</v>
      </c>
      <c r="BI47" s="52">
        <f t="shared" si="26"/>
        <v>0</v>
      </c>
      <c r="BJ47" s="52">
        <f t="shared" si="27"/>
        <v>0</v>
      </c>
      <c r="BK47" s="60"/>
      <c r="BL47" s="60"/>
      <c r="BM47" s="14"/>
      <c r="BN47" s="14"/>
      <c r="BO47" s="14"/>
    </row>
    <row r="48" spans="1:67">
      <c r="A48" s="11">
        <v>161.80000000000001</v>
      </c>
      <c r="C48" s="90">
        <v>17698375926.484882</v>
      </c>
      <c r="D48" s="7">
        <f t="shared" si="6"/>
        <v>1212956051531.4773</v>
      </c>
      <c r="E48" s="10"/>
      <c r="F48" s="10">
        <f t="shared" si="7"/>
        <v>7620149319.7574072</v>
      </c>
      <c r="G48" s="15"/>
      <c r="H48" s="7"/>
      <c r="I48" s="7">
        <f t="shared" si="8"/>
        <v>4.4400204829213227E-18</v>
      </c>
      <c r="J48" s="90">
        <f t="shared" si="9"/>
        <v>9.5320094493506506E-20</v>
      </c>
      <c r="K48" s="7">
        <v>4.0737999999999998E-18</v>
      </c>
      <c r="L48" s="7"/>
      <c r="M48" s="7">
        <v>1.1610712561177768E-19</v>
      </c>
      <c r="N48" s="9">
        <f t="shared" si="10"/>
        <v>0</v>
      </c>
      <c r="O48" s="7"/>
      <c r="P48" s="8">
        <f t="shared" si="11"/>
        <v>0</v>
      </c>
      <c r="Q48" s="6">
        <v>1.1610476190476191E-19</v>
      </c>
      <c r="R48" s="14">
        <v>1</v>
      </c>
      <c r="T48" s="13"/>
      <c r="U48" s="52">
        <v>1.2339020519480524E-19</v>
      </c>
      <c r="V48" s="52">
        <v>1.10033587012987E-19</v>
      </c>
      <c r="W48" s="7">
        <f t="shared" si="12"/>
        <v>0</v>
      </c>
      <c r="X48" s="7">
        <f t="shared" si="13"/>
        <v>0</v>
      </c>
      <c r="Y48" s="14"/>
      <c r="Z48" s="72">
        <v>1.1470604415584414E-19</v>
      </c>
      <c r="AA48" s="72">
        <v>1.0394373077922077E-19</v>
      </c>
      <c r="AB48" s="72">
        <f t="shared" si="14"/>
        <v>0</v>
      </c>
      <c r="AC48" s="72">
        <f t="shared" si="15"/>
        <v>0</v>
      </c>
      <c r="AD48" s="60"/>
      <c r="AE48" s="73"/>
      <c r="AF48" s="73"/>
      <c r="AG48" s="60"/>
      <c r="AH48" s="52">
        <v>1.070714131168831E-19</v>
      </c>
      <c r="AI48" s="52">
        <v>9.858877883116885E-20</v>
      </c>
      <c r="AJ48" s="52">
        <f t="shared" si="16"/>
        <v>0</v>
      </c>
      <c r="AK48" s="52">
        <f t="shared" si="17"/>
        <v>0</v>
      </c>
      <c r="AL48" s="60"/>
      <c r="AM48" s="52">
        <v>1.0059842662337665E-19</v>
      </c>
      <c r="AN48" s="52">
        <v>9.4041181948051944E-20</v>
      </c>
      <c r="AO48" s="52">
        <f t="shared" si="18"/>
        <v>0</v>
      </c>
      <c r="AP48" s="52">
        <f t="shared" si="19"/>
        <v>0</v>
      </c>
      <c r="AQ48" s="60"/>
      <c r="AR48" s="52">
        <v>9.5370251038961045E-20</v>
      </c>
      <c r="AS48" s="52">
        <v>9.0354596493506524E-20</v>
      </c>
      <c r="AT48" s="52">
        <f t="shared" si="20"/>
        <v>0</v>
      </c>
      <c r="AU48" s="52">
        <f t="shared" si="21"/>
        <v>0</v>
      </c>
      <c r="AV48" s="60"/>
      <c r="AW48" s="52">
        <v>9.1423940649350643E-20</v>
      </c>
      <c r="AX48" s="52">
        <v>8.7553830519480511E-20</v>
      </c>
      <c r="AY48" s="52">
        <f t="shared" si="22"/>
        <v>0</v>
      </c>
      <c r="AZ48" s="52">
        <f t="shared" si="23"/>
        <v>0</v>
      </c>
      <c r="BA48" s="60"/>
      <c r="BB48" s="52">
        <v>8.8725005194805166E-20</v>
      </c>
      <c r="BC48" s="52">
        <v>8.561903948051947E-20</v>
      </c>
      <c r="BD48" s="52">
        <f t="shared" si="24"/>
        <v>0</v>
      </c>
      <c r="BE48" s="52">
        <f t="shared" si="25"/>
        <v>0</v>
      </c>
      <c r="BF48" s="60"/>
      <c r="BG48" s="52">
        <v>8.713634220779222E-20</v>
      </c>
      <c r="BH48" s="52">
        <v>8.4464313896103889E-20</v>
      </c>
      <c r="BI48" s="52">
        <f t="shared" si="26"/>
        <v>0</v>
      </c>
      <c r="BJ48" s="52">
        <f t="shared" si="27"/>
        <v>0</v>
      </c>
      <c r="BK48" s="60"/>
      <c r="BL48" s="60"/>
      <c r="BM48" s="14"/>
      <c r="BN48" s="14"/>
      <c r="BO48" s="14"/>
    </row>
    <row r="49" spans="1:67">
      <c r="A49" s="11">
        <v>161.9</v>
      </c>
      <c r="C49" s="90">
        <v>18043291159.405701</v>
      </c>
      <c r="D49" s="7">
        <f t="shared" si="6"/>
        <v>1221529941794.4111</v>
      </c>
      <c r="E49" s="10"/>
      <c r="F49" s="10">
        <f t="shared" si="7"/>
        <v>7768654786.4981375</v>
      </c>
      <c r="G49" s="15"/>
      <c r="H49" s="7"/>
      <c r="I49" s="7">
        <f t="shared" si="8"/>
        <v>4.4694139018470407E-18</v>
      </c>
      <c r="J49" s="90">
        <f t="shared" si="9"/>
        <v>8.6809688901298701E-20</v>
      </c>
      <c r="K49" s="7">
        <v>4.0378000000000002E-18</v>
      </c>
      <c r="L49" s="7"/>
      <c r="M49" s="7">
        <v>1.1140690338935697E-19</v>
      </c>
      <c r="N49" s="9">
        <f t="shared" si="10"/>
        <v>0</v>
      </c>
      <c r="O49" s="7"/>
      <c r="P49" s="8">
        <f t="shared" si="11"/>
        <v>0</v>
      </c>
      <c r="Q49" s="6">
        <v>1.1140454545454545E-19</v>
      </c>
      <c r="R49" s="14">
        <v>1</v>
      </c>
      <c r="T49" s="13"/>
      <c r="U49" s="52">
        <v>1.1251398181818179E-19</v>
      </c>
      <c r="V49" s="52">
        <v>1.1773724415584414E-19</v>
      </c>
      <c r="W49" s="7">
        <f t="shared" si="12"/>
        <v>0</v>
      </c>
      <c r="X49" s="7">
        <f t="shared" si="13"/>
        <v>0</v>
      </c>
      <c r="Y49" s="14"/>
      <c r="Z49" s="72">
        <v>1.0445571805194805E-19</v>
      </c>
      <c r="AA49" s="72">
        <v>1.1160895454545457E-19</v>
      </c>
      <c r="AB49" s="72">
        <f t="shared" si="14"/>
        <v>0</v>
      </c>
      <c r="AC49" s="72">
        <f t="shared" si="15"/>
        <v>0</v>
      </c>
      <c r="AD49" s="60"/>
      <c r="AE49" s="73"/>
      <c r="AF49" s="73"/>
      <c r="AG49" s="60"/>
      <c r="AH49" s="52">
        <v>9.7411400519480505E-20</v>
      </c>
      <c r="AI49" s="52">
        <v>1.0622474038961037E-19</v>
      </c>
      <c r="AJ49" s="52">
        <f t="shared" si="16"/>
        <v>0</v>
      </c>
      <c r="AK49" s="52">
        <f t="shared" si="17"/>
        <v>0</v>
      </c>
      <c r="AL49" s="60"/>
      <c r="AM49" s="52">
        <v>9.147130649350649E-20</v>
      </c>
      <c r="AN49" s="52">
        <v>1.0166055363636366E-19</v>
      </c>
      <c r="AO49" s="52">
        <f t="shared" si="18"/>
        <v>0</v>
      </c>
      <c r="AP49" s="52">
        <f t="shared" si="19"/>
        <v>0</v>
      </c>
      <c r="AQ49" s="60"/>
      <c r="AR49" s="52">
        <v>8.6696923246753244E-20</v>
      </c>
      <c r="AS49" s="52">
        <v>9.7973488701298704E-20</v>
      </c>
      <c r="AT49" s="52">
        <f t="shared" si="20"/>
        <v>0</v>
      </c>
      <c r="AU49" s="52">
        <f t="shared" si="21"/>
        <v>0</v>
      </c>
      <c r="AV49" s="60"/>
      <c r="AW49" s="52">
        <v>8.3107132077922055E-20</v>
      </c>
      <c r="AX49" s="52">
        <v>9.519122220779223E-20</v>
      </c>
      <c r="AY49" s="52">
        <f t="shared" si="22"/>
        <v>0</v>
      </c>
      <c r="AZ49" s="52">
        <f t="shared" si="23"/>
        <v>0</v>
      </c>
      <c r="BA49" s="60"/>
      <c r="BB49" s="52">
        <v>8.0657507792207799E-20</v>
      </c>
      <c r="BC49" s="52">
        <v>9.3295480649350615E-20</v>
      </c>
      <c r="BD49" s="52">
        <f t="shared" si="24"/>
        <v>0</v>
      </c>
      <c r="BE49" s="52">
        <f t="shared" si="25"/>
        <v>0</v>
      </c>
      <c r="BF49" s="60"/>
      <c r="BG49" s="52">
        <v>7.9214376753246749E-20</v>
      </c>
      <c r="BH49" s="52">
        <v>9.2199934805194812E-20</v>
      </c>
      <c r="BI49" s="52">
        <f t="shared" si="26"/>
        <v>0</v>
      </c>
      <c r="BJ49" s="52">
        <f t="shared" si="27"/>
        <v>0</v>
      </c>
      <c r="BK49" s="60"/>
      <c r="BL49" s="60"/>
      <c r="BM49" s="14"/>
      <c r="BN49" s="14"/>
      <c r="BO49" s="14"/>
    </row>
    <row r="50" spans="1:67">
      <c r="A50" s="11">
        <v>162</v>
      </c>
      <c r="C50" s="90">
        <v>18663102844.015152</v>
      </c>
      <c r="D50" s="7">
        <f t="shared" si="6"/>
        <v>1230151863887.4468</v>
      </c>
      <c r="E50" s="10"/>
      <c r="F50" s="10">
        <f t="shared" si="7"/>
        <v>8035518684.4327812</v>
      </c>
      <c r="G50" s="15"/>
      <c r="H50" s="7"/>
      <c r="I50" s="7">
        <f t="shared" si="8"/>
        <v>4.4985808892285547E-18</v>
      </c>
      <c r="J50" s="90">
        <f t="shared" si="9"/>
        <v>8.2151431475324681E-20</v>
      </c>
      <c r="K50" s="7">
        <v>3.9820000000000001E-18</v>
      </c>
      <c r="L50" s="7"/>
      <c r="M50" s="7">
        <v>1.0491187598622687E-19</v>
      </c>
      <c r="N50" s="9">
        <f t="shared" si="10"/>
        <v>0</v>
      </c>
      <c r="O50" s="7"/>
      <c r="P50" s="8">
        <f t="shared" si="11"/>
        <v>0</v>
      </c>
      <c r="Q50" s="6">
        <v>1.049095238095238E-19</v>
      </c>
      <c r="R50" s="14">
        <v>1</v>
      </c>
      <c r="T50" s="13"/>
      <c r="U50" s="52">
        <v>1.0547530675324674E-19</v>
      </c>
      <c r="V50" s="52">
        <v>1.2323605064935062E-19</v>
      </c>
      <c r="W50" s="7">
        <f t="shared" si="12"/>
        <v>0</v>
      </c>
      <c r="X50" s="7">
        <f t="shared" si="13"/>
        <v>0</v>
      </c>
      <c r="Y50" s="14"/>
      <c r="Z50" s="72">
        <v>9.8103256883116908E-20</v>
      </c>
      <c r="AA50" s="72">
        <v>1.1650012337662337E-19</v>
      </c>
      <c r="AB50" s="72">
        <f t="shared" si="14"/>
        <v>0</v>
      </c>
      <c r="AC50" s="72">
        <f t="shared" si="15"/>
        <v>0</v>
      </c>
      <c r="AD50" s="60"/>
      <c r="AE50" s="73"/>
      <c r="AF50" s="73"/>
      <c r="AG50" s="60"/>
      <c r="AH50" s="52">
        <v>9.1681922857142902E-20</v>
      </c>
      <c r="AI50" s="52">
        <v>1.1054104675324678E-19</v>
      </c>
      <c r="AJ50" s="52">
        <f t="shared" si="16"/>
        <v>0</v>
      </c>
      <c r="AK50" s="52">
        <f t="shared" si="17"/>
        <v>0</v>
      </c>
      <c r="AL50" s="60"/>
      <c r="AM50" s="52">
        <v>8.6284655584415635E-20</v>
      </c>
      <c r="AN50" s="52">
        <v>1.0545109610389612E-19</v>
      </c>
      <c r="AO50" s="52">
        <f t="shared" si="18"/>
        <v>0</v>
      </c>
      <c r="AP50" s="52">
        <f t="shared" si="19"/>
        <v>0</v>
      </c>
      <c r="AQ50" s="60"/>
      <c r="AR50" s="52">
        <v>8.1957976103896111E-20</v>
      </c>
      <c r="AS50" s="52">
        <v>1.0130351324675325E-19</v>
      </c>
      <c r="AT50" s="52">
        <f t="shared" si="20"/>
        <v>0</v>
      </c>
      <c r="AU50" s="52">
        <f t="shared" si="21"/>
        <v>0</v>
      </c>
      <c r="AV50" s="60"/>
      <c r="AW50" s="52">
        <v>7.8710205194805196E-20</v>
      </c>
      <c r="AX50" s="52">
        <v>9.8139412857142854E-20</v>
      </c>
      <c r="AY50" s="52">
        <f t="shared" si="22"/>
        <v>0</v>
      </c>
      <c r="AZ50" s="52">
        <f t="shared" si="23"/>
        <v>0</v>
      </c>
      <c r="BA50" s="60"/>
      <c r="BB50" s="52">
        <v>7.6493955194805195E-20</v>
      </c>
      <c r="BC50" s="52">
        <v>9.5947743636363642E-20</v>
      </c>
      <c r="BD50" s="52">
        <f t="shared" si="24"/>
        <v>0</v>
      </c>
      <c r="BE50" s="52">
        <f t="shared" si="25"/>
        <v>0</v>
      </c>
      <c r="BF50" s="60"/>
      <c r="BG50" s="52">
        <v>7.5183537792207778E-20</v>
      </c>
      <c r="BH50" s="52">
        <v>9.4638953116883133E-20</v>
      </c>
      <c r="BI50" s="52">
        <f t="shared" si="26"/>
        <v>0</v>
      </c>
      <c r="BJ50" s="52">
        <f t="shared" si="27"/>
        <v>0</v>
      </c>
      <c r="BK50" s="60"/>
      <c r="BL50" s="60"/>
      <c r="BM50" s="14"/>
      <c r="BN50" s="14"/>
      <c r="BO50" s="14"/>
    </row>
    <row r="51" spans="1:67">
      <c r="A51" s="11">
        <v>162.1</v>
      </c>
      <c r="C51" s="90">
        <v>19781145822.85273</v>
      </c>
      <c r="D51" s="7">
        <f t="shared" si="6"/>
        <v>1238822004561.917</v>
      </c>
      <c r="E51" s="10"/>
      <c r="F51" s="10">
        <f t="shared" si="7"/>
        <v>8516899263.0823393</v>
      </c>
      <c r="G51" s="15"/>
      <c r="H51" s="7"/>
      <c r="I51" s="7">
        <f t="shared" si="8"/>
        <v>4.5275108583437396E-18</v>
      </c>
      <c r="J51" s="90">
        <f t="shared" si="9"/>
        <v>7.8361900429870092E-20</v>
      </c>
      <c r="K51" s="7">
        <v>3.9256000000000001E-18</v>
      </c>
      <c r="L51" s="7"/>
      <c r="M51" s="7">
        <v>1.1227507370538322E-19</v>
      </c>
      <c r="N51" s="9">
        <f t="shared" si="10"/>
        <v>0</v>
      </c>
      <c r="O51" s="7"/>
      <c r="P51" s="8">
        <f t="shared" si="11"/>
        <v>0</v>
      </c>
      <c r="Q51" s="6">
        <v>1.1227272727272724E-19</v>
      </c>
      <c r="R51" s="14">
        <v>1</v>
      </c>
      <c r="T51" s="13"/>
      <c r="U51" s="52">
        <v>9.9715022727272728E-20</v>
      </c>
      <c r="V51" s="52">
        <v>1.2683413636363636E-19</v>
      </c>
      <c r="W51" s="7">
        <f t="shared" si="12"/>
        <v>0</v>
      </c>
      <c r="X51" s="7">
        <f t="shared" si="13"/>
        <v>0</v>
      </c>
      <c r="Y51" s="14"/>
      <c r="Z51" s="72">
        <v>9.2913728051948045E-20</v>
      </c>
      <c r="AA51" s="72">
        <v>1.1942347012987011E-19</v>
      </c>
      <c r="AB51" s="72">
        <f t="shared" si="14"/>
        <v>0</v>
      </c>
      <c r="AC51" s="72">
        <f t="shared" si="15"/>
        <v>0</v>
      </c>
      <c r="AD51" s="60"/>
      <c r="AE51" s="73"/>
      <c r="AF51" s="73"/>
      <c r="AG51" s="60"/>
      <c r="AH51" s="52">
        <v>8.7008941818181809E-20</v>
      </c>
      <c r="AI51" s="52">
        <v>1.1284873506493509E-19</v>
      </c>
      <c r="AJ51" s="52">
        <f t="shared" si="16"/>
        <v>0</v>
      </c>
      <c r="AK51" s="52">
        <f t="shared" si="17"/>
        <v>0</v>
      </c>
      <c r="AL51" s="60"/>
      <c r="AM51" s="52">
        <v>8.2063941168831147E-20</v>
      </c>
      <c r="AN51" s="52">
        <v>1.0721886493506491E-19</v>
      </c>
      <c r="AO51" s="52">
        <f t="shared" si="18"/>
        <v>0</v>
      </c>
      <c r="AP51" s="52">
        <f t="shared" si="19"/>
        <v>0</v>
      </c>
      <c r="AQ51" s="60"/>
      <c r="AR51" s="52">
        <v>7.81168401298701E-20</v>
      </c>
      <c r="AS51" s="52">
        <v>1.0262287012987017E-19</v>
      </c>
      <c r="AT51" s="52">
        <f t="shared" si="20"/>
        <v>0</v>
      </c>
      <c r="AU51" s="52">
        <f t="shared" si="21"/>
        <v>0</v>
      </c>
      <c r="AV51" s="60"/>
      <c r="AW51" s="52">
        <v>7.5170792467532479E-20</v>
      </c>
      <c r="AX51" s="52">
        <v>9.9114407012987E-20</v>
      </c>
      <c r="AY51" s="52">
        <f t="shared" si="22"/>
        <v>0</v>
      </c>
      <c r="AZ51" s="52">
        <f t="shared" si="23"/>
        <v>0</v>
      </c>
      <c r="BA51" s="60"/>
      <c r="BB51" s="52">
        <v>7.317863636363637E-20</v>
      </c>
      <c r="BC51" s="52">
        <v>9.6688167792207791E-20</v>
      </c>
      <c r="BD51" s="52">
        <f t="shared" si="24"/>
        <v>0</v>
      </c>
      <c r="BE51" s="52">
        <f t="shared" si="25"/>
        <v>0</v>
      </c>
      <c r="BF51" s="60"/>
      <c r="BG51" s="52">
        <v>7.2022762857142862E-20</v>
      </c>
      <c r="BH51" s="52">
        <v>9.5249277532467524E-20</v>
      </c>
      <c r="BI51" s="52">
        <f t="shared" si="26"/>
        <v>0</v>
      </c>
      <c r="BJ51" s="52">
        <f t="shared" si="27"/>
        <v>0</v>
      </c>
      <c r="BK51" s="60"/>
      <c r="BL51" s="60"/>
      <c r="BM51" s="14"/>
      <c r="BN51" s="14"/>
      <c r="BO51" s="14"/>
    </row>
    <row r="52" spans="1:67">
      <c r="A52" s="11">
        <v>162.19999999999999</v>
      </c>
      <c r="C52" s="90">
        <v>20775341667.505112</v>
      </c>
      <c r="D52" s="7">
        <f t="shared" si="6"/>
        <v>1247540550859.8325</v>
      </c>
      <c r="E52" s="10"/>
      <c r="F52" s="10">
        <f t="shared" si="7"/>
        <v>8944956663.422472</v>
      </c>
      <c r="G52" s="15"/>
      <c r="H52" s="7"/>
      <c r="I52" s="7">
        <f t="shared" si="8"/>
        <v>4.5561931224354126E-18</v>
      </c>
      <c r="J52" s="90">
        <f t="shared" si="9"/>
        <v>7.493897271818181E-20</v>
      </c>
      <c r="K52" s="7">
        <v>3.8912000000000005E-18</v>
      </c>
      <c r="L52" s="7"/>
      <c r="M52" s="7">
        <v>1.1489757879787403E-19</v>
      </c>
      <c r="N52" s="9">
        <f t="shared" si="10"/>
        <v>0</v>
      </c>
      <c r="O52" s="7"/>
      <c r="P52" s="8">
        <f t="shared" si="11"/>
        <v>0</v>
      </c>
      <c r="Q52" s="6">
        <v>1.1489523809523808E-19</v>
      </c>
      <c r="R52" s="14">
        <v>1</v>
      </c>
      <c r="T52" s="13"/>
      <c r="U52" s="52">
        <v>9.491609857142861E-20</v>
      </c>
      <c r="V52" s="52">
        <v>1.2603769220779218E-19</v>
      </c>
      <c r="W52" s="7">
        <f t="shared" si="12"/>
        <v>0</v>
      </c>
      <c r="X52" s="7">
        <f t="shared" si="13"/>
        <v>0</v>
      </c>
      <c r="Y52" s="14"/>
      <c r="Z52" s="72">
        <v>8.8542165064935089E-20</v>
      </c>
      <c r="AA52" s="72">
        <v>1.1803544545454543E-19</v>
      </c>
      <c r="AB52" s="72">
        <f t="shared" si="14"/>
        <v>0</v>
      </c>
      <c r="AC52" s="72">
        <f t="shared" si="15"/>
        <v>0</v>
      </c>
      <c r="AD52" s="60"/>
      <c r="AE52" s="73"/>
      <c r="AF52" s="73"/>
      <c r="AG52" s="60"/>
      <c r="AH52" s="52">
        <v>8.301205740259741E-20</v>
      </c>
      <c r="AI52" s="52">
        <v>1.1093669350649351E-19</v>
      </c>
      <c r="AJ52" s="52">
        <f t="shared" si="16"/>
        <v>0</v>
      </c>
      <c r="AK52" s="52">
        <f t="shared" si="17"/>
        <v>0</v>
      </c>
      <c r="AL52" s="60"/>
      <c r="AM52" s="52">
        <v>7.8382558441558431E-20</v>
      </c>
      <c r="AN52" s="52">
        <v>1.0485820324675323E-19</v>
      </c>
      <c r="AO52" s="52">
        <f t="shared" si="18"/>
        <v>0</v>
      </c>
      <c r="AP52" s="52">
        <f t="shared" si="19"/>
        <v>0</v>
      </c>
      <c r="AQ52" s="60"/>
      <c r="AR52" s="52">
        <v>7.4686892207792203E-20</v>
      </c>
      <c r="AS52" s="52">
        <v>9.9894943246753254E-20</v>
      </c>
      <c r="AT52" s="52">
        <f t="shared" si="20"/>
        <v>0</v>
      </c>
      <c r="AU52" s="52">
        <f t="shared" si="21"/>
        <v>0</v>
      </c>
      <c r="AV52" s="60"/>
      <c r="AW52" s="52">
        <v>7.1925870779220802E-20</v>
      </c>
      <c r="AX52" s="52">
        <v>9.6103670129870125E-20</v>
      </c>
      <c r="AY52" s="52">
        <f t="shared" si="22"/>
        <v>0</v>
      </c>
      <c r="AZ52" s="52">
        <f t="shared" si="23"/>
        <v>0</v>
      </c>
      <c r="BA52" s="60"/>
      <c r="BB52" s="52">
        <v>7.005390597402596E-20</v>
      </c>
      <c r="BC52" s="52">
        <v>9.3477658311688326E-20</v>
      </c>
      <c r="BD52" s="52">
        <f t="shared" si="24"/>
        <v>0</v>
      </c>
      <c r="BE52" s="52">
        <f t="shared" si="25"/>
        <v>0</v>
      </c>
      <c r="BF52" s="60"/>
      <c r="BG52" s="52">
        <v>6.8960488051948062E-20</v>
      </c>
      <c r="BH52" s="52">
        <v>9.1914072987012972E-20</v>
      </c>
      <c r="BI52" s="52">
        <f t="shared" si="26"/>
        <v>0</v>
      </c>
      <c r="BJ52" s="52">
        <f t="shared" si="27"/>
        <v>0</v>
      </c>
      <c r="BK52" s="60"/>
      <c r="BL52" s="60"/>
      <c r="BM52" s="14"/>
      <c r="BN52" s="14"/>
      <c r="BO52" s="14"/>
    </row>
    <row r="53" spans="1:67">
      <c r="A53" s="11">
        <v>162.30000000000001</v>
      </c>
      <c r="C53" s="90">
        <v>21280793674.749298</v>
      </c>
      <c r="D53" s="7">
        <f t="shared" si="6"/>
        <v>1256307690112.4651</v>
      </c>
      <c r="E53" s="10"/>
      <c r="F53" s="10">
        <f t="shared" si="7"/>
        <v>9162582268.4593735</v>
      </c>
      <c r="G53" s="15"/>
      <c r="H53" s="7"/>
      <c r="I53" s="7">
        <f t="shared" si="8"/>
        <v>4.5846168986201698E-18</v>
      </c>
      <c r="J53" s="90">
        <f t="shared" si="9"/>
        <v>7.4242194325974047E-20</v>
      </c>
      <c r="K53" s="7">
        <v>3.8455999999999998E-18</v>
      </c>
      <c r="L53" s="7"/>
      <c r="M53" s="7">
        <v>1.0062506225933596E-19</v>
      </c>
      <c r="N53" s="9">
        <f t="shared" si="10"/>
        <v>0</v>
      </c>
      <c r="O53" s="7"/>
      <c r="P53" s="8">
        <f t="shared" si="11"/>
        <v>0</v>
      </c>
      <c r="Q53" s="6">
        <v>1.0062272727272728E-19</v>
      </c>
      <c r="R53" s="14">
        <v>1</v>
      </c>
      <c r="T53" s="13"/>
      <c r="U53" s="52">
        <v>9.3304034675324675E-20</v>
      </c>
      <c r="V53" s="52">
        <v>1.210412077922078E-19</v>
      </c>
      <c r="W53" s="7">
        <f t="shared" si="12"/>
        <v>0</v>
      </c>
      <c r="X53" s="7">
        <f t="shared" si="13"/>
        <v>0</v>
      </c>
      <c r="Y53" s="14"/>
      <c r="Z53" s="72">
        <v>8.7248440389610388E-20</v>
      </c>
      <c r="AA53" s="72">
        <v>1.1263682597402604E-19</v>
      </c>
      <c r="AB53" s="72">
        <f t="shared" si="14"/>
        <v>0</v>
      </c>
      <c r="AC53" s="72">
        <f t="shared" si="15"/>
        <v>0</v>
      </c>
      <c r="AD53" s="60"/>
      <c r="AE53" s="73"/>
      <c r="AF53" s="73"/>
      <c r="AG53" s="60"/>
      <c r="AH53" s="52">
        <v>8.1987806623376647E-20</v>
      </c>
      <c r="AI53" s="52">
        <v>1.0519625402597408E-19</v>
      </c>
      <c r="AJ53" s="52">
        <f t="shared" si="16"/>
        <v>0</v>
      </c>
      <c r="AK53" s="52">
        <f t="shared" si="17"/>
        <v>0</v>
      </c>
      <c r="AL53" s="60"/>
      <c r="AM53" s="52">
        <v>7.7576328961038968E-20</v>
      </c>
      <c r="AN53" s="52">
        <v>9.8836019220779213E-20</v>
      </c>
      <c r="AO53" s="52">
        <f t="shared" si="18"/>
        <v>0</v>
      </c>
      <c r="AP53" s="52">
        <f t="shared" si="19"/>
        <v>0</v>
      </c>
      <c r="AQ53" s="60"/>
      <c r="AR53" s="52">
        <v>7.4046168571428587E-20</v>
      </c>
      <c r="AS53" s="52">
        <v>9.3648744025974059E-20</v>
      </c>
      <c r="AT53" s="52">
        <f t="shared" si="20"/>
        <v>0</v>
      </c>
      <c r="AU53" s="52">
        <f t="shared" si="21"/>
        <v>0</v>
      </c>
      <c r="AV53" s="60"/>
      <c r="AW53" s="52">
        <v>7.1398834025974015E-20</v>
      </c>
      <c r="AX53" s="52">
        <v>8.9686817922077954E-20</v>
      </c>
      <c r="AY53" s="52">
        <f t="shared" si="22"/>
        <v>0</v>
      </c>
      <c r="AZ53" s="52">
        <f t="shared" si="23"/>
        <v>0</v>
      </c>
      <c r="BA53" s="60"/>
      <c r="BB53" s="52">
        <v>6.9591621558441558E-20</v>
      </c>
      <c r="BC53" s="52">
        <v>8.6937348961038979E-20</v>
      </c>
      <c r="BD53" s="52">
        <f t="shared" si="24"/>
        <v>0</v>
      </c>
      <c r="BE53" s="52">
        <f t="shared" si="25"/>
        <v>0</v>
      </c>
      <c r="BF53" s="60"/>
      <c r="BG53" s="52">
        <v>6.8519796623376627E-20</v>
      </c>
      <c r="BH53" s="52">
        <v>8.5289421688311657E-20</v>
      </c>
      <c r="BI53" s="52">
        <f t="shared" si="26"/>
        <v>0</v>
      </c>
      <c r="BJ53" s="52">
        <f t="shared" si="27"/>
        <v>0</v>
      </c>
      <c r="BK53" s="60"/>
      <c r="BL53" s="60"/>
      <c r="BM53" s="14"/>
      <c r="BN53" s="14"/>
      <c r="BO53" s="14"/>
    </row>
    <row r="54" spans="1:67">
      <c r="A54" s="11">
        <v>162.4</v>
      </c>
      <c r="C54" s="90">
        <v>21748790538.954285</v>
      </c>
      <c r="D54" s="7">
        <f t="shared" si="6"/>
        <v>1265123609938.9863</v>
      </c>
      <c r="E54" s="10"/>
      <c r="F54" s="10">
        <f t="shared" si="7"/>
        <v>9364081321.3235149</v>
      </c>
      <c r="G54" s="15"/>
      <c r="H54" s="7"/>
      <c r="I54" s="7">
        <f t="shared" si="8"/>
        <v>4.612771311858982E-18</v>
      </c>
      <c r="J54" s="90">
        <f t="shared" si="9"/>
        <v>7.6009372587013006E-20</v>
      </c>
      <c r="K54" s="7">
        <v>3.7967999999999997E-18</v>
      </c>
      <c r="L54" s="7"/>
      <c r="M54" s="7">
        <v>9.5892805475016237E-20</v>
      </c>
      <c r="N54" s="9">
        <f t="shared" si="10"/>
        <v>0</v>
      </c>
      <c r="O54" s="7"/>
      <c r="P54" s="8">
        <f t="shared" si="11"/>
        <v>0</v>
      </c>
      <c r="Q54" s="6">
        <v>9.5890476190476186E-20</v>
      </c>
      <c r="R54" s="14">
        <v>1</v>
      </c>
      <c r="T54" s="13"/>
      <c r="U54" s="52">
        <v>9.4792612987013014E-20</v>
      </c>
      <c r="V54" s="52">
        <v>1.147031103896104E-19</v>
      </c>
      <c r="W54" s="7">
        <f t="shared" si="12"/>
        <v>0</v>
      </c>
      <c r="X54" s="7">
        <f t="shared" si="13"/>
        <v>0</v>
      </c>
      <c r="Y54" s="14"/>
      <c r="Z54" s="72">
        <v>8.8866853376623327E-20</v>
      </c>
      <c r="AA54" s="72">
        <v>1.0612659688311686E-19</v>
      </c>
      <c r="AB54" s="72">
        <f t="shared" si="14"/>
        <v>0</v>
      </c>
      <c r="AC54" s="72">
        <f t="shared" si="15"/>
        <v>0</v>
      </c>
      <c r="AD54" s="60"/>
      <c r="AE54" s="73"/>
      <c r="AF54" s="73"/>
      <c r="AG54" s="60"/>
      <c r="AH54" s="52">
        <v>8.3707425714285695E-20</v>
      </c>
      <c r="AI54" s="52">
        <v>9.8553339480519538E-20</v>
      </c>
      <c r="AJ54" s="52">
        <f t="shared" si="16"/>
        <v>0</v>
      </c>
      <c r="AK54" s="52">
        <f t="shared" si="17"/>
        <v>0</v>
      </c>
      <c r="AL54" s="60"/>
      <c r="AM54" s="52">
        <v>7.9372633116883092E-20</v>
      </c>
      <c r="AN54" s="52">
        <v>9.2096496363636372E-20</v>
      </c>
      <c r="AO54" s="52">
        <f t="shared" si="18"/>
        <v>0</v>
      </c>
      <c r="AP54" s="52">
        <f t="shared" si="19"/>
        <v>0</v>
      </c>
      <c r="AQ54" s="60"/>
      <c r="AR54" s="52">
        <v>7.589993233766236E-20</v>
      </c>
      <c r="AS54" s="52">
        <v>8.6843957272727287E-20</v>
      </c>
      <c r="AT54" s="52">
        <f t="shared" si="20"/>
        <v>0</v>
      </c>
      <c r="AU54" s="52">
        <f t="shared" si="21"/>
        <v>0</v>
      </c>
      <c r="AV54" s="60"/>
      <c r="AW54" s="52">
        <v>7.3296628181818209E-20</v>
      </c>
      <c r="AX54" s="52">
        <v>8.284263207792206E-20</v>
      </c>
      <c r="AY54" s="52">
        <f t="shared" si="22"/>
        <v>0</v>
      </c>
      <c r="AZ54" s="52">
        <f t="shared" si="23"/>
        <v>0</v>
      </c>
      <c r="BA54" s="60"/>
      <c r="BB54" s="52">
        <v>7.1525477012987026E-20</v>
      </c>
      <c r="BC54" s="52">
        <v>8.0074113376623391E-20</v>
      </c>
      <c r="BD54" s="52">
        <f t="shared" si="24"/>
        <v>0</v>
      </c>
      <c r="BE54" s="52">
        <f t="shared" si="25"/>
        <v>0</v>
      </c>
      <c r="BF54" s="60"/>
      <c r="BG54" s="52">
        <v>7.0486209610389603E-20</v>
      </c>
      <c r="BH54" s="52">
        <v>7.8422375194805211E-20</v>
      </c>
      <c r="BI54" s="52">
        <f t="shared" si="26"/>
        <v>0</v>
      </c>
      <c r="BJ54" s="52">
        <f t="shared" si="27"/>
        <v>0</v>
      </c>
      <c r="BK54" s="60"/>
      <c r="BL54" s="60"/>
      <c r="BM54" s="14"/>
      <c r="BN54" s="14"/>
      <c r="BO54" s="14"/>
    </row>
    <row r="55" spans="1:67">
      <c r="A55" s="11">
        <v>162.5</v>
      </c>
      <c r="C55" s="90">
        <v>22339943237.079517</v>
      </c>
      <c r="D55" s="7">
        <f t="shared" si="6"/>
        <v>1273988498245.032</v>
      </c>
      <c r="E55" s="10"/>
      <c r="F55" s="10">
        <f t="shared" si="7"/>
        <v>9618605908.7321644</v>
      </c>
      <c r="G55" s="15"/>
      <c r="H55" s="7"/>
      <c r="I55" s="7">
        <f t="shared" si="8"/>
        <v>4.6406453992687832E-18</v>
      </c>
      <c r="J55" s="90">
        <f t="shared" si="9"/>
        <v>7.9655298770129857E-20</v>
      </c>
      <c r="K55" s="7">
        <v>3.7340000000000003E-18</v>
      </c>
      <c r="L55" s="7"/>
      <c r="M55" s="7">
        <v>1.076900508691232E-19</v>
      </c>
      <c r="N55" s="9">
        <f t="shared" si="10"/>
        <v>0</v>
      </c>
      <c r="O55" s="7"/>
      <c r="P55" s="8">
        <f t="shared" si="11"/>
        <v>0</v>
      </c>
      <c r="Q55" s="6">
        <v>1.0768772727272727E-19</v>
      </c>
      <c r="R55" s="14">
        <v>1</v>
      </c>
      <c r="T55" s="13"/>
      <c r="U55" s="52">
        <v>9.9156980779220787E-20</v>
      </c>
      <c r="V55" s="52">
        <v>1.0640368506493508E-19</v>
      </c>
      <c r="W55" s="7">
        <f t="shared" si="12"/>
        <v>0</v>
      </c>
      <c r="X55" s="7">
        <f t="shared" si="13"/>
        <v>0</v>
      </c>
      <c r="Y55" s="14"/>
      <c r="Z55" s="72">
        <v>9.3095950779220793E-20</v>
      </c>
      <c r="AA55" s="72">
        <v>9.787472233766234E-20</v>
      </c>
      <c r="AB55" s="72">
        <f t="shared" si="14"/>
        <v>0</v>
      </c>
      <c r="AC55" s="72">
        <f t="shared" si="15"/>
        <v>0</v>
      </c>
      <c r="AD55" s="60"/>
      <c r="AE55" s="73"/>
      <c r="AF55" s="73"/>
      <c r="AG55" s="60"/>
      <c r="AH55" s="52">
        <v>8.7783625584415597E-20</v>
      </c>
      <c r="AI55" s="52">
        <v>9.0366369090909087E-20</v>
      </c>
      <c r="AJ55" s="52">
        <f t="shared" si="16"/>
        <v>0</v>
      </c>
      <c r="AK55" s="52">
        <f t="shared" si="17"/>
        <v>0</v>
      </c>
      <c r="AL55" s="60"/>
      <c r="AM55" s="52">
        <v>8.3289571168831199E-20</v>
      </c>
      <c r="AN55" s="52">
        <v>8.3984504285714275E-20</v>
      </c>
      <c r="AO55" s="52">
        <f t="shared" si="18"/>
        <v>0</v>
      </c>
      <c r="AP55" s="52">
        <f t="shared" si="19"/>
        <v>0</v>
      </c>
      <c r="AQ55" s="60"/>
      <c r="AR55" s="52">
        <v>7.9663849480519474E-20</v>
      </c>
      <c r="AS55" s="52">
        <v>7.8808778441558402E-20</v>
      </c>
      <c r="AT55" s="52">
        <f t="shared" si="20"/>
        <v>0</v>
      </c>
      <c r="AU55" s="52">
        <f t="shared" si="21"/>
        <v>0</v>
      </c>
      <c r="AV55" s="60"/>
      <c r="AW55" s="52">
        <v>7.6925882207792187E-20</v>
      </c>
      <c r="AX55" s="52">
        <v>7.4878135324675321E-20</v>
      </c>
      <c r="AY55" s="52">
        <f t="shared" si="22"/>
        <v>0</v>
      </c>
      <c r="AZ55" s="52">
        <f t="shared" si="23"/>
        <v>0</v>
      </c>
      <c r="BA55" s="60"/>
      <c r="BB55" s="52">
        <v>7.5047507532467548E-20</v>
      </c>
      <c r="BC55" s="52">
        <v>7.2168147532467541E-20</v>
      </c>
      <c r="BD55" s="52">
        <f t="shared" si="24"/>
        <v>0</v>
      </c>
      <c r="BE55" s="52">
        <f t="shared" si="25"/>
        <v>0</v>
      </c>
      <c r="BF55" s="60"/>
      <c r="BG55" s="52">
        <v>7.3931793636363635E-20</v>
      </c>
      <c r="BH55" s="52">
        <v>7.0560467532467534E-20</v>
      </c>
      <c r="BI55" s="52">
        <f t="shared" si="26"/>
        <v>0</v>
      </c>
      <c r="BJ55" s="52">
        <f t="shared" si="27"/>
        <v>0</v>
      </c>
      <c r="BK55" s="60"/>
      <c r="BL55" s="60"/>
      <c r="BM55" s="14"/>
      <c r="BN55" s="14"/>
      <c r="BO55" s="14"/>
    </row>
    <row r="56" spans="1:67">
      <c r="A56" s="11">
        <v>162.6</v>
      </c>
      <c r="C56" s="90">
        <v>22402693513.767311</v>
      </c>
      <c r="D56" s="7">
        <f t="shared" si="6"/>
        <v>1282902543221.3223</v>
      </c>
      <c r="E56" s="10"/>
      <c r="F56" s="10">
        <f t="shared" si="7"/>
        <v>9645623443.0078106</v>
      </c>
      <c r="G56" s="15"/>
      <c r="H56" s="7"/>
      <c r="I56" s="7">
        <f t="shared" si="8"/>
        <v>4.6682281144478736E-18</v>
      </c>
      <c r="J56" s="90">
        <f t="shared" si="9"/>
        <v>8.6321056675324688E-20</v>
      </c>
      <c r="K56" s="7">
        <v>3.6995999999999999E-18</v>
      </c>
      <c r="L56" s="7"/>
      <c r="M56" s="7">
        <v>1.1575469887452332E-19</v>
      </c>
      <c r="N56" s="9">
        <f t="shared" si="10"/>
        <v>0</v>
      </c>
      <c r="O56" s="7"/>
      <c r="P56" s="8">
        <f t="shared" si="11"/>
        <v>0</v>
      </c>
      <c r="Q56" s="6">
        <v>1.1575238095238095E-19</v>
      </c>
      <c r="R56" s="14">
        <v>1</v>
      </c>
      <c r="T56" s="13"/>
      <c r="U56" s="52">
        <v>1.0615269688311688E-19</v>
      </c>
      <c r="V56" s="52">
        <v>9.655627363636364E-20</v>
      </c>
      <c r="W56" s="7">
        <f t="shared" si="12"/>
        <v>0</v>
      </c>
      <c r="X56" s="7">
        <f t="shared" si="13"/>
        <v>0</v>
      </c>
      <c r="Y56" s="14"/>
      <c r="Z56" s="72">
        <v>1.000327792207792E-19</v>
      </c>
      <c r="AA56" s="72">
        <v>8.8334927792207808E-20</v>
      </c>
      <c r="AB56" s="72">
        <f t="shared" si="14"/>
        <v>0</v>
      </c>
      <c r="AC56" s="72">
        <f t="shared" si="15"/>
        <v>0</v>
      </c>
      <c r="AD56" s="60"/>
      <c r="AE56" s="73"/>
      <c r="AF56" s="73"/>
      <c r="AG56" s="60"/>
      <c r="AH56" s="52">
        <v>9.4668449480519537E-20</v>
      </c>
      <c r="AI56" s="52">
        <v>8.1119529740259731E-20</v>
      </c>
      <c r="AJ56" s="52">
        <f t="shared" si="16"/>
        <v>0</v>
      </c>
      <c r="AK56" s="52">
        <f t="shared" si="17"/>
        <v>0</v>
      </c>
      <c r="AL56" s="60"/>
      <c r="AM56" s="52">
        <v>9.0134402987012994E-20</v>
      </c>
      <c r="AN56" s="52">
        <v>7.5002355324675331E-20</v>
      </c>
      <c r="AO56" s="52">
        <f t="shared" si="18"/>
        <v>0</v>
      </c>
      <c r="AP56" s="52">
        <f t="shared" si="19"/>
        <v>0</v>
      </c>
      <c r="AQ56" s="60"/>
      <c r="AR56" s="52">
        <v>8.6485420389610398E-20</v>
      </c>
      <c r="AS56" s="52">
        <v>7.0049048961038939E-20</v>
      </c>
      <c r="AT56" s="52">
        <f t="shared" si="20"/>
        <v>0</v>
      </c>
      <c r="AU56" s="52">
        <f t="shared" si="21"/>
        <v>0</v>
      </c>
      <c r="AV56" s="60"/>
      <c r="AW56" s="52">
        <v>8.3744389610389621E-20</v>
      </c>
      <c r="AX56" s="52">
        <v>6.6286252207792217E-20</v>
      </c>
      <c r="AY56" s="52">
        <f t="shared" si="22"/>
        <v>0</v>
      </c>
      <c r="AZ56" s="52">
        <f t="shared" si="23"/>
        <v>0</v>
      </c>
      <c r="BA56" s="60"/>
      <c r="BB56" s="52">
        <v>8.1884425194805187E-20</v>
      </c>
      <c r="BC56" s="52">
        <v>6.3681915324675308E-20</v>
      </c>
      <c r="BD56" s="52">
        <f t="shared" si="24"/>
        <v>0</v>
      </c>
      <c r="BE56" s="52">
        <f t="shared" si="25"/>
        <v>0</v>
      </c>
      <c r="BF56" s="60"/>
      <c r="BG56" s="52">
        <v>8.0807035974025963E-20</v>
      </c>
      <c r="BH56" s="52">
        <v>6.211804844155845E-20</v>
      </c>
      <c r="BI56" s="52">
        <f t="shared" si="26"/>
        <v>0</v>
      </c>
      <c r="BJ56" s="52">
        <f t="shared" si="27"/>
        <v>0</v>
      </c>
      <c r="BK56" s="60"/>
      <c r="BL56" s="60"/>
      <c r="BM56" s="14"/>
      <c r="BN56" s="14"/>
      <c r="BO56" s="14"/>
    </row>
    <row r="57" spans="1:67">
      <c r="A57" s="11">
        <v>162.69999999999999</v>
      </c>
      <c r="C57" s="90">
        <v>21835212294.999496</v>
      </c>
      <c r="D57" s="7">
        <f t="shared" si="6"/>
        <v>1291865933342.2441</v>
      </c>
      <c r="E57" s="10"/>
      <c r="F57" s="10">
        <f t="shared" si="7"/>
        <v>9401290762.9285297</v>
      </c>
      <c r="G57" s="15"/>
      <c r="H57" s="7"/>
      <c r="I57" s="7">
        <f t="shared" si="8"/>
        <v>4.695508332086797E-18</v>
      </c>
      <c r="J57" s="90">
        <f t="shared" si="9"/>
        <v>9.28541808578947E-20</v>
      </c>
      <c r="K57" s="7">
        <v>3.6561999999999991E-18</v>
      </c>
      <c r="L57" s="7"/>
      <c r="M57" s="7">
        <v>1.0733413044356354E-19</v>
      </c>
      <c r="N57" s="9">
        <f t="shared" si="10"/>
        <v>0</v>
      </c>
      <c r="O57" s="7"/>
      <c r="P57" s="8">
        <f t="shared" si="11"/>
        <v>0</v>
      </c>
      <c r="Q57" s="6">
        <v>1.0733181818181816E-19</v>
      </c>
      <c r="R57" s="14">
        <v>1</v>
      </c>
      <c r="T57" s="13"/>
      <c r="U57" s="52">
        <v>1.1301085526315793E-19</v>
      </c>
      <c r="V57" s="52">
        <v>8.7739186315789474E-20</v>
      </c>
      <c r="W57" s="7">
        <f t="shared" si="12"/>
        <v>0</v>
      </c>
      <c r="X57" s="7">
        <f t="shared" si="13"/>
        <v>0</v>
      </c>
      <c r="Y57" s="14"/>
      <c r="Z57" s="72">
        <v>1.0681442105263157E-19</v>
      </c>
      <c r="AA57" s="72">
        <v>8.0127746710526285E-20</v>
      </c>
      <c r="AB57" s="72">
        <f t="shared" si="14"/>
        <v>0</v>
      </c>
      <c r="AC57" s="72">
        <f t="shared" si="15"/>
        <v>0</v>
      </c>
      <c r="AD57" s="60"/>
      <c r="AE57" s="73"/>
      <c r="AF57" s="73"/>
      <c r="AG57" s="60"/>
      <c r="AH57" s="52">
        <v>1.013933960526316E-19</v>
      </c>
      <c r="AI57" s="52">
        <v>7.3478770394736878E-20</v>
      </c>
      <c r="AJ57" s="52">
        <f t="shared" si="16"/>
        <v>0</v>
      </c>
      <c r="AK57" s="52">
        <f t="shared" si="17"/>
        <v>0</v>
      </c>
      <c r="AL57" s="60"/>
      <c r="AM57" s="52">
        <v>9.6821681578947381E-20</v>
      </c>
      <c r="AN57" s="52">
        <v>6.7867529868421059E-20</v>
      </c>
      <c r="AO57" s="52">
        <f t="shared" si="18"/>
        <v>0</v>
      </c>
      <c r="AP57" s="52">
        <f t="shared" si="19"/>
        <v>0</v>
      </c>
      <c r="AQ57" s="60"/>
      <c r="AR57" s="52">
        <v>9.3152271842105227E-20</v>
      </c>
      <c r="AS57" s="52">
        <v>6.3343173421052633E-20</v>
      </c>
      <c r="AT57" s="52">
        <f t="shared" si="20"/>
        <v>0</v>
      </c>
      <c r="AU57" s="52">
        <f t="shared" si="21"/>
        <v>0</v>
      </c>
      <c r="AV57" s="60"/>
      <c r="AW57" s="52">
        <v>9.0405479210526324E-20</v>
      </c>
      <c r="AX57" s="52">
        <v>5.9918831578947374E-20</v>
      </c>
      <c r="AY57" s="52">
        <f t="shared" si="22"/>
        <v>0</v>
      </c>
      <c r="AZ57" s="52">
        <f t="shared" si="23"/>
        <v>0</v>
      </c>
      <c r="BA57" s="60"/>
      <c r="BB57" s="52">
        <v>8.8551406842105232E-20</v>
      </c>
      <c r="BC57" s="52">
        <v>5.7555422368421059E-20</v>
      </c>
      <c r="BD57" s="52">
        <f t="shared" si="24"/>
        <v>0</v>
      </c>
      <c r="BE57" s="52">
        <f t="shared" si="25"/>
        <v>0</v>
      </c>
      <c r="BF57" s="60"/>
      <c r="BG57" s="52">
        <v>8.7488474999999966E-20</v>
      </c>
      <c r="BH57" s="52">
        <v>5.6138383421052648E-20</v>
      </c>
      <c r="BI57" s="52">
        <f t="shared" si="26"/>
        <v>0</v>
      </c>
      <c r="BJ57" s="52">
        <f t="shared" si="27"/>
        <v>0</v>
      </c>
      <c r="BK57" s="60"/>
      <c r="BL57" s="60"/>
      <c r="BM57" s="14"/>
      <c r="BN57" s="14"/>
      <c r="BO57" s="14"/>
    </row>
    <row r="58" spans="1:67">
      <c r="A58" s="11">
        <v>162.80000000000001</v>
      </c>
      <c r="C58" s="90">
        <v>21365398514.270382</v>
      </c>
      <c r="D58" s="7">
        <f t="shared" si="6"/>
        <v>1300878857364.4326</v>
      </c>
      <c r="E58" s="10"/>
      <c r="F58" s="10">
        <f t="shared" si="7"/>
        <v>9199009424.9963741</v>
      </c>
      <c r="G58" s="15"/>
      <c r="H58" s="7"/>
      <c r="I58" s="7">
        <f t="shared" si="8"/>
        <v>4.722474852693927E-18</v>
      </c>
      <c r="J58" s="90">
        <f t="shared" si="9"/>
        <v>9.6640786468421108E-20</v>
      </c>
      <c r="K58" s="7">
        <v>3.6017999999999996E-18</v>
      </c>
      <c r="L58" s="7"/>
      <c r="M58" s="7">
        <v>1.0514040185326638E-19</v>
      </c>
      <c r="N58" s="9">
        <f t="shared" si="10"/>
        <v>0</v>
      </c>
      <c r="O58" s="7"/>
      <c r="P58" s="8">
        <f t="shared" si="11"/>
        <v>0</v>
      </c>
      <c r="Q58" s="6">
        <v>1.0513809523809522E-19</v>
      </c>
      <c r="R58" s="14">
        <v>1</v>
      </c>
      <c r="T58" s="13"/>
      <c r="U58" s="52">
        <v>1.1809278421052632E-19</v>
      </c>
      <c r="V58" s="52">
        <v>8.0344993026315781E-20</v>
      </c>
      <c r="W58" s="7">
        <f t="shared" si="12"/>
        <v>0</v>
      </c>
      <c r="X58" s="7">
        <f t="shared" si="13"/>
        <v>0</v>
      </c>
      <c r="Y58" s="14"/>
      <c r="Z58" s="72">
        <v>1.1153170526315789E-19</v>
      </c>
      <c r="AA58" s="72">
        <v>7.3507134473684253E-20</v>
      </c>
      <c r="AB58" s="72">
        <f t="shared" si="14"/>
        <v>0</v>
      </c>
      <c r="AC58" s="72">
        <f t="shared" si="15"/>
        <v>0</v>
      </c>
      <c r="AD58" s="60"/>
      <c r="AE58" s="73"/>
      <c r="AF58" s="73"/>
      <c r="AG58" s="60"/>
      <c r="AH58" s="52">
        <v>1.0578459605263157E-19</v>
      </c>
      <c r="AI58" s="52">
        <v>6.7568480657894741E-20</v>
      </c>
      <c r="AJ58" s="52">
        <f t="shared" si="16"/>
        <v>0</v>
      </c>
      <c r="AK58" s="52">
        <f t="shared" si="17"/>
        <v>0</v>
      </c>
      <c r="AL58" s="60"/>
      <c r="AM58" s="52">
        <v>1.0093019855263158E-19</v>
      </c>
      <c r="AN58" s="52">
        <v>6.2586053289473691E-20</v>
      </c>
      <c r="AO58" s="52">
        <f t="shared" si="18"/>
        <v>0</v>
      </c>
      <c r="AP58" s="52">
        <f t="shared" si="19"/>
        <v>0</v>
      </c>
      <c r="AQ58" s="60"/>
      <c r="AR58" s="52">
        <v>9.7025119210526363E-20</v>
      </c>
      <c r="AS58" s="52">
        <v>5.8591844999999991E-20</v>
      </c>
      <c r="AT58" s="52">
        <f t="shared" si="20"/>
        <v>0</v>
      </c>
      <c r="AU58" s="52">
        <f t="shared" si="21"/>
        <v>0</v>
      </c>
      <c r="AV58" s="60"/>
      <c r="AW58" s="52">
        <v>9.4091392631578967E-20</v>
      </c>
      <c r="AX58" s="52">
        <v>5.5585567631578946E-20</v>
      </c>
      <c r="AY58" s="52">
        <f t="shared" si="22"/>
        <v>0</v>
      </c>
      <c r="AZ58" s="52">
        <f t="shared" si="23"/>
        <v>0</v>
      </c>
      <c r="BA58" s="60"/>
      <c r="BB58" s="52">
        <v>9.2097895394736862E-20</v>
      </c>
      <c r="BC58" s="52">
        <v>5.3522327894736827E-20</v>
      </c>
      <c r="BD58" s="52">
        <f t="shared" si="24"/>
        <v>0</v>
      </c>
      <c r="BE58" s="52">
        <f t="shared" si="25"/>
        <v>0</v>
      </c>
      <c r="BF58" s="60"/>
      <c r="BG58" s="52">
        <v>9.0937560131578975E-20</v>
      </c>
      <c r="BH58" s="52">
        <v>5.2294085394736838E-20</v>
      </c>
      <c r="BI58" s="52">
        <f t="shared" si="26"/>
        <v>0</v>
      </c>
      <c r="BJ58" s="52">
        <f t="shared" si="27"/>
        <v>0</v>
      </c>
      <c r="BK58" s="60"/>
      <c r="BL58" s="60"/>
      <c r="BM58" s="14"/>
      <c r="BN58" s="14"/>
      <c r="BO58" s="14"/>
    </row>
    <row r="59" spans="1:67">
      <c r="A59" s="11">
        <v>162.9</v>
      </c>
      <c r="C59" s="90">
        <v>21220072022.671627</v>
      </c>
      <c r="D59" s="7">
        <f t="shared" si="6"/>
        <v>1309941504325.335</v>
      </c>
      <c r="E59" s="10"/>
      <c r="F59" s="10">
        <f t="shared" si="7"/>
        <v>9136438171.5266266</v>
      </c>
      <c r="G59" s="15"/>
      <c r="H59" s="7"/>
      <c r="I59" s="7">
        <f t="shared" si="8"/>
        <v>4.7491164075633476E-18</v>
      </c>
      <c r="J59" s="90">
        <f t="shared" si="9"/>
        <v>9.6559010272727255E-20</v>
      </c>
      <c r="K59" s="7">
        <v>3.5474000000000001E-18</v>
      </c>
      <c r="L59" s="7"/>
      <c r="M59" s="7">
        <v>1.1738411916420414E-19</v>
      </c>
      <c r="N59" s="9">
        <f t="shared" si="10"/>
        <v>0</v>
      </c>
      <c r="O59" s="7"/>
      <c r="P59" s="8">
        <f t="shared" si="11"/>
        <v>0</v>
      </c>
      <c r="Q59" s="6">
        <v>1.1738181818181819E-19</v>
      </c>
      <c r="R59" s="14">
        <v>1</v>
      </c>
      <c r="T59" s="13"/>
      <c r="U59" s="52">
        <v>1.1978621948051952E-19</v>
      </c>
      <c r="V59" s="52">
        <v>7.6188356883116875E-20</v>
      </c>
      <c r="W59" s="7">
        <f t="shared" si="12"/>
        <v>0</v>
      </c>
      <c r="X59" s="7">
        <f t="shared" si="13"/>
        <v>0</v>
      </c>
      <c r="Y59" s="14"/>
      <c r="Z59" s="72">
        <v>1.1268601688311684E-19</v>
      </c>
      <c r="AA59" s="72">
        <v>7.0051164285714269E-20</v>
      </c>
      <c r="AB59" s="72">
        <f t="shared" si="14"/>
        <v>0</v>
      </c>
      <c r="AC59" s="72">
        <f t="shared" si="15"/>
        <v>0</v>
      </c>
      <c r="AD59" s="60"/>
      <c r="AE59" s="73"/>
      <c r="AF59" s="73"/>
      <c r="AG59" s="60"/>
      <c r="AH59" s="52">
        <v>1.0645946103896107E-19</v>
      </c>
      <c r="AI59" s="52">
        <v>6.4743483506493536E-20</v>
      </c>
      <c r="AJ59" s="52">
        <f t="shared" si="16"/>
        <v>0</v>
      </c>
      <c r="AK59" s="52">
        <f t="shared" si="17"/>
        <v>0</v>
      </c>
      <c r="AL59" s="60"/>
      <c r="AM59" s="52">
        <v>1.0119588194805195E-19</v>
      </c>
      <c r="AN59" s="52">
        <v>6.0308735194805196E-20</v>
      </c>
      <c r="AO59" s="52">
        <f t="shared" si="18"/>
        <v>0</v>
      </c>
      <c r="AP59" s="52">
        <f t="shared" si="19"/>
        <v>0</v>
      </c>
      <c r="AQ59" s="60"/>
      <c r="AR59" s="52">
        <v>9.6960951558441543E-20</v>
      </c>
      <c r="AS59" s="52">
        <v>5.676682298701299E-20</v>
      </c>
      <c r="AT59" s="52">
        <f t="shared" si="20"/>
        <v>0</v>
      </c>
      <c r="AU59" s="52">
        <f t="shared" si="21"/>
        <v>0</v>
      </c>
      <c r="AV59" s="60"/>
      <c r="AW59" s="52">
        <v>9.3782633636363684E-20</v>
      </c>
      <c r="AX59" s="52">
        <v>5.4108763636363651E-20</v>
      </c>
      <c r="AY59" s="52">
        <f t="shared" si="22"/>
        <v>0</v>
      </c>
      <c r="AZ59" s="52">
        <f t="shared" si="23"/>
        <v>0</v>
      </c>
      <c r="BA59" s="60"/>
      <c r="BB59" s="52">
        <v>9.1630293376623402E-20</v>
      </c>
      <c r="BC59" s="52">
        <v>5.2287173376623377E-20</v>
      </c>
      <c r="BD59" s="52">
        <f t="shared" si="24"/>
        <v>0</v>
      </c>
      <c r="BE59" s="52">
        <f t="shared" si="25"/>
        <v>0</v>
      </c>
      <c r="BF59" s="60"/>
      <c r="BG59" s="52">
        <v>9.0389279870129888E-20</v>
      </c>
      <c r="BH59" s="52">
        <v>5.1201312727272745E-20</v>
      </c>
      <c r="BI59" s="52">
        <f t="shared" si="26"/>
        <v>0</v>
      </c>
      <c r="BJ59" s="52">
        <f t="shared" si="27"/>
        <v>0</v>
      </c>
      <c r="BK59" s="60"/>
      <c r="BL59" s="60"/>
      <c r="BM59" s="14"/>
      <c r="BN59" s="14"/>
      <c r="BO59" s="14"/>
    </row>
    <row r="60" spans="1:67">
      <c r="A60" s="11">
        <v>163</v>
      </c>
      <c r="C60" s="90">
        <v>21110077304.893173</v>
      </c>
      <c r="D60" s="7">
        <f t="shared" si="6"/>
        <v>1319054063541.8132</v>
      </c>
      <c r="E60" s="10"/>
      <c r="F60" s="10">
        <f t="shared" si="7"/>
        <v>9089079239.987484</v>
      </c>
      <c r="G60" s="15"/>
      <c r="H60" s="7"/>
      <c r="I60" s="7">
        <f t="shared" si="8"/>
        <v>4.775421663818593E-18</v>
      </c>
      <c r="J60" s="90">
        <f t="shared" si="9"/>
        <v>9.1611008563157908E-20</v>
      </c>
      <c r="K60" s="7">
        <v>3.4788000000000003E-18</v>
      </c>
      <c r="L60" s="7"/>
      <c r="M60" s="7">
        <v>1.1867372393478463E-19</v>
      </c>
      <c r="N60" s="9">
        <f t="shared" si="10"/>
        <v>0</v>
      </c>
      <c r="O60" s="7"/>
      <c r="P60" s="8">
        <f t="shared" si="11"/>
        <v>0</v>
      </c>
      <c r="Q60" s="6">
        <v>1.1867142857142855E-19</v>
      </c>
      <c r="R60" s="14">
        <v>1</v>
      </c>
      <c r="T60" s="13"/>
      <c r="U60" s="52">
        <v>1.1651574999999993E-19</v>
      </c>
      <c r="V60" s="52">
        <v>7.5512843026315782E-20</v>
      </c>
      <c r="W60" s="7">
        <f t="shared" si="12"/>
        <v>0</v>
      </c>
      <c r="X60" s="7">
        <f t="shared" si="13"/>
        <v>0</v>
      </c>
      <c r="Y60" s="14"/>
      <c r="Z60" s="72">
        <v>1.0889115921052631E-19</v>
      </c>
      <c r="AA60" s="72">
        <v>6.986286842105265E-20</v>
      </c>
      <c r="AB60" s="72">
        <f t="shared" si="14"/>
        <v>0</v>
      </c>
      <c r="AC60" s="72">
        <f t="shared" si="15"/>
        <v>0</v>
      </c>
      <c r="AD60" s="60"/>
      <c r="AE60" s="73"/>
      <c r="AF60" s="73"/>
      <c r="AG60" s="60"/>
      <c r="AH60" s="52">
        <v>1.0219451460526317E-19</v>
      </c>
      <c r="AI60" s="52">
        <v>6.4974100526315813E-20</v>
      </c>
      <c r="AJ60" s="52">
        <f t="shared" si="16"/>
        <v>0</v>
      </c>
      <c r="AK60" s="52">
        <f t="shared" si="17"/>
        <v>0</v>
      </c>
      <c r="AL60" s="60"/>
      <c r="AM60" s="52">
        <v>9.6524295526315782E-20</v>
      </c>
      <c r="AN60" s="52">
        <v>6.0885360000000002E-20</v>
      </c>
      <c r="AO60" s="52">
        <f t="shared" si="18"/>
        <v>0</v>
      </c>
      <c r="AP60" s="52">
        <f t="shared" si="19"/>
        <v>0</v>
      </c>
      <c r="AQ60" s="60"/>
      <c r="AR60" s="52">
        <v>9.1954409868421061E-20</v>
      </c>
      <c r="AS60" s="52">
        <v>5.7614279342105254E-20</v>
      </c>
      <c r="AT60" s="52">
        <f t="shared" si="20"/>
        <v>0</v>
      </c>
      <c r="AU60" s="52">
        <f t="shared" si="21"/>
        <v>0</v>
      </c>
      <c r="AV60" s="60"/>
      <c r="AW60" s="52">
        <v>8.8518663684210503E-20</v>
      </c>
      <c r="AX60" s="52">
        <v>5.5152410394736844E-20</v>
      </c>
      <c r="AY60" s="52">
        <f t="shared" si="22"/>
        <v>0</v>
      </c>
      <c r="AZ60" s="52">
        <f t="shared" si="23"/>
        <v>0</v>
      </c>
      <c r="BA60" s="60"/>
      <c r="BB60" s="52">
        <v>8.6187714473684228E-20</v>
      </c>
      <c r="BC60" s="52">
        <v>5.3456375921052636E-20</v>
      </c>
      <c r="BD60" s="52">
        <f t="shared" si="24"/>
        <v>0</v>
      </c>
      <c r="BE60" s="52">
        <f t="shared" si="25"/>
        <v>0</v>
      </c>
      <c r="BF60" s="60"/>
      <c r="BG60" s="52">
        <v>8.4840974605263161E-20</v>
      </c>
      <c r="BH60" s="52">
        <v>5.2433828552631565E-20</v>
      </c>
      <c r="BI60" s="52">
        <f t="shared" si="26"/>
        <v>0</v>
      </c>
      <c r="BJ60" s="52">
        <f t="shared" si="27"/>
        <v>0</v>
      </c>
      <c r="BK60" s="60"/>
      <c r="BL60" s="60"/>
      <c r="BM60" s="14"/>
      <c r="BN60" s="14"/>
      <c r="BO60" s="14"/>
    </row>
    <row r="61" spans="1:67">
      <c r="A61" s="11">
        <v>163.1</v>
      </c>
      <c r="C61" s="90">
        <v>21333728661.50182</v>
      </c>
      <c r="D61" s="7">
        <f t="shared" si="6"/>
        <v>1328216724608.6829</v>
      </c>
      <c r="E61" s="10"/>
      <c r="F61" s="10">
        <f t="shared" si="7"/>
        <v>9185373766.6719265</v>
      </c>
      <c r="G61" s="15"/>
      <c r="H61" s="7"/>
      <c r="I61" s="7">
        <f t="shared" si="8"/>
        <v>4.8013792297686162E-18</v>
      </c>
      <c r="J61" s="90">
        <f t="shared" si="9"/>
        <v>8.4205509731578904E-20</v>
      </c>
      <c r="K61" s="7">
        <v>3.4550000000000001E-18</v>
      </c>
      <c r="L61" s="7"/>
      <c r="M61" s="7">
        <v>1.0643865339441157E-19</v>
      </c>
      <c r="N61" s="9">
        <f t="shared" si="10"/>
        <v>0</v>
      </c>
      <c r="O61" s="7"/>
      <c r="P61" s="8">
        <f t="shared" si="11"/>
        <v>0</v>
      </c>
      <c r="Q61" s="6">
        <v>1.0643636363636362E-19</v>
      </c>
      <c r="R61" s="14">
        <v>1</v>
      </c>
      <c r="T61" s="13"/>
      <c r="U61" s="52">
        <v>1.0974798684210521E-19</v>
      </c>
      <c r="V61" s="52">
        <v>7.7571330131578969E-20</v>
      </c>
      <c r="W61" s="7">
        <f t="shared" si="12"/>
        <v>0</v>
      </c>
      <c r="X61" s="7">
        <f t="shared" si="13"/>
        <v>0</v>
      </c>
      <c r="Y61" s="14"/>
      <c r="Z61" s="72">
        <v>1.0189048828947365E-19</v>
      </c>
      <c r="AA61" s="72">
        <v>7.2260878157894742E-20</v>
      </c>
      <c r="AB61" s="72">
        <f t="shared" si="14"/>
        <v>0</v>
      </c>
      <c r="AC61" s="72">
        <f t="shared" si="15"/>
        <v>0</v>
      </c>
      <c r="AD61" s="60"/>
      <c r="AE61" s="73"/>
      <c r="AF61" s="73"/>
      <c r="AG61" s="60"/>
      <c r="AH61" s="52">
        <v>9.4993577894736845E-20</v>
      </c>
      <c r="AI61" s="52">
        <v>6.7661104605263145E-20</v>
      </c>
      <c r="AJ61" s="52">
        <f t="shared" si="16"/>
        <v>0</v>
      </c>
      <c r="AK61" s="52">
        <f t="shared" si="17"/>
        <v>0</v>
      </c>
      <c r="AL61" s="60"/>
      <c r="AM61" s="52">
        <v>8.9153851710526321E-20</v>
      </c>
      <c r="AN61" s="52">
        <v>6.3811582236842127E-20</v>
      </c>
      <c r="AO61" s="52">
        <f t="shared" si="18"/>
        <v>0</v>
      </c>
      <c r="AP61" s="52">
        <f t="shared" si="19"/>
        <v>0</v>
      </c>
      <c r="AQ61" s="60"/>
      <c r="AR61" s="52">
        <v>8.4442608684210489E-20</v>
      </c>
      <c r="AS61" s="52">
        <v>6.0732713421052635E-20</v>
      </c>
      <c r="AT61" s="52">
        <f t="shared" si="20"/>
        <v>0</v>
      </c>
      <c r="AU61" s="52">
        <f t="shared" si="21"/>
        <v>0</v>
      </c>
      <c r="AV61" s="60"/>
      <c r="AW61" s="52">
        <v>8.0890581315789482E-20</v>
      </c>
      <c r="AX61" s="52">
        <v>5.8420444342105282E-20</v>
      </c>
      <c r="AY61" s="52">
        <f t="shared" si="22"/>
        <v>0</v>
      </c>
      <c r="AZ61" s="52">
        <f t="shared" si="23"/>
        <v>0</v>
      </c>
      <c r="BA61" s="60"/>
      <c r="BB61" s="52">
        <v>7.8465019605263135E-20</v>
      </c>
      <c r="BC61" s="52">
        <v>5.6836966315789474E-20</v>
      </c>
      <c r="BD61" s="52">
        <f t="shared" si="24"/>
        <v>0</v>
      </c>
      <c r="BE61" s="52">
        <f t="shared" si="25"/>
        <v>0</v>
      </c>
      <c r="BF61" s="60"/>
      <c r="BG61" s="52">
        <v>7.7041473421052644E-20</v>
      </c>
      <c r="BH61" s="52">
        <v>5.589648802631581E-20</v>
      </c>
      <c r="BI61" s="52">
        <f t="shared" si="26"/>
        <v>0</v>
      </c>
      <c r="BJ61" s="52">
        <f t="shared" si="27"/>
        <v>0</v>
      </c>
      <c r="BK61" s="60"/>
      <c r="BL61" s="60"/>
      <c r="BM61" s="14"/>
      <c r="BN61" s="14"/>
      <c r="BO61" s="14"/>
    </row>
    <row r="62" spans="1:67">
      <c r="A62" s="11">
        <v>163.19999999999999</v>
      </c>
      <c r="C62" s="90">
        <v>22266531257.336414</v>
      </c>
      <c r="D62" s="7">
        <f t="shared" si="6"/>
        <v>1337429677397.2976</v>
      </c>
      <c r="E62" s="10"/>
      <c r="F62" s="10">
        <f t="shared" si="7"/>
        <v>9586997909.7934418</v>
      </c>
      <c r="G62" s="15"/>
      <c r="H62" s="7"/>
      <c r="I62" s="7">
        <f t="shared" si="8"/>
        <v>4.8269776603352857E-18</v>
      </c>
      <c r="J62" s="90">
        <f t="shared" si="9"/>
        <v>7.8340482496103889E-20</v>
      </c>
      <c r="K62" s="7">
        <v>3.4570000000000002E-18</v>
      </c>
      <c r="L62" s="7"/>
      <c r="M62" s="7">
        <v>9.5220855594999489E-20</v>
      </c>
      <c r="N62" s="9">
        <f t="shared" si="10"/>
        <v>0</v>
      </c>
      <c r="O62" s="7"/>
      <c r="P62" s="8">
        <f t="shared" si="11"/>
        <v>0</v>
      </c>
      <c r="Q62" s="6">
        <v>9.5218571428571424E-20</v>
      </c>
      <c r="R62" s="14">
        <v>1</v>
      </c>
      <c r="T62" s="13"/>
      <c r="U62" s="52">
        <v>1.0318854233766236E-19</v>
      </c>
      <c r="V62" s="52">
        <v>8.1427244675324708E-20</v>
      </c>
      <c r="W62" s="7">
        <f t="shared" si="12"/>
        <v>0</v>
      </c>
      <c r="X62" s="7">
        <f t="shared" si="13"/>
        <v>0</v>
      </c>
      <c r="Y62" s="14"/>
      <c r="Z62" s="72">
        <v>9.547772610389609E-20</v>
      </c>
      <c r="AA62" s="72">
        <v>7.6223506623376646E-20</v>
      </c>
      <c r="AB62" s="72">
        <f t="shared" si="14"/>
        <v>0</v>
      </c>
      <c r="AC62" s="72">
        <f t="shared" si="15"/>
        <v>0</v>
      </c>
      <c r="AD62" s="60"/>
      <c r="AE62" s="73"/>
      <c r="AF62" s="73"/>
      <c r="AG62" s="60"/>
      <c r="AH62" s="52">
        <v>8.8736241688311715E-20</v>
      </c>
      <c r="AI62" s="52">
        <v>7.1698182857142871E-20</v>
      </c>
      <c r="AJ62" s="52">
        <f t="shared" si="16"/>
        <v>0</v>
      </c>
      <c r="AK62" s="52">
        <f t="shared" si="17"/>
        <v>0</v>
      </c>
      <c r="AL62" s="60"/>
      <c r="AM62" s="52">
        <v>8.3049504545454577E-20</v>
      </c>
      <c r="AN62" s="52">
        <v>6.7896053896103912E-20</v>
      </c>
      <c r="AO62" s="52">
        <f t="shared" si="18"/>
        <v>0</v>
      </c>
      <c r="AP62" s="52">
        <f t="shared" si="19"/>
        <v>0</v>
      </c>
      <c r="AQ62" s="60"/>
      <c r="AR62" s="52">
        <v>7.8476804545454532E-20</v>
      </c>
      <c r="AS62" s="52">
        <v>6.4844599610389587E-20</v>
      </c>
      <c r="AT62" s="52">
        <f t="shared" si="20"/>
        <v>0</v>
      </c>
      <c r="AU62" s="52">
        <f t="shared" si="21"/>
        <v>0</v>
      </c>
      <c r="AV62" s="60"/>
      <c r="AW62" s="52">
        <v>7.5037733766233784E-20</v>
      </c>
      <c r="AX62" s="52">
        <v>6.254776454545459E-20</v>
      </c>
      <c r="AY62" s="52">
        <f t="shared" si="22"/>
        <v>0</v>
      </c>
      <c r="AZ62" s="52">
        <f t="shared" si="23"/>
        <v>0</v>
      </c>
      <c r="BA62" s="60"/>
      <c r="BB62" s="52">
        <v>7.2691588961038963E-20</v>
      </c>
      <c r="BC62" s="52">
        <v>6.0975306753246775E-20</v>
      </c>
      <c r="BD62" s="52">
        <f t="shared" si="24"/>
        <v>0</v>
      </c>
      <c r="BE62" s="52">
        <f t="shared" si="25"/>
        <v>0</v>
      </c>
      <c r="BF62" s="60"/>
      <c r="BG62" s="52">
        <v>7.1311577922077895E-20</v>
      </c>
      <c r="BH62" s="52">
        <v>6.0047217792207828E-20</v>
      </c>
      <c r="BI62" s="52">
        <f t="shared" si="26"/>
        <v>0</v>
      </c>
      <c r="BJ62" s="52">
        <f t="shared" si="27"/>
        <v>0</v>
      </c>
      <c r="BK62" s="60"/>
      <c r="BL62" s="60"/>
      <c r="BM62" s="14"/>
      <c r="BN62" s="14"/>
      <c r="BO62" s="14"/>
    </row>
    <row r="63" spans="1:67">
      <c r="A63" s="11">
        <v>163.30000000000001</v>
      </c>
      <c r="C63" s="90">
        <v>23104471442.465702</v>
      </c>
      <c r="D63" s="7">
        <f t="shared" si="6"/>
        <v>1346693112054.0801</v>
      </c>
      <c r="E63" s="10"/>
      <c r="F63" s="10">
        <f t="shared" si="7"/>
        <v>9947778433.2851543</v>
      </c>
      <c r="G63" s="15"/>
      <c r="H63" s="7"/>
      <c r="I63" s="7">
        <f t="shared" si="8"/>
        <v>4.8522054627202031E-18</v>
      </c>
      <c r="J63" s="90">
        <f t="shared" si="9"/>
        <v>7.2939687927631552E-20</v>
      </c>
      <c r="K63" s="7">
        <v>3.3832000000000002E-18</v>
      </c>
      <c r="L63" s="7"/>
      <c r="M63" s="7">
        <v>9.0198187679372054E-20</v>
      </c>
      <c r="N63" s="9">
        <f t="shared" si="10"/>
        <v>0</v>
      </c>
      <c r="O63" s="7"/>
      <c r="P63" s="8">
        <f t="shared" si="11"/>
        <v>0</v>
      </c>
      <c r="Q63" s="6">
        <v>9.019590909090907E-20</v>
      </c>
      <c r="R63" s="14">
        <v>1</v>
      </c>
      <c r="T63" s="13"/>
      <c r="U63" s="52">
        <v>9.6478384342105278E-20</v>
      </c>
      <c r="V63" s="52">
        <v>8.6704364210526325E-20</v>
      </c>
      <c r="W63" s="7">
        <f t="shared" si="12"/>
        <v>0</v>
      </c>
      <c r="X63" s="7">
        <f t="shared" si="13"/>
        <v>0</v>
      </c>
      <c r="Y63" s="14"/>
      <c r="Z63" s="72">
        <v>8.9102969473684202E-20</v>
      </c>
      <c r="AA63" s="72">
        <v>8.1336583289473695E-20</v>
      </c>
      <c r="AB63" s="72">
        <f t="shared" si="14"/>
        <v>0</v>
      </c>
      <c r="AC63" s="72">
        <f t="shared" si="15"/>
        <v>0</v>
      </c>
      <c r="AD63" s="60"/>
      <c r="AE63" s="73"/>
      <c r="AF63" s="73"/>
      <c r="AG63" s="60"/>
      <c r="AH63" s="52">
        <v>8.2682106710526305E-20</v>
      </c>
      <c r="AI63" s="52">
        <v>7.6638885000000015E-20</v>
      </c>
      <c r="AJ63" s="52">
        <f t="shared" si="16"/>
        <v>0</v>
      </c>
      <c r="AK63" s="52">
        <f t="shared" si="17"/>
        <v>0</v>
      </c>
      <c r="AL63" s="60"/>
      <c r="AM63" s="52">
        <v>7.7289972236842082E-20</v>
      </c>
      <c r="AN63" s="52">
        <v>7.2666264736842115E-20</v>
      </c>
      <c r="AO63" s="52">
        <f t="shared" si="18"/>
        <v>0</v>
      </c>
      <c r="AP63" s="52">
        <f t="shared" si="19"/>
        <v>0</v>
      </c>
      <c r="AQ63" s="60"/>
      <c r="AR63" s="52">
        <v>7.2974863026315764E-20</v>
      </c>
      <c r="AS63" s="52">
        <v>6.9457353157894702E-20</v>
      </c>
      <c r="AT63" s="52">
        <f t="shared" si="20"/>
        <v>0</v>
      </c>
      <c r="AU63" s="52">
        <f t="shared" si="21"/>
        <v>0</v>
      </c>
      <c r="AV63" s="60"/>
      <c r="AW63" s="52">
        <v>6.9747301447368409E-20</v>
      </c>
      <c r="AX63" s="52">
        <v>6.7026544210526322E-20</v>
      </c>
      <c r="AY63" s="52">
        <f t="shared" si="22"/>
        <v>0</v>
      </c>
      <c r="AZ63" s="52">
        <f t="shared" si="23"/>
        <v>0</v>
      </c>
      <c r="BA63" s="60"/>
      <c r="BB63" s="52">
        <v>6.7561634999999993E-20</v>
      </c>
      <c r="BC63" s="52">
        <v>6.5351052236842082E-20</v>
      </c>
      <c r="BD63" s="52">
        <f t="shared" si="24"/>
        <v>0</v>
      </c>
      <c r="BE63" s="52">
        <f t="shared" si="25"/>
        <v>0</v>
      </c>
      <c r="BF63" s="60"/>
      <c r="BG63" s="52">
        <v>6.6292465921052666E-20</v>
      </c>
      <c r="BH63" s="52">
        <v>6.4352870526315795E-20</v>
      </c>
      <c r="BI63" s="52">
        <f t="shared" si="26"/>
        <v>0</v>
      </c>
      <c r="BJ63" s="52">
        <f t="shared" si="27"/>
        <v>0</v>
      </c>
      <c r="BK63" s="60"/>
      <c r="BL63" s="60"/>
      <c r="BM63" s="14"/>
      <c r="BN63" s="14"/>
      <c r="BO63" s="14"/>
    </row>
    <row r="64" spans="1:67">
      <c r="A64" s="11">
        <v>163.4</v>
      </c>
      <c r="C64" s="90">
        <v>22893782909.078712</v>
      </c>
      <c r="D64" s="7">
        <f t="shared" si="6"/>
        <v>1356007218999.0942</v>
      </c>
      <c r="E64" s="10"/>
      <c r="F64" s="10">
        <f t="shared" si="7"/>
        <v>9857065133.3169346</v>
      </c>
      <c r="G64" s="15"/>
      <c r="H64" s="7"/>
      <c r="I64" s="7">
        <f t="shared" si="8"/>
        <v>4.8770511021929036E-18</v>
      </c>
      <c r="J64" s="90">
        <f t="shared" si="9"/>
        <v>6.4806822250666679E-20</v>
      </c>
      <c r="K64" s="7">
        <v>3.3210000000000003E-18</v>
      </c>
      <c r="L64" s="7"/>
      <c r="M64" s="7">
        <v>8.6659545751392113E-20</v>
      </c>
      <c r="N64" s="9">
        <f t="shared" si="10"/>
        <v>0</v>
      </c>
      <c r="O64" s="7"/>
      <c r="P64" s="8">
        <f t="shared" si="11"/>
        <v>0</v>
      </c>
      <c r="Q64" s="6">
        <v>8.6657272727272732E-20</v>
      </c>
      <c r="R64" s="14">
        <v>1</v>
      </c>
      <c r="T64" s="13"/>
      <c r="U64" s="52">
        <v>8.7236223733333314E-20</v>
      </c>
      <c r="V64" s="52">
        <v>9.233556813333333E-20</v>
      </c>
      <c r="W64" s="7">
        <f t="shared" si="12"/>
        <v>0</v>
      </c>
      <c r="X64" s="7">
        <f t="shared" si="13"/>
        <v>0</v>
      </c>
      <c r="Y64" s="14"/>
      <c r="Z64" s="72">
        <v>8.0163807466666601E-20</v>
      </c>
      <c r="AA64" s="72">
        <v>8.6629465199999979E-20</v>
      </c>
      <c r="AB64" s="72">
        <f t="shared" si="14"/>
        <v>0</v>
      </c>
      <c r="AC64" s="72">
        <f t="shared" si="15"/>
        <v>0</v>
      </c>
      <c r="AD64" s="60"/>
      <c r="AE64" s="73"/>
      <c r="AF64" s="73"/>
      <c r="AG64" s="60"/>
      <c r="AH64" s="52">
        <v>7.4013148133333344E-20</v>
      </c>
      <c r="AI64" s="52">
        <v>8.1609392800000006E-20</v>
      </c>
      <c r="AJ64" s="52">
        <f t="shared" si="16"/>
        <v>0</v>
      </c>
      <c r="AK64" s="52">
        <f t="shared" si="17"/>
        <v>0</v>
      </c>
      <c r="AL64" s="60"/>
      <c r="AM64" s="52">
        <v>6.8849923066666686E-20</v>
      </c>
      <c r="AN64" s="52">
        <v>7.7344331466666679E-20</v>
      </c>
      <c r="AO64" s="52">
        <f t="shared" si="18"/>
        <v>0</v>
      </c>
      <c r="AP64" s="52">
        <f t="shared" si="19"/>
        <v>0</v>
      </c>
      <c r="AQ64" s="60"/>
      <c r="AR64" s="52">
        <v>6.4715100400000018E-20</v>
      </c>
      <c r="AS64" s="52">
        <v>7.3887285466666682E-20</v>
      </c>
      <c r="AT64" s="52">
        <f t="shared" si="20"/>
        <v>0</v>
      </c>
      <c r="AU64" s="52">
        <f t="shared" si="21"/>
        <v>0</v>
      </c>
      <c r="AV64" s="60"/>
      <c r="AW64" s="52">
        <v>6.1614449333333303E-20</v>
      </c>
      <c r="AX64" s="52">
        <v>7.1265199200000007E-20</v>
      </c>
      <c r="AY64" s="52">
        <f t="shared" si="22"/>
        <v>0</v>
      </c>
      <c r="AZ64" s="52">
        <f t="shared" si="23"/>
        <v>0</v>
      </c>
      <c r="BA64" s="60"/>
      <c r="BB64" s="52">
        <v>5.950193266666667E-20</v>
      </c>
      <c r="BC64" s="52">
        <v>6.9462833200000028E-20</v>
      </c>
      <c r="BD64" s="52">
        <f t="shared" si="24"/>
        <v>0</v>
      </c>
      <c r="BE64" s="52">
        <f t="shared" si="25"/>
        <v>0</v>
      </c>
      <c r="BF64" s="60"/>
      <c r="BG64" s="52">
        <v>5.8257921600000006E-20</v>
      </c>
      <c r="BH64" s="52">
        <v>6.8401103200000039E-20</v>
      </c>
      <c r="BI64" s="52">
        <f t="shared" si="26"/>
        <v>0</v>
      </c>
      <c r="BJ64" s="52">
        <f t="shared" si="27"/>
        <v>0</v>
      </c>
      <c r="BK64" s="60"/>
      <c r="BL64" s="60"/>
      <c r="BM64" s="14"/>
      <c r="BN64" s="14"/>
      <c r="BO64" s="14"/>
    </row>
    <row r="65" spans="1:67">
      <c r="A65" s="11">
        <v>163.5</v>
      </c>
      <c r="C65" s="90">
        <v>22181141211.389477</v>
      </c>
      <c r="D65" s="7">
        <f t="shared" si="6"/>
        <v>1365372188924.5774</v>
      </c>
      <c r="E65" s="10"/>
      <c r="F65" s="10">
        <f t="shared" si="7"/>
        <v>9550232677.5913792</v>
      </c>
      <c r="G65" s="15"/>
      <c r="H65" s="7"/>
      <c r="I65" s="7">
        <f t="shared" si="8"/>
        <v>4.9015030081270336E-18</v>
      </c>
      <c r="J65" s="90">
        <f t="shared" si="9"/>
        <v>5.7939552343421023E-20</v>
      </c>
      <c r="K65" s="7">
        <v>3.2781999999999996E-18</v>
      </c>
      <c r="L65" s="7"/>
      <c r="M65" s="7">
        <v>8.7400838901935416E-20</v>
      </c>
      <c r="N65" s="9">
        <f t="shared" si="10"/>
        <v>0</v>
      </c>
      <c r="O65" s="7"/>
      <c r="P65" s="8">
        <f t="shared" si="11"/>
        <v>0</v>
      </c>
      <c r="Q65" s="6">
        <v>8.7398571428571444E-20</v>
      </c>
      <c r="R65" s="14">
        <v>1</v>
      </c>
      <c r="T65" s="13"/>
      <c r="U65" s="52">
        <v>7.8705754210526302E-20</v>
      </c>
      <c r="V65" s="52">
        <v>9.4656100789473701E-20</v>
      </c>
      <c r="W65" s="7">
        <f t="shared" si="12"/>
        <v>0</v>
      </c>
      <c r="X65" s="7">
        <f t="shared" si="13"/>
        <v>0</v>
      </c>
      <c r="Y65" s="14"/>
      <c r="Z65" s="72">
        <v>7.2091208684210514E-20</v>
      </c>
      <c r="AA65" s="72">
        <v>8.836204815789475E-20</v>
      </c>
      <c r="AB65" s="72">
        <f t="shared" si="14"/>
        <v>0</v>
      </c>
      <c r="AC65" s="72">
        <f t="shared" si="15"/>
        <v>0</v>
      </c>
      <c r="AD65" s="60"/>
      <c r="AE65" s="73"/>
      <c r="AF65" s="73"/>
      <c r="AG65" s="60"/>
      <c r="AH65" s="52">
        <v>6.636479394736842E-20</v>
      </c>
      <c r="AI65" s="52">
        <v>8.2795374342105231E-20</v>
      </c>
      <c r="AJ65" s="52">
        <f t="shared" si="16"/>
        <v>0</v>
      </c>
      <c r="AK65" s="52">
        <f t="shared" si="17"/>
        <v>0</v>
      </c>
      <c r="AL65" s="60"/>
      <c r="AM65" s="52">
        <v>6.1582370263157917E-20</v>
      </c>
      <c r="AN65" s="52">
        <v>7.8040186973684227E-20</v>
      </c>
      <c r="AO65" s="52">
        <f t="shared" si="18"/>
        <v>0</v>
      </c>
      <c r="AP65" s="52">
        <f t="shared" si="19"/>
        <v>0</v>
      </c>
      <c r="AQ65" s="60"/>
      <c r="AR65" s="52">
        <v>5.7775666315789446E-20</v>
      </c>
      <c r="AS65" s="52">
        <v>7.416426907894739E-20</v>
      </c>
      <c r="AT65" s="52">
        <f t="shared" si="20"/>
        <v>0</v>
      </c>
      <c r="AU65" s="52">
        <f t="shared" si="21"/>
        <v>0</v>
      </c>
      <c r="AV65" s="60"/>
      <c r="AW65" s="52">
        <v>5.4943411184210525E-20</v>
      </c>
      <c r="AX65" s="52">
        <v>7.1206868157894739E-20</v>
      </c>
      <c r="AY65" s="52">
        <f t="shared" si="22"/>
        <v>0</v>
      </c>
      <c r="AZ65" s="52">
        <f t="shared" si="23"/>
        <v>0</v>
      </c>
      <c r="BA65" s="60"/>
      <c r="BB65" s="52">
        <v>5.3037091842105255E-20</v>
      </c>
      <c r="BC65" s="52">
        <v>6.915942763157896E-20</v>
      </c>
      <c r="BD65" s="52">
        <f t="shared" si="24"/>
        <v>0</v>
      </c>
      <c r="BE65" s="52">
        <f t="shared" si="25"/>
        <v>0</v>
      </c>
      <c r="BF65" s="60"/>
      <c r="BG65" s="52">
        <v>5.1941941578947375E-20</v>
      </c>
      <c r="BH65" s="52">
        <v>6.7940084210526341E-20</v>
      </c>
      <c r="BI65" s="52">
        <f t="shared" si="26"/>
        <v>0</v>
      </c>
      <c r="BJ65" s="52">
        <f t="shared" si="27"/>
        <v>0</v>
      </c>
      <c r="BK65" s="60"/>
      <c r="BL65" s="60"/>
      <c r="BM65" s="14"/>
      <c r="BN65" s="14"/>
      <c r="BO65" s="14"/>
    </row>
    <row r="66" spans="1:67">
      <c r="A66" s="11">
        <v>163.6</v>
      </c>
      <c r="C66" s="90">
        <v>22126214910.956837</v>
      </c>
      <c r="D66" s="7">
        <f t="shared" si="6"/>
        <v>1374788212793.5073</v>
      </c>
      <c r="E66" s="10"/>
      <c r="F66" s="10">
        <f t="shared" si="7"/>
        <v>9526583806.4962502</v>
      </c>
      <c r="G66" s="15"/>
      <c r="H66" s="7"/>
      <c r="I66" s="7">
        <f t="shared" si="8"/>
        <v>4.9255495801651401E-18</v>
      </c>
      <c r="J66" s="90">
        <f t="shared" si="9"/>
        <v>5.350236192105262E-20</v>
      </c>
      <c r="K66" s="7">
        <v>3.2286000000000003E-18</v>
      </c>
      <c r="L66" s="7"/>
      <c r="M66" s="7">
        <v>8.0775261936163581E-20</v>
      </c>
      <c r="N66" s="9">
        <f t="shared" si="10"/>
        <v>0</v>
      </c>
      <c r="O66" s="7"/>
      <c r="P66" s="8">
        <f t="shared" si="11"/>
        <v>0</v>
      </c>
      <c r="Q66" s="6">
        <v>8.0772999999999999E-20</v>
      </c>
      <c r="R66" s="14">
        <v>1</v>
      </c>
      <c r="T66" s="13"/>
      <c r="U66" s="52">
        <v>7.2977636710526313E-20</v>
      </c>
      <c r="V66" s="52">
        <v>9.4400523947368408E-20</v>
      </c>
      <c r="W66" s="7">
        <f t="shared" si="12"/>
        <v>0</v>
      </c>
      <c r="X66" s="7">
        <f t="shared" si="13"/>
        <v>0</v>
      </c>
      <c r="Y66" s="14"/>
      <c r="Z66" s="72">
        <v>6.6766075921052631E-20</v>
      </c>
      <c r="AA66" s="72">
        <v>8.7524154342105277E-20</v>
      </c>
      <c r="AB66" s="72">
        <f t="shared" si="14"/>
        <v>0</v>
      </c>
      <c r="AC66" s="72">
        <f t="shared" si="15"/>
        <v>0</v>
      </c>
      <c r="AD66" s="60"/>
      <c r="AE66" s="73"/>
      <c r="AF66" s="73"/>
      <c r="AG66" s="60"/>
      <c r="AH66" s="52">
        <v>6.1389870921052604E-20</v>
      </c>
      <c r="AI66" s="52">
        <v>8.1442829736842157E-20</v>
      </c>
      <c r="AJ66" s="52">
        <f t="shared" si="16"/>
        <v>0</v>
      </c>
      <c r="AK66" s="52">
        <f t="shared" si="17"/>
        <v>0</v>
      </c>
      <c r="AL66" s="60"/>
      <c r="AM66" s="52">
        <v>5.6897717631578939E-20</v>
      </c>
      <c r="AN66" s="52">
        <v>7.6248270131578987E-20</v>
      </c>
      <c r="AO66" s="52">
        <f t="shared" si="18"/>
        <v>0</v>
      </c>
      <c r="AP66" s="52">
        <f t="shared" si="19"/>
        <v>0</v>
      </c>
      <c r="AQ66" s="60"/>
      <c r="AR66" s="52">
        <v>5.3315383421052625E-20</v>
      </c>
      <c r="AS66" s="52">
        <v>7.2013233421052639E-20</v>
      </c>
      <c r="AT66" s="52">
        <f t="shared" si="20"/>
        <v>0</v>
      </c>
      <c r="AU66" s="52">
        <f t="shared" si="21"/>
        <v>0</v>
      </c>
      <c r="AV66" s="60"/>
      <c r="AW66" s="52">
        <v>5.063784815789474E-20</v>
      </c>
      <c r="AX66" s="52">
        <v>6.8778483026315789E-20</v>
      </c>
      <c r="AY66" s="52">
        <f t="shared" si="22"/>
        <v>0</v>
      </c>
      <c r="AZ66" s="52">
        <f t="shared" si="23"/>
        <v>0</v>
      </c>
      <c r="BA66" s="60"/>
      <c r="BB66" s="52">
        <v>4.8816472105263158E-20</v>
      </c>
      <c r="BC66" s="52">
        <v>6.6532529210526302E-20</v>
      </c>
      <c r="BD66" s="52">
        <f t="shared" si="24"/>
        <v>0</v>
      </c>
      <c r="BE66" s="52">
        <f t="shared" si="25"/>
        <v>0</v>
      </c>
      <c r="BF66" s="60"/>
      <c r="BG66" s="52">
        <v>4.7741584868421048E-20</v>
      </c>
      <c r="BH66" s="52">
        <v>6.5184883421052635E-20</v>
      </c>
      <c r="BI66" s="52">
        <f t="shared" si="26"/>
        <v>0</v>
      </c>
      <c r="BJ66" s="52">
        <f t="shared" si="27"/>
        <v>0</v>
      </c>
      <c r="BK66" s="60"/>
      <c r="BL66" s="60"/>
      <c r="BM66" s="14"/>
      <c r="BN66" s="14"/>
      <c r="BO66" s="14"/>
    </row>
    <row r="67" spans="1:67">
      <c r="A67" s="11">
        <v>163.69999999999999</v>
      </c>
      <c r="C67" s="90">
        <v>22979943488.613873</v>
      </c>
      <c r="D67" s="7">
        <f t="shared" si="6"/>
        <v>1384255481838.0886</v>
      </c>
      <c r="E67" s="10"/>
      <c r="F67" s="10">
        <f t="shared" si="7"/>
        <v>9894162123.6996632</v>
      </c>
      <c r="G67" s="15"/>
      <c r="H67" s="7"/>
      <c r="I67" s="7">
        <f t="shared" si="8"/>
        <v>4.9491791945857766E-18</v>
      </c>
      <c r="J67" s="90">
        <f t="shared" si="9"/>
        <v>5.1606190375999989E-20</v>
      </c>
      <c r="K67" s="7">
        <v>3.2118000000000001E-18</v>
      </c>
      <c r="L67" s="7"/>
      <c r="M67" s="7">
        <v>7.8634983685212385E-20</v>
      </c>
      <c r="N67" s="9">
        <f t="shared" si="10"/>
        <v>0</v>
      </c>
      <c r="O67" s="7"/>
      <c r="P67" s="8">
        <f t="shared" si="11"/>
        <v>0</v>
      </c>
      <c r="Q67" s="6">
        <v>7.8632727272727274E-20</v>
      </c>
      <c r="R67" s="14">
        <v>1</v>
      </c>
      <c r="T67" s="13"/>
      <c r="U67" s="52">
        <v>6.9925584933333333E-20</v>
      </c>
      <c r="V67" s="52">
        <v>9.3730167199999997E-20</v>
      </c>
      <c r="W67" s="7">
        <f t="shared" si="12"/>
        <v>0</v>
      </c>
      <c r="X67" s="7">
        <f t="shared" si="13"/>
        <v>0</v>
      </c>
      <c r="Y67" s="14"/>
      <c r="Z67" s="72">
        <v>6.4088126400000009E-20</v>
      </c>
      <c r="AA67" s="72">
        <v>8.6535610399999998E-20</v>
      </c>
      <c r="AB67" s="72">
        <f t="shared" si="14"/>
        <v>0</v>
      </c>
      <c r="AC67" s="72">
        <f t="shared" si="15"/>
        <v>0</v>
      </c>
      <c r="AD67" s="60"/>
      <c r="AE67" s="73"/>
      <c r="AF67" s="73"/>
      <c r="AG67" s="60"/>
      <c r="AH67" s="52">
        <v>5.9031050933333332E-20</v>
      </c>
      <c r="AI67" s="52">
        <v>8.0199902933333317E-20</v>
      </c>
      <c r="AJ67" s="52">
        <f t="shared" si="16"/>
        <v>0</v>
      </c>
      <c r="AK67" s="52">
        <f t="shared" si="17"/>
        <v>0</v>
      </c>
      <c r="AL67" s="60"/>
      <c r="AM67" s="52">
        <v>5.4799109999999984E-20</v>
      </c>
      <c r="AN67" s="52">
        <v>7.481158306666664E-20</v>
      </c>
      <c r="AO67" s="52">
        <f t="shared" si="18"/>
        <v>0</v>
      </c>
      <c r="AP67" s="52">
        <f t="shared" si="19"/>
        <v>0</v>
      </c>
      <c r="AQ67" s="60"/>
      <c r="AR67" s="52">
        <v>5.1415977333333326E-20</v>
      </c>
      <c r="AS67" s="52">
        <v>7.0437281599999997E-20</v>
      </c>
      <c r="AT67" s="52">
        <f t="shared" si="20"/>
        <v>0</v>
      </c>
      <c r="AU67" s="52">
        <f t="shared" si="21"/>
        <v>0</v>
      </c>
      <c r="AV67" s="60"/>
      <c r="AW67" s="52">
        <v>4.8877040533333338E-20</v>
      </c>
      <c r="AX67" s="52">
        <v>6.7109414933333338E-20</v>
      </c>
      <c r="AY67" s="52">
        <f t="shared" si="22"/>
        <v>0</v>
      </c>
      <c r="AZ67" s="52">
        <f t="shared" si="23"/>
        <v>0</v>
      </c>
      <c r="BA67" s="60"/>
      <c r="BB67" s="52">
        <v>4.7137474800000016E-20</v>
      </c>
      <c r="BC67" s="52">
        <v>6.4806967466666658E-20</v>
      </c>
      <c r="BD67" s="52">
        <f t="shared" si="24"/>
        <v>0</v>
      </c>
      <c r="BE67" s="52">
        <f t="shared" si="25"/>
        <v>0</v>
      </c>
      <c r="BF67" s="60"/>
      <c r="BG67" s="52">
        <v>4.6095865066666665E-20</v>
      </c>
      <c r="BH67" s="52">
        <v>6.342969440000002E-20</v>
      </c>
      <c r="BI67" s="52">
        <f t="shared" si="26"/>
        <v>0</v>
      </c>
      <c r="BJ67" s="52">
        <f t="shared" si="27"/>
        <v>0</v>
      </c>
      <c r="BK67" s="60"/>
      <c r="BL67" s="60"/>
      <c r="BM67" s="14"/>
      <c r="BN67" s="14"/>
      <c r="BO67" s="14"/>
    </row>
    <row r="68" spans="1:67">
      <c r="A68" s="11">
        <v>163.80000000000001</v>
      </c>
      <c r="C68" s="90">
        <v>24886909732.70282</v>
      </c>
      <c r="D68" s="7">
        <f t="shared" si="6"/>
        <v>1393774187558.3367</v>
      </c>
      <c r="E68" s="10"/>
      <c r="F68" s="10">
        <f t="shared" si="7"/>
        <v>10715218676.462177</v>
      </c>
      <c r="G68" s="15"/>
      <c r="H68" s="7"/>
      <c r="I68" s="7">
        <f t="shared" si="8"/>
        <v>4.9723802107819833E-18</v>
      </c>
      <c r="J68" s="90">
        <f t="shared" si="9"/>
        <v>5.3629192055263142E-20</v>
      </c>
      <c r="K68" s="7">
        <v>3.1831999999999994E-18</v>
      </c>
      <c r="L68" s="7"/>
      <c r="M68" s="7">
        <v>8.6339393759438387E-20</v>
      </c>
      <c r="N68" s="9">
        <f t="shared" si="10"/>
        <v>0</v>
      </c>
      <c r="O68" s="7"/>
      <c r="P68" s="8">
        <f t="shared" si="11"/>
        <v>0</v>
      </c>
      <c r="Q68" s="6">
        <v>8.6337142857142847E-20</v>
      </c>
      <c r="R68" s="14">
        <v>1</v>
      </c>
      <c r="T68" s="13"/>
      <c r="U68" s="52">
        <v>7.011676223684214E-20</v>
      </c>
      <c r="V68" s="52">
        <v>9.2921932105263158E-20</v>
      </c>
      <c r="W68" s="7">
        <f t="shared" si="12"/>
        <v>0</v>
      </c>
      <c r="X68" s="7">
        <f t="shared" si="13"/>
        <v>0</v>
      </c>
      <c r="Y68" s="14"/>
      <c r="Z68" s="72">
        <v>6.4818341184210523E-20</v>
      </c>
      <c r="AA68" s="72">
        <v>8.5671560789473749E-20</v>
      </c>
      <c r="AB68" s="72">
        <f t="shared" si="14"/>
        <v>0</v>
      </c>
      <c r="AC68" s="72">
        <f t="shared" si="15"/>
        <v>0</v>
      </c>
      <c r="AD68" s="60"/>
      <c r="AE68" s="73"/>
      <c r="AF68" s="73"/>
      <c r="AG68" s="60"/>
      <c r="AH68" s="52">
        <v>6.0257194342105264E-20</v>
      </c>
      <c r="AI68" s="52">
        <v>7.9315755131578935E-20</v>
      </c>
      <c r="AJ68" s="52">
        <f t="shared" si="16"/>
        <v>0</v>
      </c>
      <c r="AK68" s="52">
        <f t="shared" si="17"/>
        <v>0</v>
      </c>
      <c r="AL68" s="60"/>
      <c r="AM68" s="52">
        <v>5.6468656052631566E-20</v>
      </c>
      <c r="AN68" s="52">
        <v>7.3935095657894748E-20</v>
      </c>
      <c r="AO68" s="52">
        <f t="shared" si="18"/>
        <v>0</v>
      </c>
      <c r="AP68" s="52">
        <f t="shared" si="19"/>
        <v>0</v>
      </c>
      <c r="AQ68" s="60"/>
      <c r="AR68" s="52">
        <v>5.3468002894736826E-20</v>
      </c>
      <c r="AS68" s="52">
        <v>6.9586918947368401E-20</v>
      </c>
      <c r="AT68" s="52">
        <f t="shared" si="20"/>
        <v>0</v>
      </c>
      <c r="AU68" s="52">
        <f t="shared" si="21"/>
        <v>0</v>
      </c>
      <c r="AV68" s="60"/>
      <c r="AW68" s="52">
        <v>5.1244752894736837E-20</v>
      </c>
      <c r="AX68" s="52">
        <v>6.6294202894736851E-20</v>
      </c>
      <c r="AY68" s="52">
        <f t="shared" si="22"/>
        <v>0</v>
      </c>
      <c r="AZ68" s="52">
        <f t="shared" si="23"/>
        <v>0</v>
      </c>
      <c r="BA68" s="60"/>
      <c r="BB68" s="52">
        <v>4.9752922236842107E-20</v>
      </c>
      <c r="BC68" s="52">
        <v>6.4027804999999994E-20</v>
      </c>
      <c r="BD68" s="52">
        <f t="shared" si="24"/>
        <v>0</v>
      </c>
      <c r="BE68" s="52">
        <f t="shared" si="25"/>
        <v>0</v>
      </c>
      <c r="BF68" s="60"/>
      <c r="BG68" s="52">
        <v>4.8897214210526302E-20</v>
      </c>
      <c r="BH68" s="52">
        <v>6.2681940263157902E-20</v>
      </c>
      <c r="BI68" s="52">
        <f t="shared" si="26"/>
        <v>0</v>
      </c>
      <c r="BJ68" s="52">
        <f t="shared" si="27"/>
        <v>0</v>
      </c>
      <c r="BK68" s="60"/>
      <c r="BL68" s="60"/>
      <c r="BM68" s="14"/>
      <c r="BN68" s="14"/>
      <c r="BO68" s="14"/>
    </row>
    <row r="69" spans="1:67">
      <c r="A69" s="11">
        <v>163.9</v>
      </c>
      <c r="C69" s="90">
        <v>27818695710.500717</v>
      </c>
      <c r="D69" s="7">
        <f t="shared" si="6"/>
        <v>1403344521720.5615</v>
      </c>
      <c r="E69" s="10"/>
      <c r="F69" s="10">
        <f t="shared" si="7"/>
        <v>11977517941.501469</v>
      </c>
      <c r="G69" s="15"/>
      <c r="H69" s="7"/>
      <c r="I69" s="7">
        <f t="shared" si="8"/>
        <v>4.9951409780337403E-18</v>
      </c>
      <c r="J69" s="90">
        <f t="shared" si="9"/>
        <v>5.6733355234210529E-20</v>
      </c>
      <c r="K69" s="7">
        <v>3.1395999999999995E-18</v>
      </c>
      <c r="L69" s="7"/>
      <c r="M69" s="7">
        <v>7.8843673976990493E-20</v>
      </c>
      <c r="N69" s="9">
        <f t="shared" si="10"/>
        <v>0</v>
      </c>
      <c r="O69" s="7"/>
      <c r="P69" s="8">
        <f t="shared" si="11"/>
        <v>0</v>
      </c>
      <c r="Q69" s="6">
        <v>7.8841428571428569E-20</v>
      </c>
      <c r="R69" s="14">
        <v>1</v>
      </c>
      <c r="T69" s="13"/>
      <c r="U69" s="52">
        <v>7.2097527763157882E-20</v>
      </c>
      <c r="V69" s="52">
        <v>8.8765919999999997E-20</v>
      </c>
      <c r="W69" s="7">
        <f t="shared" si="12"/>
        <v>0</v>
      </c>
      <c r="X69" s="7">
        <f t="shared" si="13"/>
        <v>0</v>
      </c>
      <c r="Y69" s="14"/>
      <c r="Z69" s="72">
        <v>6.7168801973684207E-20</v>
      </c>
      <c r="AA69" s="72">
        <v>8.1562459736842093E-20</v>
      </c>
      <c r="AB69" s="72">
        <f t="shared" si="14"/>
        <v>0</v>
      </c>
      <c r="AC69" s="72">
        <f t="shared" si="15"/>
        <v>0</v>
      </c>
      <c r="AD69" s="60"/>
      <c r="AE69" s="73"/>
      <c r="AF69" s="73"/>
      <c r="AG69" s="60"/>
      <c r="AH69" s="52">
        <v>6.2935825394736872E-20</v>
      </c>
      <c r="AI69" s="52">
        <v>7.5272158026315833E-20</v>
      </c>
      <c r="AJ69" s="52">
        <f t="shared" si="16"/>
        <v>0</v>
      </c>
      <c r="AK69" s="52">
        <f t="shared" si="17"/>
        <v>0</v>
      </c>
      <c r="AL69" s="60"/>
      <c r="AM69" s="52">
        <v>5.9424887236842091E-20</v>
      </c>
      <c r="AN69" s="52">
        <v>6.996790999999999E-20</v>
      </c>
      <c r="AO69" s="52">
        <f t="shared" si="18"/>
        <v>0</v>
      </c>
      <c r="AP69" s="52">
        <f t="shared" si="19"/>
        <v>0</v>
      </c>
      <c r="AQ69" s="60"/>
      <c r="AR69" s="52">
        <v>5.6642796315789478E-20</v>
      </c>
      <c r="AS69" s="52">
        <v>6.5698688157894737E-20</v>
      </c>
      <c r="AT69" s="52">
        <f t="shared" si="20"/>
        <v>0</v>
      </c>
      <c r="AU69" s="52">
        <f t="shared" si="21"/>
        <v>0</v>
      </c>
      <c r="AV69" s="60"/>
      <c r="AW69" s="52">
        <v>5.4572472500000008E-20</v>
      </c>
      <c r="AX69" s="52">
        <v>6.2479612368421013E-20</v>
      </c>
      <c r="AY69" s="52">
        <f t="shared" si="22"/>
        <v>0</v>
      </c>
      <c r="AZ69" s="52">
        <f t="shared" si="23"/>
        <v>0</v>
      </c>
      <c r="BA69" s="60"/>
      <c r="BB69" s="52">
        <v>5.3165137368421061E-20</v>
      </c>
      <c r="BC69" s="52">
        <v>6.0275734999999998E-20</v>
      </c>
      <c r="BD69" s="52">
        <f t="shared" si="24"/>
        <v>0</v>
      </c>
      <c r="BE69" s="52">
        <f t="shared" si="25"/>
        <v>0</v>
      </c>
      <c r="BF69" s="60"/>
      <c r="BG69" s="52">
        <v>5.232887052631581E-20</v>
      </c>
      <c r="BH69" s="52">
        <v>5.8979100000000009E-20</v>
      </c>
      <c r="BI69" s="52">
        <f t="shared" si="26"/>
        <v>0</v>
      </c>
      <c r="BJ69" s="52">
        <f t="shared" si="27"/>
        <v>0</v>
      </c>
      <c r="BK69" s="60"/>
      <c r="BL69" s="60"/>
      <c r="BM69" s="14"/>
      <c r="BN69" s="14"/>
      <c r="BO69" s="14"/>
    </row>
    <row r="70" spans="1:67">
      <c r="A70" s="11">
        <v>164</v>
      </c>
      <c r="C70" s="90">
        <v>29931331958.278828</v>
      </c>
      <c r="D70" s="7">
        <f t="shared" si="6"/>
        <v>1412966676355.9165</v>
      </c>
      <c r="E70" s="10"/>
      <c r="F70" s="10">
        <f t="shared" si="7"/>
        <v>12887127034.068562</v>
      </c>
      <c r="G70" s="15"/>
      <c r="H70" s="7"/>
      <c r="I70" s="7">
        <f t="shared" si="8"/>
        <v>5.0174498423254284E-18</v>
      </c>
      <c r="J70" s="90">
        <f t="shared" si="9"/>
        <v>6.1328604496000009E-20</v>
      </c>
      <c r="K70" s="7">
        <v>3.105E-18</v>
      </c>
      <c r="L70" s="7"/>
      <c r="M70" s="7">
        <v>7.7424144684156159E-20</v>
      </c>
      <c r="N70" s="9">
        <f t="shared" si="10"/>
        <v>0</v>
      </c>
      <c r="O70" s="7"/>
      <c r="P70" s="8">
        <f t="shared" si="11"/>
        <v>0</v>
      </c>
      <c r="Q70" s="6">
        <v>7.7421904761904758E-20</v>
      </c>
      <c r="R70" s="14">
        <v>1</v>
      </c>
      <c r="T70" s="13"/>
      <c r="U70" s="52">
        <v>7.6241866933333318E-20</v>
      </c>
      <c r="V70" s="52">
        <v>7.9297277333333339E-20</v>
      </c>
      <c r="W70" s="7">
        <f t="shared" si="12"/>
        <v>0</v>
      </c>
      <c r="X70" s="7">
        <f t="shared" si="13"/>
        <v>0</v>
      </c>
      <c r="Y70" s="14"/>
      <c r="Z70" s="72">
        <v>7.1489771199999994E-20</v>
      </c>
      <c r="AA70" s="72">
        <v>7.21697424E-20</v>
      </c>
      <c r="AB70" s="72">
        <f t="shared" si="14"/>
        <v>0</v>
      </c>
      <c r="AC70" s="72">
        <f t="shared" si="15"/>
        <v>0</v>
      </c>
      <c r="AD70" s="60"/>
      <c r="AE70" s="73"/>
      <c r="AF70" s="73"/>
      <c r="AG70" s="60"/>
      <c r="AH70" s="52">
        <v>6.7413019199999984E-20</v>
      </c>
      <c r="AI70" s="52">
        <v>6.5962909866666665E-20</v>
      </c>
      <c r="AJ70" s="52">
        <f t="shared" si="16"/>
        <v>0</v>
      </c>
      <c r="AK70" s="52">
        <f t="shared" si="17"/>
        <v>0</v>
      </c>
      <c r="AL70" s="60"/>
      <c r="AM70" s="52">
        <v>6.4039097066666659E-20</v>
      </c>
      <c r="AN70" s="52">
        <v>6.0741212400000006E-20</v>
      </c>
      <c r="AO70" s="52">
        <f t="shared" si="18"/>
        <v>0</v>
      </c>
      <c r="AP70" s="52">
        <f t="shared" si="19"/>
        <v>0</v>
      </c>
      <c r="AQ70" s="60"/>
      <c r="AR70" s="52">
        <v>6.1376928400000016E-20</v>
      </c>
      <c r="AS70" s="52">
        <v>5.6544537999999952E-20</v>
      </c>
      <c r="AT70" s="52">
        <f t="shared" si="20"/>
        <v>0</v>
      </c>
      <c r="AU70" s="52">
        <f t="shared" si="21"/>
        <v>0</v>
      </c>
      <c r="AV70" s="60"/>
      <c r="AW70" s="52">
        <v>5.941213373333335E-20</v>
      </c>
      <c r="AX70" s="52">
        <v>5.3379704133333327E-20</v>
      </c>
      <c r="AY70" s="52">
        <f t="shared" si="22"/>
        <v>0</v>
      </c>
      <c r="AZ70" s="52">
        <f t="shared" si="23"/>
        <v>0</v>
      </c>
      <c r="BA70" s="60"/>
      <c r="BB70" s="52">
        <v>5.8098868799999991E-20</v>
      </c>
      <c r="BC70" s="52">
        <v>5.120616653333333E-20</v>
      </c>
      <c r="BD70" s="52">
        <f t="shared" si="24"/>
        <v>0</v>
      </c>
      <c r="BE70" s="52">
        <f t="shared" si="25"/>
        <v>0</v>
      </c>
      <c r="BF70" s="60"/>
      <c r="BG70" s="52">
        <v>5.7348234266666703E-20</v>
      </c>
      <c r="BH70" s="52">
        <v>4.9915182933333333E-20</v>
      </c>
      <c r="BI70" s="52">
        <f t="shared" si="26"/>
        <v>0</v>
      </c>
      <c r="BJ70" s="52">
        <f t="shared" si="27"/>
        <v>0</v>
      </c>
      <c r="BK70" s="60"/>
      <c r="BL70" s="60"/>
      <c r="BM70" s="14"/>
      <c r="BN70" s="14"/>
      <c r="BO70" s="14"/>
    </row>
    <row r="71" spans="1:67">
      <c r="A71" s="11">
        <v>164.1</v>
      </c>
      <c r="C71" s="90">
        <v>29335558154.743927</v>
      </c>
      <c r="D71" s="7">
        <f t="shared" si="6"/>
        <v>1422640843758.8918</v>
      </c>
      <c r="E71" s="10"/>
      <c r="F71" s="10">
        <f t="shared" si="7"/>
        <v>12630612800.073679</v>
      </c>
      <c r="G71" s="15"/>
      <c r="H71" s="7"/>
      <c r="I71" s="7">
        <f t="shared" si="8"/>
        <v>5.0392951534221077E-18</v>
      </c>
      <c r="J71" s="90">
        <f t="shared" si="9"/>
        <v>6.5060726448000003E-20</v>
      </c>
      <c r="K71" s="7">
        <v>3.0371999999999999E-18</v>
      </c>
      <c r="L71" s="7"/>
      <c r="M71" s="7">
        <v>7.8972234452331191E-20</v>
      </c>
      <c r="N71" s="9">
        <f t="shared" si="10"/>
        <v>0</v>
      </c>
      <c r="O71" s="7"/>
      <c r="P71" s="8">
        <f t="shared" si="11"/>
        <v>0</v>
      </c>
      <c r="Q71" s="6">
        <v>7.8969999999999995E-20</v>
      </c>
      <c r="R71" s="14">
        <v>1</v>
      </c>
      <c r="T71" s="13"/>
      <c r="U71" s="52">
        <v>8.0803962133333353E-20</v>
      </c>
      <c r="V71" s="52">
        <v>7.0475465333333321E-20</v>
      </c>
      <c r="W71" s="7">
        <f t="shared" si="12"/>
        <v>0</v>
      </c>
      <c r="X71" s="7">
        <f t="shared" si="13"/>
        <v>0</v>
      </c>
      <c r="Y71" s="14"/>
      <c r="Z71" s="72">
        <v>7.5866821733333318E-20</v>
      </c>
      <c r="AA71" s="72">
        <v>6.3657517066666677E-20</v>
      </c>
      <c r="AB71" s="72">
        <f t="shared" si="14"/>
        <v>0</v>
      </c>
      <c r="AC71" s="72">
        <f t="shared" si="15"/>
        <v>0</v>
      </c>
      <c r="AD71" s="60"/>
      <c r="AE71" s="73"/>
      <c r="AF71" s="73"/>
      <c r="AG71" s="60"/>
      <c r="AH71" s="52">
        <v>7.160225026666667E-20</v>
      </c>
      <c r="AI71" s="52">
        <v>5.7738603333333308E-20</v>
      </c>
      <c r="AJ71" s="52">
        <f t="shared" si="16"/>
        <v>0</v>
      </c>
      <c r="AK71" s="52">
        <f t="shared" si="17"/>
        <v>0</v>
      </c>
      <c r="AL71" s="60"/>
      <c r="AM71" s="52">
        <v>6.8048188399999981E-20</v>
      </c>
      <c r="AN71" s="52">
        <v>5.2772967600000014E-20</v>
      </c>
      <c r="AO71" s="52">
        <f t="shared" si="18"/>
        <v>0</v>
      </c>
      <c r="AP71" s="52">
        <f t="shared" si="19"/>
        <v>0</v>
      </c>
      <c r="AQ71" s="60"/>
      <c r="AR71" s="52">
        <v>6.5225071199999996E-20</v>
      </c>
      <c r="AS71" s="52">
        <v>4.8790595999999996E-20</v>
      </c>
      <c r="AT71" s="52">
        <f t="shared" si="20"/>
        <v>0</v>
      </c>
      <c r="AU71" s="52">
        <f t="shared" si="21"/>
        <v>0</v>
      </c>
      <c r="AV71" s="60"/>
      <c r="AW71" s="52">
        <v>6.3129295733333331E-20</v>
      </c>
      <c r="AX71" s="52">
        <v>4.5790129466666679E-20</v>
      </c>
      <c r="AY71" s="52">
        <f t="shared" si="22"/>
        <v>0</v>
      </c>
      <c r="AZ71" s="52">
        <f t="shared" si="23"/>
        <v>0</v>
      </c>
      <c r="BA71" s="60"/>
      <c r="BB71" s="52">
        <v>6.1722535333333321E-20</v>
      </c>
      <c r="BC71" s="52">
        <v>4.3726556399999983E-20</v>
      </c>
      <c r="BD71" s="52">
        <f t="shared" si="24"/>
        <v>0</v>
      </c>
      <c r="BE71" s="52">
        <f t="shared" si="25"/>
        <v>0</v>
      </c>
      <c r="BF71" s="60"/>
      <c r="BG71" s="52">
        <v>6.0917445333333307E-20</v>
      </c>
      <c r="BH71" s="52">
        <v>4.2492530133333325E-20</v>
      </c>
      <c r="BI71" s="52">
        <f t="shared" si="26"/>
        <v>0</v>
      </c>
      <c r="BJ71" s="52">
        <f t="shared" si="27"/>
        <v>0</v>
      </c>
      <c r="BK71" s="60"/>
      <c r="BL71" s="60"/>
      <c r="BM71" s="14"/>
      <c r="BN71" s="14"/>
      <c r="BO71" s="14"/>
    </row>
    <row r="72" spans="1:67">
      <c r="A72" s="11">
        <v>164.2</v>
      </c>
      <c r="C72" s="90">
        <v>27296284837.508801</v>
      </c>
      <c r="D72" s="7">
        <f t="shared" si="6"/>
        <v>1432367216485.8472</v>
      </c>
      <c r="E72" s="10"/>
      <c r="F72" s="10">
        <f t="shared" si="7"/>
        <v>11752590587.997463</v>
      </c>
      <c r="G72" s="15"/>
      <c r="H72" s="7"/>
      <c r="I72" s="7">
        <f t="shared" si="8"/>
        <v>5.0606652720208896E-18</v>
      </c>
      <c r="J72" s="90">
        <f t="shared" si="9"/>
        <v>6.76288119226667E-20</v>
      </c>
      <c r="K72" s="7">
        <v>2.9820000000000004E-18</v>
      </c>
      <c r="L72" s="7"/>
      <c r="M72" s="7">
        <v>8.4045865359404967E-20</v>
      </c>
      <c r="N72" s="9">
        <f t="shared" si="10"/>
        <v>0</v>
      </c>
      <c r="O72" s="7"/>
      <c r="P72" s="8">
        <f t="shared" si="11"/>
        <v>0</v>
      </c>
      <c r="Q72" s="6">
        <v>8.4043636363636353E-20</v>
      </c>
      <c r="R72" s="14">
        <v>1</v>
      </c>
      <c r="T72" s="13"/>
      <c r="U72" s="52">
        <v>8.5027266399999995E-20</v>
      </c>
      <c r="V72" s="52">
        <v>6.3940543733333311E-20</v>
      </c>
      <c r="W72" s="7">
        <f t="shared" si="12"/>
        <v>0</v>
      </c>
      <c r="X72" s="7">
        <f t="shared" si="13"/>
        <v>0</v>
      </c>
      <c r="Y72" s="14"/>
      <c r="Z72" s="72">
        <v>7.9652927866666667E-20</v>
      </c>
      <c r="AA72" s="72">
        <v>5.7664594533333367E-20</v>
      </c>
      <c r="AB72" s="72">
        <f t="shared" si="14"/>
        <v>0</v>
      </c>
      <c r="AC72" s="72">
        <f t="shared" si="15"/>
        <v>0</v>
      </c>
      <c r="AD72" s="60"/>
      <c r="AE72" s="73"/>
      <c r="AF72" s="73"/>
      <c r="AG72" s="60"/>
      <c r="AH72" s="52">
        <v>7.4970042533333306E-20</v>
      </c>
      <c r="AI72" s="52">
        <v>5.2241014800000024E-20</v>
      </c>
      <c r="AJ72" s="52">
        <f t="shared" si="16"/>
        <v>0</v>
      </c>
      <c r="AK72" s="52">
        <f t="shared" si="17"/>
        <v>0</v>
      </c>
      <c r="AL72" s="60"/>
      <c r="AM72" s="52">
        <v>7.1029967999999984E-20</v>
      </c>
      <c r="AN72" s="52">
        <v>4.7711659199999995E-20</v>
      </c>
      <c r="AO72" s="52">
        <f t="shared" si="18"/>
        <v>0</v>
      </c>
      <c r="AP72" s="52">
        <f t="shared" si="19"/>
        <v>0</v>
      </c>
      <c r="AQ72" s="60"/>
      <c r="AR72" s="52">
        <v>6.7866524133333373E-20</v>
      </c>
      <c r="AS72" s="52">
        <v>4.4095303066666664E-20</v>
      </c>
      <c r="AT72" s="52">
        <f t="shared" si="20"/>
        <v>0</v>
      </c>
      <c r="AU72" s="52">
        <f t="shared" si="21"/>
        <v>0</v>
      </c>
      <c r="AV72" s="60"/>
      <c r="AW72" s="52">
        <v>6.5487282933333314E-20</v>
      </c>
      <c r="AX72" s="52">
        <v>4.1382199066666656E-20</v>
      </c>
      <c r="AY72" s="52">
        <f t="shared" si="22"/>
        <v>0</v>
      </c>
      <c r="AZ72" s="52">
        <f t="shared" si="23"/>
        <v>0</v>
      </c>
      <c r="BA72" s="60"/>
      <c r="BB72" s="52">
        <v>6.3859910933333322E-20</v>
      </c>
      <c r="BC72" s="52">
        <v>3.9524079066666677E-20</v>
      </c>
      <c r="BD72" s="52">
        <f t="shared" si="24"/>
        <v>0</v>
      </c>
      <c r="BE72" s="52">
        <f t="shared" si="25"/>
        <v>0</v>
      </c>
      <c r="BF72" s="60"/>
      <c r="BG72" s="52">
        <v>6.289465146666666E-20</v>
      </c>
      <c r="BH72" s="52">
        <v>3.8418254399999993E-20</v>
      </c>
      <c r="BI72" s="52">
        <f t="shared" si="26"/>
        <v>0</v>
      </c>
      <c r="BJ72" s="52">
        <f t="shared" si="27"/>
        <v>0</v>
      </c>
      <c r="BK72" s="60"/>
      <c r="BL72" s="60"/>
      <c r="BM72" s="14"/>
      <c r="BN72" s="14"/>
      <c r="BO72" s="14"/>
    </row>
    <row r="73" spans="1:67">
      <c r="A73" s="11">
        <v>164.3</v>
      </c>
      <c r="C73" s="90">
        <v>25957276050.575169</v>
      </c>
      <c r="D73" s="7">
        <f t="shared" si="6"/>
        <v>1442145987353.4875</v>
      </c>
      <c r="E73" s="10"/>
      <c r="F73" s="10">
        <f t="shared" si="7"/>
        <v>11176071762.807833</v>
      </c>
      <c r="G73" s="15"/>
      <c r="H73" s="7"/>
      <c r="I73" s="7">
        <f t="shared" si="8"/>
        <v>5.0815485772215336E-18</v>
      </c>
      <c r="J73" s="90">
        <f t="shared" si="9"/>
        <v>7.0387179692000045E-20</v>
      </c>
      <c r="K73" s="7">
        <v>2.9634E-18</v>
      </c>
      <c r="L73" s="7"/>
      <c r="M73" s="7">
        <v>9.1613175933483396E-20</v>
      </c>
      <c r="N73" s="9">
        <f t="shared" si="10"/>
        <v>0</v>
      </c>
      <c r="O73" s="7"/>
      <c r="P73" s="8">
        <f t="shared" si="11"/>
        <v>0</v>
      </c>
      <c r="Q73" s="6">
        <v>9.1610952380952372E-20</v>
      </c>
      <c r="R73" s="14">
        <v>1</v>
      </c>
      <c r="T73" s="13"/>
      <c r="U73" s="52">
        <v>8.9124409333333312E-20</v>
      </c>
      <c r="V73" s="52">
        <v>5.8513788133333342E-20</v>
      </c>
      <c r="W73" s="7">
        <f t="shared" si="12"/>
        <v>0</v>
      </c>
      <c r="X73" s="7">
        <f t="shared" si="13"/>
        <v>0</v>
      </c>
      <c r="Y73" s="14"/>
      <c r="Z73" s="72">
        <v>8.3357884666666643E-20</v>
      </c>
      <c r="AA73" s="72">
        <v>5.2746497333333336E-20</v>
      </c>
      <c r="AB73" s="72">
        <f t="shared" si="14"/>
        <v>0</v>
      </c>
      <c r="AC73" s="72">
        <f t="shared" si="15"/>
        <v>0</v>
      </c>
      <c r="AD73" s="60"/>
      <c r="AE73" s="73"/>
      <c r="AF73" s="73"/>
      <c r="AG73" s="60"/>
      <c r="AH73" s="52">
        <v>7.8324837466666657E-20</v>
      </c>
      <c r="AI73" s="52">
        <v>4.7773993600000008E-20</v>
      </c>
      <c r="AJ73" s="52">
        <f t="shared" si="16"/>
        <v>0</v>
      </c>
      <c r="AK73" s="52">
        <f t="shared" si="17"/>
        <v>0</v>
      </c>
      <c r="AL73" s="60"/>
      <c r="AM73" s="52">
        <v>7.4087774799999973E-20</v>
      </c>
      <c r="AN73" s="52">
        <v>4.362922999999999E-20</v>
      </c>
      <c r="AO73" s="52">
        <f t="shared" si="18"/>
        <v>0</v>
      </c>
      <c r="AP73" s="52">
        <f t="shared" si="19"/>
        <v>0</v>
      </c>
      <c r="AQ73" s="60"/>
      <c r="AR73" s="52">
        <v>7.0690849066666706E-20</v>
      </c>
      <c r="AS73" s="52">
        <v>4.03239116E-20</v>
      </c>
      <c r="AT73" s="52">
        <f t="shared" si="20"/>
        <v>0</v>
      </c>
      <c r="AU73" s="52">
        <f t="shared" si="21"/>
        <v>0</v>
      </c>
      <c r="AV73" s="60"/>
      <c r="AW73" s="52">
        <v>6.8149401200000027E-20</v>
      </c>
      <c r="AX73" s="52">
        <v>3.7844255866666668E-20</v>
      </c>
      <c r="AY73" s="52">
        <f t="shared" si="22"/>
        <v>0</v>
      </c>
      <c r="AZ73" s="52">
        <f t="shared" si="23"/>
        <v>0</v>
      </c>
      <c r="BA73" s="60"/>
      <c r="BB73" s="52">
        <v>6.6433898266666659E-20</v>
      </c>
      <c r="BC73" s="52">
        <v>3.6142660933333331E-20</v>
      </c>
      <c r="BD73" s="52">
        <f t="shared" si="24"/>
        <v>0</v>
      </c>
      <c r="BE73" s="52">
        <f t="shared" si="25"/>
        <v>0</v>
      </c>
      <c r="BF73" s="60"/>
      <c r="BG73" s="52">
        <v>6.5449814266666662E-20</v>
      </c>
      <c r="BH73" s="52">
        <v>3.5123888933333341E-20</v>
      </c>
      <c r="BI73" s="52">
        <f t="shared" si="26"/>
        <v>0</v>
      </c>
      <c r="BJ73" s="52">
        <f t="shared" si="27"/>
        <v>0</v>
      </c>
      <c r="BK73" s="60"/>
      <c r="BL73" s="60"/>
      <c r="BM73" s="14"/>
      <c r="BN73" s="14"/>
      <c r="BO73" s="14"/>
    </row>
    <row r="74" spans="1:67">
      <c r="A74" s="11">
        <v>164.4</v>
      </c>
      <c r="C74" s="90">
        <v>25112807291.142628</v>
      </c>
      <c r="D74" s="7">
        <f t="shared" si="6"/>
        <v>1451977349437.3928</v>
      </c>
      <c r="E74" s="10"/>
      <c r="F74" s="10">
        <f t="shared" si="7"/>
        <v>10812480319.75816</v>
      </c>
      <c r="G74" s="15"/>
      <c r="H74" s="7"/>
      <c r="I74" s="7">
        <f t="shared" si="8"/>
        <v>5.1019334739187281E-18</v>
      </c>
      <c r="J74" s="90">
        <f t="shared" si="9"/>
        <v>7.0407467154666659E-20</v>
      </c>
      <c r="K74" s="7">
        <v>2.9305999999999996E-18</v>
      </c>
      <c r="L74" s="7"/>
      <c r="M74" s="7">
        <v>8.259936097972875E-20</v>
      </c>
      <c r="N74" s="9">
        <f t="shared" si="10"/>
        <v>0</v>
      </c>
      <c r="O74" s="7"/>
      <c r="P74" s="8">
        <f t="shared" si="11"/>
        <v>0</v>
      </c>
      <c r="Q74" s="6">
        <v>8.2597142857142848E-20</v>
      </c>
      <c r="R74" s="14">
        <v>1</v>
      </c>
      <c r="T74" s="13"/>
      <c r="U74" s="52">
        <v>9.0581834799999993E-20</v>
      </c>
      <c r="V74" s="52">
        <v>5.724999613333332E-20</v>
      </c>
      <c r="W74" s="7">
        <f t="shared" si="12"/>
        <v>0</v>
      </c>
      <c r="X74" s="7">
        <f t="shared" si="13"/>
        <v>0</v>
      </c>
      <c r="Y74" s="14"/>
      <c r="Z74" s="72">
        <v>8.437811893333335E-20</v>
      </c>
      <c r="AA74" s="72">
        <v>5.1959742800000017E-20</v>
      </c>
      <c r="AB74" s="72">
        <f t="shared" si="14"/>
        <v>0</v>
      </c>
      <c r="AC74" s="72">
        <f t="shared" si="15"/>
        <v>0</v>
      </c>
      <c r="AD74" s="60"/>
      <c r="AE74" s="73"/>
      <c r="AF74" s="73"/>
      <c r="AG74" s="60"/>
      <c r="AH74" s="52">
        <v>7.8954089066666702E-20</v>
      </c>
      <c r="AI74" s="52">
        <v>4.7400478399999979E-20</v>
      </c>
      <c r="AJ74" s="52">
        <f t="shared" si="16"/>
        <v>0</v>
      </c>
      <c r="AK74" s="52">
        <f t="shared" si="17"/>
        <v>0</v>
      </c>
      <c r="AL74" s="60"/>
      <c r="AM74" s="52">
        <v>7.4380564933333323E-20</v>
      </c>
      <c r="AN74" s="52">
        <v>4.3600804000000001E-20</v>
      </c>
      <c r="AO74" s="52">
        <f t="shared" si="18"/>
        <v>0</v>
      </c>
      <c r="AP74" s="52">
        <f t="shared" si="19"/>
        <v>0</v>
      </c>
      <c r="AQ74" s="60"/>
      <c r="AR74" s="52">
        <v>7.0708854533333329E-20</v>
      </c>
      <c r="AS74" s="52">
        <v>4.0570116666666672E-20</v>
      </c>
      <c r="AT74" s="52">
        <f t="shared" si="20"/>
        <v>0</v>
      </c>
      <c r="AU74" s="52">
        <f t="shared" si="21"/>
        <v>0</v>
      </c>
      <c r="AV74" s="60"/>
      <c r="AW74" s="52">
        <v>6.7959000266666648E-20</v>
      </c>
      <c r="AX74" s="52">
        <v>3.8294922666666673E-20</v>
      </c>
      <c r="AY74" s="52">
        <f t="shared" si="22"/>
        <v>0</v>
      </c>
      <c r="AZ74" s="52">
        <f t="shared" si="23"/>
        <v>0</v>
      </c>
      <c r="BA74" s="60"/>
      <c r="BB74" s="52">
        <v>6.6101870266666679E-20</v>
      </c>
      <c r="BC74" s="52">
        <v>3.6731319466666662E-20</v>
      </c>
      <c r="BD74" s="52">
        <f t="shared" si="24"/>
        <v>0</v>
      </c>
      <c r="BE74" s="52">
        <f t="shared" si="25"/>
        <v>0</v>
      </c>
      <c r="BF74" s="60"/>
      <c r="BG74" s="52">
        <v>6.5036975866666682E-20</v>
      </c>
      <c r="BH74" s="52">
        <v>3.5792331600000007E-20</v>
      </c>
      <c r="BI74" s="52">
        <f t="shared" si="26"/>
        <v>0</v>
      </c>
      <c r="BJ74" s="52">
        <f t="shared" si="27"/>
        <v>0</v>
      </c>
      <c r="BK74" s="60"/>
      <c r="BL74" s="60"/>
      <c r="BM74" s="14"/>
      <c r="BN74" s="14"/>
      <c r="BO74" s="14"/>
    </row>
    <row r="75" spans="1:67">
      <c r="A75" s="11">
        <v>164.5</v>
      </c>
      <c r="C75" s="90">
        <v>23966543834.054394</v>
      </c>
      <c r="D75" s="7">
        <f t="shared" si="6"/>
        <v>1461861496070.4976</v>
      </c>
      <c r="E75" s="10"/>
      <c r="F75" s="10">
        <f t="shared" si="7"/>
        <v>10318949233.116329</v>
      </c>
      <c r="G75" s="15"/>
      <c r="H75" s="7"/>
      <c r="I75" s="7">
        <f t="shared" si="8"/>
        <v>5.1218084006183838E-18</v>
      </c>
      <c r="J75" s="90">
        <f t="shared" si="9"/>
        <v>6.7620778325333337E-20</v>
      </c>
      <c r="K75" s="7">
        <v>2.9089999999999997E-18</v>
      </c>
      <c r="L75" s="7"/>
      <c r="M75" s="7">
        <v>8.137411746780554E-20</v>
      </c>
      <c r="N75" s="9">
        <f t="shared" si="10"/>
        <v>0</v>
      </c>
      <c r="O75" s="7"/>
      <c r="P75" s="8">
        <f t="shared" si="11"/>
        <v>0</v>
      </c>
      <c r="Q75" s="6">
        <v>8.1371904761904769E-20</v>
      </c>
      <c r="R75" s="14">
        <v>1</v>
      </c>
      <c r="T75" s="13"/>
      <c r="U75" s="52">
        <v>8.9159763866666668E-20</v>
      </c>
      <c r="V75" s="52">
        <v>5.9249873733333359E-20</v>
      </c>
      <c r="W75" s="7">
        <f t="shared" si="12"/>
        <v>0</v>
      </c>
      <c r="X75" s="7">
        <f t="shared" si="13"/>
        <v>0</v>
      </c>
      <c r="Y75" s="14"/>
      <c r="Z75" s="72">
        <v>8.2524246266666667E-20</v>
      </c>
      <c r="AA75" s="72">
        <v>5.4481519333333318E-20</v>
      </c>
      <c r="AB75" s="72">
        <f t="shared" si="14"/>
        <v>0</v>
      </c>
      <c r="AC75" s="72">
        <f t="shared" si="15"/>
        <v>0</v>
      </c>
      <c r="AD75" s="60"/>
      <c r="AE75" s="73"/>
      <c r="AF75" s="73"/>
      <c r="AG75" s="60"/>
      <c r="AH75" s="52">
        <v>7.6714894000000015E-20</v>
      </c>
      <c r="AI75" s="52">
        <v>5.0388179866666674E-20</v>
      </c>
      <c r="AJ75" s="52">
        <f t="shared" si="16"/>
        <v>0</v>
      </c>
      <c r="AK75" s="52">
        <f t="shared" si="17"/>
        <v>0</v>
      </c>
      <c r="AL75" s="60"/>
      <c r="AM75" s="52">
        <v>7.1807406799999979E-20</v>
      </c>
      <c r="AN75" s="52">
        <v>4.6993305466666661E-20</v>
      </c>
      <c r="AO75" s="52">
        <f t="shared" si="18"/>
        <v>0</v>
      </c>
      <c r="AP75" s="52">
        <f t="shared" si="19"/>
        <v>0</v>
      </c>
      <c r="AQ75" s="60"/>
      <c r="AR75" s="52">
        <v>6.7856315333333344E-20</v>
      </c>
      <c r="AS75" s="52">
        <v>4.4302614533333339E-20</v>
      </c>
      <c r="AT75" s="52">
        <f t="shared" si="20"/>
        <v>0</v>
      </c>
      <c r="AU75" s="52">
        <f t="shared" si="21"/>
        <v>0</v>
      </c>
      <c r="AV75" s="60"/>
      <c r="AW75" s="52">
        <v>6.4882579466666663E-20</v>
      </c>
      <c r="AX75" s="52">
        <v>4.230097359999999E-20</v>
      </c>
      <c r="AY75" s="52">
        <f t="shared" si="22"/>
        <v>0</v>
      </c>
      <c r="AZ75" s="52">
        <f t="shared" si="23"/>
        <v>0</v>
      </c>
      <c r="BA75" s="60"/>
      <c r="BB75" s="52">
        <v>6.2854748000000014E-20</v>
      </c>
      <c r="BC75" s="52">
        <v>4.0945839066666658E-20</v>
      </c>
      <c r="BD75" s="52">
        <f t="shared" si="24"/>
        <v>0</v>
      </c>
      <c r="BE75" s="52">
        <f t="shared" si="25"/>
        <v>0</v>
      </c>
      <c r="BF75" s="60"/>
      <c r="BG75" s="52">
        <v>6.166556759999999E-20</v>
      </c>
      <c r="BH75" s="52">
        <v>4.0156043599999992E-20</v>
      </c>
      <c r="BI75" s="52">
        <f t="shared" si="26"/>
        <v>0</v>
      </c>
      <c r="BJ75" s="52">
        <f t="shared" si="27"/>
        <v>0</v>
      </c>
      <c r="BK75" s="60"/>
      <c r="BL75" s="60"/>
      <c r="BM75" s="14"/>
      <c r="BN75" s="14"/>
      <c r="BO75" s="14"/>
    </row>
    <row r="76" spans="1:67">
      <c r="A76" s="11">
        <v>164.6</v>
      </c>
      <c r="C76" s="90">
        <v>22990125599.490219</v>
      </c>
      <c r="D76" s="7">
        <f t="shared" si="6"/>
        <v>1471798620841.5762</v>
      </c>
      <c r="E76" s="10"/>
      <c r="F76" s="10">
        <f t="shared" si="7"/>
        <v>9898546096.8727036</v>
      </c>
      <c r="G76" s="15"/>
      <c r="H76" s="7"/>
      <c r="I76" s="7">
        <f t="shared" si="8"/>
        <v>5.1411618372001789E-18</v>
      </c>
      <c r="J76" s="90">
        <f t="shared" si="9"/>
        <v>6.3556775283999978E-20</v>
      </c>
      <c r="K76" s="7">
        <v>2.8733999999999997E-18</v>
      </c>
      <c r="L76" s="7"/>
      <c r="M76" s="7">
        <v>8.8133207302443261E-20</v>
      </c>
      <c r="N76" s="9">
        <f t="shared" si="10"/>
        <v>0</v>
      </c>
      <c r="O76" s="7"/>
      <c r="P76" s="8">
        <f t="shared" si="11"/>
        <v>0</v>
      </c>
      <c r="Q76" s="6">
        <v>8.8130999999999996E-20</v>
      </c>
      <c r="R76" s="14">
        <v>1</v>
      </c>
      <c r="T76" s="13"/>
      <c r="U76" s="52">
        <v>8.5643136533333334E-20</v>
      </c>
      <c r="V76" s="52">
        <v>5.9608418800000015E-20</v>
      </c>
      <c r="W76" s="7">
        <f t="shared" si="12"/>
        <v>0</v>
      </c>
      <c r="X76" s="7">
        <f t="shared" si="13"/>
        <v>0</v>
      </c>
      <c r="Y76" s="14"/>
      <c r="Z76" s="72">
        <v>7.8800673466666652E-20</v>
      </c>
      <c r="AA76" s="72">
        <v>5.5143955599999997E-20</v>
      </c>
      <c r="AB76" s="72">
        <f t="shared" si="14"/>
        <v>0</v>
      </c>
      <c r="AC76" s="72">
        <f t="shared" si="15"/>
        <v>0</v>
      </c>
      <c r="AD76" s="60"/>
      <c r="AE76" s="73"/>
      <c r="AF76" s="73"/>
      <c r="AG76" s="60"/>
      <c r="AH76" s="52">
        <v>7.282332306666668E-20</v>
      </c>
      <c r="AI76" s="52">
        <v>5.1316904266666652E-20</v>
      </c>
      <c r="AJ76" s="52">
        <f t="shared" si="16"/>
        <v>0</v>
      </c>
      <c r="AK76" s="52">
        <f t="shared" si="17"/>
        <v>0</v>
      </c>
      <c r="AL76" s="60"/>
      <c r="AM76" s="52">
        <v>6.7785161066666664E-20</v>
      </c>
      <c r="AN76" s="52">
        <v>4.8147947599999995E-20</v>
      </c>
      <c r="AO76" s="52">
        <f t="shared" si="18"/>
        <v>0</v>
      </c>
      <c r="AP76" s="52">
        <f t="shared" si="19"/>
        <v>0</v>
      </c>
      <c r="AQ76" s="60"/>
      <c r="AR76" s="52">
        <v>6.3737745466666648E-20</v>
      </c>
      <c r="AS76" s="52">
        <v>4.5640727199999989E-20</v>
      </c>
      <c r="AT76" s="52">
        <f t="shared" si="20"/>
        <v>0</v>
      </c>
      <c r="AU76" s="52">
        <f t="shared" si="21"/>
        <v>0</v>
      </c>
      <c r="AV76" s="60"/>
      <c r="AW76" s="52">
        <v>6.0698185600000005E-20</v>
      </c>
      <c r="AX76" s="52">
        <v>4.3779061200000014E-20</v>
      </c>
      <c r="AY76" s="52">
        <f t="shared" si="22"/>
        <v>0</v>
      </c>
      <c r="AZ76" s="52">
        <f t="shared" si="23"/>
        <v>0</v>
      </c>
      <c r="BA76" s="60"/>
      <c r="BB76" s="52">
        <v>5.8630793066666653E-20</v>
      </c>
      <c r="BC76" s="52">
        <v>4.2521149466666683E-20</v>
      </c>
      <c r="BD76" s="52">
        <f t="shared" si="24"/>
        <v>0</v>
      </c>
      <c r="BE76" s="52">
        <f t="shared" si="25"/>
        <v>0</v>
      </c>
      <c r="BF76" s="60"/>
      <c r="BG76" s="52">
        <v>5.7423861333333338E-20</v>
      </c>
      <c r="BH76" s="52">
        <v>4.1789615333333328E-20</v>
      </c>
      <c r="BI76" s="52">
        <f t="shared" si="26"/>
        <v>0</v>
      </c>
      <c r="BJ76" s="52">
        <f t="shared" si="27"/>
        <v>0</v>
      </c>
      <c r="BK76" s="60"/>
      <c r="BL76" s="60"/>
      <c r="BM76" s="14"/>
      <c r="BN76" s="14"/>
      <c r="BO76" s="14"/>
    </row>
    <row r="77" spans="1:67">
      <c r="A77" s="11">
        <v>164.7</v>
      </c>
      <c r="C77" s="90">
        <v>22763850739.511013</v>
      </c>
      <c r="D77" s="7">
        <f t="shared" si="6"/>
        <v>1481788917593.748</v>
      </c>
      <c r="E77" s="10"/>
      <c r="F77" s="10">
        <f t="shared" si="7"/>
        <v>9801122003.9779148</v>
      </c>
      <c r="G77" s="15"/>
      <c r="H77" s="7"/>
      <c r="I77" s="7">
        <f t="shared" si="8"/>
        <v>5.1599823129312301E-18</v>
      </c>
      <c r="J77" s="90">
        <f t="shared" si="9"/>
        <v>5.8266705166666661E-20</v>
      </c>
      <c r="K77" s="7">
        <v>2.8044000000000003E-18</v>
      </c>
      <c r="L77" s="7"/>
      <c r="M77" s="7">
        <v>8.0548111003090161E-20</v>
      </c>
      <c r="N77" s="9">
        <f t="shared" si="10"/>
        <v>0</v>
      </c>
      <c r="O77" s="7"/>
      <c r="P77" s="8">
        <f t="shared" si="11"/>
        <v>0</v>
      </c>
      <c r="Q77" s="6">
        <v>8.0545909090909086E-20</v>
      </c>
      <c r="R77" s="14">
        <v>1</v>
      </c>
      <c r="T77" s="13"/>
      <c r="U77" s="52">
        <v>7.9849798399999989E-20</v>
      </c>
      <c r="V77" s="52">
        <v>6.0024027866666648E-20</v>
      </c>
      <c r="W77" s="7">
        <f t="shared" si="12"/>
        <v>0</v>
      </c>
      <c r="X77" s="7">
        <f t="shared" si="13"/>
        <v>0</v>
      </c>
      <c r="Y77" s="14"/>
      <c r="Z77" s="72">
        <v>7.3097987599999993E-20</v>
      </c>
      <c r="AA77" s="72">
        <v>5.5564486266666685E-20</v>
      </c>
      <c r="AB77" s="72">
        <f t="shared" si="14"/>
        <v>0</v>
      </c>
      <c r="AC77" s="72">
        <f t="shared" si="15"/>
        <v>0</v>
      </c>
      <c r="AD77" s="60"/>
      <c r="AE77" s="73"/>
      <c r="AF77" s="73"/>
      <c r="AG77" s="60"/>
      <c r="AH77" s="52">
        <v>6.7232144799999996E-20</v>
      </c>
      <c r="AI77" s="52">
        <v>5.1719142799999977E-20</v>
      </c>
      <c r="AJ77" s="52">
        <f t="shared" si="16"/>
        <v>0</v>
      </c>
      <c r="AK77" s="52">
        <f t="shared" si="17"/>
        <v>0</v>
      </c>
      <c r="AL77" s="60"/>
      <c r="AM77" s="52">
        <v>6.2316409466666688E-20</v>
      </c>
      <c r="AN77" s="52">
        <v>4.8512815733333339E-20</v>
      </c>
      <c r="AO77" s="52">
        <f t="shared" si="18"/>
        <v>0</v>
      </c>
      <c r="AP77" s="52">
        <f t="shared" si="19"/>
        <v>0</v>
      </c>
      <c r="AQ77" s="60"/>
      <c r="AR77" s="52">
        <v>5.8391073066666659E-20</v>
      </c>
      <c r="AS77" s="52">
        <v>4.5954283066666674E-20</v>
      </c>
      <c r="AT77" s="52">
        <f t="shared" si="20"/>
        <v>0</v>
      </c>
      <c r="AU77" s="52">
        <f t="shared" si="21"/>
        <v>0</v>
      </c>
      <c r="AV77" s="60"/>
      <c r="AW77" s="52">
        <v>5.5462330533333349E-20</v>
      </c>
      <c r="AX77" s="52">
        <v>4.4032866666666671E-20</v>
      </c>
      <c r="AY77" s="52">
        <f t="shared" si="22"/>
        <v>0</v>
      </c>
      <c r="AZ77" s="52">
        <f t="shared" si="23"/>
        <v>0</v>
      </c>
      <c r="BA77" s="60"/>
      <c r="BB77" s="52">
        <v>5.3486205066666659E-20</v>
      </c>
      <c r="BC77" s="52">
        <v>4.2711747866666675E-20</v>
      </c>
      <c r="BD77" s="52">
        <f t="shared" si="24"/>
        <v>0</v>
      </c>
      <c r="BE77" s="52">
        <f t="shared" si="25"/>
        <v>0</v>
      </c>
      <c r="BF77" s="60"/>
      <c r="BG77" s="52">
        <v>5.2347652666666685E-20</v>
      </c>
      <c r="BH77" s="52">
        <v>4.1917065999999982E-20</v>
      </c>
      <c r="BI77" s="52">
        <f t="shared" si="26"/>
        <v>0</v>
      </c>
      <c r="BJ77" s="52">
        <f t="shared" si="27"/>
        <v>0</v>
      </c>
      <c r="BK77" s="60"/>
      <c r="BL77" s="60"/>
      <c r="BM77" s="14"/>
      <c r="BN77" s="14"/>
      <c r="BO77" s="14"/>
    </row>
    <row r="78" spans="1:67">
      <c r="A78" s="11">
        <v>164.8</v>
      </c>
      <c r="C78" s="90">
        <v>23020915501.224125</v>
      </c>
      <c r="D78" s="7">
        <f t="shared" si="6"/>
        <v>1491832580422.9399</v>
      </c>
      <c r="E78" s="10"/>
      <c r="F78" s="10">
        <f t="shared" si="7"/>
        <v>9911802886.6328259</v>
      </c>
      <c r="G78" s="15"/>
      <c r="H78" s="7"/>
      <c r="I78" s="7">
        <f t="shared" si="8"/>
        <v>5.1782584146163879E-18</v>
      </c>
      <c r="J78" s="90">
        <f t="shared" si="9"/>
        <v>5.1950567734666659E-20</v>
      </c>
      <c r="K78" s="7">
        <v>2.7642000000000003E-18</v>
      </c>
      <c r="L78" s="7"/>
      <c r="M78" s="7">
        <v>7.7696958439843904E-20</v>
      </c>
      <c r="N78" s="9">
        <f t="shared" si="10"/>
        <v>0</v>
      </c>
      <c r="O78" s="7"/>
      <c r="P78" s="8">
        <f t="shared" si="11"/>
        <v>0</v>
      </c>
      <c r="Q78" s="6">
        <v>7.7694761904761926E-20</v>
      </c>
      <c r="R78" s="14">
        <v>1</v>
      </c>
      <c r="T78" s="13"/>
      <c r="U78" s="52">
        <v>7.2487498266666648E-20</v>
      </c>
      <c r="V78" s="52">
        <v>6.3474071733333291E-20</v>
      </c>
      <c r="W78" s="7">
        <f t="shared" si="12"/>
        <v>0</v>
      </c>
      <c r="X78" s="7">
        <f t="shared" si="13"/>
        <v>0</v>
      </c>
      <c r="Y78" s="14"/>
      <c r="Z78" s="72">
        <v>6.6002783999999981E-20</v>
      </c>
      <c r="AA78" s="72">
        <v>5.8880127600000014E-20</v>
      </c>
      <c r="AB78" s="72">
        <f t="shared" si="14"/>
        <v>0</v>
      </c>
      <c r="AC78" s="72">
        <f t="shared" si="15"/>
        <v>0</v>
      </c>
      <c r="AD78" s="60"/>
      <c r="AE78" s="73"/>
      <c r="AF78" s="73"/>
      <c r="AG78" s="60"/>
      <c r="AH78" s="52">
        <v>6.0393671600000029E-20</v>
      </c>
      <c r="AI78" s="52">
        <v>5.4895530800000024E-20</v>
      </c>
      <c r="AJ78" s="52">
        <f t="shared" si="16"/>
        <v>0</v>
      </c>
      <c r="AK78" s="52">
        <f t="shared" si="17"/>
        <v>0</v>
      </c>
      <c r="AL78" s="60"/>
      <c r="AM78" s="52">
        <v>5.5711031866666677E-20</v>
      </c>
      <c r="AN78" s="52">
        <v>5.1554756266666651E-20</v>
      </c>
      <c r="AO78" s="52">
        <f t="shared" si="18"/>
        <v>0</v>
      </c>
      <c r="AP78" s="52">
        <f t="shared" si="19"/>
        <v>0</v>
      </c>
      <c r="AQ78" s="60"/>
      <c r="AR78" s="52">
        <v>5.1981611466666656E-20</v>
      </c>
      <c r="AS78" s="52">
        <v>4.887723826666666E-20</v>
      </c>
      <c r="AT78" s="52">
        <f t="shared" si="20"/>
        <v>0</v>
      </c>
      <c r="AU78" s="52">
        <f t="shared" si="21"/>
        <v>0</v>
      </c>
      <c r="AV78" s="60"/>
      <c r="AW78" s="52">
        <v>4.9199857066666649E-20</v>
      </c>
      <c r="AX78" s="52">
        <v>4.6862406266666667E-20</v>
      </c>
      <c r="AY78" s="52">
        <f t="shared" si="22"/>
        <v>0</v>
      </c>
      <c r="AZ78" s="52">
        <f t="shared" si="23"/>
        <v>0</v>
      </c>
      <c r="BA78" s="60"/>
      <c r="BB78" s="52">
        <v>4.7314616133333333E-20</v>
      </c>
      <c r="BC78" s="52">
        <v>4.5480755866666664E-20</v>
      </c>
      <c r="BD78" s="52">
        <f t="shared" si="24"/>
        <v>0</v>
      </c>
      <c r="BE78" s="52">
        <f t="shared" si="25"/>
        <v>0</v>
      </c>
      <c r="BF78" s="60"/>
      <c r="BG78" s="52">
        <v>4.6211104266666658E-20</v>
      </c>
      <c r="BH78" s="52">
        <v>4.4660418400000022E-20</v>
      </c>
      <c r="BI78" s="52">
        <f t="shared" si="26"/>
        <v>0</v>
      </c>
      <c r="BJ78" s="52">
        <f t="shared" si="27"/>
        <v>0</v>
      </c>
      <c r="BK78" s="60"/>
      <c r="BL78" s="60"/>
      <c r="BM78" s="14"/>
      <c r="BN78" s="14"/>
      <c r="BO78" s="14"/>
    </row>
    <row r="79" spans="1:67">
      <c r="A79" s="11">
        <v>164.9</v>
      </c>
      <c r="C79" s="90">
        <v>23128866502.330883</v>
      </c>
      <c r="D79" s="7">
        <f t="shared" si="6"/>
        <v>1501929803676.3652</v>
      </c>
      <c r="E79" s="10"/>
      <c r="F79" s="10">
        <f t="shared" si="7"/>
        <v>9958281882.8451176</v>
      </c>
      <c r="G79" s="15"/>
      <c r="H79" s="7"/>
      <c r="I79" s="7">
        <f t="shared" si="8"/>
        <v>5.1959787948567603E-18</v>
      </c>
      <c r="J79" s="90">
        <f t="shared" si="9"/>
        <v>4.6732238045945932E-20</v>
      </c>
      <c r="K79" s="7">
        <v>2.7305999999999999E-18</v>
      </c>
      <c r="L79" s="7"/>
      <c r="M79" s="7">
        <v>6.9786000694923351E-20</v>
      </c>
      <c r="N79" s="9">
        <f t="shared" si="10"/>
        <v>0</v>
      </c>
      <c r="O79" s="7"/>
      <c r="P79" s="8">
        <f t="shared" si="11"/>
        <v>0</v>
      </c>
      <c r="Q79" s="6">
        <v>6.9783809523809528E-20</v>
      </c>
      <c r="R79" s="14">
        <v>1</v>
      </c>
      <c r="T79" s="13"/>
      <c r="U79" s="52">
        <v>6.58192058108108E-20</v>
      </c>
      <c r="V79" s="52">
        <v>6.774535608108109E-20</v>
      </c>
      <c r="W79" s="7">
        <f t="shared" si="12"/>
        <v>0</v>
      </c>
      <c r="X79" s="7">
        <f t="shared" si="13"/>
        <v>0</v>
      </c>
      <c r="Y79" s="14"/>
      <c r="Z79" s="72">
        <v>5.9745216891891892E-20</v>
      </c>
      <c r="AA79" s="72">
        <v>6.2880262297297279E-20</v>
      </c>
      <c r="AB79" s="72">
        <f t="shared" si="14"/>
        <v>0</v>
      </c>
      <c r="AC79" s="72">
        <f t="shared" si="15"/>
        <v>0</v>
      </c>
      <c r="AD79" s="60"/>
      <c r="AE79" s="73"/>
      <c r="AF79" s="73"/>
      <c r="AG79" s="60"/>
      <c r="AH79" s="52">
        <v>5.4508960675675649E-20</v>
      </c>
      <c r="AI79" s="52">
        <v>5.8637848513513498E-20</v>
      </c>
      <c r="AJ79" s="52">
        <f t="shared" si="16"/>
        <v>0</v>
      </c>
      <c r="AK79" s="52">
        <f t="shared" si="17"/>
        <v>0</v>
      </c>
      <c r="AL79" s="60"/>
      <c r="AM79" s="52">
        <v>5.0148042297297313E-20</v>
      </c>
      <c r="AN79" s="52">
        <v>5.5062078243243227E-20</v>
      </c>
      <c r="AO79" s="52">
        <f t="shared" si="18"/>
        <v>0</v>
      </c>
      <c r="AP79" s="52">
        <f t="shared" si="19"/>
        <v>0</v>
      </c>
      <c r="AQ79" s="60"/>
      <c r="AR79" s="52">
        <v>4.6677191756756748E-20</v>
      </c>
      <c r="AS79" s="52">
        <v>5.218182067567567E-20</v>
      </c>
      <c r="AT79" s="52">
        <f t="shared" si="20"/>
        <v>0</v>
      </c>
      <c r="AU79" s="52">
        <f t="shared" si="21"/>
        <v>0</v>
      </c>
      <c r="AV79" s="60"/>
      <c r="AW79" s="52">
        <v>4.4082107972972969E-20</v>
      </c>
      <c r="AX79" s="52">
        <v>5.0004400675675676E-20</v>
      </c>
      <c r="AY79" s="52">
        <f t="shared" si="22"/>
        <v>0</v>
      </c>
      <c r="AZ79" s="52">
        <f t="shared" si="23"/>
        <v>0</v>
      </c>
      <c r="BA79" s="60"/>
      <c r="BB79" s="52">
        <v>4.2308704324324324E-20</v>
      </c>
      <c r="BC79" s="52">
        <v>4.8504668783783787E-20</v>
      </c>
      <c r="BD79" s="52">
        <f t="shared" si="24"/>
        <v>0</v>
      </c>
      <c r="BE79" s="52">
        <f t="shared" si="25"/>
        <v>0</v>
      </c>
      <c r="BF79" s="60"/>
      <c r="BG79" s="52">
        <v>4.1247624189189194E-20</v>
      </c>
      <c r="BH79" s="52">
        <v>4.7609357702702706E-20</v>
      </c>
      <c r="BI79" s="52">
        <f t="shared" si="26"/>
        <v>0</v>
      </c>
      <c r="BJ79" s="52">
        <f t="shared" si="27"/>
        <v>0</v>
      </c>
      <c r="BK79" s="60"/>
      <c r="BL79" s="60"/>
      <c r="BM79" s="14"/>
      <c r="BN79" s="14"/>
      <c r="BO79" s="14"/>
    </row>
    <row r="80" spans="1:67">
      <c r="A80" s="11">
        <v>165</v>
      </c>
      <c r="C80" s="90">
        <v>22722210903.176037</v>
      </c>
      <c r="D80" s="7">
        <f t="shared" si="6"/>
        <v>1512080781950.9968</v>
      </c>
      <c r="E80" s="10"/>
      <c r="F80" s="10">
        <f t="shared" si="7"/>
        <v>9783193705.2548695</v>
      </c>
      <c r="G80" s="15"/>
      <c r="H80" s="7"/>
      <c r="I80" s="7">
        <f t="shared" si="8"/>
        <v>5.2131321804440329E-18</v>
      </c>
      <c r="J80" s="90">
        <f t="shared" si="9"/>
        <v>4.4807577579729724E-20</v>
      </c>
      <c r="K80" s="7">
        <v>2.7065999999999999E-18</v>
      </c>
      <c r="L80" s="7"/>
      <c r="M80" s="7">
        <v>6.2305042963101702E-20</v>
      </c>
      <c r="N80" s="9">
        <f t="shared" si="10"/>
        <v>0</v>
      </c>
      <c r="O80" s="7"/>
      <c r="P80" s="8">
        <f t="shared" si="11"/>
        <v>0</v>
      </c>
      <c r="Q80" s="6">
        <v>6.2302857142857147E-20</v>
      </c>
      <c r="R80" s="14">
        <v>1</v>
      </c>
      <c r="T80" s="13"/>
      <c r="U80" s="52">
        <v>6.1712983378378386E-20</v>
      </c>
      <c r="V80" s="52">
        <v>7.1048934999999993E-20</v>
      </c>
      <c r="W80" s="7">
        <f t="shared" si="12"/>
        <v>0</v>
      </c>
      <c r="X80" s="7">
        <f t="shared" si="13"/>
        <v>0</v>
      </c>
      <c r="Y80" s="14"/>
      <c r="Z80" s="72">
        <v>5.6244355540540526E-20</v>
      </c>
      <c r="AA80" s="72">
        <v>6.5774133648648655E-20</v>
      </c>
      <c r="AB80" s="72">
        <f t="shared" si="14"/>
        <v>0</v>
      </c>
      <c r="AC80" s="72">
        <f t="shared" si="15"/>
        <v>0</v>
      </c>
      <c r="AD80" s="60"/>
      <c r="AE80" s="73"/>
      <c r="AF80" s="73"/>
      <c r="AG80" s="60"/>
      <c r="AH80" s="52">
        <v>5.1575171621621632E-20</v>
      </c>
      <c r="AI80" s="52">
        <v>6.115709756756755E-20</v>
      </c>
      <c r="AJ80" s="52">
        <f t="shared" si="16"/>
        <v>0</v>
      </c>
      <c r="AK80" s="52">
        <f t="shared" si="17"/>
        <v>0</v>
      </c>
      <c r="AL80" s="60"/>
      <c r="AM80" s="52">
        <v>4.773056445945944E-20</v>
      </c>
      <c r="AN80" s="52">
        <v>5.7252263783783781E-20</v>
      </c>
      <c r="AO80" s="52">
        <f t="shared" si="18"/>
        <v>0</v>
      </c>
      <c r="AP80" s="52">
        <f t="shared" si="19"/>
        <v>0</v>
      </c>
      <c r="AQ80" s="60"/>
      <c r="AR80" s="52">
        <v>4.4713730675675674E-20</v>
      </c>
      <c r="AS80" s="52">
        <v>5.4098421081081076E-20</v>
      </c>
      <c r="AT80" s="52">
        <f t="shared" si="20"/>
        <v>0</v>
      </c>
      <c r="AU80" s="52">
        <f t="shared" si="21"/>
        <v>0</v>
      </c>
      <c r="AV80" s="60"/>
      <c r="AW80" s="52">
        <v>4.2501646756756759E-20</v>
      </c>
      <c r="AX80" s="52">
        <v>5.1710815675675684E-20</v>
      </c>
      <c r="AY80" s="52">
        <f t="shared" si="22"/>
        <v>0</v>
      </c>
      <c r="AZ80" s="52">
        <f t="shared" si="23"/>
        <v>0</v>
      </c>
      <c r="BA80" s="60"/>
      <c r="BB80" s="52">
        <v>4.1037025135135138E-20</v>
      </c>
      <c r="BC80" s="52">
        <v>5.006812486486488E-20</v>
      </c>
      <c r="BD80" s="52">
        <f t="shared" si="24"/>
        <v>0</v>
      </c>
      <c r="BE80" s="52">
        <f t="shared" si="25"/>
        <v>0</v>
      </c>
      <c r="BF80" s="60"/>
      <c r="BG80" s="52">
        <v>4.021612567567568E-20</v>
      </c>
      <c r="BH80" s="52">
        <v>4.9094268918918923E-20</v>
      </c>
      <c r="BI80" s="52">
        <f t="shared" si="26"/>
        <v>0</v>
      </c>
      <c r="BJ80" s="52">
        <f t="shared" si="27"/>
        <v>0</v>
      </c>
      <c r="BK80" s="60"/>
      <c r="BL80" s="60"/>
      <c r="BM80" s="14"/>
      <c r="BN80" s="14"/>
      <c r="BO80" s="14"/>
    </row>
    <row r="81" spans="1:67">
      <c r="A81" s="11">
        <v>165.1</v>
      </c>
      <c r="C81" s="90">
        <v>22165598903.310184</v>
      </c>
      <c r="D81" s="7">
        <f t="shared" si="6"/>
        <v>1522285710092.0474</v>
      </c>
      <c r="E81" s="10"/>
      <c r="F81" s="10">
        <f t="shared" si="7"/>
        <v>9543540837.1180019</v>
      </c>
      <c r="G81" s="15"/>
      <c r="H81" s="7"/>
      <c r="I81" s="7">
        <f t="shared" si="8"/>
        <v>5.2297073809758679E-18</v>
      </c>
      <c r="J81" s="90">
        <f t="shared" si="9"/>
        <v>4.1240311946666661E-20</v>
      </c>
      <c r="K81" s="7">
        <v>2.6399999999999994E-18</v>
      </c>
      <c r="L81" s="7"/>
      <c r="M81" s="7">
        <v>6.3697680482442183E-20</v>
      </c>
      <c r="N81" s="9">
        <f t="shared" si="10"/>
        <v>0</v>
      </c>
      <c r="O81" s="7"/>
      <c r="P81" s="8">
        <f t="shared" si="11"/>
        <v>0</v>
      </c>
      <c r="Q81" s="6">
        <v>6.3695500000000002E-20</v>
      </c>
      <c r="R81" s="14">
        <v>1</v>
      </c>
      <c r="T81" s="13"/>
      <c r="U81" s="52">
        <v>5.6911189199999996E-20</v>
      </c>
      <c r="V81" s="52">
        <v>7.2809108399999968E-20</v>
      </c>
      <c r="W81" s="7">
        <f t="shared" si="12"/>
        <v>0</v>
      </c>
      <c r="X81" s="7">
        <f t="shared" si="13"/>
        <v>0</v>
      </c>
      <c r="Y81" s="14"/>
      <c r="Z81" s="72">
        <v>5.1826380266666685E-20</v>
      </c>
      <c r="AA81" s="72">
        <v>6.7099827866666651E-20</v>
      </c>
      <c r="AB81" s="72">
        <f t="shared" si="14"/>
        <v>0</v>
      </c>
      <c r="AC81" s="72">
        <f t="shared" si="15"/>
        <v>0</v>
      </c>
      <c r="AD81" s="60"/>
      <c r="AE81" s="73"/>
      <c r="AF81" s="73"/>
      <c r="AG81" s="60"/>
      <c r="AH81" s="52">
        <v>4.7487650533333323E-20</v>
      </c>
      <c r="AI81" s="52">
        <v>6.2095654000000028E-20</v>
      </c>
      <c r="AJ81" s="52">
        <f t="shared" si="16"/>
        <v>0</v>
      </c>
      <c r="AK81" s="52">
        <f t="shared" si="17"/>
        <v>0</v>
      </c>
      <c r="AL81" s="60"/>
      <c r="AM81" s="52">
        <v>4.3914618533333342E-20</v>
      </c>
      <c r="AN81" s="52">
        <v>5.7858909200000007E-20</v>
      </c>
      <c r="AO81" s="52">
        <f t="shared" si="18"/>
        <v>0</v>
      </c>
      <c r="AP81" s="52">
        <f t="shared" si="19"/>
        <v>0</v>
      </c>
      <c r="AQ81" s="60"/>
      <c r="AR81" s="52">
        <v>4.1107031199999996E-20</v>
      </c>
      <c r="AS81" s="52">
        <v>5.443510586666666E-20</v>
      </c>
      <c r="AT81" s="52">
        <f t="shared" si="20"/>
        <v>0</v>
      </c>
      <c r="AU81" s="52">
        <f t="shared" si="21"/>
        <v>0</v>
      </c>
      <c r="AV81" s="60"/>
      <c r="AW81" s="52">
        <v>3.9041200933333335E-20</v>
      </c>
      <c r="AX81" s="52">
        <v>5.1844007999999987E-20</v>
      </c>
      <c r="AY81" s="52">
        <f t="shared" si="22"/>
        <v>0</v>
      </c>
      <c r="AZ81" s="52">
        <f t="shared" si="23"/>
        <v>0</v>
      </c>
      <c r="BA81" s="60"/>
      <c r="BB81" s="52">
        <v>3.7662805866666678E-20</v>
      </c>
      <c r="BC81" s="52">
        <v>5.0065061599999993E-20</v>
      </c>
      <c r="BD81" s="52">
        <f t="shared" si="24"/>
        <v>0</v>
      </c>
      <c r="BE81" s="52">
        <f t="shared" si="25"/>
        <v>0</v>
      </c>
      <c r="BF81" s="60"/>
      <c r="BG81" s="52">
        <v>3.6875540933333342E-20</v>
      </c>
      <c r="BH81" s="52">
        <v>4.9017296266666657E-20</v>
      </c>
      <c r="BI81" s="52">
        <f t="shared" si="26"/>
        <v>0</v>
      </c>
      <c r="BJ81" s="52">
        <f t="shared" si="27"/>
        <v>0</v>
      </c>
      <c r="BK81" s="60"/>
      <c r="BL81" s="60"/>
      <c r="BM81" s="14"/>
      <c r="BN81" s="14"/>
      <c r="BO81" s="14"/>
    </row>
    <row r="82" spans="1:67">
      <c r="A82" s="11">
        <v>165.2</v>
      </c>
      <c r="C82" s="90">
        <v>22373087919.643154</v>
      </c>
      <c r="D82" s="7">
        <f t="shared" si="6"/>
        <v>1532544783191.3997</v>
      </c>
      <c r="E82" s="10"/>
      <c r="F82" s="10">
        <f t="shared" si="7"/>
        <v>9632876564.4883747</v>
      </c>
      <c r="G82" s="15"/>
      <c r="H82" s="7"/>
      <c r="I82" s="7">
        <f t="shared" si="8"/>
        <v>5.2456932974456081E-18</v>
      </c>
      <c r="J82" s="90">
        <f t="shared" si="9"/>
        <v>3.6625445685135124E-20</v>
      </c>
      <c r="K82" s="7">
        <v>2.5962000000000001E-18</v>
      </c>
      <c r="L82" s="7"/>
      <c r="M82" s="7">
        <v>6.479672061222024E-20</v>
      </c>
      <c r="N82" s="9">
        <f t="shared" si="10"/>
        <v>2.6358681081960324E-286</v>
      </c>
      <c r="O82" s="7"/>
      <c r="P82" s="8">
        <f t="shared" si="11"/>
        <v>2.5390992126523869E-276</v>
      </c>
      <c r="Q82" s="6">
        <v>6.479454545454545E-20</v>
      </c>
      <c r="R82" s="14">
        <v>1</v>
      </c>
      <c r="T82" s="13"/>
      <c r="U82" s="52">
        <v>5.1605822162162159E-20</v>
      </c>
      <c r="V82" s="52">
        <v>7.2742856891891881E-20</v>
      </c>
      <c r="W82" s="7">
        <f t="shared" si="12"/>
        <v>1.3103230242021759E-296</v>
      </c>
      <c r="X82" s="7">
        <f t="shared" si="13"/>
        <v>1.8470133066027744E-296</v>
      </c>
      <c r="Y82" s="14"/>
      <c r="Z82" s="72">
        <v>4.6761410405405398E-20</v>
      </c>
      <c r="AA82" s="72">
        <v>6.6760078918918919E-20</v>
      </c>
      <c r="AB82" s="72">
        <f t="shared" si="14"/>
        <v>1.1873186034287322E-296</v>
      </c>
      <c r="AC82" s="72">
        <f t="shared" si="15"/>
        <v>1.6951046381962858E-296</v>
      </c>
      <c r="AD82" s="60"/>
      <c r="AE82" s="73"/>
      <c r="AF82" s="73"/>
      <c r="AG82" s="60"/>
      <c r="AH82" s="52">
        <v>4.2613238648648649E-20</v>
      </c>
      <c r="AI82" s="52">
        <v>6.1526165405405408E-20</v>
      </c>
      <c r="AJ82" s="52">
        <f t="shared" si="16"/>
        <v>1.0819924070134589E-296</v>
      </c>
      <c r="AK82" s="52">
        <f t="shared" si="17"/>
        <v>1.5622103813837651E-296</v>
      </c>
      <c r="AL82" s="60"/>
      <c r="AM82" s="52">
        <v>3.9178091486486478E-20</v>
      </c>
      <c r="AN82" s="52">
        <v>5.7102764324324323E-20</v>
      </c>
      <c r="AO82" s="52">
        <f t="shared" si="18"/>
        <v>9.9477061246555354E-297</v>
      </c>
      <c r="AP82" s="52">
        <f t="shared" si="19"/>
        <v>1.4498958393615846E-296</v>
      </c>
      <c r="AQ82" s="60"/>
      <c r="AR82" s="52">
        <v>3.6454662567567555E-20</v>
      </c>
      <c r="AS82" s="52">
        <v>5.3532974324324307E-20</v>
      </c>
      <c r="AT82" s="52">
        <f t="shared" si="20"/>
        <v>9.2562005022813959E-297</v>
      </c>
      <c r="AU82" s="52">
        <f t="shared" si="21"/>
        <v>1.3592553295782458E-296</v>
      </c>
      <c r="AV82" s="60"/>
      <c r="AW82" s="52">
        <v>3.4420268378378378E-20</v>
      </c>
      <c r="AX82" s="52">
        <v>5.083257594594593E-20</v>
      </c>
      <c r="AY82" s="52">
        <f t="shared" si="22"/>
        <v>8.7396476338819428E-297</v>
      </c>
      <c r="AZ82" s="52">
        <f t="shared" si="23"/>
        <v>1.2906895356143664E-296</v>
      </c>
      <c r="BA82" s="60"/>
      <c r="BB82" s="52">
        <v>3.3023963108108116E-20</v>
      </c>
      <c r="BC82" s="52">
        <v>4.8975677702702713E-20</v>
      </c>
      <c r="BD82" s="52">
        <f t="shared" si="24"/>
        <v>8.3851118726454016E-297</v>
      </c>
      <c r="BE82" s="52">
        <f t="shared" si="25"/>
        <v>1.2435410469404244E-296</v>
      </c>
      <c r="BF82" s="60"/>
      <c r="BG82" s="52">
        <v>3.2175510405405408E-20</v>
      </c>
      <c r="BH82" s="52">
        <v>4.7874716486486476E-20</v>
      </c>
      <c r="BI82" s="52">
        <f t="shared" si="26"/>
        <v>8.1696813137048914E-297</v>
      </c>
      <c r="BJ82" s="52">
        <f t="shared" si="27"/>
        <v>1.2155865493678715E-296</v>
      </c>
      <c r="BK82" s="60"/>
      <c r="BL82" s="60"/>
      <c r="BM82" s="14"/>
      <c r="BN82" s="14"/>
      <c r="BO82" s="14"/>
    </row>
    <row r="83" spans="1:67">
      <c r="A83" s="11">
        <v>165.3</v>
      </c>
      <c r="C83" s="90">
        <v>24169445282.892303</v>
      </c>
      <c r="D83" s="7">
        <f t="shared" si="6"/>
        <v>1542858196586.1055</v>
      </c>
      <c r="E83" s="10"/>
      <c r="F83" s="10">
        <f t="shared" si="7"/>
        <v>10406309753.864803</v>
      </c>
      <c r="G83" s="15"/>
      <c r="H83" s="7"/>
      <c r="I83" s="7">
        <f t="shared" si="8"/>
        <v>5.2610789310603561E-18</v>
      </c>
      <c r="J83" s="90">
        <f t="shared" si="9"/>
        <v>3.6755216212162158E-20</v>
      </c>
      <c r="K83" s="7">
        <v>2.557E-18</v>
      </c>
      <c r="L83" s="7"/>
      <c r="M83" s="7">
        <v>5.6551693655434356E-20</v>
      </c>
      <c r="N83" s="9">
        <f t="shared" si="10"/>
        <v>2.5846626257581475E-287</v>
      </c>
      <c r="O83" s="7"/>
      <c r="P83" s="8">
        <f t="shared" si="11"/>
        <v>2.6896799892876824E-277</v>
      </c>
      <c r="Q83" s="6">
        <v>5.6549523809523802E-20</v>
      </c>
      <c r="R83" s="14">
        <v>1</v>
      </c>
      <c r="T83" s="13"/>
      <c r="U83" s="52">
        <v>5.0586926216216232E-20</v>
      </c>
      <c r="V83" s="52">
        <v>6.9767748108108141E-20</v>
      </c>
      <c r="W83" s="7">
        <f t="shared" si="12"/>
        <v>1.360626431633602E-297</v>
      </c>
      <c r="X83" s="7">
        <f t="shared" si="13"/>
        <v>1.876529159840847E-297</v>
      </c>
      <c r="Y83" s="14"/>
      <c r="Z83" s="72">
        <v>4.6095822027027014E-20</v>
      </c>
      <c r="AA83" s="72">
        <v>6.3663596621621615E-20</v>
      </c>
      <c r="AB83" s="72">
        <f t="shared" si="14"/>
        <v>1.2398301009588913E-297</v>
      </c>
      <c r="AC83" s="72">
        <f t="shared" si="15"/>
        <v>1.7123470187929749E-297</v>
      </c>
      <c r="AD83" s="60"/>
      <c r="AE83" s="73"/>
      <c r="AF83" s="73"/>
      <c r="AG83" s="60"/>
      <c r="AH83" s="52">
        <v>4.226430972972973E-20</v>
      </c>
      <c r="AI83" s="52">
        <v>5.8341871216216227E-20</v>
      </c>
      <c r="AJ83" s="52">
        <f t="shared" si="16"/>
        <v>1.136774681411366E-297</v>
      </c>
      <c r="AK83" s="52">
        <f t="shared" si="17"/>
        <v>1.5692096354789148E-297</v>
      </c>
      <c r="AL83" s="60"/>
      <c r="AM83" s="52">
        <v>3.9106380000000007E-20</v>
      </c>
      <c r="AN83" s="52">
        <v>5.385948540540541E-20</v>
      </c>
      <c r="AO83" s="52">
        <f t="shared" si="18"/>
        <v>1.0518364773950398E-297</v>
      </c>
      <c r="AP83" s="52">
        <f t="shared" si="19"/>
        <v>1.4486478012828386E-297</v>
      </c>
      <c r="AQ83" s="60"/>
      <c r="AR83" s="52">
        <v>3.6618869189189182E-20</v>
      </c>
      <c r="AS83" s="52">
        <v>5.0253571486486477E-20</v>
      </c>
      <c r="AT83" s="52">
        <f t="shared" si="20"/>
        <v>9.8493039688527792E-298</v>
      </c>
      <c r="AU83" s="52">
        <f t="shared" si="21"/>
        <v>1.3516602561747146E-297</v>
      </c>
      <c r="AV83" s="60"/>
      <c r="AW83" s="52">
        <v>3.4778557162162176E-20</v>
      </c>
      <c r="AX83" s="52">
        <v>4.753351270270269E-20</v>
      </c>
      <c r="AY83" s="52">
        <f t="shared" si="22"/>
        <v>9.3543189255386672E-298</v>
      </c>
      <c r="AZ83" s="52">
        <f t="shared" si="23"/>
        <v>1.2784993793704035E-297</v>
      </c>
      <c r="BA83" s="60"/>
      <c r="BB83" s="52">
        <v>3.3536039324324323E-20</v>
      </c>
      <c r="BC83" s="52">
        <v>4.5667564054054065E-20</v>
      </c>
      <c r="BD83" s="52">
        <f t="shared" si="24"/>
        <v>9.0201213890620444E-298</v>
      </c>
      <c r="BE83" s="52">
        <f t="shared" si="25"/>
        <v>1.2283113319573061E-297</v>
      </c>
      <c r="BF83" s="60"/>
      <c r="BG83" s="52">
        <v>3.2805896756756751E-20</v>
      </c>
      <c r="BH83" s="52">
        <v>4.4563659054054073E-20</v>
      </c>
      <c r="BI83" s="52">
        <f t="shared" si="26"/>
        <v>8.8237364037306377E-298</v>
      </c>
      <c r="BJ83" s="52">
        <f t="shared" si="27"/>
        <v>1.1986198200715533E-297</v>
      </c>
      <c r="BK83" s="60"/>
      <c r="BL83" s="60"/>
      <c r="BM83" s="14"/>
      <c r="BN83" s="14"/>
      <c r="BO83" s="14"/>
    </row>
    <row r="84" spans="1:67">
      <c r="A84" s="11">
        <v>165.4</v>
      </c>
      <c r="C84" s="90">
        <v>29219344249.924534</v>
      </c>
      <c r="D84" s="7">
        <f t="shared" si="6"/>
        <v>1553226145856.79</v>
      </c>
      <c r="E84" s="10"/>
      <c r="F84" s="10">
        <f t="shared" si="7"/>
        <v>12580576157.6476</v>
      </c>
      <c r="G84" s="15"/>
      <c r="H84" s="7"/>
      <c r="I84" s="7">
        <f t="shared" si="8"/>
        <v>5.2758533921781511E-18</v>
      </c>
      <c r="J84" s="90">
        <f t="shared" si="9"/>
        <v>3.980463923866666E-20</v>
      </c>
      <c r="K84" s="7">
        <v>2.5487999999999999E-18</v>
      </c>
      <c r="L84" s="7"/>
      <c r="M84" s="7">
        <v>5.3476450261403426E-20</v>
      </c>
      <c r="N84" s="9">
        <f t="shared" si="10"/>
        <v>0</v>
      </c>
      <c r="O84" s="7"/>
      <c r="P84" s="8">
        <f t="shared" si="11"/>
        <v>1.4961085295358667E-300</v>
      </c>
      <c r="Q84" s="6">
        <v>5.3474285714285715E-20</v>
      </c>
      <c r="R84" s="14">
        <v>1</v>
      </c>
      <c r="T84" s="13"/>
      <c r="U84" s="52">
        <v>5.2760801600000031E-20</v>
      </c>
      <c r="V84" s="52">
        <v>6.4428869866666693E-20</v>
      </c>
      <c r="W84" s="7">
        <f t="shared" si="12"/>
        <v>0</v>
      </c>
      <c r="X84" s="7">
        <f t="shared" si="13"/>
        <v>0</v>
      </c>
      <c r="Y84" s="14"/>
      <c r="Z84" s="72">
        <v>4.856356333333334E-20</v>
      </c>
      <c r="AA84" s="72">
        <v>5.8310059333333331E-20</v>
      </c>
      <c r="AB84" s="72">
        <f t="shared" si="14"/>
        <v>0</v>
      </c>
      <c r="AC84" s="72">
        <f t="shared" si="15"/>
        <v>0</v>
      </c>
      <c r="AD84" s="60"/>
      <c r="AE84" s="73"/>
      <c r="AF84" s="73"/>
      <c r="AG84" s="60"/>
      <c r="AH84" s="52">
        <v>4.499000533333334E-20</v>
      </c>
      <c r="AI84" s="52">
        <v>5.2995813066666638E-20</v>
      </c>
      <c r="AJ84" s="52">
        <f t="shared" si="16"/>
        <v>0</v>
      </c>
      <c r="AK84" s="52">
        <f t="shared" si="17"/>
        <v>0</v>
      </c>
      <c r="AL84" s="60"/>
      <c r="AM84" s="52">
        <v>4.205373066666667E-20</v>
      </c>
      <c r="AN84" s="52">
        <v>4.8536509733333339E-20</v>
      </c>
      <c r="AO84" s="52">
        <f t="shared" si="18"/>
        <v>0</v>
      </c>
      <c r="AP84" s="52">
        <f t="shared" si="19"/>
        <v>0</v>
      </c>
      <c r="AQ84" s="60"/>
      <c r="AR84" s="52">
        <v>3.9752547866666665E-20</v>
      </c>
      <c r="AS84" s="52">
        <v>4.4961685066666652E-20</v>
      </c>
      <c r="AT84" s="52">
        <f t="shared" si="20"/>
        <v>0</v>
      </c>
      <c r="AU84" s="52">
        <f t="shared" si="21"/>
        <v>0</v>
      </c>
      <c r="AV84" s="60"/>
      <c r="AW84" s="52">
        <v>3.8065573200000001E-20</v>
      </c>
      <c r="AX84" s="52">
        <v>4.2273146666666671E-20</v>
      </c>
      <c r="AY84" s="52">
        <f t="shared" si="22"/>
        <v>0</v>
      </c>
      <c r="AZ84" s="52">
        <f t="shared" si="23"/>
        <v>0</v>
      </c>
      <c r="BA84" s="60"/>
      <c r="BB84" s="52">
        <v>3.6947205599999997E-20</v>
      </c>
      <c r="BC84" s="52">
        <v>4.043304586666665E-20</v>
      </c>
      <c r="BD84" s="52">
        <f t="shared" si="24"/>
        <v>0</v>
      </c>
      <c r="BE84" s="52">
        <f t="shared" si="25"/>
        <v>0</v>
      </c>
      <c r="BF84" s="60"/>
      <c r="BG84" s="52">
        <v>3.6317625466666666E-20</v>
      </c>
      <c r="BH84" s="52">
        <v>3.9346162533333322E-20</v>
      </c>
      <c r="BI84" s="52">
        <f t="shared" si="26"/>
        <v>0</v>
      </c>
      <c r="BJ84" s="52">
        <f t="shared" si="27"/>
        <v>0</v>
      </c>
      <c r="BK84" s="60"/>
      <c r="BL84" s="60"/>
      <c r="BM84" s="14"/>
      <c r="BN84" s="14"/>
      <c r="BO84" s="14"/>
    </row>
    <row r="85" spans="1:67">
      <c r="A85" s="11">
        <v>165.5</v>
      </c>
      <c r="C85" s="90">
        <v>39962889039.809494</v>
      </c>
      <c r="D85" s="7">
        <f t="shared" si="6"/>
        <v>1563648826826.1409</v>
      </c>
      <c r="E85" s="10"/>
      <c r="F85" s="10">
        <f t="shared" si="7"/>
        <v>17206278304.696808</v>
      </c>
      <c r="G85" s="15"/>
      <c r="H85" s="7"/>
      <c r="I85" s="7">
        <f t="shared" si="8"/>
        <v>5.2900059092760398E-18</v>
      </c>
      <c r="J85" s="90">
        <f t="shared" si="9"/>
        <v>4.1834805774324328E-20</v>
      </c>
      <c r="K85" s="7">
        <v>2.5074000000000002E-18</v>
      </c>
      <c r="L85" s="7"/>
      <c r="M85" s="7">
        <v>5.5849778308883636E-20</v>
      </c>
      <c r="N85" s="9">
        <f t="shared" si="10"/>
        <v>0</v>
      </c>
      <c r="O85" s="7"/>
      <c r="P85" s="8">
        <f t="shared" si="11"/>
        <v>0</v>
      </c>
      <c r="Q85" s="6">
        <v>5.5847619047619036E-20</v>
      </c>
      <c r="R85" s="14">
        <v>1</v>
      </c>
      <c r="T85" s="13"/>
      <c r="U85" s="52">
        <v>5.4823532432432451E-20</v>
      </c>
      <c r="V85" s="52">
        <v>5.8833893648648644E-20</v>
      </c>
      <c r="W85" s="7">
        <f t="shared" si="12"/>
        <v>0</v>
      </c>
      <c r="X85" s="7">
        <f t="shared" si="13"/>
        <v>0</v>
      </c>
      <c r="Y85" s="14"/>
      <c r="Z85" s="72">
        <v>5.0669703648648629E-20</v>
      </c>
      <c r="AA85" s="72">
        <v>5.2777094054054055E-20</v>
      </c>
      <c r="AB85" s="72">
        <f t="shared" si="14"/>
        <v>0</v>
      </c>
      <c r="AC85" s="72">
        <f t="shared" si="15"/>
        <v>0</v>
      </c>
      <c r="AD85" s="60"/>
      <c r="AE85" s="73"/>
      <c r="AF85" s="73"/>
      <c r="AG85" s="60"/>
      <c r="AH85" s="52">
        <v>4.7115253243243245E-20</v>
      </c>
      <c r="AI85" s="52">
        <v>4.7527999729729706E-20</v>
      </c>
      <c r="AJ85" s="52">
        <f t="shared" si="16"/>
        <v>0</v>
      </c>
      <c r="AK85" s="52">
        <f t="shared" si="17"/>
        <v>0</v>
      </c>
      <c r="AL85" s="60"/>
      <c r="AM85" s="52">
        <v>4.4177174729729729E-20</v>
      </c>
      <c r="AN85" s="52">
        <v>4.3130124729729744E-20</v>
      </c>
      <c r="AO85" s="52">
        <f t="shared" si="18"/>
        <v>0</v>
      </c>
      <c r="AP85" s="52">
        <f t="shared" si="19"/>
        <v>0</v>
      </c>
      <c r="AQ85" s="60"/>
      <c r="AR85" s="52">
        <v>4.1857323378378382E-20</v>
      </c>
      <c r="AS85" s="52">
        <v>3.9605562972972983E-20</v>
      </c>
      <c r="AT85" s="52">
        <f t="shared" si="20"/>
        <v>0</v>
      </c>
      <c r="AU85" s="52">
        <f t="shared" si="21"/>
        <v>0</v>
      </c>
      <c r="AV85" s="60"/>
      <c r="AW85" s="52">
        <v>4.013888148648648E-20</v>
      </c>
      <c r="AX85" s="52">
        <v>3.6949218918918923E-20</v>
      </c>
      <c r="AY85" s="52">
        <f t="shared" si="22"/>
        <v>0</v>
      </c>
      <c r="AZ85" s="52">
        <f t="shared" si="23"/>
        <v>0</v>
      </c>
      <c r="BA85" s="60"/>
      <c r="BB85" s="52">
        <v>3.897963783783784E-20</v>
      </c>
      <c r="BC85" s="52">
        <v>3.5118388243243243E-20</v>
      </c>
      <c r="BD85" s="52">
        <f t="shared" si="24"/>
        <v>0</v>
      </c>
      <c r="BE85" s="52">
        <f t="shared" si="25"/>
        <v>0</v>
      </c>
      <c r="BF85" s="60"/>
      <c r="BG85" s="52">
        <v>3.8301981486486486E-20</v>
      </c>
      <c r="BH85" s="52">
        <v>3.4016611486486483E-20</v>
      </c>
      <c r="BI85" s="52">
        <f t="shared" si="26"/>
        <v>0</v>
      </c>
      <c r="BJ85" s="52">
        <f t="shared" si="27"/>
        <v>0</v>
      </c>
      <c r="BK85" s="60"/>
      <c r="BL85" s="60"/>
      <c r="BM85" s="14"/>
      <c r="BN85" s="14"/>
      <c r="BO85" s="14"/>
    </row>
    <row r="86" spans="1:67">
      <c r="A86" s="11">
        <v>165.6</v>
      </c>
      <c r="C86" s="90">
        <v>54732108361.002106</v>
      </c>
      <c r="D86" s="7">
        <f t="shared" si="6"/>
        <v>1574126435557.3232</v>
      </c>
      <c r="E86" s="10"/>
      <c r="F86" s="10">
        <f t="shared" si="7"/>
        <v>23565260452.619034</v>
      </c>
      <c r="G86" s="15"/>
      <c r="H86" s="7"/>
      <c r="I86" s="7">
        <f t="shared" si="8"/>
        <v>5.3035258380758968E-18</v>
      </c>
      <c r="J86" s="90">
        <f t="shared" si="9"/>
        <v>4.3849228236986294E-20</v>
      </c>
      <c r="K86" s="7">
        <v>2.4806000000000001E-18</v>
      </c>
      <c r="L86" s="7"/>
      <c r="M86" s="7">
        <v>6.3257153988319609E-20</v>
      </c>
      <c r="N86" s="9">
        <f t="shared" si="10"/>
        <v>0</v>
      </c>
      <c r="O86" s="7"/>
      <c r="P86" s="8">
        <f t="shared" si="11"/>
        <v>0</v>
      </c>
      <c r="Q86" s="6">
        <v>6.3254999999999996E-20</v>
      </c>
      <c r="R86" s="14">
        <v>1</v>
      </c>
      <c r="T86" s="13"/>
      <c r="U86" s="61">
        <v>5.7280656164383561E-20</v>
      </c>
      <c r="V86" s="61">
        <v>5.4192497260273987E-20</v>
      </c>
      <c r="W86" s="7">
        <f t="shared" si="12"/>
        <v>0</v>
      </c>
      <c r="X86" s="7">
        <f t="shared" si="13"/>
        <v>0</v>
      </c>
      <c r="Y86" s="14"/>
      <c r="Z86" s="77">
        <v>5.3032881369863013E-20</v>
      </c>
      <c r="AA86" s="77">
        <v>4.8420906164383568E-20</v>
      </c>
      <c r="AB86" s="72">
        <f t="shared" si="14"/>
        <v>0</v>
      </c>
      <c r="AC86" s="72">
        <f t="shared" si="15"/>
        <v>0</v>
      </c>
      <c r="AD86" s="60"/>
      <c r="AE86" s="73"/>
      <c r="AF86" s="73"/>
      <c r="AG86" s="60"/>
      <c r="AH86" s="61">
        <v>4.9378535205479445E-20</v>
      </c>
      <c r="AI86" s="61">
        <v>4.3442929315068501E-20</v>
      </c>
      <c r="AJ86" s="52">
        <f t="shared" si="16"/>
        <v>0</v>
      </c>
      <c r="AK86" s="52">
        <f t="shared" si="17"/>
        <v>0</v>
      </c>
      <c r="AL86" s="60"/>
      <c r="AM86" s="61">
        <v>4.6340958630137005E-20</v>
      </c>
      <c r="AN86" s="61">
        <v>3.929372794520547E-20</v>
      </c>
      <c r="AO86" s="52">
        <f t="shared" si="18"/>
        <v>0</v>
      </c>
      <c r="AP86" s="52">
        <f t="shared" si="19"/>
        <v>0</v>
      </c>
      <c r="AQ86" s="60"/>
      <c r="AR86" s="61">
        <v>4.3928641095890407E-20</v>
      </c>
      <c r="AS86" s="61">
        <v>3.5987355205479446E-20</v>
      </c>
      <c r="AT86" s="52">
        <f t="shared" si="20"/>
        <v>0</v>
      </c>
      <c r="AU86" s="52">
        <f t="shared" si="21"/>
        <v>0</v>
      </c>
      <c r="AV86" s="60"/>
      <c r="AW86" s="61">
        <v>4.2130786164383549E-20</v>
      </c>
      <c r="AX86" s="61">
        <v>3.3512223150684939E-20</v>
      </c>
      <c r="AY86" s="52">
        <f t="shared" si="22"/>
        <v>0</v>
      </c>
      <c r="AZ86" s="52">
        <f t="shared" si="23"/>
        <v>0</v>
      </c>
      <c r="BA86" s="60"/>
      <c r="BB86" s="61">
        <v>4.0909382465753421E-20</v>
      </c>
      <c r="BC86" s="61">
        <v>3.1822366986301373E-20</v>
      </c>
      <c r="BD86" s="52">
        <f t="shared" si="24"/>
        <v>0</v>
      </c>
      <c r="BE86" s="52">
        <f t="shared" si="25"/>
        <v>0</v>
      </c>
      <c r="BF86" s="60"/>
      <c r="BG86" s="61">
        <v>4.0187918767123282E-20</v>
      </c>
      <c r="BH86" s="61">
        <v>3.0823160958904116E-20</v>
      </c>
      <c r="BI86" s="52">
        <f t="shared" si="26"/>
        <v>0</v>
      </c>
      <c r="BJ86" s="52">
        <f t="shared" si="27"/>
        <v>0</v>
      </c>
      <c r="BK86" s="60"/>
      <c r="BL86" s="60"/>
      <c r="BM86" s="14"/>
      <c r="BN86" s="14"/>
      <c r="BO86" s="14"/>
    </row>
    <row r="87" spans="1:67">
      <c r="A87" s="11">
        <v>165.7</v>
      </c>
      <c r="C87" s="90">
        <v>64676923818.626953</v>
      </c>
      <c r="D87" s="7">
        <f t="shared" si="6"/>
        <v>1584659168352.4463</v>
      </c>
      <c r="E87" s="10"/>
      <c r="F87" s="10">
        <f t="shared" si="7"/>
        <v>27847064560.482391</v>
      </c>
      <c r="G87" s="15"/>
      <c r="H87" s="7"/>
      <c r="I87" s="7">
        <f t="shared" si="8"/>
        <v>5.3164026707398194E-18</v>
      </c>
      <c r="J87" s="90">
        <f t="shared" si="9"/>
        <v>4.7589357279729726E-20</v>
      </c>
      <c r="K87" s="7">
        <v>2.4568000000000003E-18</v>
      </c>
      <c r="L87" s="7"/>
      <c r="M87" s="7">
        <v>6.2607603273705768E-20</v>
      </c>
      <c r="N87" s="9">
        <f t="shared" si="10"/>
        <v>0</v>
      </c>
      <c r="O87" s="7"/>
      <c r="P87" s="8">
        <f t="shared" si="11"/>
        <v>0</v>
      </c>
      <c r="Q87" s="6">
        <v>6.2605454545454542E-20</v>
      </c>
      <c r="R87" s="14">
        <v>1</v>
      </c>
      <c r="T87" s="13"/>
      <c r="U87" s="52">
        <v>6.1473450540540565E-20</v>
      </c>
      <c r="V87" s="52">
        <v>4.91383735135135E-20</v>
      </c>
      <c r="W87" s="7">
        <f t="shared" si="12"/>
        <v>0</v>
      </c>
      <c r="X87" s="7">
        <f t="shared" si="13"/>
        <v>0</v>
      </c>
      <c r="Y87" s="14"/>
      <c r="Z87" s="72">
        <v>5.7104285000000016E-20</v>
      </c>
      <c r="AA87" s="72">
        <v>4.3870720675675669E-20</v>
      </c>
      <c r="AB87" s="72">
        <f t="shared" si="14"/>
        <v>0</v>
      </c>
      <c r="AC87" s="72">
        <f t="shared" si="15"/>
        <v>0</v>
      </c>
      <c r="AD87" s="60"/>
      <c r="AE87" s="73"/>
      <c r="AF87" s="73"/>
      <c r="AG87" s="60"/>
      <c r="AH87" s="52">
        <v>5.3342669729729732E-20</v>
      </c>
      <c r="AI87" s="52">
        <v>3.9365360675675676E-20</v>
      </c>
      <c r="AJ87" s="52">
        <f t="shared" si="16"/>
        <v>0</v>
      </c>
      <c r="AK87" s="52">
        <f t="shared" si="17"/>
        <v>0</v>
      </c>
      <c r="AL87" s="60"/>
      <c r="AM87" s="52">
        <v>5.0216902162162178E-20</v>
      </c>
      <c r="AN87" s="52">
        <v>3.5642997702702695E-20</v>
      </c>
      <c r="AO87" s="52">
        <f t="shared" si="18"/>
        <v>0</v>
      </c>
      <c r="AP87" s="52">
        <f t="shared" si="19"/>
        <v>0</v>
      </c>
      <c r="AQ87" s="60"/>
      <c r="AR87" s="52">
        <v>4.7739719189189187E-20</v>
      </c>
      <c r="AS87" s="52">
        <v>3.2703528243243232E-20</v>
      </c>
      <c r="AT87" s="52">
        <f t="shared" si="20"/>
        <v>0</v>
      </c>
      <c r="AU87" s="52">
        <f t="shared" si="21"/>
        <v>0</v>
      </c>
      <c r="AV87" s="60"/>
      <c r="AW87" s="52">
        <v>4.5903137567567558E-20</v>
      </c>
      <c r="AX87" s="52">
        <v>3.0523556486486477E-20</v>
      </c>
      <c r="AY87" s="52">
        <f t="shared" si="22"/>
        <v>0</v>
      </c>
      <c r="AZ87" s="52">
        <f t="shared" si="23"/>
        <v>0</v>
      </c>
      <c r="BA87" s="60"/>
      <c r="BB87" s="52">
        <v>4.4669683243243231E-20</v>
      </c>
      <c r="BC87" s="52">
        <v>2.9050577567567578E-20</v>
      </c>
      <c r="BD87" s="52">
        <f t="shared" si="24"/>
        <v>0</v>
      </c>
      <c r="BE87" s="52">
        <f t="shared" si="25"/>
        <v>0</v>
      </c>
      <c r="BF87" s="60"/>
      <c r="BG87" s="52">
        <v>4.396032689189191E-20</v>
      </c>
      <c r="BH87" s="52">
        <v>2.8192122567567569E-20</v>
      </c>
      <c r="BI87" s="52">
        <f t="shared" si="26"/>
        <v>0</v>
      </c>
      <c r="BJ87" s="52">
        <f t="shared" si="27"/>
        <v>0</v>
      </c>
      <c r="BK87" s="60"/>
      <c r="BL87" s="60"/>
      <c r="BM87" s="14"/>
      <c r="BN87" s="14"/>
      <c r="BO87" s="14"/>
    </row>
    <row r="88" spans="1:67">
      <c r="A88" s="11">
        <v>165.8</v>
      </c>
      <c r="C88" s="90">
        <v>62067347067.109367</v>
      </c>
      <c r="D88" s="7">
        <f t="shared" si="6"/>
        <v>1595247221750.9639</v>
      </c>
      <c r="E88" s="10"/>
      <c r="F88" s="10">
        <f t="shared" si="7"/>
        <v>26723494545.327843</v>
      </c>
      <c r="G88" s="15"/>
      <c r="H88" s="7"/>
      <c r="I88" s="7">
        <f t="shared" si="8"/>
        <v>5.328626045199968E-18</v>
      </c>
      <c r="J88" s="90">
        <f t="shared" si="9"/>
        <v>5.0223297909459483E-20</v>
      </c>
      <c r="K88" s="7">
        <v>2.4186E-18</v>
      </c>
      <c r="L88" s="7"/>
      <c r="M88" s="7">
        <v>6.0302143481027989E-20</v>
      </c>
      <c r="N88" s="9">
        <f t="shared" si="10"/>
        <v>0</v>
      </c>
      <c r="O88" s="7"/>
      <c r="P88" s="8">
        <f t="shared" si="11"/>
        <v>0</v>
      </c>
      <c r="Q88" s="6">
        <v>6.0299999999999992E-20</v>
      </c>
      <c r="R88" s="14">
        <v>1</v>
      </c>
      <c r="T88" s="13"/>
      <c r="U88" s="52">
        <v>6.5193963918918923E-20</v>
      </c>
      <c r="V88" s="52">
        <v>4.4337408918918937E-20</v>
      </c>
      <c r="W88" s="7">
        <f t="shared" si="12"/>
        <v>0</v>
      </c>
      <c r="X88" s="7">
        <f t="shared" si="13"/>
        <v>0</v>
      </c>
      <c r="Y88" s="14"/>
      <c r="Z88" s="72">
        <v>6.0523509729729706E-20</v>
      </c>
      <c r="AA88" s="72">
        <v>3.9590621216216221E-20</v>
      </c>
      <c r="AB88" s="72">
        <f t="shared" si="14"/>
        <v>0</v>
      </c>
      <c r="AC88" s="72">
        <f t="shared" si="15"/>
        <v>0</v>
      </c>
      <c r="AD88" s="60"/>
      <c r="AE88" s="73"/>
      <c r="AF88" s="73"/>
      <c r="AG88" s="60"/>
      <c r="AH88" s="52">
        <v>5.648443878378377E-20</v>
      </c>
      <c r="AI88" s="52">
        <v>3.5551669864864868E-20</v>
      </c>
      <c r="AJ88" s="52">
        <f t="shared" si="16"/>
        <v>0</v>
      </c>
      <c r="AK88" s="52">
        <f t="shared" si="17"/>
        <v>0</v>
      </c>
      <c r="AL88" s="60"/>
      <c r="AM88" s="52">
        <v>5.3113560540540535E-20</v>
      </c>
      <c r="AN88" s="52">
        <v>3.2228088648648648E-20</v>
      </c>
      <c r="AO88" s="52">
        <f t="shared" si="18"/>
        <v>0</v>
      </c>
      <c r="AP88" s="52">
        <f t="shared" si="19"/>
        <v>0</v>
      </c>
      <c r="AQ88" s="60"/>
      <c r="AR88" s="52">
        <v>5.0431535675675696E-20</v>
      </c>
      <c r="AS88" s="52">
        <v>2.9607759054054055E-20</v>
      </c>
      <c r="AT88" s="52">
        <f t="shared" si="20"/>
        <v>0</v>
      </c>
      <c r="AU88" s="52">
        <f t="shared" si="21"/>
        <v>0</v>
      </c>
      <c r="AV88" s="60"/>
      <c r="AW88" s="52">
        <v>4.843643783783784E-20</v>
      </c>
      <c r="AX88" s="52">
        <v>2.7658265675675665E-20</v>
      </c>
      <c r="AY88" s="52">
        <f t="shared" si="22"/>
        <v>0</v>
      </c>
      <c r="AZ88" s="52">
        <f t="shared" si="23"/>
        <v>0</v>
      </c>
      <c r="BA88" s="60"/>
      <c r="BB88" s="52">
        <v>4.7093264324324326E-20</v>
      </c>
      <c r="BC88" s="52">
        <v>2.6323664594594592E-20</v>
      </c>
      <c r="BD88" s="52">
        <f t="shared" si="24"/>
        <v>0</v>
      </c>
      <c r="BE88" s="52">
        <f t="shared" si="25"/>
        <v>0</v>
      </c>
      <c r="BF88" s="60"/>
      <c r="BG88" s="52">
        <v>4.6319989999999993E-20</v>
      </c>
      <c r="BH88" s="52">
        <v>2.551664527027027E-20</v>
      </c>
      <c r="BI88" s="52">
        <f t="shared" si="26"/>
        <v>0</v>
      </c>
      <c r="BJ88" s="52">
        <f t="shared" si="27"/>
        <v>0</v>
      </c>
      <c r="BK88" s="60"/>
      <c r="BL88" s="60"/>
      <c r="BM88" s="14"/>
      <c r="BN88" s="14"/>
      <c r="BO88" s="14"/>
    </row>
    <row r="89" spans="1:67">
      <c r="A89" s="11">
        <v>165.9</v>
      </c>
      <c r="C89" s="90">
        <v>49789415853.372231</v>
      </c>
      <c r="D89" s="7">
        <f t="shared" si="6"/>
        <v>1605890792528.1343</v>
      </c>
      <c r="E89" s="10"/>
      <c r="F89" s="10">
        <f t="shared" si="7"/>
        <v>21437152477.840221</v>
      </c>
      <c r="G89" s="15"/>
      <c r="H89" s="7"/>
      <c r="I89" s="7">
        <f t="shared" si="8"/>
        <v>5.3401857544653209E-18</v>
      </c>
      <c r="J89" s="90">
        <f t="shared" si="9"/>
        <v>5.0139862767567565E-20</v>
      </c>
      <c r="K89" s="7">
        <v>2.3596000000000001E-18</v>
      </c>
      <c r="L89" s="7"/>
      <c r="M89" s="7">
        <v>6.4379281103761406E-20</v>
      </c>
      <c r="N89" s="9">
        <f t="shared" si="10"/>
        <v>0</v>
      </c>
      <c r="O89" s="7"/>
      <c r="P89" s="8">
        <f t="shared" si="11"/>
        <v>0</v>
      </c>
      <c r="Q89" s="6">
        <v>6.437714285714286E-20</v>
      </c>
      <c r="R89" s="14">
        <v>1</v>
      </c>
      <c r="T89" s="13"/>
      <c r="U89" s="52">
        <v>6.649982932432432E-20</v>
      </c>
      <c r="V89" s="52">
        <v>4.1680406351351331E-20</v>
      </c>
      <c r="W89" s="7">
        <f t="shared" si="12"/>
        <v>0</v>
      </c>
      <c r="X89" s="7">
        <f t="shared" si="13"/>
        <v>0</v>
      </c>
      <c r="Y89" s="14"/>
      <c r="Z89" s="72">
        <v>6.142027486486487E-20</v>
      </c>
      <c r="AA89" s="72">
        <v>3.7492565810810804E-20</v>
      </c>
      <c r="AB89" s="72">
        <f t="shared" si="14"/>
        <v>0</v>
      </c>
      <c r="AC89" s="72">
        <f t="shared" si="15"/>
        <v>0</v>
      </c>
      <c r="AD89" s="60"/>
      <c r="AE89" s="73"/>
      <c r="AF89" s="73"/>
      <c r="AG89" s="60"/>
      <c r="AH89" s="52">
        <v>5.7008570945945937E-20</v>
      </c>
      <c r="AI89" s="52">
        <v>3.3953133783783787E-20</v>
      </c>
      <c r="AJ89" s="52">
        <f t="shared" si="16"/>
        <v>0</v>
      </c>
      <c r="AK89" s="52">
        <f t="shared" si="17"/>
        <v>0</v>
      </c>
      <c r="AL89" s="60"/>
      <c r="AM89" s="52">
        <v>5.3310581486486515E-20</v>
      </c>
      <c r="AN89" s="52">
        <v>3.1062255810810815E-20</v>
      </c>
      <c r="AO89" s="52">
        <f t="shared" si="18"/>
        <v>0</v>
      </c>
      <c r="AP89" s="52">
        <f t="shared" si="19"/>
        <v>0</v>
      </c>
      <c r="AQ89" s="60"/>
      <c r="AR89" s="52">
        <v>5.0355392972972969E-20</v>
      </c>
      <c r="AS89" s="52">
        <v>2.8802372432432425E-20</v>
      </c>
      <c r="AT89" s="52">
        <f t="shared" si="20"/>
        <v>0</v>
      </c>
      <c r="AU89" s="52">
        <f t="shared" si="21"/>
        <v>0</v>
      </c>
      <c r="AV89" s="60"/>
      <c r="AW89" s="52">
        <v>4.8147507837837834E-20</v>
      </c>
      <c r="AX89" s="52">
        <v>2.7138443783783772E-20</v>
      </c>
      <c r="AY89" s="52">
        <f t="shared" si="22"/>
        <v>0</v>
      </c>
      <c r="AZ89" s="52">
        <f t="shared" si="23"/>
        <v>0</v>
      </c>
      <c r="BA89" s="60"/>
      <c r="BB89" s="52">
        <v>4.6654388783783782E-20</v>
      </c>
      <c r="BC89" s="52">
        <v>2.6016050000000006E-20</v>
      </c>
      <c r="BD89" s="52">
        <f t="shared" si="24"/>
        <v>0</v>
      </c>
      <c r="BE89" s="52">
        <f t="shared" si="25"/>
        <v>0</v>
      </c>
      <c r="BF89" s="60"/>
      <c r="BG89" s="52">
        <v>4.5790272297297296E-20</v>
      </c>
      <c r="BH89" s="52">
        <v>2.5355438378378377E-20</v>
      </c>
      <c r="BI89" s="52">
        <f t="shared" si="26"/>
        <v>0</v>
      </c>
      <c r="BJ89" s="52">
        <f t="shared" si="27"/>
        <v>0</v>
      </c>
      <c r="BK89" s="60"/>
      <c r="BL89" s="60"/>
      <c r="BM89" s="14"/>
      <c r="BN89" s="14"/>
      <c r="BO89" s="14"/>
    </row>
    <row r="90" spans="1:67">
      <c r="A90" s="11">
        <v>166</v>
      </c>
      <c r="C90" s="90">
        <v>37514306855.149742</v>
      </c>
      <c r="D90" s="7">
        <f t="shared" si="6"/>
        <v>1616590077693.4294</v>
      </c>
      <c r="E90" s="10"/>
      <c r="F90" s="10">
        <f t="shared" si="7"/>
        <v>16152025533.351648</v>
      </c>
      <c r="G90" s="15"/>
      <c r="H90" s="7"/>
      <c r="I90" s="7">
        <f t="shared" si="8"/>
        <v>5.3510717561196265E-18</v>
      </c>
      <c r="J90" s="90">
        <f t="shared" si="9"/>
        <v>4.9065064247297299E-20</v>
      </c>
      <c r="K90" s="7">
        <v>2.3368000000000002E-18</v>
      </c>
      <c r="L90" s="7"/>
      <c r="M90" s="7">
        <v>6.1704513977372578E-20</v>
      </c>
      <c r="N90" s="9">
        <f t="shared" si="10"/>
        <v>0</v>
      </c>
      <c r="O90" s="7"/>
      <c r="P90" s="8">
        <f t="shared" si="11"/>
        <v>0</v>
      </c>
      <c r="Q90" s="6">
        <v>6.1702380952380966E-20</v>
      </c>
      <c r="R90" s="14">
        <v>1</v>
      </c>
      <c r="T90" s="13"/>
      <c r="U90" s="52">
        <v>6.6309911486486507E-20</v>
      </c>
      <c r="V90" s="52">
        <v>4.0788177702702694E-20</v>
      </c>
      <c r="W90" s="7">
        <f t="shared" si="12"/>
        <v>0</v>
      </c>
      <c r="X90" s="7">
        <f t="shared" si="13"/>
        <v>0</v>
      </c>
      <c r="Y90" s="14"/>
      <c r="Z90" s="72">
        <v>6.0944600675675658E-20</v>
      </c>
      <c r="AA90" s="72">
        <v>3.6992314459459468E-20</v>
      </c>
      <c r="AB90" s="72">
        <f t="shared" si="14"/>
        <v>0</v>
      </c>
      <c r="AC90" s="72">
        <f t="shared" si="15"/>
        <v>0</v>
      </c>
      <c r="AD90" s="60"/>
      <c r="AE90" s="73"/>
      <c r="AF90" s="73"/>
      <c r="AG90" s="60"/>
      <c r="AH90" s="52">
        <v>5.628708418918921E-20</v>
      </c>
      <c r="AI90" s="52">
        <v>3.3790735675675675E-20</v>
      </c>
      <c r="AJ90" s="52">
        <f t="shared" si="16"/>
        <v>0</v>
      </c>
      <c r="AK90" s="52">
        <f t="shared" si="17"/>
        <v>0</v>
      </c>
      <c r="AL90" s="60"/>
      <c r="AM90" s="52">
        <v>5.2384579999999985E-20</v>
      </c>
      <c r="AN90" s="52">
        <v>3.1181239324324329E-20</v>
      </c>
      <c r="AO90" s="52">
        <f t="shared" si="18"/>
        <v>0</v>
      </c>
      <c r="AP90" s="52">
        <f t="shared" si="19"/>
        <v>0</v>
      </c>
      <c r="AQ90" s="60"/>
      <c r="AR90" s="52">
        <v>4.9266268648648649E-20</v>
      </c>
      <c r="AS90" s="52">
        <v>2.9145828513513528E-20</v>
      </c>
      <c r="AT90" s="52">
        <f t="shared" si="20"/>
        <v>0</v>
      </c>
      <c r="AU90" s="52">
        <f t="shared" si="21"/>
        <v>0</v>
      </c>
      <c r="AV90" s="60"/>
      <c r="AW90" s="52">
        <v>4.6935249054054064E-20</v>
      </c>
      <c r="AX90" s="52">
        <v>2.7651059189189199E-20</v>
      </c>
      <c r="AY90" s="52">
        <f t="shared" si="22"/>
        <v>0</v>
      </c>
      <c r="AZ90" s="52">
        <f t="shared" si="23"/>
        <v>0</v>
      </c>
      <c r="BA90" s="60"/>
      <c r="BB90" s="52">
        <v>4.5355700675675666E-20</v>
      </c>
      <c r="BC90" s="52">
        <v>2.6646398108108103E-20</v>
      </c>
      <c r="BD90" s="52">
        <f t="shared" si="24"/>
        <v>0</v>
      </c>
      <c r="BE90" s="52">
        <f t="shared" si="25"/>
        <v>0</v>
      </c>
      <c r="BF90" s="60"/>
      <c r="BG90" s="52">
        <v>4.4436169459459464E-20</v>
      </c>
      <c r="BH90" s="52">
        <v>2.6058859459459458E-20</v>
      </c>
      <c r="BI90" s="52">
        <f t="shared" si="26"/>
        <v>0</v>
      </c>
      <c r="BJ90" s="52">
        <f t="shared" si="27"/>
        <v>0</v>
      </c>
      <c r="BK90" s="60"/>
      <c r="BL90" s="60"/>
      <c r="BM90" s="14"/>
      <c r="BN90" s="14"/>
      <c r="BO90" s="14"/>
    </row>
    <row r="91" spans="1:67">
      <c r="A91" s="11">
        <v>166.1</v>
      </c>
      <c r="C91" s="90">
        <v>30924177901.868053</v>
      </c>
      <c r="D91" s="7">
        <f t="shared" si="6"/>
        <v>1627345274488.9541</v>
      </c>
      <c r="E91" s="10"/>
      <c r="F91" s="10">
        <f t="shared" si="7"/>
        <v>13314603225.844084</v>
      </c>
      <c r="G91" s="15"/>
      <c r="H91" s="7"/>
      <c r="I91" s="7">
        <f t="shared" si="8"/>
        <v>5.3612741817991629E-18</v>
      </c>
      <c r="J91" s="90">
        <f t="shared" si="9"/>
        <v>4.7994437213698615E-20</v>
      </c>
      <c r="K91" s="7">
        <v>2.3096E-18</v>
      </c>
      <c r="L91" s="7"/>
      <c r="M91" s="7">
        <v>6.202662781611594E-20</v>
      </c>
      <c r="N91" s="9">
        <f t="shared" si="10"/>
        <v>0</v>
      </c>
      <c r="O91" s="7"/>
      <c r="P91" s="8">
        <f t="shared" si="11"/>
        <v>0</v>
      </c>
      <c r="Q91" s="6">
        <v>6.2024499999999992E-20</v>
      </c>
      <c r="R91" s="14">
        <v>1</v>
      </c>
      <c r="T91" s="13"/>
      <c r="U91" s="52">
        <v>6.569254164383559E-20</v>
      </c>
      <c r="V91" s="52">
        <v>4.1300124931506857E-20</v>
      </c>
      <c r="W91" s="7">
        <f t="shared" si="12"/>
        <v>0</v>
      </c>
      <c r="X91" s="7">
        <f t="shared" si="13"/>
        <v>0</v>
      </c>
      <c r="Y91" s="14"/>
      <c r="Z91" s="72">
        <v>6.0161083150684947E-20</v>
      </c>
      <c r="AA91" s="72">
        <v>3.7623799589041092E-20</v>
      </c>
      <c r="AB91" s="72">
        <f t="shared" si="14"/>
        <v>0</v>
      </c>
      <c r="AC91" s="72">
        <f t="shared" si="15"/>
        <v>0</v>
      </c>
      <c r="AD91" s="60"/>
      <c r="AE91" s="73"/>
      <c r="AF91" s="73"/>
      <c r="AG91" s="60"/>
      <c r="AH91" s="52">
        <v>5.5370693972602736E-20</v>
      </c>
      <c r="AI91" s="52">
        <v>3.4502128356164388E-20</v>
      </c>
      <c r="AJ91" s="52">
        <f t="shared" si="16"/>
        <v>0</v>
      </c>
      <c r="AK91" s="52">
        <f t="shared" si="17"/>
        <v>0</v>
      </c>
      <c r="AL91" s="60"/>
      <c r="AM91" s="52">
        <v>5.136709712328768E-20</v>
      </c>
      <c r="AN91" s="52">
        <v>3.1938752465753439E-20</v>
      </c>
      <c r="AO91" s="52">
        <f t="shared" si="18"/>
        <v>0</v>
      </c>
      <c r="AP91" s="52">
        <f t="shared" si="19"/>
        <v>0</v>
      </c>
      <c r="AQ91" s="60"/>
      <c r="AR91" s="52">
        <v>4.8176973835616425E-20</v>
      </c>
      <c r="AS91" s="52">
        <v>2.9923311643835619E-20</v>
      </c>
      <c r="AT91" s="52">
        <f t="shared" si="20"/>
        <v>0</v>
      </c>
      <c r="AU91" s="52">
        <f t="shared" si="21"/>
        <v>0</v>
      </c>
      <c r="AV91" s="60"/>
      <c r="AW91" s="52">
        <v>4.5800182602739725E-20</v>
      </c>
      <c r="AX91" s="52">
        <v>2.843079095890411E-20</v>
      </c>
      <c r="AY91" s="52">
        <f t="shared" si="22"/>
        <v>0</v>
      </c>
      <c r="AZ91" s="52">
        <f t="shared" si="23"/>
        <v>0</v>
      </c>
      <c r="BA91" s="60"/>
      <c r="BB91" s="52">
        <v>4.4197132328767103E-20</v>
      </c>
      <c r="BC91" s="52">
        <v>2.7418509589041101E-20</v>
      </c>
      <c r="BD91" s="52">
        <f t="shared" si="24"/>
        <v>0</v>
      </c>
      <c r="BE91" s="52">
        <f t="shared" si="25"/>
        <v>0</v>
      </c>
      <c r="BF91" s="60"/>
      <c r="BG91" s="52">
        <v>4.3272006164383557E-20</v>
      </c>
      <c r="BH91" s="52">
        <v>2.6819369315068492E-20</v>
      </c>
      <c r="BI91" s="52">
        <f t="shared" si="26"/>
        <v>0</v>
      </c>
      <c r="BJ91" s="52">
        <f t="shared" si="27"/>
        <v>0</v>
      </c>
      <c r="BK91" s="60"/>
      <c r="BL91" s="60"/>
      <c r="BM91" s="14"/>
      <c r="BN91" s="14"/>
      <c r="BO91" s="14"/>
    </row>
    <row r="92" spans="1:67">
      <c r="A92" s="11">
        <v>166.2</v>
      </c>
      <c r="C92" s="90">
        <v>29056008317.402821</v>
      </c>
      <c r="D92" s="7">
        <f t="shared" si="6"/>
        <v>1638156580387.8782</v>
      </c>
      <c r="E92" s="10"/>
      <c r="F92" s="10">
        <f t="shared" si="7"/>
        <v>12510250823.827862</v>
      </c>
      <c r="G92" s="15"/>
      <c r="H92" s="7"/>
      <c r="I92" s="7">
        <f t="shared" si="8"/>
        <v>5.3707833467381492E-18</v>
      </c>
      <c r="J92" s="90">
        <f t="shared" si="9"/>
        <v>4.5035408126027398E-20</v>
      </c>
      <c r="K92" s="7">
        <v>2.2710000000000001E-18</v>
      </c>
      <c r="L92" s="7"/>
      <c r="M92" s="7">
        <v>6.2213031710869535E-20</v>
      </c>
      <c r="N92" s="9">
        <f t="shared" si="10"/>
        <v>0</v>
      </c>
      <c r="O92" s="7"/>
      <c r="P92" s="8">
        <f t="shared" si="11"/>
        <v>0</v>
      </c>
      <c r="Q92" s="6">
        <v>6.2210909090909099E-20</v>
      </c>
      <c r="R92" s="14">
        <v>1</v>
      </c>
      <c r="T92" s="13"/>
      <c r="U92" s="52">
        <v>6.2891430958904122E-20</v>
      </c>
      <c r="V92" s="52">
        <v>4.333916547945204E-20</v>
      </c>
      <c r="W92" s="7">
        <f t="shared" si="12"/>
        <v>0</v>
      </c>
      <c r="X92" s="7">
        <f t="shared" si="13"/>
        <v>0</v>
      </c>
      <c r="Y92" s="14"/>
      <c r="Z92" s="72">
        <v>5.7281025890410969E-20</v>
      </c>
      <c r="AA92" s="72">
        <v>3.9560663561643833E-20</v>
      </c>
      <c r="AB92" s="72">
        <f t="shared" si="14"/>
        <v>0</v>
      </c>
      <c r="AC92" s="72">
        <f t="shared" si="15"/>
        <v>0</v>
      </c>
      <c r="AD92" s="60"/>
      <c r="AE92" s="73"/>
      <c r="AF92" s="73"/>
      <c r="AG92" s="60"/>
      <c r="AH92" s="52">
        <v>5.243274986301368E-20</v>
      </c>
      <c r="AI92" s="52">
        <v>3.6315769589041098E-20</v>
      </c>
      <c r="AJ92" s="52">
        <f t="shared" si="16"/>
        <v>0</v>
      </c>
      <c r="AK92" s="52">
        <f t="shared" si="17"/>
        <v>0</v>
      </c>
      <c r="AL92" s="60"/>
      <c r="AM92" s="52">
        <v>4.8388966027397258E-20</v>
      </c>
      <c r="AN92" s="52">
        <v>3.3619493424657537E-20</v>
      </c>
      <c r="AO92" s="52">
        <f t="shared" si="18"/>
        <v>0</v>
      </c>
      <c r="AP92" s="52">
        <f t="shared" si="19"/>
        <v>0</v>
      </c>
      <c r="AQ92" s="60"/>
      <c r="AR92" s="52">
        <v>4.5172389589041096E-20</v>
      </c>
      <c r="AS92" s="52">
        <v>3.1474243287671237E-20</v>
      </c>
      <c r="AT92" s="52">
        <f t="shared" si="20"/>
        <v>0</v>
      </c>
      <c r="AU92" s="52">
        <f t="shared" si="21"/>
        <v>0</v>
      </c>
      <c r="AV92" s="60"/>
      <c r="AW92" s="52">
        <v>4.2778816575342475E-20</v>
      </c>
      <c r="AX92" s="52">
        <v>2.9867391506849311E-20</v>
      </c>
      <c r="AY92" s="52">
        <f t="shared" si="22"/>
        <v>0</v>
      </c>
      <c r="AZ92" s="52">
        <f t="shared" si="23"/>
        <v>0</v>
      </c>
      <c r="BA92" s="60"/>
      <c r="BB92" s="52">
        <v>4.1165039315068488E-20</v>
      </c>
      <c r="BC92" s="52">
        <v>2.8765801780821911E-20</v>
      </c>
      <c r="BD92" s="52">
        <f t="shared" si="24"/>
        <v>0</v>
      </c>
      <c r="BE92" s="52">
        <f t="shared" si="25"/>
        <v>0</v>
      </c>
      <c r="BF92" s="60"/>
      <c r="BG92" s="52">
        <v>4.0232422054794527E-20</v>
      </c>
      <c r="BH92" s="52">
        <v>2.8106478904109595E-20</v>
      </c>
      <c r="BI92" s="52">
        <f t="shared" si="26"/>
        <v>0</v>
      </c>
      <c r="BJ92" s="52">
        <f t="shared" si="27"/>
        <v>0</v>
      </c>
      <c r="BK92" s="60"/>
      <c r="BL92" s="60"/>
      <c r="BM92" s="14"/>
      <c r="BN92" s="14"/>
      <c r="BO92" s="14"/>
    </row>
    <row r="93" spans="1:67">
      <c r="A93" s="11">
        <v>166.3</v>
      </c>
      <c r="C93" s="90">
        <v>28719306519.770596</v>
      </c>
      <c r="D93" s="7">
        <f t="shared" si="6"/>
        <v>1649024193092.8354</v>
      </c>
      <c r="E93" s="10"/>
      <c r="F93" s="10">
        <f t="shared" si="7"/>
        <v>12365281704.353525</v>
      </c>
      <c r="G93" s="15"/>
      <c r="H93" s="7"/>
      <c r="I93" s="7">
        <f t="shared" si="8"/>
        <v>5.3795897593827974E-18</v>
      </c>
      <c r="J93" s="90">
        <f t="shared" si="9"/>
        <v>3.9789514579452054E-20</v>
      </c>
      <c r="K93" s="7">
        <v>2.2306000000000003E-18</v>
      </c>
      <c r="L93" s="7"/>
      <c r="M93" s="7">
        <v>5.2864974579351145E-20</v>
      </c>
      <c r="N93" s="9">
        <f t="shared" si="10"/>
        <v>0</v>
      </c>
      <c r="O93" s="7"/>
      <c r="P93" s="8">
        <f t="shared" si="11"/>
        <v>1.4960713089707584E-300</v>
      </c>
      <c r="Q93" s="6">
        <v>5.2862857142857146E-20</v>
      </c>
      <c r="R93" s="14">
        <v>1</v>
      </c>
      <c r="T93" s="13"/>
      <c r="U93" s="52">
        <v>5.7201748493150676E-20</v>
      </c>
      <c r="V93" s="52">
        <v>4.6549542876712341E-20</v>
      </c>
      <c r="W93" s="7">
        <f t="shared" si="12"/>
        <v>0</v>
      </c>
      <c r="X93" s="7">
        <f t="shared" si="13"/>
        <v>0</v>
      </c>
      <c r="Y93" s="14"/>
      <c r="Z93" s="72">
        <v>5.1680661369863018E-20</v>
      </c>
      <c r="AA93" s="72">
        <v>4.2696969589041097E-20</v>
      </c>
      <c r="AB93" s="72">
        <f t="shared" si="14"/>
        <v>0</v>
      </c>
      <c r="AC93" s="72">
        <f t="shared" si="15"/>
        <v>0</v>
      </c>
      <c r="AD93" s="60"/>
      <c r="AE93" s="73"/>
      <c r="AF93" s="73"/>
      <c r="AG93" s="60"/>
      <c r="AH93" s="52">
        <v>4.6928047397260271E-20</v>
      </c>
      <c r="AI93" s="52">
        <v>3.9371660684931517E-20</v>
      </c>
      <c r="AJ93" s="52">
        <f t="shared" si="16"/>
        <v>0</v>
      </c>
      <c r="AK93" s="52">
        <f t="shared" si="17"/>
        <v>0</v>
      </c>
      <c r="AL93" s="60"/>
      <c r="AM93" s="52">
        <v>4.2977909452054811E-20</v>
      </c>
      <c r="AN93" s="52">
        <v>3.6596346712328768E-20</v>
      </c>
      <c r="AO93" s="52">
        <f t="shared" si="18"/>
        <v>0</v>
      </c>
      <c r="AP93" s="52">
        <f t="shared" si="19"/>
        <v>0</v>
      </c>
      <c r="AQ93" s="60"/>
      <c r="AR93" s="52">
        <v>3.9844139863013702E-20</v>
      </c>
      <c r="AS93" s="52">
        <v>3.4381611506849312E-20</v>
      </c>
      <c r="AT93" s="52">
        <f t="shared" si="20"/>
        <v>0</v>
      </c>
      <c r="AU93" s="52">
        <f t="shared" si="21"/>
        <v>0</v>
      </c>
      <c r="AV93" s="60"/>
      <c r="AW93" s="52">
        <v>3.7514573698630143E-20</v>
      </c>
      <c r="AX93" s="52">
        <v>3.2722350547945205E-20</v>
      </c>
      <c r="AY93" s="52">
        <f t="shared" si="22"/>
        <v>0</v>
      </c>
      <c r="AZ93" s="52">
        <f t="shared" si="23"/>
        <v>0</v>
      </c>
      <c r="BA93" s="60"/>
      <c r="BB93" s="52">
        <v>3.594064547945207E-20</v>
      </c>
      <c r="BC93" s="52">
        <v>3.1590830958904093E-20</v>
      </c>
      <c r="BD93" s="52">
        <f t="shared" si="24"/>
        <v>0</v>
      </c>
      <c r="BE93" s="52">
        <f t="shared" si="25"/>
        <v>0</v>
      </c>
      <c r="BF93" s="60"/>
      <c r="BG93" s="52">
        <v>3.5022767397260286E-20</v>
      </c>
      <c r="BH93" s="52">
        <v>3.0925779178082208E-20</v>
      </c>
      <c r="BI93" s="52">
        <f t="shared" si="26"/>
        <v>0</v>
      </c>
      <c r="BJ93" s="52">
        <f t="shared" si="27"/>
        <v>0</v>
      </c>
      <c r="BK93" s="60"/>
      <c r="BL93" s="60"/>
      <c r="BM93" s="14"/>
      <c r="BN93" s="14"/>
      <c r="BO93" s="14"/>
    </row>
    <row r="94" spans="1:67">
      <c r="A94" s="11">
        <v>166.4</v>
      </c>
      <c r="C94" s="90">
        <v>28479820656.001602</v>
      </c>
      <c r="D94" s="7">
        <f t="shared" ref="D94:D157" si="28">5.0307*10^24*3.7419*10^(-16)*($A94*10^(-9))^(-4)/((EXP(0.014404348/($A94*10^(-9)*$D$26))-1))*2.16449*10^(-5)*10^(-13)</f>
        <v>1659948310534.3267</v>
      </c>
      <c r="E94" s="10"/>
      <c r="F94" s="10">
        <f t="shared" ref="F94:F157" si="29">C94/(1.524^2)</f>
        <v>12262169529.006414</v>
      </c>
      <c r="G94" s="15"/>
      <c r="H94" s="7"/>
      <c r="I94" s="7">
        <f t="shared" ref="I94:I157" si="30">EXP(-0.0000026193*A94^4 + 0.00156307*A94^3-0.3519259*A94^2 + 35.56905*A94- 1407.585)</f>
        <v>5.3876841310258062E-18</v>
      </c>
      <c r="J94" s="90">
        <f t="shared" ref="J94:J157" si="31">AR94*0.99+AS94*0.01</f>
        <v>3.4700488139726022E-20</v>
      </c>
      <c r="K94" s="7">
        <v>2.1986E-18</v>
      </c>
      <c r="L94" s="7"/>
      <c r="M94" s="7">
        <v>4.7191636075209469E-20</v>
      </c>
      <c r="N94" s="9">
        <f t="shared" ref="N94:N157" si="32">EXP(-($L94*L$4+$K94*K$4+$I94*I$4+$J94*J$4+$M94*M$4))</f>
        <v>9.8799912868003952E-272</v>
      </c>
      <c r="O94" s="7"/>
      <c r="P94" s="8">
        <f t="shared" ref="P94:P157" si="33">$F94*N94</f>
        <v>1.2115012810385268E-261</v>
      </c>
      <c r="Q94" s="6">
        <v>4.7189523809523805E-20</v>
      </c>
      <c r="R94" s="14">
        <v>1</v>
      </c>
      <c r="T94" s="13"/>
      <c r="U94" s="52">
        <v>5.117140493150686E-20</v>
      </c>
      <c r="V94" s="52">
        <v>4.9385503013698635E-20</v>
      </c>
      <c r="W94" s="7">
        <f t="shared" ref="W94:W157" si="34">U94*$R94*($A94-$A93)*$P94</f>
        <v>6.1994222627058225E-282</v>
      </c>
      <c r="X94" s="7">
        <f t="shared" ref="X94:X157" si="35">V94*$R94*($A94-$A93)*$P94</f>
        <v>5.9830600165824528E-282</v>
      </c>
      <c r="Y94" s="14"/>
      <c r="Z94" s="72">
        <v>4.5901005616438366E-20</v>
      </c>
      <c r="AA94" s="72">
        <v>4.5422664109589048E-20</v>
      </c>
      <c r="AB94" s="72">
        <f t="shared" ref="AB94:AB157" si="36">Z94*$R94*($A94-$A93)*$P94</f>
        <v>5.5609127105268533E-282</v>
      </c>
      <c r="AC94" s="72">
        <f t="shared" ref="AC94:AC157" si="37">AA94*$R94*($A94-$A93)*$P94</f>
        <v>5.5029615756946719E-282</v>
      </c>
      <c r="AD94" s="60"/>
      <c r="AE94" s="73"/>
      <c r="AF94" s="73"/>
      <c r="AG94" s="60"/>
      <c r="AH94" s="52">
        <v>4.1382096301369849E-20</v>
      </c>
      <c r="AI94" s="52">
        <v>4.1995746986301353E-20</v>
      </c>
      <c r="AJ94" s="52">
        <f t="shared" ref="AJ94:AJ157" si="38">AH94*$R94*($A94-$A93)*$P94</f>
        <v>5.0134462681166407E-282</v>
      </c>
      <c r="AK94" s="52">
        <f t="shared" ref="AK94:AK157" si="39">AI94*$R94*($A94-$A93)*$P94</f>
        <v>5.0877901272071047E-282</v>
      </c>
      <c r="AL94" s="60"/>
      <c r="AM94" s="52">
        <v>3.7639602739726027E-20</v>
      </c>
      <c r="AN94" s="52">
        <v>3.9131804520547945E-20</v>
      </c>
      <c r="AO94" s="52">
        <f t="shared" ref="AO94:AO157" si="40">AM94*$R94*($A94-$A93)*$P94</f>
        <v>4.5600426936956734E-282</v>
      </c>
      <c r="AP94" s="52">
        <f t="shared" ref="AP94:AP157" si="41">AN94*$R94*($A94-$A93)*$P94</f>
        <v>4.740823130599036E-282</v>
      </c>
      <c r="AQ94" s="60"/>
      <c r="AR94" s="52">
        <v>3.4678824657534246E-20</v>
      </c>
      <c r="AS94" s="52">
        <v>3.6845172876712335E-20</v>
      </c>
      <c r="AT94" s="52">
        <f t="shared" ref="AT94:AT157" si="42">AR94*$R94*($A94-$A93)*$P94</f>
        <v>4.2013440497510807E-282</v>
      </c>
      <c r="AU94" s="52">
        <f t="shared" ref="AU94:AU157" si="43">AS94*$R94*($A94-$A93)*$P94</f>
        <v>4.4637974140220442E-282</v>
      </c>
      <c r="AV94" s="60"/>
      <c r="AW94" s="52">
        <v>3.2480932191780827E-20</v>
      </c>
      <c r="AX94" s="52">
        <v>3.5133330547945219E-20</v>
      </c>
      <c r="AY94" s="52">
        <f t="shared" ref="AY94:AY157" si="44">AW94*$R94*($A94-$A93)*$P94</f>
        <v>3.9350690959665758E-282</v>
      </c>
      <c r="AZ94" s="52">
        <f t="shared" ref="AZ94:AZ157" si="45">AX94*$R94*($A94-$A93)*$P94</f>
        <v>4.2564074965983224E-282</v>
      </c>
      <c r="BA94" s="60"/>
      <c r="BB94" s="52">
        <v>3.0994466712328772E-20</v>
      </c>
      <c r="BC94" s="52">
        <v>3.3969286301369877E-20</v>
      </c>
      <c r="BD94" s="52">
        <f t="shared" ref="BD94:BD157" si="46">BB94*$R94*($A94-$A93)*$P94</f>
        <v>3.7549836127090144E-282</v>
      </c>
      <c r="BE94" s="52">
        <f t="shared" ref="BE94:BE157" si="47">BC94*$R94*($A94-$A93)*$P94</f>
        <v>4.1153833870071743E-282</v>
      </c>
      <c r="BF94" s="60"/>
      <c r="BG94" s="52">
        <v>3.0122593150684927E-20</v>
      </c>
      <c r="BH94" s="52">
        <v>3.329003945205479E-20</v>
      </c>
      <c r="BI94" s="52">
        <f t="shared" ref="BI94:BI157" si="48">BG94*$R94*($A94-$A93)*$P94</f>
        <v>3.6493560190255071E-282</v>
      </c>
      <c r="BJ94" s="52">
        <f t="shared" ref="BJ94:BJ157" si="49">BH94*$R94*($A94-$A93)*$P94</f>
        <v>4.0330925441985183E-282</v>
      </c>
      <c r="BK94" s="60"/>
      <c r="BL94" s="60"/>
      <c r="BM94" s="14"/>
      <c r="BN94" s="14"/>
      <c r="BO94" s="14"/>
    </row>
    <row r="95" spans="1:67">
      <c r="A95" s="11">
        <v>166.5</v>
      </c>
      <c r="C95" s="90">
        <v>28432743066.036148</v>
      </c>
      <c r="D95" s="7">
        <f t="shared" si="28"/>
        <v>1670929130869.1455</v>
      </c>
      <c r="E95" s="10"/>
      <c r="F95" s="10">
        <f t="shared" si="29"/>
        <v>12241899970.565504</v>
      </c>
      <c r="G95" s="15"/>
      <c r="H95" s="7"/>
      <c r="I95" s="7">
        <f t="shared" si="30"/>
        <v>5.395057385436745E-18</v>
      </c>
      <c r="J95" s="90">
        <f t="shared" si="31"/>
        <v>3.1133969082191789E-20</v>
      </c>
      <c r="K95" s="7">
        <v>2.1702000000000002E-18</v>
      </c>
      <c r="L95" s="7"/>
      <c r="M95" s="7">
        <v>4.2798773774171179E-20</v>
      </c>
      <c r="N95" s="9">
        <f t="shared" si="32"/>
        <v>1.8344563573703099E-244</v>
      </c>
      <c r="O95" s="7"/>
      <c r="P95" s="8">
        <f t="shared" si="33"/>
        <v>2.2457231227295299E-234</v>
      </c>
      <c r="Q95" s="6">
        <v>4.2796666666666671E-20</v>
      </c>
      <c r="R95" s="14">
        <v>1</v>
      </c>
      <c r="T95" s="13"/>
      <c r="U95" s="62">
        <v>4.6302701095890388E-20</v>
      </c>
      <c r="V95" s="62">
        <v>5.1104180684931528E-20</v>
      </c>
      <c r="W95" s="7">
        <f t="shared" si="34"/>
        <v>1.0398304649586907E-254</v>
      </c>
      <c r="X95" s="7">
        <f t="shared" si="35"/>
        <v>1.1476584023229202E-254</v>
      </c>
      <c r="Y95" s="14"/>
      <c r="Z95" s="78">
        <v>4.1407290958904109E-20</v>
      </c>
      <c r="AA95" s="78">
        <v>4.6849127945205469E-20</v>
      </c>
      <c r="AB95" s="72">
        <f t="shared" si="36"/>
        <v>9.2989310755995091E-255</v>
      </c>
      <c r="AC95" s="72">
        <f t="shared" si="37"/>
        <v>1.0521016990625613E-254</v>
      </c>
      <c r="AD95" s="60"/>
      <c r="AE95" s="73"/>
      <c r="AF95" s="73"/>
      <c r="AG95" s="60"/>
      <c r="AH95" s="62">
        <v>3.7229026575342457E-20</v>
      </c>
      <c r="AI95" s="62">
        <v>4.3149971232876713E-20</v>
      </c>
      <c r="AJ95" s="52">
        <f t="shared" si="38"/>
        <v>8.3606085816953961E-255</v>
      </c>
      <c r="AK95" s="52">
        <f t="shared" si="39"/>
        <v>9.6902888142779763E-255</v>
      </c>
      <c r="AL95" s="60"/>
      <c r="AM95" s="62">
        <v>3.3783880821917802E-20</v>
      </c>
      <c r="AN95" s="62">
        <v>4.0040339589041085E-20</v>
      </c>
      <c r="AO95" s="52">
        <f t="shared" si="40"/>
        <v>7.5869242337315215E-255</v>
      </c>
      <c r="AP95" s="52">
        <f t="shared" si="41"/>
        <v>8.9919516457047057E-255</v>
      </c>
      <c r="AQ95" s="60"/>
      <c r="AR95" s="62">
        <v>3.1069256438356172E-20</v>
      </c>
      <c r="AS95" s="62">
        <v>3.7540520821917797E-20</v>
      </c>
      <c r="AT95" s="52">
        <f t="shared" si="42"/>
        <v>6.9772947589625806E-255</v>
      </c>
      <c r="AU95" s="52">
        <f t="shared" si="43"/>
        <v>8.4305615649085383E-255</v>
      </c>
      <c r="AV95" s="60"/>
      <c r="AW95" s="62">
        <v>2.9060824383561649E-20</v>
      </c>
      <c r="AX95" s="62">
        <v>3.565237767123288E-20</v>
      </c>
      <c r="AY95" s="52">
        <f t="shared" si="44"/>
        <v>6.5262565283742826E-255</v>
      </c>
      <c r="AZ95" s="52">
        <f t="shared" si="45"/>
        <v>8.0065368916569112E-255</v>
      </c>
      <c r="BA95" s="60"/>
      <c r="BB95" s="62">
        <v>2.7705776849315058E-20</v>
      </c>
      <c r="BC95" s="62">
        <v>3.435044260273973E-20</v>
      </c>
      <c r="BD95" s="52">
        <f t="shared" si="46"/>
        <v>6.2219503703687793E-255</v>
      </c>
      <c r="BE95" s="52">
        <f t="shared" si="47"/>
        <v>7.714158322896175E-255</v>
      </c>
      <c r="BF95" s="60"/>
      <c r="BG95" s="62">
        <v>2.6911914931506855E-20</v>
      </c>
      <c r="BH95" s="62">
        <v>3.3568943698630142E-20</v>
      </c>
      <c r="BI95" s="52">
        <f t="shared" si="48"/>
        <v>6.0436709638611598E-255</v>
      </c>
      <c r="BJ95" s="52">
        <f t="shared" si="49"/>
        <v>7.5386553069615176E-255</v>
      </c>
      <c r="BK95" s="60"/>
      <c r="BL95" s="60"/>
      <c r="BM95" s="14"/>
      <c r="BN95" s="14"/>
      <c r="BO95" s="14"/>
    </row>
    <row r="96" spans="1:67">
      <c r="A96" s="11">
        <v>166.6</v>
      </c>
      <c r="C96" s="90">
        <v>28438611362.645466</v>
      </c>
      <c r="D96" s="7">
        <f t="shared" si="28"/>
        <v>1681966852478.7524</v>
      </c>
      <c r="E96" s="10"/>
      <c r="F96" s="10">
        <f t="shared" si="29"/>
        <v>12244426603.32556</v>
      </c>
      <c r="G96" s="15"/>
      <c r="H96" s="7"/>
      <c r="I96" s="7">
        <f t="shared" si="30"/>
        <v>5.4017006686157283E-18</v>
      </c>
      <c r="J96" s="90">
        <f t="shared" si="31"/>
        <v>2.9499843243835605E-20</v>
      </c>
      <c r="K96" s="7">
        <v>2.1474000000000002E-18</v>
      </c>
      <c r="L96" s="7"/>
      <c r="M96" s="7">
        <v>3.8126601961919703E-20</v>
      </c>
      <c r="N96" s="9">
        <f t="shared" si="32"/>
        <v>5.6785476742856548E-232</v>
      </c>
      <c r="O96" s="7"/>
      <c r="P96" s="8">
        <f t="shared" si="33"/>
        <v>6.9530560211275761E-222</v>
      </c>
      <c r="Q96" s="6">
        <v>3.8124500000000005E-20</v>
      </c>
      <c r="R96" s="14">
        <v>1</v>
      </c>
      <c r="T96" s="13"/>
      <c r="U96" s="52">
        <v>4.2936385342465771E-20</v>
      </c>
      <c r="V96" s="52">
        <v>5.2694396027397244E-20</v>
      </c>
      <c r="W96" s="7">
        <f t="shared" si="34"/>
        <v>2.9853909263086847E-242</v>
      </c>
      <c r="X96" s="7">
        <f t="shared" si="35"/>
        <v>3.6638708757795459E-242</v>
      </c>
      <c r="Y96" s="14"/>
      <c r="Z96" s="72">
        <v>3.8533054520547959E-20</v>
      </c>
      <c r="AA96" s="72">
        <v>4.8116826849315062E-20</v>
      </c>
      <c r="AB96" s="72">
        <f t="shared" si="36"/>
        <v>2.6792248674651791E-242</v>
      </c>
      <c r="AC96" s="72">
        <f t="shared" si="37"/>
        <v>3.3455899264216408E-242</v>
      </c>
      <c r="AD96" s="60"/>
      <c r="AE96" s="73"/>
      <c r="AF96" s="73"/>
      <c r="AG96" s="60"/>
      <c r="AH96" s="52">
        <v>3.481076438356165E-20</v>
      </c>
      <c r="AI96" s="52">
        <v>4.4130580410958912E-20</v>
      </c>
      <c r="AJ96" s="52">
        <f t="shared" si="38"/>
        <v>2.4204119489716293E-242</v>
      </c>
      <c r="AK96" s="52">
        <f t="shared" si="39"/>
        <v>3.068423978422551E-242</v>
      </c>
      <c r="AL96" s="60"/>
      <c r="AM96" s="52">
        <v>3.1775001643835623E-20</v>
      </c>
      <c r="AN96" s="52">
        <v>4.0775054520547943E-20</v>
      </c>
      <c r="AO96" s="52">
        <f t="shared" si="40"/>
        <v>2.2093336650099733E-242</v>
      </c>
      <c r="AP96" s="52">
        <f t="shared" si="41"/>
        <v>2.8351123834588497E-242</v>
      </c>
      <c r="AQ96" s="60"/>
      <c r="AR96" s="52">
        <v>2.9413220136986291E-20</v>
      </c>
      <c r="AS96" s="52">
        <v>3.8075530821917815E-20</v>
      </c>
      <c r="AT96" s="52">
        <f t="shared" si="42"/>
        <v>2.0451176737421177E-242</v>
      </c>
      <c r="AU96" s="52">
        <f t="shared" si="43"/>
        <v>2.6474129883894923E-242</v>
      </c>
      <c r="AV96" s="60"/>
      <c r="AW96" s="52">
        <v>2.7693318767123296E-20</v>
      </c>
      <c r="AX96" s="52">
        <v>3.6037391643835602E-20</v>
      </c>
      <c r="AY96" s="52">
        <f t="shared" si="44"/>
        <v>1.9255319679874098E-242</v>
      </c>
      <c r="AZ96" s="52">
        <f t="shared" si="45"/>
        <v>2.5057000295488948E-242</v>
      </c>
      <c r="BA96" s="60"/>
      <c r="BB96" s="52">
        <v>2.6559373972602735E-20</v>
      </c>
      <c r="BC96" s="52">
        <v>3.4636084109589049E-20</v>
      </c>
      <c r="BD96" s="52">
        <f t="shared" si="46"/>
        <v>1.8466881511757398E-242</v>
      </c>
      <c r="BE96" s="52">
        <f t="shared" si="47"/>
        <v>2.4082663316644561E-242</v>
      </c>
      <c r="BF96" s="60"/>
      <c r="BG96" s="52">
        <v>2.5923730684931495E-20</v>
      </c>
      <c r="BH96" s="52">
        <v>3.380261136986302E-20</v>
      </c>
      <c r="BI96" s="52">
        <f t="shared" si="48"/>
        <v>1.8024915172894238E-242</v>
      </c>
      <c r="BJ96" s="52">
        <f t="shared" si="49"/>
        <v>2.3503145051504819E-242</v>
      </c>
      <c r="BK96" s="60"/>
      <c r="BL96" s="60"/>
      <c r="BM96" s="14"/>
      <c r="BN96" s="14"/>
      <c r="BO96" s="14"/>
    </row>
    <row r="97" spans="1:67">
      <c r="A97" s="11">
        <v>166.7</v>
      </c>
      <c r="C97" s="90">
        <v>28201258091.021893</v>
      </c>
      <c r="D97" s="7">
        <f t="shared" si="28"/>
        <v>1693061673967.6919</v>
      </c>
      <c r="E97" s="10"/>
      <c r="F97" s="10">
        <f t="shared" si="29"/>
        <v>12142232629.210794</v>
      </c>
      <c r="G97" s="15"/>
      <c r="H97" s="7"/>
      <c r="I97" s="7">
        <f t="shared" si="30"/>
        <v>5.4076053583512238E-18</v>
      </c>
      <c r="J97" s="90">
        <f t="shared" si="31"/>
        <v>2.8572200723287669E-20</v>
      </c>
      <c r="K97" s="7">
        <v>2.1038000000000003E-18</v>
      </c>
      <c r="L97" s="7"/>
      <c r="M97" s="7">
        <v>3.9844824101627752E-20</v>
      </c>
      <c r="N97" s="9">
        <f t="shared" si="32"/>
        <v>6.9600432502041784E-225</v>
      </c>
      <c r="O97" s="7"/>
      <c r="P97" s="8">
        <f t="shared" si="33"/>
        <v>8.4510464253347523E-215</v>
      </c>
      <c r="Q97" s="6">
        <v>3.9842727272727273E-20</v>
      </c>
      <c r="R97" s="14">
        <v>1</v>
      </c>
      <c r="T97" s="13"/>
      <c r="U97" s="52">
        <v>4.086096945205478E-20</v>
      </c>
      <c r="V97" s="52">
        <v>5.3717138219178074E-20</v>
      </c>
      <c r="W97" s="7">
        <f t="shared" si="34"/>
        <v>3.4531794982348044E-235</v>
      </c>
      <c r="X97" s="7">
        <f t="shared" si="35"/>
        <v>4.5396602892637191E-235</v>
      </c>
      <c r="Y97" s="14"/>
      <c r="Z97" s="72">
        <v>3.6825900684931504E-20</v>
      </c>
      <c r="AA97" s="72">
        <v>4.8879000547945222E-20</v>
      </c>
      <c r="AB97" s="72">
        <f t="shared" si="36"/>
        <v>3.1121739634310528E-235</v>
      </c>
      <c r="AC97" s="72">
        <f t="shared" si="37"/>
        <v>4.1307870285462437E-235</v>
      </c>
      <c r="AD97" s="60"/>
      <c r="AE97" s="73"/>
      <c r="AF97" s="73"/>
      <c r="AG97" s="60"/>
      <c r="AH97" s="52">
        <v>3.3418461643835618E-20</v>
      </c>
      <c r="AI97" s="52">
        <v>4.4675500547945202E-20</v>
      </c>
      <c r="AJ97" s="52">
        <f t="shared" si="38"/>
        <v>2.8242097081530748E-235</v>
      </c>
      <c r="AK97" s="52">
        <f t="shared" si="39"/>
        <v>3.7755472920573161E-235</v>
      </c>
      <c r="AL97" s="60"/>
      <c r="AM97" s="52">
        <v>3.0639479863013708E-20</v>
      </c>
      <c r="AN97" s="52">
        <v>4.114669849315068E-20</v>
      </c>
      <c r="AO97" s="52">
        <f t="shared" si="40"/>
        <v>2.5893566677042342E-235</v>
      </c>
      <c r="AP97" s="52">
        <f t="shared" si="41"/>
        <v>3.4773265921484811E-235</v>
      </c>
      <c r="AQ97" s="60"/>
      <c r="AR97" s="52">
        <v>2.8473767945205481E-20</v>
      </c>
      <c r="AS97" s="52">
        <v>3.8317045753424655E-20</v>
      </c>
      <c r="AT97" s="52">
        <f t="shared" si="42"/>
        <v>2.4063313480912638E-235</v>
      </c>
      <c r="AU97" s="52">
        <f t="shared" si="43"/>
        <v>3.2381913254384914E-235</v>
      </c>
      <c r="AV97" s="60"/>
      <c r="AW97" s="52">
        <v>2.6889276027397263E-20</v>
      </c>
      <c r="AX97" s="52">
        <v>3.6189694383561639E-20</v>
      </c>
      <c r="AY97" s="52">
        <f t="shared" si="44"/>
        <v>2.2724252005116216E-235</v>
      </c>
      <c r="AZ97" s="52">
        <f t="shared" si="45"/>
        <v>3.0584078735413838E-235</v>
      </c>
      <c r="BA97" s="60"/>
      <c r="BB97" s="52">
        <v>2.5833594931506842E-20</v>
      </c>
      <c r="BC97" s="52">
        <v>3.4736514109589044E-20</v>
      </c>
      <c r="BD97" s="52">
        <f t="shared" si="46"/>
        <v>2.1832091009944447E-235</v>
      </c>
      <c r="BE97" s="52">
        <f t="shared" si="47"/>
        <v>2.9355989339441599E-235</v>
      </c>
      <c r="BF97" s="60"/>
      <c r="BG97" s="52">
        <v>2.5226779863013698E-20</v>
      </c>
      <c r="BH97" s="52">
        <v>3.3883380547945222E-20</v>
      </c>
      <c r="BI97" s="52">
        <f t="shared" si="48"/>
        <v>2.131926877840165E-235</v>
      </c>
      <c r="BJ97" s="52">
        <f t="shared" si="49"/>
        <v>2.8635002205795325E-235</v>
      </c>
      <c r="BK97" s="60"/>
      <c r="BL97" s="60"/>
      <c r="BM97" s="14"/>
      <c r="BN97" s="14"/>
      <c r="BO97" s="14"/>
    </row>
    <row r="98" spans="1:67">
      <c r="A98" s="11">
        <v>166.8</v>
      </c>
      <c r="C98" s="90">
        <v>29018473102.592472</v>
      </c>
      <c r="D98" s="7">
        <f t="shared" si="28"/>
        <v>1704213794161.9666</v>
      </c>
      <c r="E98" s="10"/>
      <c r="F98" s="10">
        <f t="shared" si="29"/>
        <v>12494089796.240238</v>
      </c>
      <c r="G98" s="15"/>
      <c r="H98" s="7"/>
      <c r="I98" s="7">
        <f t="shared" si="30"/>
        <v>5.4127630740424997E-18</v>
      </c>
      <c r="J98" s="90">
        <f t="shared" si="31"/>
        <v>2.7175422298630137E-20</v>
      </c>
      <c r="K98" s="7">
        <v>2.0828000000000002E-18</v>
      </c>
      <c r="L98" s="7"/>
      <c r="M98" s="7">
        <v>4.5797805994130449E-20</v>
      </c>
      <c r="N98" s="9">
        <f t="shared" si="32"/>
        <v>3.308856216524785E-214</v>
      </c>
      <c r="O98" s="7"/>
      <c r="P98" s="8">
        <f t="shared" si="33"/>
        <v>4.1341146692108395E-204</v>
      </c>
      <c r="Q98" s="6">
        <v>4.5795714285714292E-20</v>
      </c>
      <c r="R98" s="14">
        <v>1</v>
      </c>
      <c r="T98" s="13"/>
      <c r="U98" s="52">
        <v>3.8804234246575341E-20</v>
      </c>
      <c r="V98" s="52">
        <v>5.2619166438356193E-20</v>
      </c>
      <c r="W98" s="7">
        <f t="shared" si="34"/>
        <v>1.6042115402629722E-224</v>
      </c>
      <c r="X98" s="7">
        <f t="shared" si="35"/>
        <v>2.1753366785450449E-224</v>
      </c>
      <c r="Y98" s="14"/>
      <c r="Z98" s="72">
        <v>3.4997914109589043E-20</v>
      </c>
      <c r="AA98" s="72">
        <v>4.7627136712328771E-20</v>
      </c>
      <c r="AB98" s="72">
        <f t="shared" si="36"/>
        <v>1.4468539011226599E-224</v>
      </c>
      <c r="AC98" s="72">
        <f t="shared" si="37"/>
        <v>1.9689604453499323E-224</v>
      </c>
      <c r="AD98" s="60"/>
      <c r="AE98" s="73"/>
      <c r="AF98" s="73"/>
      <c r="AG98" s="60"/>
      <c r="AH98" s="52">
        <v>3.1776820547945192E-20</v>
      </c>
      <c r="AI98" s="52">
        <v>4.3306526027397264E-20</v>
      </c>
      <c r="AJ98" s="52">
        <f t="shared" si="38"/>
        <v>1.3136901996817051E-224</v>
      </c>
      <c r="AK98" s="52">
        <f t="shared" si="39"/>
        <v>1.7903414452246477E-224</v>
      </c>
      <c r="AL98" s="60"/>
      <c r="AM98" s="52">
        <v>2.9141585479452045E-20</v>
      </c>
      <c r="AN98" s="52">
        <v>3.9693183972602748E-20</v>
      </c>
      <c r="AO98" s="52">
        <f t="shared" si="40"/>
        <v>1.2047465601469168E-224</v>
      </c>
      <c r="AP98" s="52">
        <f t="shared" si="41"/>
        <v>1.6409617412885891E-224</v>
      </c>
      <c r="AQ98" s="60"/>
      <c r="AR98" s="52">
        <v>2.7078147397260272E-20</v>
      </c>
      <c r="AS98" s="52">
        <v>3.6805637534246569E-20</v>
      </c>
      <c r="AT98" s="52">
        <f t="shared" si="42"/>
        <v>1.1194416637009246E-224</v>
      </c>
      <c r="AU98" s="52">
        <f t="shared" si="43"/>
        <v>1.5215872604002039E-224</v>
      </c>
      <c r="AV98" s="60"/>
      <c r="AW98" s="52">
        <v>2.5556738219178087E-20</v>
      </c>
      <c r="AX98" s="52">
        <v>3.4640143150684925E-20</v>
      </c>
      <c r="AY98" s="52">
        <f t="shared" si="44"/>
        <v>1.0565448636910946E-224</v>
      </c>
      <c r="AZ98" s="52">
        <f t="shared" si="45"/>
        <v>1.432063239428425E-224</v>
      </c>
      <c r="BA98" s="60"/>
      <c r="BB98" s="52">
        <v>2.4528226712328771E-20</v>
      </c>
      <c r="BC98" s="52">
        <v>3.316175301369863E-20</v>
      </c>
      <c r="BD98" s="52">
        <f t="shared" si="46"/>
        <v>1.0140250186119059E-224</v>
      </c>
      <c r="BE98" s="52">
        <f t="shared" si="47"/>
        <v>1.3709448959070944E-224</v>
      </c>
      <c r="BF98" s="60"/>
      <c r="BG98" s="52">
        <v>2.3916936301369865E-20</v>
      </c>
      <c r="BH98" s="52">
        <v>3.2290628082191782E-20</v>
      </c>
      <c r="BI98" s="52">
        <f t="shared" si="48"/>
        <v>9.8875357206096871E-225</v>
      </c>
      <c r="BJ98" s="52">
        <f t="shared" si="49"/>
        <v>1.3349315923265088E-224</v>
      </c>
      <c r="BK98" s="60"/>
      <c r="BL98" s="60"/>
      <c r="BM98" s="14"/>
      <c r="BN98" s="14"/>
      <c r="BO98" s="14"/>
    </row>
    <row r="99" spans="1:67">
      <c r="A99" s="11">
        <v>166.9</v>
      </c>
      <c r="C99" s="90">
        <v>32358717342.455639</v>
      </c>
      <c r="D99" s="7">
        <f t="shared" si="28"/>
        <v>1715423412107.4319</v>
      </c>
      <c r="E99" s="10"/>
      <c r="F99" s="10">
        <f t="shared" si="29"/>
        <v>13932253386.952951</v>
      </c>
      <c r="G99" s="15"/>
      <c r="H99" s="7"/>
      <c r="I99" s="7">
        <f t="shared" si="30"/>
        <v>5.4171656862161802E-18</v>
      </c>
      <c r="J99" s="90">
        <f t="shared" si="31"/>
        <v>2.5948255299999999E-20</v>
      </c>
      <c r="K99" s="7">
        <v>2.0676000000000005E-18</v>
      </c>
      <c r="L99" s="7"/>
      <c r="M99" s="7">
        <v>4.2490181838531372E-20</v>
      </c>
      <c r="N99" s="9">
        <f t="shared" si="32"/>
        <v>7.9498201713363241E-205</v>
      </c>
      <c r="O99" s="7"/>
      <c r="P99" s="8">
        <f t="shared" si="33"/>
        <v>1.1075890900776739E-194</v>
      </c>
      <c r="Q99" s="6">
        <v>4.2488095238095237E-20</v>
      </c>
      <c r="R99" s="14">
        <v>1</v>
      </c>
      <c r="T99" s="13"/>
      <c r="U99" s="52">
        <v>3.6822752739726025E-20</v>
      </c>
      <c r="V99" s="52">
        <v>4.9381342602739715E-20</v>
      </c>
      <c r="W99" s="7">
        <f t="shared" si="34"/>
        <v>4.0784479201146004E-215</v>
      </c>
      <c r="X99" s="7">
        <f t="shared" si="35"/>
        <v>5.4694236320179248E-215</v>
      </c>
      <c r="Y99" s="14"/>
      <c r="Z99" s="72">
        <v>3.3251790410958907E-20</v>
      </c>
      <c r="AA99" s="72">
        <v>4.4338837671232862E-20</v>
      </c>
      <c r="AB99" s="72">
        <f t="shared" si="36"/>
        <v>3.6829320284725405E-215</v>
      </c>
      <c r="AC99" s="72">
        <f t="shared" si="37"/>
        <v>4.9109212871379705E-215</v>
      </c>
      <c r="AD99" s="60"/>
      <c r="AE99" s="73"/>
      <c r="AF99" s="73"/>
      <c r="AG99" s="60"/>
      <c r="AH99" s="52">
        <v>3.023958808219178E-20</v>
      </c>
      <c r="AI99" s="52">
        <v>3.9990426438356155E-20</v>
      </c>
      <c r="AJ99" s="52">
        <f t="shared" si="38"/>
        <v>3.3493037848276566E-215</v>
      </c>
      <c r="AK99" s="52">
        <f t="shared" si="39"/>
        <v>4.4292960030674528E-215</v>
      </c>
      <c r="AL99" s="60"/>
      <c r="AM99" s="52">
        <v>2.7784917260273972E-20</v>
      </c>
      <c r="AN99" s="52">
        <v>3.6366397808219172E-20</v>
      </c>
      <c r="AO99" s="52">
        <f t="shared" si="40"/>
        <v>3.0774271226188556E-215</v>
      </c>
      <c r="AP99" s="52">
        <f t="shared" si="41"/>
        <v>4.0279025457805899E-215</v>
      </c>
      <c r="AQ99" s="60"/>
      <c r="AR99" s="52">
        <v>2.5872188082191778E-20</v>
      </c>
      <c r="AS99" s="52">
        <v>3.3478909863013693E-20</v>
      </c>
      <c r="AT99" s="52">
        <f t="shared" si="42"/>
        <v>2.8655753256271602E-215</v>
      </c>
      <c r="AU99" s="52">
        <f t="shared" si="43"/>
        <v>3.7080875311965692E-215</v>
      </c>
      <c r="AV99" s="60"/>
      <c r="AW99" s="52">
        <v>2.4470741369863019E-20</v>
      </c>
      <c r="AX99" s="52">
        <v>3.1317871369863005E-20</v>
      </c>
      <c r="AY99" s="52">
        <f t="shared" si="44"/>
        <v>2.7103526167371133E-215</v>
      </c>
      <c r="AZ99" s="52">
        <f t="shared" si="45"/>
        <v>3.468733265371423E-215</v>
      </c>
      <c r="BA99" s="60"/>
      <c r="BB99" s="52">
        <v>2.3531883835616441E-20</v>
      </c>
      <c r="BC99" s="52">
        <v>2.9843056164383561E-20</v>
      </c>
      <c r="BD99" s="52">
        <f t="shared" si="46"/>
        <v>2.6063657805302454E-215</v>
      </c>
      <c r="BE99" s="52">
        <f t="shared" si="47"/>
        <v>3.3053843422244629E-215</v>
      </c>
      <c r="BF99" s="60"/>
      <c r="BG99" s="52">
        <v>2.2982831780821922E-20</v>
      </c>
      <c r="BH99" s="52">
        <v>2.8971391369863021E-20</v>
      </c>
      <c r="BI99" s="52">
        <f t="shared" si="48"/>
        <v>2.5455533739527352E-215</v>
      </c>
      <c r="BJ99" s="52">
        <f t="shared" si="49"/>
        <v>3.2088397005628936E-215</v>
      </c>
      <c r="BK99" s="60"/>
      <c r="BL99" s="60"/>
      <c r="BM99" s="14"/>
      <c r="BN99" s="14"/>
      <c r="BO99" s="14"/>
    </row>
    <row r="100" spans="1:67">
      <c r="A100" s="11">
        <v>167</v>
      </c>
      <c r="C100" s="90">
        <v>36313117936.076729</v>
      </c>
      <c r="D100" s="7">
        <f t="shared" si="28"/>
        <v>1726690727068.1807</v>
      </c>
      <c r="E100" s="10"/>
      <c r="F100" s="10">
        <f t="shared" si="29"/>
        <v>15634845936.613796</v>
      </c>
      <c r="G100" s="15"/>
      <c r="H100" s="7"/>
      <c r="I100" s="7">
        <f t="shared" si="30"/>
        <v>5.4208053262466242E-18</v>
      </c>
      <c r="J100" s="90">
        <f t="shared" si="31"/>
        <v>2.6226800982191793E-20</v>
      </c>
      <c r="K100" s="7">
        <v>2.0316E-18</v>
      </c>
      <c r="L100" s="7"/>
      <c r="M100" s="7">
        <v>3.9080176743025107E-20</v>
      </c>
      <c r="N100" s="9">
        <f t="shared" si="32"/>
        <v>5.8380442238183821E-207</v>
      </c>
      <c r="O100" s="7"/>
      <c r="P100" s="8">
        <f t="shared" si="33"/>
        <v>9.1276922010538474E-197</v>
      </c>
      <c r="Q100" s="6">
        <v>3.9078095238095245E-20</v>
      </c>
      <c r="R100" s="14">
        <v>1</v>
      </c>
      <c r="T100" s="13"/>
      <c r="U100" s="52">
        <v>3.6548578082191777E-20</v>
      </c>
      <c r="V100" s="52">
        <v>4.5216012876712319E-20</v>
      </c>
      <c r="W100" s="7">
        <f t="shared" si="34"/>
        <v>3.3360417112041052E-217</v>
      </c>
      <c r="X100" s="7">
        <f t="shared" si="35"/>
        <v>4.127178480974939E-217</v>
      </c>
      <c r="Y100" s="14"/>
      <c r="Z100" s="72">
        <v>3.3169663424657532E-20</v>
      </c>
      <c r="AA100" s="72">
        <v>4.0237833150684924E-20</v>
      </c>
      <c r="AB100" s="72">
        <f t="shared" si="36"/>
        <v>3.0276247815281039E-217</v>
      </c>
      <c r="AC100" s="72">
        <f t="shared" si="37"/>
        <v>3.6727855583679186E-217</v>
      </c>
      <c r="AD100" s="60">
        <f t="shared" ref="AD100:AD163" si="50">(AC100/AB100-1)*1000</f>
        <v>213.09139123712305</v>
      </c>
      <c r="AE100" s="73"/>
      <c r="AF100" s="73"/>
      <c r="AG100" s="60"/>
      <c r="AH100" s="52">
        <v>3.0320875342465744E-20</v>
      </c>
      <c r="AI100" s="52">
        <v>3.5961401917808206E-20</v>
      </c>
      <c r="AJ100" s="52">
        <f t="shared" si="38"/>
        <v>2.7675961739253473E-217</v>
      </c>
      <c r="AK100" s="52">
        <f t="shared" si="39"/>
        <v>3.2824460782412216E-217</v>
      </c>
      <c r="AL100" s="60"/>
      <c r="AM100" s="52">
        <v>2.8000306301369853E-20</v>
      </c>
      <c r="AN100" s="52">
        <v>3.2411247260273956E-20</v>
      </c>
      <c r="AO100" s="52">
        <f t="shared" si="40"/>
        <v>2.5557817745411798E-217</v>
      </c>
      <c r="AP100" s="52">
        <f t="shared" si="41"/>
        <v>2.9583988884401362E-217</v>
      </c>
      <c r="AQ100" s="60"/>
      <c r="AR100" s="52">
        <v>2.6192793561643848E-20</v>
      </c>
      <c r="AS100" s="52">
        <v>2.9593535616438349E-20</v>
      </c>
      <c r="AT100" s="52">
        <f t="shared" si="42"/>
        <v>2.3907975751641636E-217</v>
      </c>
      <c r="AU100" s="52">
        <f t="shared" si="43"/>
        <v>2.7012068424775822E-217</v>
      </c>
      <c r="AV100" s="60"/>
      <c r="AW100" s="52">
        <v>2.4869354931506847E-20</v>
      </c>
      <c r="AX100" s="52">
        <v>2.7492799041095906E-20</v>
      </c>
      <c r="AY100" s="52">
        <f t="shared" si="44"/>
        <v>2.2699981705354219E-217</v>
      </c>
      <c r="AZ100" s="52">
        <f t="shared" si="45"/>
        <v>2.5094580739253753E-217</v>
      </c>
      <c r="BA100" s="60"/>
      <c r="BB100" s="52">
        <v>2.3984439315068501E-20</v>
      </c>
      <c r="BC100" s="52">
        <v>2.6065106027397267E-20</v>
      </c>
      <c r="BD100" s="52">
        <f t="shared" si="46"/>
        <v>2.1892257968278758E-217</v>
      </c>
      <c r="BE100" s="52">
        <f t="shared" si="47"/>
        <v>2.3791426500590214E-217</v>
      </c>
      <c r="BF100" s="60"/>
      <c r="BG100" s="52">
        <v>2.3470196027397255E-20</v>
      </c>
      <c r="BH100" s="52">
        <v>2.522640397260274E-20</v>
      </c>
      <c r="BI100" s="52">
        <f t="shared" si="48"/>
        <v>2.1422872523646673E-217</v>
      </c>
      <c r="BJ100" s="52">
        <f t="shared" si="49"/>
        <v>2.3025885080134676E-217</v>
      </c>
      <c r="BK100" s="60"/>
      <c r="BL100" s="60"/>
      <c r="BM100" s="14"/>
      <c r="BN100" s="14"/>
      <c r="BO100" s="14"/>
    </row>
    <row r="101" spans="1:67">
      <c r="A101" s="11">
        <v>167.1</v>
      </c>
      <c r="C101" s="90">
        <v>37009819901.398521</v>
      </c>
      <c r="D101" s="7">
        <f t="shared" si="28"/>
        <v>1738015938524.926</v>
      </c>
      <c r="E101" s="10"/>
      <c r="F101" s="10">
        <f t="shared" si="29"/>
        <v>15934815438.288572</v>
      </c>
      <c r="G101" s="15"/>
      <c r="H101" s="7"/>
      <c r="I101" s="7">
        <f t="shared" si="30"/>
        <v>5.4236743959248081E-18</v>
      </c>
      <c r="J101" s="90">
        <f t="shared" si="31"/>
        <v>2.7916442745205472E-20</v>
      </c>
      <c r="K101" s="7">
        <v>1.9778E-18</v>
      </c>
      <c r="L101" s="7"/>
      <c r="M101" s="7">
        <v>4.1993576421866883E-20</v>
      </c>
      <c r="N101" s="9">
        <f t="shared" si="32"/>
        <v>6.9348315195866631E-220</v>
      </c>
      <c r="O101" s="7"/>
      <c r="P101" s="8">
        <f t="shared" si="33"/>
        <v>1.1050526036023975E-209</v>
      </c>
      <c r="Q101" s="6">
        <v>4.1991500000000001E-20</v>
      </c>
      <c r="R101" s="14">
        <v>1</v>
      </c>
      <c r="T101" s="13"/>
      <c r="U101" s="52">
        <v>3.8211701506849323E-20</v>
      </c>
      <c r="V101" s="52">
        <v>4.0776112876712337E-20</v>
      </c>
      <c r="W101" s="7">
        <f t="shared" si="34"/>
        <v>4.2225940238219106E-230</v>
      </c>
      <c r="X101" s="7">
        <f t="shared" si="35"/>
        <v>4.5059749699193652E-230</v>
      </c>
      <c r="Y101" s="14"/>
      <c r="Z101" s="72">
        <v>3.487527767123287E-20</v>
      </c>
      <c r="AA101" s="72">
        <v>3.6036336986301366E-20</v>
      </c>
      <c r="AB101" s="72">
        <f t="shared" si="36"/>
        <v>3.8539016391950249E-230</v>
      </c>
      <c r="AC101" s="72">
        <f t="shared" si="37"/>
        <v>3.9822048011003437E-230</v>
      </c>
      <c r="AD101" s="60">
        <f t="shared" si="50"/>
        <v>33.291758305517675</v>
      </c>
      <c r="AE101" s="73"/>
      <c r="AF101" s="73"/>
      <c r="AG101" s="60"/>
      <c r="AH101" s="52">
        <v>3.2050660136986296E-20</v>
      </c>
      <c r="AI101" s="52">
        <v>3.1984611917808224E-20</v>
      </c>
      <c r="AJ101" s="52">
        <f t="shared" si="38"/>
        <v>3.541766543155027E-230</v>
      </c>
      <c r="AK101" s="52">
        <f t="shared" si="39"/>
        <v>3.5344678674984244E-230</v>
      </c>
      <c r="AL101" s="60"/>
      <c r="AM101" s="52">
        <v>2.974073178082192E-20</v>
      </c>
      <c r="AN101" s="52">
        <v>2.8635675479452059E-20</v>
      </c>
      <c r="AO101" s="52">
        <f t="shared" si="40"/>
        <v>3.2865073087435965E-230</v>
      </c>
      <c r="AP101" s="52">
        <f t="shared" si="41"/>
        <v>3.1643927744480032E-230</v>
      </c>
      <c r="AQ101" s="60"/>
      <c r="AR101" s="52">
        <v>2.7935941780821915E-20</v>
      </c>
      <c r="AS101" s="52">
        <v>2.5986038219178077E-20</v>
      </c>
      <c r="AT101" s="52">
        <f t="shared" si="42"/>
        <v>3.0870685198980501E-230</v>
      </c>
      <c r="AU101" s="52">
        <f t="shared" si="43"/>
        <v>2.8715939191412512E-230</v>
      </c>
      <c r="AV101" s="60"/>
      <c r="AW101" s="52">
        <v>2.6612863561643843E-20</v>
      </c>
      <c r="AX101" s="52">
        <v>2.4012114931506845E-20</v>
      </c>
      <c r="AY101" s="52">
        <f t="shared" si="44"/>
        <v>2.9408614168108234E-230</v>
      </c>
      <c r="AZ101" s="52">
        <f t="shared" si="45"/>
        <v>2.6534650123060134E-230</v>
      </c>
      <c r="BA101" s="60"/>
      <c r="BB101" s="52">
        <v>2.5730373013698633E-20</v>
      </c>
      <c r="BC101" s="52">
        <v>2.2665251369863013E-20</v>
      </c>
      <c r="BD101" s="52">
        <f t="shared" si="46"/>
        <v>2.8433415690446924E-230</v>
      </c>
      <c r="BE101" s="52">
        <f t="shared" si="47"/>
        <v>2.5046295037568509E-230</v>
      </c>
      <c r="BF101" s="60"/>
      <c r="BG101" s="52">
        <v>2.5223013972602739E-20</v>
      </c>
      <c r="BH101" s="52">
        <v>2.18620694520548E-20</v>
      </c>
      <c r="BI101" s="52">
        <f t="shared" si="48"/>
        <v>2.7872757261122721E-230</v>
      </c>
      <c r="BJ101" s="52">
        <f t="shared" si="49"/>
        <v>2.4158736768128224E-230</v>
      </c>
      <c r="BK101" s="60"/>
      <c r="BL101" s="60"/>
      <c r="BM101" s="14"/>
      <c r="BN101" s="14"/>
      <c r="BO101" s="14"/>
    </row>
    <row r="102" spans="1:67">
      <c r="A102" s="11">
        <v>167.2</v>
      </c>
      <c r="C102" s="90">
        <v>34474382902.371124</v>
      </c>
      <c r="D102" s="7">
        <f t="shared" si="28"/>
        <v>1749399246173.3557</v>
      </c>
      <c r="E102" s="10"/>
      <c r="F102" s="10">
        <f t="shared" si="29"/>
        <v>14843166769.298883</v>
      </c>
      <c r="G102" s="15"/>
      <c r="H102" s="7"/>
      <c r="I102" s="7">
        <f t="shared" si="30"/>
        <v>5.4257655769918536E-18</v>
      </c>
      <c r="J102" s="90">
        <f t="shared" si="31"/>
        <v>3.0469442680821909E-20</v>
      </c>
      <c r="K102" s="7">
        <v>1.9468000000000003E-18</v>
      </c>
      <c r="L102" s="7"/>
      <c r="M102" s="7">
        <v>3.9487071351216808E-20</v>
      </c>
      <c r="N102" s="9">
        <f t="shared" si="32"/>
        <v>2.0593226208572348E-239</v>
      </c>
      <c r="O102" s="7"/>
      <c r="P102" s="8">
        <f t="shared" si="33"/>
        <v>3.056686909317359E-229</v>
      </c>
      <c r="Q102" s="6">
        <v>3.9484999999999992E-20</v>
      </c>
      <c r="R102" s="14">
        <v>1</v>
      </c>
      <c r="T102" s="13"/>
      <c r="U102" s="52">
        <v>4.1290956849315086E-20</v>
      </c>
      <c r="V102" s="52">
        <v>3.6333902054794511E-20</v>
      </c>
      <c r="W102" s="7">
        <f t="shared" si="34"/>
        <v>1.262135272744822E-249</v>
      </c>
      <c r="X102" s="7">
        <f t="shared" si="35"/>
        <v>1.1106136277530316E-249</v>
      </c>
      <c r="Y102" s="14"/>
      <c r="Z102" s="72">
        <v>3.7844911232876723E-20</v>
      </c>
      <c r="AA102" s="72">
        <v>3.198607739726028E-20</v>
      </c>
      <c r="AB102" s="72">
        <f t="shared" si="36"/>
        <v>1.1568004474980519E-249</v>
      </c>
      <c r="AC102" s="72">
        <f t="shared" si="37"/>
        <v>9.7771424060611802E-250</v>
      </c>
      <c r="AD102" s="60">
        <f t="shared" si="50"/>
        <v>-154.81166806190706</v>
      </c>
      <c r="AE102" s="73"/>
      <c r="AF102" s="73"/>
      <c r="AG102" s="60"/>
      <c r="AH102" s="52">
        <v>3.4899383013698625E-20</v>
      </c>
      <c r="AI102" s="52">
        <v>2.8295025616438349E-20</v>
      </c>
      <c r="AJ102" s="52">
        <f t="shared" si="38"/>
        <v>1.0667648720121912E-249</v>
      </c>
      <c r="AK102" s="52">
        <f t="shared" si="39"/>
        <v>8.6489034400561519E-250</v>
      </c>
      <c r="AL102" s="60"/>
      <c r="AM102" s="52">
        <v>3.2466271232876714E-20</v>
      </c>
      <c r="AN102" s="52">
        <v>2.5264372602739717E-20</v>
      </c>
      <c r="AO102" s="52">
        <f t="shared" si="40"/>
        <v>9.9239226271875366E-250</v>
      </c>
      <c r="AP102" s="52">
        <f t="shared" si="41"/>
        <v>7.7225277006906235E-250</v>
      </c>
      <c r="AQ102" s="60"/>
      <c r="AR102" s="52">
        <v>3.0546100958904105E-20</v>
      </c>
      <c r="AS102" s="52">
        <v>2.2880273150684936E-20</v>
      </c>
      <c r="AT102" s="52">
        <f t="shared" si="42"/>
        <v>9.336986693176329E-250</v>
      </c>
      <c r="AU102" s="52">
        <f t="shared" si="43"/>
        <v>6.993783142130011E-250</v>
      </c>
      <c r="AV102" s="60"/>
      <c r="AW102" s="52">
        <v>2.9125122328767129E-20</v>
      </c>
      <c r="AX102" s="52">
        <v>2.1111055342465758E-20</v>
      </c>
      <c r="AY102" s="52">
        <f t="shared" si="44"/>
        <v>8.9026380154604134E-250</v>
      </c>
      <c r="AZ102" s="52">
        <f t="shared" si="45"/>
        <v>6.4529886507185709E-250</v>
      </c>
      <c r="BA102" s="60"/>
      <c r="BB102" s="52">
        <v>2.8169410410958892E-20</v>
      </c>
      <c r="BC102" s="52">
        <v>1.9904320684931517E-20</v>
      </c>
      <c r="BD102" s="52">
        <f t="shared" si="46"/>
        <v>8.6105068046361275E-250</v>
      </c>
      <c r="BE102" s="52">
        <f t="shared" si="47"/>
        <v>6.0841276476481439E-250</v>
      </c>
      <c r="BF102" s="60"/>
      <c r="BG102" s="52">
        <v>2.7615960410958906E-20</v>
      </c>
      <c r="BH102" s="52">
        <v>1.9179690273972604E-20</v>
      </c>
      <c r="BI102" s="52">
        <f t="shared" si="48"/>
        <v>8.4413344676399713E-250</v>
      </c>
      <c r="BJ102" s="52">
        <f t="shared" si="49"/>
        <v>5.8626308185210196E-250</v>
      </c>
      <c r="BK102" s="60"/>
      <c r="BL102" s="60"/>
      <c r="BM102" s="14"/>
      <c r="BN102" s="14"/>
      <c r="BO102" s="14"/>
    </row>
    <row r="103" spans="1:67">
      <c r="A103" s="11">
        <v>167.3</v>
      </c>
      <c r="C103" s="90">
        <v>32348725978.468655</v>
      </c>
      <c r="D103" s="7">
        <f t="shared" si="28"/>
        <v>1760840849922.5369</v>
      </c>
      <c r="E103" s="10"/>
      <c r="F103" s="10">
        <f t="shared" si="29"/>
        <v>13927951541.077085</v>
      </c>
      <c r="G103" s="15"/>
      <c r="H103" s="7"/>
      <c r="I103" s="7">
        <f t="shared" si="30"/>
        <v>5.4270718406600503E-18</v>
      </c>
      <c r="J103" s="90">
        <f t="shared" si="31"/>
        <v>3.3345238950000009E-20</v>
      </c>
      <c r="K103" s="7">
        <v>1.9188000000000001E-18</v>
      </c>
      <c r="L103" s="7"/>
      <c r="M103" s="7">
        <v>4.4072066292949335E-20</v>
      </c>
      <c r="N103" s="9">
        <f t="shared" si="32"/>
        <v>2.0821499853769841E-261</v>
      </c>
      <c r="O103" s="7"/>
      <c r="P103" s="8">
        <f t="shared" si="33"/>
        <v>2.9000084097584995E-251</v>
      </c>
      <c r="Q103" s="6">
        <v>4.4069999999999992E-20</v>
      </c>
      <c r="R103" s="14">
        <v>1</v>
      </c>
      <c r="T103" s="13"/>
      <c r="U103" s="52">
        <v>4.4778759722222228E-20</v>
      </c>
      <c r="V103" s="52">
        <v>3.2940423472222228E-20</v>
      </c>
      <c r="W103" s="7">
        <f t="shared" si="34"/>
        <v>1.2985877977302915E-271</v>
      </c>
      <c r="X103" s="7">
        <f t="shared" si="35"/>
        <v>9.5527505090472458E-272</v>
      </c>
      <c r="Y103" s="14"/>
      <c r="Z103" s="72">
        <v>4.1170807361111106E-20</v>
      </c>
      <c r="AA103" s="72">
        <v>2.9009104305555555E-20</v>
      </c>
      <c r="AB103" s="72">
        <f t="shared" si="36"/>
        <v>1.1939568758379649E-271</v>
      </c>
      <c r="AC103" s="72">
        <f t="shared" si="37"/>
        <v>8.4126646445691732E-272</v>
      </c>
      <c r="AD103" s="60">
        <f t="shared" si="50"/>
        <v>-295.39627311373027</v>
      </c>
      <c r="AE103" s="73"/>
      <c r="AF103" s="73"/>
      <c r="AG103" s="60"/>
      <c r="AH103" s="52">
        <v>3.8073470000000005E-20</v>
      </c>
      <c r="AI103" s="52">
        <v>2.5698665277777778E-20</v>
      </c>
      <c r="AJ103" s="52">
        <f t="shared" si="38"/>
        <v>1.1041338318871307E-271</v>
      </c>
      <c r="AK103" s="52">
        <f t="shared" si="39"/>
        <v>7.452634542514124E-272</v>
      </c>
      <c r="AL103" s="60"/>
      <c r="AM103" s="52">
        <v>3.5504730138888895E-20</v>
      </c>
      <c r="AN103" s="52">
        <v>2.3006029583333335E-20</v>
      </c>
      <c r="AO103" s="52">
        <f t="shared" si="40"/>
        <v>1.0296401598900725E-271</v>
      </c>
      <c r="AP103" s="52">
        <f t="shared" si="41"/>
        <v>6.6717679266834674E-272</v>
      </c>
      <c r="AQ103" s="60"/>
      <c r="AR103" s="52">
        <v>3.3470832361111122E-20</v>
      </c>
      <c r="AS103" s="52">
        <v>2.0911491250000002E-20</v>
      </c>
      <c r="AT103" s="52">
        <f t="shared" si="42"/>
        <v>9.7065695328861253E-272</v>
      </c>
      <c r="AU103" s="52">
        <f t="shared" si="43"/>
        <v>6.0643500485605072E-272</v>
      </c>
      <c r="AV103" s="60"/>
      <c r="AW103" s="52">
        <v>3.1962384861111097E-20</v>
      </c>
      <c r="AX103" s="52">
        <v>1.9379223888888891E-20</v>
      </c>
      <c r="AY103" s="52">
        <f t="shared" si="44"/>
        <v>9.2691184893181004E-272</v>
      </c>
      <c r="AZ103" s="52">
        <f t="shared" si="45"/>
        <v>5.6199912252383374E-272</v>
      </c>
      <c r="BA103" s="60"/>
      <c r="BB103" s="52">
        <v>3.0947216388888889E-20</v>
      </c>
      <c r="BC103" s="52">
        <v>1.8355829305555556E-20</v>
      </c>
      <c r="BD103" s="52">
        <f t="shared" si="46"/>
        <v>8.9747187786414251E-272</v>
      </c>
      <c r="BE103" s="52">
        <f t="shared" si="47"/>
        <v>5.3232059354214739E-272</v>
      </c>
      <c r="BF103" s="60"/>
      <c r="BG103" s="52">
        <v>3.0360289027777775E-20</v>
      </c>
      <c r="BH103" s="52">
        <v>1.776516819444444E-20</v>
      </c>
      <c r="BI103" s="52">
        <f t="shared" si="48"/>
        <v>8.8045093503274259E-272</v>
      </c>
      <c r="BJ103" s="52">
        <f t="shared" si="49"/>
        <v>5.1519137164674806E-272</v>
      </c>
      <c r="BK103" s="60"/>
      <c r="BL103" s="60"/>
      <c r="BM103" s="14"/>
      <c r="BN103" s="14"/>
      <c r="BO103" s="14"/>
    </row>
    <row r="104" spans="1:67">
      <c r="A104" s="11">
        <v>167.4</v>
      </c>
      <c r="C104" s="90">
        <v>32137977915.283222</v>
      </c>
      <c r="D104" s="7">
        <f t="shared" si="28"/>
        <v>1772340949893.2461</v>
      </c>
      <c r="E104" s="10"/>
      <c r="F104" s="10">
        <f t="shared" si="29"/>
        <v>13837212610.172163</v>
      </c>
      <c r="G104" s="15"/>
      <c r="H104" s="7"/>
      <c r="I104" s="7">
        <f t="shared" si="30"/>
        <v>5.427586456966207E-18</v>
      </c>
      <c r="J104" s="90">
        <f t="shared" si="31"/>
        <v>3.5315932212499984E-20</v>
      </c>
      <c r="K104" s="7">
        <v>1.8796E-18</v>
      </c>
      <c r="L104" s="7"/>
      <c r="M104" s="7">
        <v>4.5890632675605646E-20</v>
      </c>
      <c r="N104" s="9">
        <f t="shared" si="32"/>
        <v>1.7631025130320467E-276</v>
      </c>
      <c r="O104" s="7"/>
      <c r="P104" s="8">
        <f t="shared" si="33"/>
        <v>2.4396424326353267E-266</v>
      </c>
      <c r="Q104" s="6">
        <v>4.5888571428571421E-20</v>
      </c>
      <c r="R104" s="14">
        <v>1</v>
      </c>
      <c r="T104" s="13"/>
      <c r="U104" s="52">
        <v>4.7476627361111131E-20</v>
      </c>
      <c r="V104" s="52">
        <v>3.1193900555555552E-20</v>
      </c>
      <c r="W104" s="7">
        <f t="shared" si="34"/>
        <v>1.1582599466857549E-286</v>
      </c>
      <c r="X104" s="7">
        <f t="shared" si="35"/>
        <v>7.6101963434735694E-287</v>
      </c>
      <c r="Y104" s="14"/>
      <c r="Z104" s="72">
        <v>4.3649974999999986E-20</v>
      </c>
      <c r="AA104" s="72">
        <v>2.7611246944444445E-20</v>
      </c>
      <c r="AB104" s="72">
        <f t="shared" si="36"/>
        <v>1.0649033119346512E-286</v>
      </c>
      <c r="AC104" s="72">
        <f t="shared" si="37"/>
        <v>6.7361569663635344E-287</v>
      </c>
      <c r="AD104" s="60">
        <f t="shared" si="50"/>
        <v>-367.43957025303109</v>
      </c>
      <c r="AE104" s="73"/>
      <c r="AF104" s="73"/>
      <c r="AG104" s="60"/>
      <c r="AH104" s="52">
        <v>4.0361063472222233E-20</v>
      </c>
      <c r="AI104" s="52">
        <v>2.4595856805555557E-20</v>
      </c>
      <c r="AJ104" s="52">
        <f t="shared" si="38"/>
        <v>9.8466563073115482E-287</v>
      </c>
      <c r="AK104" s="52">
        <f t="shared" si="39"/>
        <v>6.0005095929852304E-287</v>
      </c>
      <c r="AL104" s="60"/>
      <c r="AM104" s="52">
        <v>3.7631096805555555E-20</v>
      </c>
      <c r="AN104" s="52">
        <v>2.2142293472222221E-20</v>
      </c>
      <c r="AO104" s="52">
        <f t="shared" si="40"/>
        <v>9.1806420553435812E-287</v>
      </c>
      <c r="AP104" s="52">
        <f t="shared" si="41"/>
        <v>5.4019278710694457E-287</v>
      </c>
      <c r="AQ104" s="60"/>
      <c r="AR104" s="52">
        <v>3.5468308055555536E-20</v>
      </c>
      <c r="AS104" s="52">
        <v>2.0230723750000005E-20</v>
      </c>
      <c r="AT104" s="52">
        <f t="shared" si="42"/>
        <v>8.6529989346109742E-287</v>
      </c>
      <c r="AU104" s="52">
        <f t="shared" si="43"/>
        <v>4.9355732103420486E-287</v>
      </c>
      <c r="AV104" s="60"/>
      <c r="AW104" s="52">
        <v>3.3863586249999995E-20</v>
      </c>
      <c r="AX104" s="52">
        <v>1.8827685416666668E-20</v>
      </c>
      <c r="AY104" s="52">
        <f t="shared" si="44"/>
        <v>8.2615041936701487E-287</v>
      </c>
      <c r="AZ104" s="52">
        <f t="shared" si="45"/>
        <v>4.5932820250806719E-287</v>
      </c>
      <c r="BA104" s="60"/>
      <c r="BB104" s="52">
        <v>3.2782798611111104E-20</v>
      </c>
      <c r="BC104" s="52">
        <v>1.7884814861111117E-20</v>
      </c>
      <c r="BD104" s="52">
        <f t="shared" si="46"/>
        <v>7.9978306552200558E-287</v>
      </c>
      <c r="BE104" s="52">
        <f t="shared" si="47"/>
        <v>4.3632553234991082E-287</v>
      </c>
      <c r="BF104" s="60"/>
      <c r="BG104" s="52">
        <v>3.2156186666666667E-20</v>
      </c>
      <c r="BH104" s="52">
        <v>1.7333788611111115E-20</v>
      </c>
      <c r="BI104" s="52">
        <f t="shared" si="48"/>
        <v>7.8449597463737864E-287</v>
      </c>
      <c r="BJ104" s="52">
        <f t="shared" si="49"/>
        <v>4.2288246213995239E-287</v>
      </c>
      <c r="BK104" s="60"/>
      <c r="BL104" s="60"/>
      <c r="BM104" s="14"/>
      <c r="BN104" s="14"/>
      <c r="BO104" s="14"/>
    </row>
    <row r="105" spans="1:67">
      <c r="A105" s="11">
        <v>167.5</v>
      </c>
      <c r="C105" s="90">
        <v>32387494130.864941</v>
      </c>
      <c r="D105" s="7">
        <f t="shared" si="28"/>
        <v>1783899746416.3579</v>
      </c>
      <c r="E105" s="10"/>
      <c r="F105" s="10">
        <f t="shared" si="29"/>
        <v>13944643417.853683</v>
      </c>
      <c r="G105" s="15"/>
      <c r="H105" s="7"/>
      <c r="I105" s="7">
        <f t="shared" si="30"/>
        <v>5.4273030041325754E-18</v>
      </c>
      <c r="J105" s="90">
        <f t="shared" si="31"/>
        <v>3.5993819935616447E-20</v>
      </c>
      <c r="K105" s="7">
        <v>1.8562000000000002E-18</v>
      </c>
      <c r="L105" s="7"/>
      <c r="M105" s="7">
        <v>4.3257770499155574E-20</v>
      </c>
      <c r="N105" s="9">
        <f t="shared" si="32"/>
        <v>1.1538368189911371E-281</v>
      </c>
      <c r="O105" s="7"/>
      <c r="P105" s="8">
        <f t="shared" si="33"/>
        <v>1.6089843003221992E-271</v>
      </c>
      <c r="Q105" s="6">
        <v>4.3255714285714272E-20</v>
      </c>
      <c r="R105" s="14">
        <v>1</v>
      </c>
      <c r="T105" s="13"/>
      <c r="U105" s="61">
        <v>4.9168171232876721E-20</v>
      </c>
      <c r="V105" s="61">
        <v>2.9881939726027392E-20</v>
      </c>
      <c r="W105" s="7">
        <f t="shared" si="34"/>
        <v>7.9110815589247733E-292</v>
      </c>
      <c r="X105" s="7">
        <f t="shared" si="35"/>
        <v>4.8079571882349578E-292</v>
      </c>
      <c r="Y105" s="14"/>
      <c r="Z105" s="77">
        <v>4.5035665068493162E-20</v>
      </c>
      <c r="AA105" s="77">
        <v>2.6606188493150685E-20</v>
      </c>
      <c r="AB105" s="72">
        <f t="shared" si="36"/>
        <v>7.2461678049770258E-292</v>
      </c>
      <c r="AC105" s="72">
        <f t="shared" si="37"/>
        <v>4.2808939576890169E-292</v>
      </c>
      <c r="AD105" s="60">
        <f t="shared" si="50"/>
        <v>-409.21959401096296</v>
      </c>
      <c r="AE105" s="73"/>
      <c r="AF105" s="73"/>
      <c r="AG105" s="60"/>
      <c r="AH105" s="61">
        <v>4.1474370000000005E-20</v>
      </c>
      <c r="AI105" s="61">
        <v>2.3851913424657529E-20</v>
      </c>
      <c r="AJ105" s="52">
        <f t="shared" si="38"/>
        <v>6.6731610195750216E-292</v>
      </c>
      <c r="AK105" s="52">
        <f t="shared" si="39"/>
        <v>3.8377354232916082E-292</v>
      </c>
      <c r="AL105" s="60"/>
      <c r="AM105" s="61">
        <v>3.8510550547945185E-20</v>
      </c>
      <c r="AN105" s="61">
        <v>2.1611548904109583E-20</v>
      </c>
      <c r="AO105" s="52">
        <f t="shared" si="40"/>
        <v>6.1962871228404746E-292</v>
      </c>
      <c r="AP105" s="52">
        <f t="shared" si="41"/>
        <v>3.4772642892355774E-292</v>
      </c>
      <c r="AQ105" s="60"/>
      <c r="AR105" s="61">
        <v>3.6156743972602748E-20</v>
      </c>
      <c r="AS105" s="61">
        <v>1.9864340273972599E-20</v>
      </c>
      <c r="AT105" s="52">
        <f t="shared" si="42"/>
        <v>5.8175633402683821E-292</v>
      </c>
      <c r="AU105" s="52">
        <f t="shared" si="43"/>
        <v>3.1961411637078068E-292</v>
      </c>
      <c r="AV105" s="60"/>
      <c r="AW105" s="61">
        <v>3.4406755753424684E-20</v>
      </c>
      <c r="AX105" s="61">
        <v>1.857730068493151E-20</v>
      </c>
      <c r="AY105" s="52">
        <f t="shared" si="44"/>
        <v>5.5359929832277671E-292</v>
      </c>
      <c r="AZ105" s="52">
        <f t="shared" si="45"/>
        <v>2.9890585144417935E-292</v>
      </c>
      <c r="BA105" s="60"/>
      <c r="BB105" s="61">
        <v>3.3226965479452066E-20</v>
      </c>
      <c r="BC105" s="61">
        <v>1.7704323424657528E-20</v>
      </c>
      <c r="BD105" s="52">
        <f t="shared" si="46"/>
        <v>5.3461665803783005E-292</v>
      </c>
      <c r="BE105" s="52">
        <f t="shared" si="47"/>
        <v>2.8485978438098893E-292</v>
      </c>
      <c r="BF105" s="60"/>
      <c r="BG105" s="61">
        <v>3.2544357808219181E-20</v>
      </c>
      <c r="BH105" s="61">
        <v>1.7181776164383561E-20</v>
      </c>
      <c r="BI105" s="52">
        <f t="shared" si="48"/>
        <v>5.2363360777489866E-292</v>
      </c>
      <c r="BJ105" s="52">
        <f t="shared" si="49"/>
        <v>2.764520810014175E-292</v>
      </c>
      <c r="BK105" s="60"/>
      <c r="BL105" s="60"/>
      <c r="BM105" s="14"/>
      <c r="BN105" s="14"/>
      <c r="BO105" s="14"/>
    </row>
    <row r="106" spans="1:67">
      <c r="A106" s="11">
        <v>167.6</v>
      </c>
      <c r="C106" s="90">
        <v>32263446188.416</v>
      </c>
      <c r="D106" s="7">
        <f t="shared" si="28"/>
        <v>1795517440031.1943</v>
      </c>
      <c r="E106" s="10"/>
      <c r="F106" s="10">
        <f t="shared" si="29"/>
        <v>13891233780.257782</v>
      </c>
      <c r="G106" s="15"/>
      <c r="H106" s="7"/>
      <c r="I106" s="7">
        <f t="shared" si="30"/>
        <v>5.4262153777550972E-18</v>
      </c>
      <c r="J106" s="90">
        <f t="shared" si="31"/>
        <v>3.5659773097222207E-20</v>
      </c>
      <c r="K106" s="7">
        <v>1.8217999999999998E-18</v>
      </c>
      <c r="L106" s="7"/>
      <c r="M106" s="7">
        <v>4.6943551192140474E-20</v>
      </c>
      <c r="N106" s="9">
        <f t="shared" si="32"/>
        <v>4.1499325992479259E-279</v>
      </c>
      <c r="O106" s="7"/>
      <c r="P106" s="8">
        <f t="shared" si="33"/>
        <v>5.7647683908465769E-269</v>
      </c>
      <c r="Q106" s="6">
        <v>4.6941499999999991E-20</v>
      </c>
      <c r="R106" s="14">
        <v>1</v>
      </c>
      <c r="T106" s="13"/>
      <c r="U106" s="52">
        <v>4.9672801944444456E-20</v>
      </c>
      <c r="V106" s="52">
        <v>2.8990541250000014E-20</v>
      </c>
      <c r="W106" s="7">
        <f t="shared" si="34"/>
        <v>2.8635219853409948E-289</v>
      </c>
      <c r="X106" s="7">
        <f t="shared" si="35"/>
        <v>1.671237558315244E-289</v>
      </c>
      <c r="Y106" s="14"/>
      <c r="Z106" s="72">
        <v>4.5270455277777767E-20</v>
      </c>
      <c r="AA106" s="72">
        <v>2.5935874444444451E-20</v>
      </c>
      <c r="AB106" s="72">
        <f t="shared" si="36"/>
        <v>2.6097368962455205E-289</v>
      </c>
      <c r="AC106" s="72">
        <f t="shared" si="37"/>
        <v>1.4951430918629039E-289</v>
      </c>
      <c r="AD106" s="60">
        <f t="shared" si="50"/>
        <v>-427.09048792854145</v>
      </c>
      <c r="AE106" s="73"/>
      <c r="AF106" s="73"/>
      <c r="AG106" s="60"/>
      <c r="AH106" s="52">
        <v>4.1477241944444445E-20</v>
      </c>
      <c r="AI106" s="52">
        <v>2.3373043333333333E-20</v>
      </c>
      <c r="AJ106" s="52">
        <f t="shared" si="38"/>
        <v>2.3910669330081554E-289</v>
      </c>
      <c r="AK106" s="52">
        <f t="shared" si="39"/>
        <v>1.3474018140587966E-289</v>
      </c>
      <c r="AL106" s="60"/>
      <c r="AM106" s="52">
        <v>3.8322641527777758E-20</v>
      </c>
      <c r="AN106" s="52">
        <v>2.1295311250000003E-20</v>
      </c>
      <c r="AO106" s="52">
        <f t="shared" si="40"/>
        <v>2.2092115253306501E-289</v>
      </c>
      <c r="AP106" s="52">
        <f t="shared" si="41"/>
        <v>1.2276253716723255E-289</v>
      </c>
      <c r="AQ106" s="60"/>
      <c r="AR106" s="52">
        <v>3.5821153194444431E-20</v>
      </c>
      <c r="AS106" s="52">
        <v>1.9683143472222223E-20</v>
      </c>
      <c r="AT106" s="52">
        <f t="shared" si="42"/>
        <v>2.0650065165899439E-289</v>
      </c>
      <c r="AU106" s="52">
        <f t="shared" si="43"/>
        <v>1.1346876332115836E-289</v>
      </c>
      <c r="AV106" s="60"/>
      <c r="AW106" s="52">
        <v>3.3966912638888879E-20</v>
      </c>
      <c r="AX106" s="52">
        <v>1.8504945694444447E-20</v>
      </c>
      <c r="AY106" s="52">
        <f t="shared" si="44"/>
        <v>1.9581138431530259E-289</v>
      </c>
      <c r="AZ106" s="52">
        <f t="shared" si="45"/>
        <v>1.0667672601365974E-289</v>
      </c>
      <c r="BA106" s="60"/>
      <c r="BB106" s="52">
        <v>3.2724465555555537E-20</v>
      </c>
      <c r="BC106" s="52">
        <v>1.7716311250000002E-20</v>
      </c>
      <c r="BD106" s="52">
        <f t="shared" si="46"/>
        <v>1.8864896464200339E-289</v>
      </c>
      <c r="BE106" s="52">
        <f t="shared" si="47"/>
        <v>1.021304310963938E-289</v>
      </c>
      <c r="BF106" s="60"/>
      <c r="BG106" s="52">
        <v>3.2016103055555567E-20</v>
      </c>
      <c r="BH106" s="52">
        <v>1.7256410416666668E-20</v>
      </c>
      <c r="BI106" s="52">
        <f t="shared" si="48"/>
        <v>1.8456541889274275E-289</v>
      </c>
      <c r="BJ106" s="52">
        <f t="shared" si="49"/>
        <v>9.9479209309469957E-290</v>
      </c>
      <c r="BK106" s="60"/>
      <c r="BL106" s="60"/>
      <c r="BM106" s="14"/>
      <c r="BN106" s="14"/>
      <c r="BO106" s="14"/>
    </row>
    <row r="107" spans="1:67">
      <c r="A107" s="11">
        <v>167.7</v>
      </c>
      <c r="C107" s="90">
        <v>32178655213.468826</v>
      </c>
      <c r="D107" s="7">
        <f t="shared" si="28"/>
        <v>1807194231483.8933</v>
      </c>
      <c r="E107" s="10"/>
      <c r="F107" s="10">
        <f t="shared" si="29"/>
        <v>13854726481.918707</v>
      </c>
      <c r="G107" s="15"/>
      <c r="H107" s="7"/>
      <c r="I107" s="7">
        <f t="shared" si="30"/>
        <v>5.4243177999395798E-18</v>
      </c>
      <c r="J107" s="90">
        <f t="shared" si="31"/>
        <v>3.3898823666666674E-20</v>
      </c>
      <c r="K107" s="7">
        <v>1.7908000000000001E-18</v>
      </c>
      <c r="L107" s="7"/>
      <c r="M107" s="7">
        <v>4.7049773455829021E-20</v>
      </c>
      <c r="N107" s="9">
        <f t="shared" si="32"/>
        <v>1.2235294813711353E-265</v>
      </c>
      <c r="O107" s="7"/>
      <c r="P107" s="8">
        <f t="shared" si="33"/>
        <v>1.695166630696093E-255</v>
      </c>
      <c r="Q107" s="6">
        <v>4.704772727272728E-20</v>
      </c>
      <c r="R107" s="14">
        <v>1</v>
      </c>
      <c r="T107" s="13"/>
      <c r="U107" s="52">
        <v>4.8322395972222243E-20</v>
      </c>
      <c r="V107" s="52">
        <v>3.0109074999999985E-20</v>
      </c>
      <c r="W107" s="7">
        <f t="shared" si="34"/>
        <v>8.1914513167389774E-276</v>
      </c>
      <c r="X107" s="7">
        <f t="shared" si="35"/>
        <v>5.1039899221123044E-276</v>
      </c>
      <c r="Y107" s="14"/>
      <c r="Z107" s="72">
        <v>4.3773160416666686E-20</v>
      </c>
      <c r="AA107" s="72">
        <v>2.7109270277777777E-20</v>
      </c>
      <c r="AB107" s="72">
        <f t="shared" si="36"/>
        <v>7.4202800858436233E-276</v>
      </c>
      <c r="AC107" s="72">
        <f t="shared" si="37"/>
        <v>4.5954730357407675E-276</v>
      </c>
      <c r="AD107" s="60">
        <f t="shared" si="50"/>
        <v>-380.68738880787123</v>
      </c>
      <c r="AE107" s="73"/>
      <c r="AF107" s="73"/>
      <c r="AG107" s="60"/>
      <c r="AH107" s="52">
        <v>3.9860044166666666E-20</v>
      </c>
      <c r="AI107" s="52">
        <v>2.4563265277777779E-20</v>
      </c>
      <c r="AJ107" s="52">
        <f t="shared" si="38"/>
        <v>6.7569416769401952E-276</v>
      </c>
      <c r="AK107" s="52">
        <f t="shared" si="39"/>
        <v>4.1638827639822519E-276</v>
      </c>
      <c r="AL107" s="60"/>
      <c r="AM107" s="52">
        <v>3.6609260138888876E-20</v>
      </c>
      <c r="AN107" s="52">
        <v>2.2472118194444442E-20</v>
      </c>
      <c r="AO107" s="52">
        <f t="shared" si="40"/>
        <v>6.2058796161913515E-276</v>
      </c>
      <c r="AP107" s="52">
        <f t="shared" si="41"/>
        <v>3.8093984884278591E-276</v>
      </c>
      <c r="AQ107" s="60"/>
      <c r="AR107" s="52">
        <v>3.403086597222223E-20</v>
      </c>
      <c r="AS107" s="52">
        <v>2.0826635416666655E-20</v>
      </c>
      <c r="AT107" s="52">
        <f t="shared" si="42"/>
        <v>5.7687988409799005E-276</v>
      </c>
      <c r="AU107" s="52">
        <f t="shared" si="43"/>
        <v>3.5304617388004728E-276</v>
      </c>
      <c r="AV107" s="60"/>
      <c r="AW107" s="52">
        <v>3.211395055555554E-20</v>
      </c>
      <c r="AX107" s="52">
        <v>1.9606890972222227E-20</v>
      </c>
      <c r="AY107" s="52">
        <f t="shared" si="44"/>
        <v>5.4438497361598916E-276</v>
      </c>
      <c r="AZ107" s="52">
        <f t="shared" si="45"/>
        <v>3.3236947307805706E-276</v>
      </c>
      <c r="BA107" s="60"/>
      <c r="BB107" s="52">
        <v>3.0818076805555551E-20</v>
      </c>
      <c r="BC107" s="52">
        <v>1.8779450000000001E-20</v>
      </c>
      <c r="BD107" s="52">
        <f t="shared" si="46"/>
        <v>5.2241775423004045E-276</v>
      </c>
      <c r="BE107" s="52">
        <f t="shared" si="47"/>
        <v>3.1834296982823935E-276</v>
      </c>
      <c r="BF107" s="60"/>
      <c r="BG107" s="52">
        <v>3.0061122083333332E-20</v>
      </c>
      <c r="BH107" s="52">
        <v>1.8291209861111108E-20</v>
      </c>
      <c r="BI107" s="52">
        <f t="shared" si="48"/>
        <v>5.0958611036945183E-276</v>
      </c>
      <c r="BJ107" s="52">
        <f t="shared" si="49"/>
        <v>3.1006648591613105E-276</v>
      </c>
      <c r="BK107" s="60"/>
      <c r="BL107" s="60"/>
      <c r="BM107" s="14"/>
      <c r="BN107" s="14"/>
      <c r="BO107" s="14"/>
    </row>
    <row r="108" spans="1:67">
      <c r="A108" s="11">
        <v>167.8</v>
      </c>
      <c r="C108" s="90">
        <v>32456799392.963741</v>
      </c>
      <c r="D108" s="7">
        <f t="shared" si="28"/>
        <v>1818930321725.7344</v>
      </c>
      <c r="E108" s="10"/>
      <c r="F108" s="10">
        <f t="shared" si="29"/>
        <v>13974483243.159206</v>
      </c>
      <c r="G108" s="15"/>
      <c r="H108" s="7"/>
      <c r="I108" s="7">
        <f t="shared" si="30"/>
        <v>5.4216048283186215E-18</v>
      </c>
      <c r="J108" s="90">
        <f t="shared" si="31"/>
        <v>3.1071608545833332E-20</v>
      </c>
      <c r="K108" s="7">
        <v>1.7698E-18</v>
      </c>
      <c r="L108" s="7"/>
      <c r="M108" s="7">
        <v>3.9123469757723717E-20</v>
      </c>
      <c r="N108" s="9">
        <f t="shared" si="32"/>
        <v>5.1611834841443622E-244</v>
      </c>
      <c r="O108" s="7"/>
      <c r="P108" s="8">
        <f t="shared" si="33"/>
        <v>7.2124872114045435E-234</v>
      </c>
      <c r="Q108" s="6">
        <v>3.9121428571428571E-20</v>
      </c>
      <c r="R108" s="14">
        <v>1</v>
      </c>
      <c r="T108" s="13"/>
      <c r="U108" s="52">
        <v>4.5347866666666673E-20</v>
      </c>
      <c r="V108" s="52">
        <v>3.1908710694444441E-20</v>
      </c>
      <c r="W108" s="7">
        <f t="shared" si="34"/>
        <v>3.2707090839788611E-254</v>
      </c>
      <c r="X108" s="7">
        <f t="shared" si="35"/>
        <v>2.3014116781614024E-254</v>
      </c>
      <c r="Y108" s="14"/>
      <c r="Z108" s="72">
        <v>4.0799312916666655E-20</v>
      </c>
      <c r="AA108" s="72">
        <v>2.8924440138888874E-20</v>
      </c>
      <c r="AB108" s="72">
        <f t="shared" si="36"/>
        <v>2.9426452264561738E-254</v>
      </c>
      <c r="AC108" s="72">
        <f t="shared" si="37"/>
        <v>2.0861715459881969E-254</v>
      </c>
      <c r="AD108" s="60">
        <f t="shared" si="50"/>
        <v>-291.05570483582477</v>
      </c>
      <c r="AE108" s="73"/>
      <c r="AF108" s="73"/>
      <c r="AG108" s="60"/>
      <c r="AH108" s="52">
        <v>3.6907094861111121E-20</v>
      </c>
      <c r="AI108" s="52">
        <v>2.6380252777777784E-20</v>
      </c>
      <c r="AJ108" s="52">
        <f t="shared" si="38"/>
        <v>2.6619194969591885E-254</v>
      </c>
      <c r="AK108" s="52">
        <f t="shared" si="39"/>
        <v>1.9026723579338471E-254</v>
      </c>
      <c r="AL108" s="60"/>
      <c r="AM108" s="52">
        <v>3.3691811805555547E-20</v>
      </c>
      <c r="AN108" s="52">
        <v>2.4281443333333335E-20</v>
      </c>
      <c r="AO108" s="52">
        <f t="shared" si="40"/>
        <v>2.4300176177667326E-254</v>
      </c>
      <c r="AP108" s="52">
        <f t="shared" si="41"/>
        <v>1.7512959951615062E-254</v>
      </c>
      <c r="AQ108" s="60"/>
      <c r="AR108" s="52">
        <v>3.1156942222222226E-20</v>
      </c>
      <c r="AS108" s="52">
        <v>2.2623574583333335E-20</v>
      </c>
      <c r="AT108" s="52">
        <f t="shared" si="42"/>
        <v>2.2471904732429917E-254</v>
      </c>
      <c r="AU108" s="52">
        <f t="shared" si="43"/>
        <v>1.6317224235858566E-254</v>
      </c>
      <c r="AV108" s="60"/>
      <c r="AW108" s="52">
        <v>2.9284997083333326E-20</v>
      </c>
      <c r="AX108" s="52">
        <v>2.1391280972222223E-20</v>
      </c>
      <c r="AY108" s="52">
        <f t="shared" si="44"/>
        <v>2.1121766694960899E-254</v>
      </c>
      <c r="AZ108" s="52">
        <f t="shared" si="45"/>
        <v>1.5428434044774921E-254</v>
      </c>
      <c r="BA108" s="60"/>
      <c r="BB108" s="52">
        <v>2.8030221666666659E-20</v>
      </c>
      <c r="BC108" s="52">
        <v>2.0554587638888895E-20</v>
      </c>
      <c r="BD108" s="52">
        <f t="shared" si="46"/>
        <v>2.0216761530371379E-254</v>
      </c>
      <c r="BE108" s="52">
        <f t="shared" si="47"/>
        <v>1.4824970048121378E-254</v>
      </c>
      <c r="BF108" s="60"/>
      <c r="BG108" s="52">
        <v>2.7307681527777765E-20</v>
      </c>
      <c r="BH108" s="52">
        <v>2.0061896805555561E-20</v>
      </c>
      <c r="BI108" s="52">
        <f t="shared" si="48"/>
        <v>1.9695630379225E-254</v>
      </c>
      <c r="BJ108" s="52">
        <f t="shared" si="49"/>
        <v>1.4469617414662004E-254</v>
      </c>
      <c r="BK108" s="60"/>
      <c r="BL108" s="60"/>
      <c r="BM108" s="14"/>
      <c r="BN108" s="14"/>
      <c r="BO108" s="14"/>
    </row>
    <row r="109" spans="1:67">
      <c r="A109" s="11">
        <v>167.9</v>
      </c>
      <c r="C109" s="90">
        <v>33219584884.46188</v>
      </c>
      <c r="D109" s="7">
        <f t="shared" si="28"/>
        <v>1830725911911.4983</v>
      </c>
      <c r="E109" s="10"/>
      <c r="F109" s="10">
        <f t="shared" si="29"/>
        <v>14302905431.065281</v>
      </c>
      <c r="G109" s="15"/>
      <c r="H109" s="7"/>
      <c r="I109" s="7">
        <f t="shared" si="30"/>
        <v>5.4180713648179254E-18</v>
      </c>
      <c r="J109" s="90">
        <f t="shared" si="31"/>
        <v>2.6929773300000018E-20</v>
      </c>
      <c r="K109" s="7">
        <v>1.7581999999999996E-18</v>
      </c>
      <c r="L109" s="7"/>
      <c r="M109" s="7">
        <v>3.7132988582643199E-20</v>
      </c>
      <c r="N109" s="9">
        <f t="shared" si="32"/>
        <v>2.4708418604021274E-212</v>
      </c>
      <c r="O109" s="7"/>
      <c r="P109" s="8">
        <f t="shared" si="33"/>
        <v>3.5340217464449031E-202</v>
      </c>
      <c r="Q109" s="6">
        <v>3.7130952380952384E-20</v>
      </c>
      <c r="R109" s="14">
        <v>1</v>
      </c>
      <c r="T109" s="13"/>
      <c r="U109" s="52">
        <v>4.0734055277777764E-20</v>
      </c>
      <c r="V109" s="52">
        <v>3.3068172500000001E-20</v>
      </c>
      <c r="W109" s="7">
        <f t="shared" si="34"/>
        <v>1.439550371725472E-222</v>
      </c>
      <c r="X109" s="7">
        <f t="shared" si="35"/>
        <v>1.1686364073018468E-222</v>
      </c>
      <c r="Y109" s="14"/>
      <c r="Z109" s="72">
        <v>3.6291762777777767E-20</v>
      </c>
      <c r="AA109" s="72">
        <v>3.0046153194444456E-20</v>
      </c>
      <c r="AB109" s="72">
        <f t="shared" si="36"/>
        <v>1.2825587887347902E-222</v>
      </c>
      <c r="AC109" s="72">
        <f t="shared" si="37"/>
        <v>1.0618375878617565E-222</v>
      </c>
      <c r="AD109" s="60">
        <f t="shared" si="50"/>
        <v>-172.09441221074096</v>
      </c>
      <c r="AE109" s="73"/>
      <c r="AF109" s="73"/>
      <c r="AG109" s="60"/>
      <c r="AH109" s="52">
        <v>3.2509157499999995E-20</v>
      </c>
      <c r="AI109" s="52">
        <v>2.7472090416666658E-20</v>
      </c>
      <c r="AJ109" s="52">
        <f t="shared" si="38"/>
        <v>1.1488806956359588E-222</v>
      </c>
      <c r="AK109" s="52">
        <f t="shared" si="39"/>
        <v>9.7086964952795067E-223</v>
      </c>
      <c r="AL109" s="60"/>
      <c r="AM109" s="52">
        <v>2.9400439444444455E-20</v>
      </c>
      <c r="AN109" s="52">
        <v>2.5351850694444453E-20</v>
      </c>
      <c r="AO109" s="52">
        <f t="shared" si="40"/>
        <v>1.039017923516973E-222</v>
      </c>
      <c r="AP109" s="52">
        <f t="shared" si="41"/>
        <v>8.959399166678591E-223</v>
      </c>
      <c r="AQ109" s="60"/>
      <c r="AR109" s="52">
        <v>2.6962595555555574E-20</v>
      </c>
      <c r="AS109" s="52">
        <v>2.3680370000000012E-20</v>
      </c>
      <c r="AT109" s="52">
        <f t="shared" si="42"/>
        <v>9.5286399033926677E-223</v>
      </c>
      <c r="AU109" s="52">
        <f t="shared" si="43"/>
        <v>8.3686942543856776E-223</v>
      </c>
      <c r="AV109" s="60"/>
      <c r="AW109" s="52">
        <v>2.5172560555555553E-20</v>
      </c>
      <c r="AX109" s="52">
        <v>2.244043236111111E-20</v>
      </c>
      <c r="AY109" s="52">
        <f t="shared" si="44"/>
        <v>8.8960376417029468E-223</v>
      </c>
      <c r="AZ109" s="52">
        <f t="shared" si="45"/>
        <v>7.9304975963788099E-223</v>
      </c>
      <c r="BA109" s="60"/>
      <c r="BB109" s="52">
        <v>2.3981185694444447E-20</v>
      </c>
      <c r="BC109" s="52">
        <v>2.1599347222222226E-20</v>
      </c>
      <c r="BD109" s="52">
        <f t="shared" si="46"/>
        <v>8.4750031749695275E-223</v>
      </c>
      <c r="BE109" s="52">
        <f t="shared" si="47"/>
        <v>7.6332562792343329E-223</v>
      </c>
      <c r="BF109" s="60"/>
      <c r="BG109" s="52">
        <v>2.3303535555555549E-20</v>
      </c>
      <c r="BH109" s="52">
        <v>2.1102731666666662E-20</v>
      </c>
      <c r="BI109" s="52">
        <f t="shared" si="48"/>
        <v>8.2355201422380623E-223</v>
      </c>
      <c r="BJ109" s="52">
        <f t="shared" si="49"/>
        <v>7.4577512619387237E-223</v>
      </c>
      <c r="BK109" s="60"/>
      <c r="BL109" s="60"/>
      <c r="BM109" s="14"/>
      <c r="BN109" s="14"/>
      <c r="BO109" s="14"/>
    </row>
    <row r="110" spans="1:67">
      <c r="A110" s="11">
        <v>168</v>
      </c>
      <c r="C110" s="90">
        <v>34093078612.871845</v>
      </c>
      <c r="D110" s="7">
        <f t="shared" si="28"/>
        <v>1842581203397.8381</v>
      </c>
      <c r="E110" s="10"/>
      <c r="F110" s="10">
        <f t="shared" si="29"/>
        <v>14678993760.751787</v>
      </c>
      <c r="G110" s="15"/>
      <c r="H110" s="7"/>
      <c r="I110" s="7">
        <f t="shared" si="30"/>
        <v>5.4137126644449713E-18</v>
      </c>
      <c r="J110" s="90">
        <f t="shared" si="31"/>
        <v>2.2770857154166664E-20</v>
      </c>
      <c r="K110" s="7">
        <v>1.7510000000000002E-18</v>
      </c>
      <c r="L110" s="7"/>
      <c r="M110" s="7">
        <v>3.6529174086401808E-20</v>
      </c>
      <c r="N110" s="9">
        <f t="shared" si="32"/>
        <v>1.6011592869162121E-180</v>
      </c>
      <c r="O110" s="7"/>
      <c r="P110" s="8">
        <f t="shared" si="33"/>
        <v>2.350340718261286E-170</v>
      </c>
      <c r="Q110" s="6">
        <v>3.652714285714285E-20</v>
      </c>
      <c r="R110" s="14">
        <v>1</v>
      </c>
      <c r="T110" s="13"/>
      <c r="U110" s="52">
        <v>3.5953679027777764E-20</v>
      </c>
      <c r="V110" s="52">
        <v>3.499861902777778E-20</v>
      </c>
      <c r="W110" s="7">
        <f t="shared" si="34"/>
        <v>8.4503395790278121E-191</v>
      </c>
      <c r="X110" s="7">
        <f t="shared" si="35"/>
        <v>8.2258679383895677E-191</v>
      </c>
      <c r="Y110" s="14"/>
      <c r="Z110" s="72">
        <v>3.1693752916666669E-20</v>
      </c>
      <c r="AA110" s="72">
        <v>3.1790921111111116E-20</v>
      </c>
      <c r="AB110" s="72">
        <f t="shared" si="36"/>
        <v>7.4491117994549835E-191</v>
      </c>
      <c r="AC110" s="72">
        <f t="shared" si="37"/>
        <v>7.4719496358472533E-191</v>
      </c>
      <c r="AD110" s="60">
        <f t="shared" si="50"/>
        <v>3.06584690995515</v>
      </c>
      <c r="AE110" s="73"/>
      <c r="AF110" s="73"/>
      <c r="AG110" s="60"/>
      <c r="AH110" s="52">
        <v>2.8071417361111124E-20</v>
      </c>
      <c r="AI110" s="52">
        <v>2.9039615555555548E-20</v>
      </c>
      <c r="AJ110" s="52">
        <f t="shared" si="38"/>
        <v>6.5977395243122503E-191</v>
      </c>
      <c r="AK110" s="52">
        <f t="shared" si="39"/>
        <v>6.8252990882872159E-191</v>
      </c>
      <c r="AL110" s="60"/>
      <c r="AM110" s="52">
        <v>2.5093132083333338E-20</v>
      </c>
      <c r="AN110" s="52">
        <v>2.6756471527777771E-20</v>
      </c>
      <c r="AO110" s="52">
        <f t="shared" si="40"/>
        <v>5.8977410084163645E-191</v>
      </c>
      <c r="AP110" s="52">
        <f t="shared" si="41"/>
        <v>6.2886824508731279E-191</v>
      </c>
      <c r="AQ110" s="60"/>
      <c r="AR110" s="52">
        <v>2.2748920694444443E-20</v>
      </c>
      <c r="AS110" s="52">
        <v>2.4942566666666664E-20</v>
      </c>
      <c r="AT110" s="52">
        <f t="shared" si="42"/>
        <v>5.3467714604646546E-191</v>
      </c>
      <c r="AU110" s="52">
        <f t="shared" si="43"/>
        <v>5.8623530054610006E-191</v>
      </c>
      <c r="AV110" s="60"/>
      <c r="AW110" s="52">
        <v>2.1010614861111115E-20</v>
      </c>
      <c r="AX110" s="52">
        <v>2.3586222916666674E-20</v>
      </c>
      <c r="AY110" s="52">
        <f t="shared" si="44"/>
        <v>4.9382103623772345E-191</v>
      </c>
      <c r="AZ110" s="52">
        <f t="shared" si="45"/>
        <v>5.5435660111026005E-191</v>
      </c>
      <c r="BA110" s="60"/>
      <c r="BB110" s="52">
        <v>1.982715541666667E-20</v>
      </c>
      <c r="BC110" s="52">
        <v>2.2658366111111108E-20</v>
      </c>
      <c r="BD110" s="52">
        <f t="shared" si="46"/>
        <v>4.6600570703083845E-191</v>
      </c>
      <c r="BE110" s="52">
        <f t="shared" si="47"/>
        <v>5.325488048021304E-191</v>
      </c>
      <c r="BF110" s="60"/>
      <c r="BG110" s="52">
        <v>1.911617083333334E-20</v>
      </c>
      <c r="BH110" s="52">
        <v>2.2104648472222211E-20</v>
      </c>
      <c r="BI110" s="52">
        <f t="shared" si="48"/>
        <v>4.4929514686819574E-191</v>
      </c>
      <c r="BJ110" s="52">
        <f t="shared" si="49"/>
        <v>5.1953455367113035E-191</v>
      </c>
      <c r="BK110" s="60"/>
      <c r="BL110" s="60"/>
      <c r="BM110" s="14"/>
      <c r="BN110" s="14"/>
      <c r="BO110" s="14"/>
    </row>
    <row r="111" spans="1:67">
      <c r="A111" s="11">
        <v>168.1</v>
      </c>
      <c r="C111" s="90">
        <v>34389574739.242699</v>
      </c>
      <c r="D111" s="7">
        <f t="shared" si="28"/>
        <v>1854496397741.5657</v>
      </c>
      <c r="E111" s="10"/>
      <c r="F111" s="10">
        <f t="shared" si="29"/>
        <v>14806652070.478079</v>
      </c>
      <c r="G111" s="15"/>
      <c r="H111" s="7"/>
      <c r="I111" s="7">
        <f t="shared" si="30"/>
        <v>5.4085243437710802E-18</v>
      </c>
      <c r="J111" s="90">
        <f t="shared" si="31"/>
        <v>2.1569649042253529E-20</v>
      </c>
      <c r="K111" s="7">
        <v>1.6820000000000002E-18</v>
      </c>
      <c r="L111" s="7"/>
      <c r="M111" s="7">
        <v>3.4676526268969841E-20</v>
      </c>
      <c r="N111" s="9">
        <f t="shared" si="32"/>
        <v>2.4922115745001254E-171</v>
      </c>
      <c r="O111" s="7"/>
      <c r="P111" s="8">
        <f t="shared" si="33"/>
        <v>3.6901309669641715E-161</v>
      </c>
      <c r="Q111" s="6">
        <v>3.4674499999999999E-20</v>
      </c>
      <c r="R111" s="14">
        <v>1</v>
      </c>
      <c r="T111" s="13"/>
      <c r="U111" s="52">
        <v>3.344705352112676E-20</v>
      </c>
      <c r="V111" s="52">
        <v>3.7548208873239447E-20</v>
      </c>
      <c r="W111" s="7">
        <f t="shared" si="34"/>
        <v>1.2342400795201088E-181</v>
      </c>
      <c r="X111" s="7">
        <f t="shared" si="35"/>
        <v>1.3855780831717189E-181</v>
      </c>
      <c r="Y111" s="14"/>
      <c r="Z111" s="72">
        <v>2.9559889014084484E-20</v>
      </c>
      <c r="AA111" s="72">
        <v>3.4071401690140834E-20</v>
      </c>
      <c r="AB111" s="72">
        <f t="shared" si="36"/>
        <v>1.0907986183089097E-181</v>
      </c>
      <c r="AC111" s="72">
        <f t="shared" si="37"/>
        <v>1.2572793446465695E-181</v>
      </c>
      <c r="AD111" s="60">
        <f t="shared" si="50"/>
        <v>152.62278805941176</v>
      </c>
      <c r="AE111" s="73"/>
      <c r="AF111" s="73"/>
      <c r="AG111" s="60"/>
      <c r="AH111" s="52">
        <v>2.6279649577464794E-20</v>
      </c>
      <c r="AI111" s="52">
        <v>3.1070765915492954E-20</v>
      </c>
      <c r="AJ111" s="52">
        <f t="shared" si="38"/>
        <v>9.6975348706764229E-182</v>
      </c>
      <c r="AK111" s="52">
        <f t="shared" si="39"/>
        <v>1.1465519547204893E-181</v>
      </c>
      <c r="AL111" s="60"/>
      <c r="AM111" s="52">
        <v>2.3605001549295771E-20</v>
      </c>
      <c r="AN111" s="52">
        <v>2.8566371690140861E-20</v>
      </c>
      <c r="AO111" s="52">
        <f t="shared" si="40"/>
        <v>8.710554719228862E-182</v>
      </c>
      <c r="AP111" s="52">
        <f t="shared" si="41"/>
        <v>1.0541365278759144E-181</v>
      </c>
      <c r="AQ111" s="60"/>
      <c r="AR111" s="52">
        <v>2.1519162112676064E-20</v>
      </c>
      <c r="AS111" s="52">
        <v>2.6567855070422534E-20</v>
      </c>
      <c r="AT111" s="52">
        <f t="shared" si="42"/>
        <v>7.9408526495103577E-182</v>
      </c>
      <c r="AU111" s="52">
        <f t="shared" si="43"/>
        <v>9.8038864721176706E-182</v>
      </c>
      <c r="AV111" s="60"/>
      <c r="AW111" s="52">
        <v>1.9989267323943657E-20</v>
      </c>
      <c r="AX111" s="52">
        <v>2.5071150985915496E-20</v>
      </c>
      <c r="AY111" s="52">
        <f t="shared" si="44"/>
        <v>7.3763014359005333E-182</v>
      </c>
      <c r="AZ111" s="52">
        <f t="shared" si="45"/>
        <v>9.2515830630555834E-182</v>
      </c>
      <c r="BA111" s="60"/>
      <c r="BB111" s="52">
        <v>1.8963208028169013E-20</v>
      </c>
      <c r="BC111" s="52">
        <v>2.4051967323943653E-20</v>
      </c>
      <c r="BD111" s="52">
        <f t="shared" si="46"/>
        <v>6.9976721177726075E-182</v>
      </c>
      <c r="BE111" s="52">
        <f t="shared" si="47"/>
        <v>8.8754909438489801E-182</v>
      </c>
      <c r="BF111" s="60"/>
      <c r="BG111" s="52">
        <v>1.8362955774647891E-20</v>
      </c>
      <c r="BH111" s="52">
        <v>2.3455550563380283E-20</v>
      </c>
      <c r="BI111" s="52">
        <f t="shared" si="48"/>
        <v>6.7761711749017879E-182</v>
      </c>
      <c r="BJ111" s="52">
        <f t="shared" si="49"/>
        <v>8.6554053481118583E-182</v>
      </c>
      <c r="BK111" s="60"/>
      <c r="BL111" s="60"/>
      <c r="BM111" s="14"/>
      <c r="BN111" s="14"/>
      <c r="BO111" s="14"/>
    </row>
    <row r="112" spans="1:67">
      <c r="A112" s="11">
        <v>168.2</v>
      </c>
      <c r="C112" s="90">
        <v>34068662591.810032</v>
      </c>
      <c r="D112" s="7">
        <f t="shared" si="28"/>
        <v>1866471696698.0432</v>
      </c>
      <c r="E112" s="10"/>
      <c r="F112" s="10">
        <f t="shared" si="29"/>
        <v>14668481286.214113</v>
      </c>
      <c r="G112" s="15"/>
      <c r="H112" s="7"/>
      <c r="I112" s="7">
        <f t="shared" si="30"/>
        <v>5.4025023892908629E-18</v>
      </c>
      <c r="J112" s="90">
        <f t="shared" si="31"/>
        <v>2.1539781255555554E-20</v>
      </c>
      <c r="K112" s="7">
        <v>1.6670000000000001E-18</v>
      </c>
      <c r="L112" s="7"/>
      <c r="M112" s="7">
        <v>3.5394294048066546E-20</v>
      </c>
      <c r="N112" s="9">
        <f t="shared" si="32"/>
        <v>4.278499972523959E-171</v>
      </c>
      <c r="O112" s="7"/>
      <c r="P112" s="8">
        <f t="shared" si="33"/>
        <v>6.2759096780035292E-161</v>
      </c>
      <c r="Q112" s="6">
        <v>3.5392272727272726E-20</v>
      </c>
      <c r="R112" s="14">
        <v>1</v>
      </c>
      <c r="T112" s="13"/>
      <c r="U112" s="52">
        <v>3.1978829861111107E-20</v>
      </c>
      <c r="V112" s="52">
        <v>3.8607286111111116E-20</v>
      </c>
      <c r="W112" s="7">
        <f t="shared" si="34"/>
        <v>2.0069624781656405E-181</v>
      </c>
      <c r="X112" s="7">
        <f t="shared" si="35"/>
        <v>2.4229584054615974E-181</v>
      </c>
      <c r="Y112" s="14"/>
      <c r="Z112" s="72">
        <v>2.8511494027777779E-20</v>
      </c>
      <c r="AA112" s="72">
        <v>3.4873685416666659E-20</v>
      </c>
      <c r="AB112" s="72">
        <f t="shared" si="36"/>
        <v>1.789355613032602E-181</v>
      </c>
      <c r="AC112" s="72">
        <f t="shared" si="37"/>
        <v>2.1886409981409639E-181</v>
      </c>
      <c r="AD112" s="60">
        <f t="shared" si="50"/>
        <v>223.14479145464693</v>
      </c>
      <c r="AE112" s="73"/>
      <c r="AF112" s="73"/>
      <c r="AG112" s="60"/>
      <c r="AH112" s="52">
        <v>2.5614332361111115E-20</v>
      </c>
      <c r="AI112" s="52">
        <v>3.1650593472222224E-20</v>
      </c>
      <c r="AJ112" s="52">
        <f t="shared" si="38"/>
        <v>1.607532363606871E-181</v>
      </c>
      <c r="AK112" s="52">
        <f t="shared" si="39"/>
        <v>1.9863626588686347E-181</v>
      </c>
      <c r="AL112" s="60"/>
      <c r="AM112" s="52">
        <v>2.3279887777777779E-20</v>
      </c>
      <c r="AN112" s="52">
        <v>2.8960936388888888E-20</v>
      </c>
      <c r="AO112" s="52">
        <f t="shared" si="40"/>
        <v>1.4610247300738331E-181</v>
      </c>
      <c r="AP112" s="52">
        <f t="shared" si="41"/>
        <v>1.8175622096706203E-181</v>
      </c>
      <c r="AQ112" s="60"/>
      <c r="AR112" s="52">
        <v>2.1486488611111112E-20</v>
      </c>
      <c r="AS112" s="52">
        <v>2.6815753055555558E-20</v>
      </c>
      <c r="AT112" s="52">
        <f t="shared" si="42"/>
        <v>1.3484726182077716E-181</v>
      </c>
      <c r="AU112" s="52">
        <f t="shared" si="43"/>
        <v>1.6829324412430425E-181</v>
      </c>
      <c r="AV112" s="60"/>
      <c r="AW112" s="52">
        <v>2.0198492638888887E-20</v>
      </c>
      <c r="AX112" s="52">
        <v>2.5210698611111105E-20</v>
      </c>
      <c r="AY112" s="52">
        <f t="shared" si="44"/>
        <v>1.267639154334786E-181</v>
      </c>
      <c r="AZ112" s="52">
        <f t="shared" si="45"/>
        <v>1.5822006740269332E-181</v>
      </c>
      <c r="BA112" s="60"/>
      <c r="BB112" s="52">
        <v>1.9364376944444443E-20</v>
      </c>
      <c r="BC112" s="52">
        <v>2.4119274444444447E-20</v>
      </c>
      <c r="BD112" s="52">
        <f t="shared" si="46"/>
        <v>1.2152908067414036E-181</v>
      </c>
      <c r="BE112" s="52">
        <f t="shared" si="47"/>
        <v>1.5137038791230351E-181</v>
      </c>
      <c r="BF112" s="60"/>
      <c r="BG112" s="52">
        <v>1.8911599583333336E-20</v>
      </c>
      <c r="BH112" s="52">
        <v>2.3482251250000006E-20</v>
      </c>
      <c r="BI112" s="52">
        <f t="shared" si="48"/>
        <v>1.1868749085156244E-181</v>
      </c>
      <c r="BJ112" s="52">
        <f t="shared" si="49"/>
        <v>1.4737248788117714E-181</v>
      </c>
      <c r="BK112" s="60"/>
      <c r="BL112" s="60"/>
      <c r="BM112" s="14"/>
      <c r="BN112" s="14"/>
      <c r="BO112" s="14"/>
    </row>
    <row r="113" spans="1:67">
      <c r="A113" s="11">
        <v>168.3</v>
      </c>
      <c r="C113" s="90">
        <v>34165245497.534954</v>
      </c>
      <c r="D113" s="7">
        <f t="shared" si="28"/>
        <v>1878507302219.4758</v>
      </c>
      <c r="E113" s="10"/>
      <c r="F113" s="10">
        <f t="shared" si="29"/>
        <v>14710065676.014456</v>
      </c>
      <c r="G113" s="15"/>
      <c r="H113" s="7"/>
      <c r="I113" s="7">
        <f t="shared" si="30"/>
        <v>5.3956431656403712E-18</v>
      </c>
      <c r="J113" s="90">
        <f t="shared" si="31"/>
        <v>1.9391918838888878E-20</v>
      </c>
      <c r="K113" s="7">
        <v>1.6281999999999999E-18</v>
      </c>
      <c r="L113" s="7"/>
      <c r="M113" s="7">
        <v>2.9299159241844172E-20</v>
      </c>
      <c r="N113" s="9">
        <f t="shared" si="32"/>
        <v>1.1617633571720474E-154</v>
      </c>
      <c r="O113" s="7"/>
      <c r="P113" s="8">
        <f t="shared" si="33"/>
        <v>1.7089615283987857E-144</v>
      </c>
      <c r="Q113" s="6">
        <v>2.929714285714286E-20</v>
      </c>
      <c r="R113" s="14">
        <v>1</v>
      </c>
      <c r="T113" s="13"/>
      <c r="U113" s="52">
        <v>2.9161674861111118E-20</v>
      </c>
      <c r="V113" s="52">
        <v>3.8220863055555568E-20</v>
      </c>
      <c r="W113" s="7">
        <f t="shared" si="34"/>
        <v>4.9836180441324238E-165</v>
      </c>
      <c r="X113" s="7">
        <f t="shared" si="35"/>
        <v>6.5317984544157786E-165</v>
      </c>
      <c r="Y113" s="14"/>
      <c r="Z113" s="72">
        <v>2.5930485416666674E-20</v>
      </c>
      <c r="AA113" s="72">
        <v>3.4304079444444454E-20</v>
      </c>
      <c r="AB113" s="72">
        <f t="shared" si="36"/>
        <v>4.4314201989799177E-165</v>
      </c>
      <c r="AC113" s="72">
        <f t="shared" si="37"/>
        <v>5.8624352037704493E-165</v>
      </c>
      <c r="AD113" s="60">
        <f t="shared" si="50"/>
        <v>322.9246924315463</v>
      </c>
      <c r="AE113" s="73"/>
      <c r="AF113" s="73"/>
      <c r="AG113" s="60"/>
      <c r="AH113" s="52">
        <v>2.3222677777777772E-20</v>
      </c>
      <c r="AI113" s="52">
        <v>3.093213333333334E-20</v>
      </c>
      <c r="AJ113" s="52">
        <f t="shared" si="38"/>
        <v>3.9686662908632642E-165</v>
      </c>
      <c r="AK113" s="52">
        <f t="shared" si="39"/>
        <v>5.286182585798039E-165</v>
      </c>
      <c r="AL113" s="60"/>
      <c r="AM113" s="52">
        <v>2.1028631388888882E-20</v>
      </c>
      <c r="AN113" s="52">
        <v>2.812516222222222E-20</v>
      </c>
      <c r="AO113" s="52">
        <f t="shared" si="40"/>
        <v>3.5937122038498396E-165</v>
      </c>
      <c r="AP113" s="52">
        <f t="shared" si="41"/>
        <v>4.8064820217763596E-165</v>
      </c>
      <c r="AQ113" s="60"/>
      <c r="AR113" s="52">
        <v>1.93262861111111E-20</v>
      </c>
      <c r="AS113" s="52">
        <v>2.5889558888888886E-20</v>
      </c>
      <c r="AT113" s="52">
        <f t="shared" si="42"/>
        <v>3.302787945072416E-165</v>
      </c>
      <c r="AU113" s="52">
        <f t="shared" si="43"/>
        <v>4.4244260128335983E-165</v>
      </c>
      <c r="AV113" s="60"/>
      <c r="AW113" s="52">
        <v>1.8081592083333333E-20</v>
      </c>
      <c r="AX113" s="52">
        <v>2.4215054305555555E-20</v>
      </c>
      <c r="AY113" s="52">
        <f t="shared" si="44"/>
        <v>3.0900745242623748E-165</v>
      </c>
      <c r="AZ113" s="52">
        <f t="shared" si="45"/>
        <v>4.1382596216291228E-165</v>
      </c>
      <c r="BA113" s="60"/>
      <c r="BB113" s="52">
        <v>1.7246810000000002E-20</v>
      </c>
      <c r="BC113" s="52">
        <v>2.306881472222223E-20</v>
      </c>
      <c r="BD113" s="52">
        <f t="shared" si="46"/>
        <v>2.9474134777610164E-165</v>
      </c>
      <c r="BE113" s="52">
        <f t="shared" si="47"/>
        <v>3.9423716866046278E-165</v>
      </c>
      <c r="BF113" s="60"/>
      <c r="BG113" s="52">
        <v>1.6755597777777773E-20</v>
      </c>
      <c r="BH113" s="52">
        <v>2.2385748472222232E-20</v>
      </c>
      <c r="BI113" s="52">
        <f t="shared" si="48"/>
        <v>2.8634671987552913E-165</v>
      </c>
      <c r="BJ113" s="52">
        <f t="shared" si="49"/>
        <v>3.8256382923448387E-165</v>
      </c>
      <c r="BK113" s="60"/>
      <c r="BL113" s="60"/>
      <c r="BM113" s="14"/>
      <c r="BN113" s="14"/>
      <c r="BO113" s="14"/>
    </row>
    <row r="114" spans="1:67">
      <c r="A114" s="11">
        <v>168.4</v>
      </c>
      <c r="C114" s="90">
        <v>35936812053.526512</v>
      </c>
      <c r="D114" s="7">
        <f t="shared" si="28"/>
        <v>1890603416453.2627</v>
      </c>
      <c r="E114" s="10"/>
      <c r="F114" s="10">
        <f t="shared" si="29"/>
        <v>15472825024.25174</v>
      </c>
      <c r="G114" s="15"/>
      <c r="H114" s="7"/>
      <c r="I114" s="7">
        <f t="shared" si="30"/>
        <v>5.3879434235080137E-18</v>
      </c>
      <c r="J114" s="90">
        <f t="shared" si="31"/>
        <v>1.7547540273239431E-20</v>
      </c>
      <c r="K114" s="7">
        <v>1.6193999999999998E-18</v>
      </c>
      <c r="L114" s="7"/>
      <c r="M114" s="7">
        <v>2.7157249555900908E-20</v>
      </c>
      <c r="N114" s="9">
        <f t="shared" si="32"/>
        <v>1.5093890750032358E-140</v>
      </c>
      <c r="O114" s="7"/>
      <c r="P114" s="8">
        <f t="shared" si="33"/>
        <v>2.3354513051042253E-130</v>
      </c>
      <c r="Q114" s="6">
        <v>2.71552380952381E-20</v>
      </c>
      <c r="R114" s="14">
        <v>1</v>
      </c>
      <c r="T114" s="13"/>
      <c r="U114" s="52">
        <v>2.6714566478873245E-20</v>
      </c>
      <c r="V114" s="52">
        <v>3.6989105774647895E-20</v>
      </c>
      <c r="W114" s="7">
        <f t="shared" si="34"/>
        <v>6.2390569148374566E-151</v>
      </c>
      <c r="X114" s="7">
        <f t="shared" si="35"/>
        <v>8.6386255356034759E-151</v>
      </c>
      <c r="Y114" s="14"/>
      <c r="Z114" s="72">
        <v>2.3682216478873243E-20</v>
      </c>
      <c r="AA114" s="72">
        <v>3.3008381549295754E-20</v>
      </c>
      <c r="AB114" s="72">
        <f t="shared" si="36"/>
        <v>5.5308663383342164E-151</v>
      </c>
      <c r="AC114" s="72">
        <f t="shared" si="37"/>
        <v>7.7089467768676621E-151</v>
      </c>
      <c r="AD114" s="60">
        <f t="shared" si="50"/>
        <v>393.80456971763289</v>
      </c>
      <c r="AE114" s="73">
        <f t="shared" ref="AE114:AE177" si="51">AVERAGE(AD109:AD119)</f>
        <v>104.5921576670813</v>
      </c>
      <c r="AF114" s="73">
        <f t="shared" ref="AF114:AF177" si="52">AVERAGE(AD89:AD139)</f>
        <v>-82.679547402391549</v>
      </c>
      <c r="AG114" s="60"/>
      <c r="AH114" s="52">
        <v>2.1139248873239436E-20</v>
      </c>
      <c r="AI114" s="52">
        <v>2.9600741408450709E-20</v>
      </c>
      <c r="AJ114" s="52">
        <f t="shared" si="38"/>
        <v>4.9369686369927262E-151</v>
      </c>
      <c r="AK114" s="52">
        <f t="shared" si="39"/>
        <v>6.9131090154414965E-151</v>
      </c>
      <c r="AL114" s="60"/>
      <c r="AM114" s="52">
        <v>1.907728464788733E-20</v>
      </c>
      <c r="AN114" s="52">
        <v>2.6782206619718316E-20</v>
      </c>
      <c r="AO114" s="52">
        <f t="shared" si="40"/>
        <v>4.4554069328750733E-151</v>
      </c>
      <c r="AP114" s="52">
        <f t="shared" si="41"/>
        <v>6.2548539403588602E-151</v>
      </c>
      <c r="AQ114" s="60"/>
      <c r="AR114" s="52">
        <v>1.7476769718309854E-20</v>
      </c>
      <c r="AS114" s="52">
        <v>2.4553825211267604E-20</v>
      </c>
      <c r="AT114" s="52">
        <f t="shared" si="42"/>
        <v>4.0816144647630435E-151</v>
      </c>
      <c r="AU114" s="52">
        <f t="shared" si="43"/>
        <v>5.7344263134952697E-151</v>
      </c>
      <c r="AV114" s="60"/>
      <c r="AW114" s="52">
        <v>1.6307154084507042E-20</v>
      </c>
      <c r="AX114" s="52">
        <v>2.289943985915493E-20</v>
      </c>
      <c r="AY114" s="52">
        <f t="shared" si="44"/>
        <v>3.8084564289195504E-151</v>
      </c>
      <c r="AZ114" s="52">
        <f t="shared" si="45"/>
        <v>5.3480526705216064E-151</v>
      </c>
      <c r="BA114" s="60"/>
      <c r="BB114" s="52">
        <v>1.5524942112676056E-20</v>
      </c>
      <c r="BC114" s="52">
        <v>2.1780710845070423E-20</v>
      </c>
      <c r="BD114" s="52">
        <f t="shared" si="46"/>
        <v>3.6257746318714787E-151</v>
      </c>
      <c r="BE114" s="52">
        <f t="shared" si="47"/>
        <v>5.0867789569214586E-151</v>
      </c>
      <c r="BF114" s="60"/>
      <c r="BG114" s="52">
        <v>1.5068765211267612E-20</v>
      </c>
      <c r="BH114" s="52">
        <v>2.1128368873239432E-20</v>
      </c>
      <c r="BI114" s="52">
        <f t="shared" si="48"/>
        <v>3.5192367378962091E-151</v>
      </c>
      <c r="BJ114" s="52">
        <f t="shared" si="49"/>
        <v>4.9344276659727715E-151</v>
      </c>
      <c r="BK114" s="60"/>
      <c r="BL114" s="60"/>
      <c r="BM114" s="14"/>
      <c r="BN114" s="14"/>
      <c r="BO114" s="14"/>
    </row>
    <row r="115" spans="1:67">
      <c r="A115" s="11">
        <v>168.5</v>
      </c>
      <c r="C115" s="90">
        <v>39188330901.834518</v>
      </c>
      <c r="D115" s="7">
        <f t="shared" si="28"/>
        <v>1902760241740.3071</v>
      </c>
      <c r="E115" s="10"/>
      <c r="F115" s="10">
        <f t="shared" si="29"/>
        <v>16872787328.308962</v>
      </c>
      <c r="G115" s="15"/>
      <c r="H115" s="7"/>
      <c r="I115" s="7">
        <f t="shared" si="30"/>
        <v>5.3794003074017784E-18</v>
      </c>
      <c r="J115" s="90">
        <f t="shared" si="31"/>
        <v>1.7078284983333333E-20</v>
      </c>
      <c r="K115" s="7">
        <v>1.6058000000000002E-18</v>
      </c>
      <c r="L115" s="7"/>
      <c r="M115" s="7">
        <v>2.9149625596267918E-20</v>
      </c>
      <c r="N115" s="9">
        <f t="shared" si="32"/>
        <v>5.9777277120670932E-137</v>
      </c>
      <c r="O115" s="7"/>
      <c r="P115" s="8">
        <f t="shared" si="33"/>
        <v>1.0086092839224697E-126</v>
      </c>
      <c r="Q115" s="6">
        <v>2.9147619047619047E-20</v>
      </c>
      <c r="R115" s="14">
        <v>1</v>
      </c>
      <c r="T115" s="13"/>
      <c r="U115" s="52">
        <v>2.5562982638888888E-20</v>
      </c>
      <c r="V115" s="52">
        <v>3.4602463888888919E-20</v>
      </c>
      <c r="W115" s="7">
        <f t="shared" si="34"/>
        <v>2.5783061614330781E-147</v>
      </c>
      <c r="X115" s="7">
        <f t="shared" si="35"/>
        <v>3.4900366324923384E-147</v>
      </c>
      <c r="Y115" s="14"/>
      <c r="Z115" s="72">
        <v>2.2744805277777778E-20</v>
      </c>
      <c r="AA115" s="72">
        <v>3.0604118749999999E-20</v>
      </c>
      <c r="AB115" s="72">
        <f t="shared" si="36"/>
        <v>2.294062176417415E-147</v>
      </c>
      <c r="AC115" s="72">
        <f t="shared" si="37"/>
        <v>3.0867598297513968E-147</v>
      </c>
      <c r="AD115" s="60">
        <f t="shared" si="50"/>
        <v>345.54322959629616</v>
      </c>
      <c r="AE115" s="73">
        <f t="shared" si="51"/>
        <v>87.209181051446194</v>
      </c>
      <c r="AF115" s="73">
        <f t="shared" si="52"/>
        <v>-90.512438029874829</v>
      </c>
      <c r="AG115" s="60"/>
      <c r="AH115" s="52">
        <v>2.0390225833333337E-20</v>
      </c>
      <c r="AI115" s="52">
        <v>2.7188617361111121E-20</v>
      </c>
      <c r="AJ115" s="52">
        <f t="shared" si="38"/>
        <v>2.0565771076774609E-147</v>
      </c>
      <c r="AK115" s="52">
        <f t="shared" si="39"/>
        <v>2.7422691887430755E-147</v>
      </c>
      <c r="AL115" s="60"/>
      <c r="AM115" s="52">
        <v>1.849072680555555E-20</v>
      </c>
      <c r="AN115" s="52">
        <v>2.4368221527777781E-20</v>
      </c>
      <c r="AO115" s="52">
        <f t="shared" si="40"/>
        <v>1.8649918722556338E-147</v>
      </c>
      <c r="AP115" s="52">
        <f t="shared" si="41"/>
        <v>2.4578014465594662E-147</v>
      </c>
      <c r="AQ115" s="60"/>
      <c r="AR115" s="52">
        <v>1.7027156527777776E-20</v>
      </c>
      <c r="AS115" s="52">
        <v>2.214000208333333E-20</v>
      </c>
      <c r="AT115" s="52">
        <f t="shared" si="42"/>
        <v>1.7173748152716773E-147</v>
      </c>
      <c r="AU115" s="52">
        <f t="shared" si="43"/>
        <v>2.2330611647311547E-147</v>
      </c>
      <c r="AV115" s="60"/>
      <c r="AW115" s="52">
        <v>1.5969923472222221E-20</v>
      </c>
      <c r="AX115" s="52">
        <v>2.0484153749999999E-20</v>
      </c>
      <c r="AY115" s="52">
        <f t="shared" si="44"/>
        <v>1.6107413077613779E-147</v>
      </c>
      <c r="AZ115" s="52">
        <f t="shared" si="45"/>
        <v>2.0660507645544097E-147</v>
      </c>
      <c r="BA115" s="60"/>
      <c r="BB115" s="52">
        <v>1.5277288888888887E-20</v>
      </c>
      <c r="BC115" s="52">
        <v>1.9359637638888887E-20</v>
      </c>
      <c r="BD115" s="52">
        <f t="shared" si="46"/>
        <v>1.5408815406498046E-147</v>
      </c>
      <c r="BE115" s="52">
        <f t="shared" si="47"/>
        <v>1.9526310255957102E-147</v>
      </c>
      <c r="BF115" s="60"/>
      <c r="BG115" s="52">
        <v>1.4890969444444436E-20</v>
      </c>
      <c r="BH115" s="52">
        <v>1.8695914166666669E-20</v>
      </c>
      <c r="BI115" s="52">
        <f t="shared" si="48"/>
        <v>1.5019170028271624E-147</v>
      </c>
      <c r="BJ115" s="52">
        <f t="shared" si="49"/>
        <v>1.8856872599916554E-147</v>
      </c>
      <c r="BK115" s="60"/>
      <c r="BL115" s="60"/>
      <c r="BM115" s="14"/>
      <c r="BN115" s="14"/>
      <c r="BO115" s="14"/>
    </row>
    <row r="116" spans="1:67">
      <c r="A116" s="11">
        <v>168.6</v>
      </c>
      <c r="C116" s="90">
        <v>41979706207.867989</v>
      </c>
      <c r="D116" s="7">
        <f t="shared" si="28"/>
        <v>1914977980613.3665</v>
      </c>
      <c r="E116" s="10"/>
      <c r="F116" s="10">
        <f t="shared" si="29"/>
        <v>18074631877.65136</v>
      </c>
      <c r="G116" s="15"/>
      <c r="H116" s="7"/>
      <c r="I116" s="7">
        <f t="shared" si="30"/>
        <v>5.3700113631656215E-18</v>
      </c>
      <c r="J116" s="90">
        <f t="shared" si="31"/>
        <v>1.7095027140277774E-20</v>
      </c>
      <c r="K116" s="7">
        <v>1.5806000000000001E-18</v>
      </c>
      <c r="L116" s="7"/>
      <c r="M116" s="7">
        <v>3.3390001648630142E-20</v>
      </c>
      <c r="N116" s="9">
        <f t="shared" si="32"/>
        <v>4.5528696559142372E-137</v>
      </c>
      <c r="O116" s="7"/>
      <c r="P116" s="8">
        <f t="shared" si="33"/>
        <v>8.2291443017579051E-127</v>
      </c>
      <c r="Q116" s="6">
        <v>3.3388000000000004E-20</v>
      </c>
      <c r="R116" s="14">
        <v>1</v>
      </c>
      <c r="T116" s="13"/>
      <c r="U116" s="52">
        <v>2.5207054722222222E-20</v>
      </c>
      <c r="V116" s="52">
        <v>3.1636486111111113E-20</v>
      </c>
      <c r="W116" s="7">
        <f t="shared" si="34"/>
        <v>2.0743249073146292E-147</v>
      </c>
      <c r="X116" s="7">
        <f t="shared" si="35"/>
        <v>2.6034120940887834E-147</v>
      </c>
      <c r="Y116" s="14"/>
      <c r="Z116" s="72">
        <v>2.2532275416666667E-20</v>
      </c>
      <c r="AA116" s="72">
        <v>2.7718951250000012E-20</v>
      </c>
      <c r="AB116" s="72">
        <f t="shared" si="36"/>
        <v>1.8542134585069167E-147</v>
      </c>
      <c r="AC116" s="72">
        <f t="shared" si="37"/>
        <v>2.281032497296298E-147</v>
      </c>
      <c r="AD116" s="60">
        <f t="shared" si="50"/>
        <v>230.18872872008612</v>
      </c>
      <c r="AE116" s="73">
        <f t="shared" si="51"/>
        <v>49.259897787506858</v>
      </c>
      <c r="AF116" s="73">
        <f t="shared" si="52"/>
        <v>-95.641296299074298</v>
      </c>
      <c r="AG116" s="60"/>
      <c r="AH116" s="52">
        <v>2.0292600555555548E-20</v>
      </c>
      <c r="AI116" s="52">
        <v>2.4382867916666666E-20</v>
      </c>
      <c r="AJ116" s="52">
        <f t="shared" si="38"/>
        <v>1.6699073822958975E-147</v>
      </c>
      <c r="AK116" s="52">
        <f t="shared" si="39"/>
        <v>2.0065013857694176E-147</v>
      </c>
      <c r="AL116" s="60"/>
      <c r="AM116" s="52">
        <v>1.8478655000000004E-20</v>
      </c>
      <c r="AN116" s="52">
        <v>2.1636137361111101E-20</v>
      </c>
      <c r="AO116" s="52">
        <f t="shared" si="40"/>
        <v>1.5206351849739161E-147</v>
      </c>
      <c r="AP116" s="52">
        <f t="shared" si="41"/>
        <v>1.7804689647722864E-147</v>
      </c>
      <c r="AQ116" s="60"/>
      <c r="AR116" s="52">
        <v>1.7071021666666664E-20</v>
      </c>
      <c r="AS116" s="52">
        <v>1.9471569027777782E-20</v>
      </c>
      <c r="AT116" s="52">
        <f t="shared" si="42"/>
        <v>1.4047990067342774E-147</v>
      </c>
      <c r="AU116" s="52">
        <f t="shared" si="43"/>
        <v>1.6023435131121414E-147</v>
      </c>
      <c r="AV116" s="60"/>
      <c r="AW116" s="52">
        <v>1.6040555277777776E-20</v>
      </c>
      <c r="AX116" s="52">
        <v>1.786581611111111E-20</v>
      </c>
      <c r="AY116" s="52">
        <f t="shared" si="44"/>
        <v>1.3200004406115018E-147</v>
      </c>
      <c r="AZ116" s="52">
        <f t="shared" si="45"/>
        <v>1.4702037884699621E-147</v>
      </c>
      <c r="BA116" s="60"/>
      <c r="BB116" s="52">
        <v>1.5346887500000001E-20</v>
      </c>
      <c r="BC116" s="52">
        <v>1.6775810555555559E-20</v>
      </c>
      <c r="BD116" s="52">
        <f t="shared" si="46"/>
        <v>1.2629175182033745E-147</v>
      </c>
      <c r="BE116" s="52">
        <f t="shared" si="47"/>
        <v>1.3805056584061231E-147</v>
      </c>
      <c r="BF116" s="60"/>
      <c r="BG116" s="52">
        <v>1.4934355277777778E-20</v>
      </c>
      <c r="BH116" s="52">
        <v>1.6131297361111111E-20</v>
      </c>
      <c r="BI116" s="52">
        <f t="shared" si="48"/>
        <v>1.228969646345461E-147</v>
      </c>
      <c r="BJ116" s="52">
        <f t="shared" si="49"/>
        <v>1.3274677375914228E-147</v>
      </c>
      <c r="BK116" s="60"/>
      <c r="BL116" s="60"/>
      <c r="BM116" s="14"/>
      <c r="BN116" s="14"/>
      <c r="BO116" s="14"/>
    </row>
    <row r="117" spans="1:67">
      <c r="A117" s="11">
        <v>168.7</v>
      </c>
      <c r="C117" s="90">
        <v>42864529463.057976</v>
      </c>
      <c r="D117" s="7">
        <f t="shared" si="28"/>
        <v>1927256835795.3289</v>
      </c>
      <c r="E117" s="10"/>
      <c r="F117" s="10">
        <f t="shared" si="29"/>
        <v>18455598207.790821</v>
      </c>
      <c r="G117" s="15"/>
      <c r="H117" s="7"/>
      <c r="I117" s="7">
        <f t="shared" si="30"/>
        <v>5.3597745452608574E-18</v>
      </c>
      <c r="J117" s="90">
        <f t="shared" si="31"/>
        <v>1.8106293107042248E-20</v>
      </c>
      <c r="K117" s="7">
        <v>1.5576000000000001E-18</v>
      </c>
      <c r="L117" s="7"/>
      <c r="M117" s="7">
        <v>3.1711520570101123E-20</v>
      </c>
      <c r="N117" s="9">
        <f t="shared" si="32"/>
        <v>8.6076257777975728E-145</v>
      </c>
      <c r="O117" s="7"/>
      <c r="P117" s="8">
        <f t="shared" si="33"/>
        <v>1.5885888287805496E-134</v>
      </c>
      <c r="Q117" s="6">
        <v>3.1709523809523807E-20</v>
      </c>
      <c r="R117" s="14">
        <v>1</v>
      </c>
      <c r="T117" s="13"/>
      <c r="U117" s="52">
        <v>2.6080537464788734E-20</v>
      </c>
      <c r="V117" s="52">
        <v>2.86864076056338E-20</v>
      </c>
      <c r="W117" s="7">
        <f t="shared" si="34"/>
        <v>4.1431250465153623E-155</v>
      </c>
      <c r="X117" s="7">
        <f t="shared" si="35"/>
        <v>4.5570906660152655E-155</v>
      </c>
      <c r="Y117" s="14"/>
      <c r="Z117" s="72">
        <v>2.347083873239437E-20</v>
      </c>
      <c r="AA117" s="72">
        <v>2.4982539718309863E-20</v>
      </c>
      <c r="AB117" s="72">
        <f t="shared" si="36"/>
        <v>3.7285512212389409E-155</v>
      </c>
      <c r="AC117" s="72">
        <f t="shared" si="37"/>
        <v>3.9686983511071172E-155</v>
      </c>
      <c r="AD117" s="60">
        <f t="shared" si="50"/>
        <v>64.407625272847596</v>
      </c>
      <c r="AE117" s="73">
        <f t="shared" si="51"/>
        <v>-5.2298786607114289</v>
      </c>
      <c r="AF117" s="73">
        <f t="shared" si="52"/>
        <v>-97.895010094700467</v>
      </c>
      <c r="AG117" s="60"/>
      <c r="AH117" s="52">
        <v>2.1278979577464791E-20</v>
      </c>
      <c r="AI117" s="52">
        <v>2.1847559436619717E-20</v>
      </c>
      <c r="AJ117" s="52">
        <f t="shared" si="38"/>
        <v>3.3803549244608103E-155</v>
      </c>
      <c r="AK117" s="52">
        <f t="shared" si="39"/>
        <v>3.4706788857131186E-155</v>
      </c>
      <c r="AL117" s="60"/>
      <c r="AM117" s="52">
        <v>1.9498779154929573E-20</v>
      </c>
      <c r="AN117" s="52">
        <v>1.9282235211267605E-20</v>
      </c>
      <c r="AO117" s="52">
        <f t="shared" si="40"/>
        <v>3.0975542740378406E-155</v>
      </c>
      <c r="AP117" s="52">
        <f t="shared" si="41"/>
        <v>3.0631543450536937E-155</v>
      </c>
      <c r="AQ117" s="60"/>
      <c r="AR117" s="52">
        <v>1.8114715915492953E-20</v>
      </c>
      <c r="AS117" s="52">
        <v>1.7272435070422536E-20</v>
      </c>
      <c r="AT117" s="52">
        <f t="shared" si="42"/>
        <v>2.8776835339883693E-155</v>
      </c>
      <c r="AU117" s="52">
        <f t="shared" si="43"/>
        <v>2.7438797398709065E-155</v>
      </c>
      <c r="AV117" s="60"/>
      <c r="AW117" s="52">
        <v>1.7101742957746482E-20</v>
      </c>
      <c r="AX117" s="52">
        <v>1.5789050985915498E-20</v>
      </c>
      <c r="AY117" s="52">
        <f t="shared" si="44"/>
        <v>2.7167637815350952E-155</v>
      </c>
      <c r="AZ117" s="52">
        <f t="shared" si="45"/>
        <v>2.5082310013270456E-155</v>
      </c>
      <c r="BA117" s="60"/>
      <c r="BB117" s="52">
        <v>1.6423201971830992E-20</v>
      </c>
      <c r="BC117" s="52">
        <v>1.4785785774647885E-20</v>
      </c>
      <c r="BD117" s="52">
        <f t="shared" si="46"/>
        <v>2.6089715185255926E-155</v>
      </c>
      <c r="BE117" s="52">
        <f t="shared" si="47"/>
        <v>2.348853410634666E-155</v>
      </c>
      <c r="BF117" s="60"/>
      <c r="BG117" s="52">
        <v>1.602628845070423E-20</v>
      </c>
      <c r="BH117" s="52">
        <v>1.4193232676056332E-20</v>
      </c>
      <c r="BI117" s="52">
        <f t="shared" si="48"/>
        <v>2.5459182799602034E-155</v>
      </c>
      <c r="BJ117" s="52">
        <f t="shared" si="49"/>
        <v>2.2547210873464871E-155</v>
      </c>
      <c r="BK117" s="60"/>
      <c r="BL117" s="60"/>
      <c r="BM117" s="14"/>
      <c r="BN117" s="14"/>
      <c r="BO117" s="14"/>
    </row>
    <row r="118" spans="1:67">
      <c r="A118" s="11">
        <v>168.79999999999899</v>
      </c>
      <c r="C118" s="90">
        <v>42759715095.415352</v>
      </c>
      <c r="D118" s="7">
        <f t="shared" si="28"/>
        <v>1939597010197.4517</v>
      </c>
      <c r="E118" s="10"/>
      <c r="F118" s="10">
        <f t="shared" si="29"/>
        <v>18410469709.243248</v>
      </c>
      <c r="G118" s="15"/>
      <c r="H118" s="7"/>
      <c r="I118" s="7">
        <f t="shared" si="30"/>
        <v>5.3486882237696175E-18</v>
      </c>
      <c r="J118" s="90">
        <f t="shared" si="31"/>
        <v>2.0575512983098588E-20</v>
      </c>
      <c r="K118" s="7">
        <v>1.5384E-18</v>
      </c>
      <c r="L118" s="7"/>
      <c r="M118" s="7">
        <v>2.6358658551127857E-20</v>
      </c>
      <c r="N118" s="9">
        <f t="shared" si="32"/>
        <v>1.1536061174152199E-163</v>
      </c>
      <c r="O118" s="7"/>
      <c r="P118" s="8">
        <f t="shared" si="33"/>
        <v>2.1238430481070614E-153</v>
      </c>
      <c r="Q118" s="6">
        <v>2.6356666666666669E-20</v>
      </c>
      <c r="R118" s="14">
        <v>1</v>
      </c>
      <c r="T118" s="13"/>
      <c r="U118" s="52">
        <v>2.8700680563380265E-20</v>
      </c>
      <c r="V118" s="52">
        <v>2.6092788873239432E-20</v>
      </c>
      <c r="W118" s="7">
        <f t="shared" si="34"/>
        <v>6.0955740889866811E-174</v>
      </c>
      <c r="X118" s="7">
        <f t="shared" si="35"/>
        <v>5.5416988253600436E-174</v>
      </c>
      <c r="Y118" s="14"/>
      <c r="Z118" s="72">
        <v>2.6073599718309864E-20</v>
      </c>
      <c r="AA118" s="72">
        <v>2.2691619014084515E-20</v>
      </c>
      <c r="AB118" s="72">
        <f t="shared" si="36"/>
        <v>5.5376233500304628E-174</v>
      </c>
      <c r="AC118" s="72">
        <f t="shared" si="37"/>
        <v>4.8193437292875262E-174</v>
      </c>
      <c r="AD118" s="60">
        <f t="shared" si="50"/>
        <v>-129.70900607369495</v>
      </c>
      <c r="AE118" s="73">
        <f t="shared" si="51"/>
        <v>-63.56294918190536</v>
      </c>
      <c r="AF118" s="73">
        <f t="shared" si="52"/>
        <v>-97.129920553180099</v>
      </c>
      <c r="AG118" s="60"/>
      <c r="AH118" s="52">
        <v>2.3854735915492962E-20</v>
      </c>
      <c r="AI118" s="52">
        <v>1.9829732112676056E-20</v>
      </c>
      <c r="AJ118" s="52">
        <f t="shared" si="38"/>
        <v>5.0663715038042706E-174</v>
      </c>
      <c r="AK118" s="52">
        <f t="shared" si="39"/>
        <v>4.2115238692911055E-174</v>
      </c>
      <c r="AL118" s="60"/>
      <c r="AM118" s="52">
        <v>2.204214718309859E-20</v>
      </c>
      <c r="AN118" s="52">
        <v>1.7500011971830987E-20</v>
      </c>
      <c r="AO118" s="52">
        <f t="shared" si="40"/>
        <v>4.6814061059708239E-174</v>
      </c>
      <c r="AP118" s="52">
        <f t="shared" si="41"/>
        <v>3.7167278767791754E-174</v>
      </c>
      <c r="AQ118" s="60"/>
      <c r="AR118" s="52">
        <v>2.0624949577464785E-20</v>
      </c>
      <c r="AS118" s="52">
        <v>1.5681290140845072E-20</v>
      </c>
      <c r="AT118" s="52">
        <f t="shared" si="42"/>
        <v>4.3804155777219024E-174</v>
      </c>
      <c r="AU118" s="52">
        <f t="shared" si="43"/>
        <v>3.3304599050650413E-174</v>
      </c>
      <c r="AV118" s="60"/>
      <c r="AW118" s="52">
        <v>1.9582514929577469E-20</v>
      </c>
      <c r="AX118" s="52">
        <v>1.4339308450704231E-20</v>
      </c>
      <c r="AY118" s="52">
        <f t="shared" si="44"/>
        <v>4.1590188197219765E-174</v>
      </c>
      <c r="AZ118" s="52">
        <f t="shared" si="45"/>
        <v>3.0454440567386336E-174</v>
      </c>
      <c r="BA118" s="60"/>
      <c r="BB118" s="52">
        <v>1.8881601549295774E-20</v>
      </c>
      <c r="BC118" s="52">
        <v>1.3425867183098591E-20</v>
      </c>
      <c r="BD118" s="52">
        <f t="shared" si="46"/>
        <v>4.0101558187198159E-174</v>
      </c>
      <c r="BE118" s="52">
        <f t="shared" si="47"/>
        <v>2.851443468134741E-174</v>
      </c>
      <c r="BF118" s="60"/>
      <c r="BG118" s="52">
        <v>1.8470986197183096E-20</v>
      </c>
      <c r="BH118" s="52">
        <v>1.2874427464788735E-20</v>
      </c>
      <c r="BI118" s="52">
        <f t="shared" si="48"/>
        <v>3.9229475626176336E-174</v>
      </c>
      <c r="BJ118" s="52">
        <f t="shared" si="49"/>
        <v>2.7343263269176623E-174</v>
      </c>
      <c r="BK118" s="60"/>
      <c r="BL118" s="60"/>
      <c r="BM118" s="14"/>
      <c r="BN118" s="14"/>
      <c r="BO118" s="14"/>
    </row>
    <row r="119" spans="1:67">
      <c r="A119" s="11">
        <v>168.89999999999901</v>
      </c>
      <c r="C119" s="90">
        <v>43436690478.586029</v>
      </c>
      <c r="D119" s="7">
        <f t="shared" si="28"/>
        <v>1951998706918.1338</v>
      </c>
      <c r="E119" s="10"/>
      <c r="F119" s="10">
        <f t="shared" si="29"/>
        <v>18701945804.393925</v>
      </c>
      <c r="G119" s="15"/>
      <c r="H119" s="7"/>
      <c r="I119" s="7">
        <f t="shared" si="30"/>
        <v>5.3367511911168E-18</v>
      </c>
      <c r="J119" s="90">
        <f t="shared" si="31"/>
        <v>2.3619318104225355E-20</v>
      </c>
      <c r="K119" s="7">
        <v>1.5471999999999999E-18</v>
      </c>
      <c r="L119" s="7"/>
      <c r="M119" s="7">
        <v>2.6591987020252603E-20</v>
      </c>
      <c r="N119" s="9">
        <f t="shared" si="32"/>
        <v>6.2479692448568794E-187</v>
      </c>
      <c r="O119" s="7"/>
      <c r="P119" s="8">
        <f t="shared" si="33"/>
        <v>1.1684918220483339E-176</v>
      </c>
      <c r="Q119" s="6">
        <v>2.6590000000000005E-20</v>
      </c>
      <c r="R119" s="14">
        <v>1</v>
      </c>
      <c r="T119" s="13"/>
      <c r="U119" s="52">
        <v>3.1944565915492945E-20</v>
      </c>
      <c r="V119" s="52">
        <v>2.3988625352112686E-20</v>
      </c>
      <c r="W119" s="7">
        <f t="shared" si="34"/>
        <v>3.7326964031145947E-197</v>
      </c>
      <c r="X119" s="7">
        <f t="shared" si="35"/>
        <v>2.8030512546131386E-197</v>
      </c>
      <c r="Y119" s="14"/>
      <c r="Z119" s="72">
        <v>2.9257341971830998E-20</v>
      </c>
      <c r="AA119" s="72">
        <v>2.0966246619718301E-20</v>
      </c>
      <c r="AB119" s="72">
        <f t="shared" si="36"/>
        <v>3.418696482896377E-197</v>
      </c>
      <c r="AC119" s="72">
        <f t="shared" si="37"/>
        <v>2.4498887714194928E-197</v>
      </c>
      <c r="AD119" s="60">
        <f t="shared" si="50"/>
        <v>-283.38511954009272</v>
      </c>
      <c r="AE119" s="73">
        <f t="shared" si="51"/>
        <v>-123.27401761476335</v>
      </c>
      <c r="AF119" s="73">
        <f t="shared" si="52"/>
        <v>-93.267568975337525</v>
      </c>
      <c r="AG119" s="60"/>
      <c r="AH119" s="52">
        <v>2.6989734507042248E-20</v>
      </c>
      <c r="AI119" s="52">
        <v>1.8447250985915496E-20</v>
      </c>
      <c r="AJ119" s="52">
        <f t="shared" si="38"/>
        <v>3.1537284050741761E-197</v>
      </c>
      <c r="AK119" s="52">
        <f t="shared" si="39"/>
        <v>2.1555461916320225E-197</v>
      </c>
      <c r="AL119" s="60"/>
      <c r="AM119" s="52">
        <v>2.5142795211267612E-20</v>
      </c>
      <c r="AN119" s="52">
        <v>1.6419334929577462E-20</v>
      </c>
      <c r="AO119" s="52">
        <f t="shared" si="40"/>
        <v>2.9379150587808894E-197</v>
      </c>
      <c r="AP119" s="52">
        <f t="shared" si="41"/>
        <v>1.9185858588688183E-197</v>
      </c>
      <c r="AQ119" s="60"/>
      <c r="AR119" s="52">
        <v>2.3707821690140848E-20</v>
      </c>
      <c r="AS119" s="52">
        <v>1.485746309859155E-20</v>
      </c>
      <c r="AT119" s="52">
        <f t="shared" si="42"/>
        <v>2.7702395763515985E-197</v>
      </c>
      <c r="AU119" s="52">
        <f t="shared" si="43"/>
        <v>1.7360824127093072E-197</v>
      </c>
      <c r="AV119" s="60"/>
      <c r="AW119" s="52">
        <v>2.2665139436619717E-20</v>
      </c>
      <c r="AX119" s="52">
        <v>1.3725511126760562E-20</v>
      </c>
      <c r="AY119" s="52">
        <f t="shared" si="44"/>
        <v>2.6484030077281345E-197</v>
      </c>
      <c r="AZ119" s="52">
        <f t="shared" si="45"/>
        <v>1.6038147505056777E-197</v>
      </c>
      <c r="BA119" s="60"/>
      <c r="BB119" s="52">
        <v>2.198086338028168E-20</v>
      </c>
      <c r="BC119" s="52">
        <v>1.2976417464788728E-20</v>
      </c>
      <c r="BD119" s="52">
        <f t="shared" si="46"/>
        <v>2.5684459101426678E-197</v>
      </c>
      <c r="BE119" s="52">
        <f t="shared" si="47"/>
        <v>1.5162837687094251E-197</v>
      </c>
      <c r="BF119" s="60"/>
      <c r="BG119" s="52">
        <v>2.160131591549296E-20</v>
      </c>
      <c r="BH119" s="52">
        <v>1.2549132535211271E-20</v>
      </c>
      <c r="BI119" s="52">
        <f t="shared" si="48"/>
        <v>2.5240960992741783E-197</v>
      </c>
      <c r="BJ119" s="52">
        <f t="shared" si="49"/>
        <v>1.4663558741198378E-197</v>
      </c>
      <c r="BK119" s="60"/>
      <c r="BL119" s="60"/>
      <c r="BM119" s="14"/>
      <c r="BN119" s="14"/>
      <c r="BO119" s="14"/>
    </row>
    <row r="120" spans="1:67">
      <c r="A120" s="11">
        <v>168.99999999999901</v>
      </c>
      <c r="C120" s="90">
        <v>45095054834.490379</v>
      </c>
      <c r="D120" s="7">
        <f t="shared" si="28"/>
        <v>1964462129240.4785</v>
      </c>
      <c r="E120" s="10"/>
      <c r="F120" s="10">
        <f t="shared" si="29"/>
        <v>19415965219.002682</v>
      </c>
      <c r="G120" s="15"/>
      <c r="H120" s="7"/>
      <c r="I120" s="7">
        <f t="shared" si="30"/>
        <v>5.3239626685504694E-18</v>
      </c>
      <c r="J120" s="90">
        <f t="shared" si="31"/>
        <v>2.4344644201408447E-20</v>
      </c>
      <c r="K120" s="7">
        <v>1.5297999999999999E-18</v>
      </c>
      <c r="L120" s="7"/>
      <c r="M120" s="7">
        <v>3.0152934548874857E-20</v>
      </c>
      <c r="N120" s="9">
        <f t="shared" si="32"/>
        <v>1.8274373254962526E-192</v>
      </c>
      <c r="O120" s="7"/>
      <c r="P120" s="8">
        <f t="shared" si="33"/>
        <v>3.5481459551742524E-182</v>
      </c>
      <c r="Q120" s="6">
        <v>3.0150952380952385E-20</v>
      </c>
      <c r="R120" s="14">
        <v>1</v>
      </c>
      <c r="T120" s="13"/>
      <c r="U120" s="52">
        <v>3.3540402112676062E-20</v>
      </c>
      <c r="V120" s="52">
        <v>2.2193694084507043E-20</v>
      </c>
      <c r="W120" s="7">
        <f t="shared" si="34"/>
        <v>1.1900624209100274E-202</v>
      </c>
      <c r="X120" s="7">
        <f t="shared" si="35"/>
        <v>7.8746465896313927E-203</v>
      </c>
      <c r="Y120" s="14"/>
      <c r="Z120" s="72">
        <v>3.0604760845070427E-20</v>
      </c>
      <c r="AA120" s="72">
        <v>1.9485832253521128E-20</v>
      </c>
      <c r="AB120" s="72">
        <f t="shared" si="36"/>
        <v>1.085901584015058E-202</v>
      </c>
      <c r="AC120" s="72">
        <f t="shared" si="37"/>
        <v>6.9138576893531052E-203</v>
      </c>
      <c r="AD120" s="60">
        <f t="shared" si="50"/>
        <v>-363.30715498272701</v>
      </c>
      <c r="AE120" s="73">
        <f t="shared" si="51"/>
        <v>-178.28817011491427</v>
      </c>
      <c r="AF120" s="73">
        <f t="shared" si="52"/>
        <v>-86.901672670977305</v>
      </c>
      <c r="AG120" s="60"/>
      <c r="AH120" s="52">
        <v>2.8107776338028174E-20</v>
      </c>
      <c r="AI120" s="52">
        <v>1.7240447183098598E-20</v>
      </c>
      <c r="AJ120" s="52">
        <f t="shared" si="38"/>
        <v>9.9730492922711561E-203</v>
      </c>
      <c r="AK120" s="52">
        <f t="shared" si="39"/>
        <v>6.1171622938103147E-203</v>
      </c>
      <c r="AL120" s="60"/>
      <c r="AM120" s="52">
        <v>2.605667183098591E-20</v>
      </c>
      <c r="AN120" s="52">
        <v>1.5442402112676053E-20</v>
      </c>
      <c r="AO120" s="52">
        <f t="shared" si="40"/>
        <v>9.2452874762410281E-203</v>
      </c>
      <c r="AP120" s="52">
        <f t="shared" si="41"/>
        <v>5.4791896594262744E-203</v>
      </c>
      <c r="AQ120" s="60"/>
      <c r="AR120" s="52">
        <v>2.444847718309859E-20</v>
      </c>
      <c r="AS120" s="52">
        <v>1.4065179014084504E-20</v>
      </c>
      <c r="AT120" s="52">
        <f t="shared" si="42"/>
        <v>8.6746765427376321E-203</v>
      </c>
      <c r="AU120" s="52">
        <f t="shared" si="43"/>
        <v>4.9905308027622879E-203</v>
      </c>
      <c r="AV120" s="60"/>
      <c r="AW120" s="52">
        <v>2.3267880422535205E-20</v>
      </c>
      <c r="AX120" s="52">
        <v>1.3072778309859153E-20</v>
      </c>
      <c r="AY120" s="52">
        <f t="shared" si="44"/>
        <v>8.2557835806691771E-203</v>
      </c>
      <c r="AZ120" s="52">
        <f t="shared" si="45"/>
        <v>4.6384125483013817E-203</v>
      </c>
      <c r="BA120" s="60"/>
      <c r="BB120" s="52">
        <v>2.2482708450704237E-20</v>
      </c>
      <c r="BC120" s="52">
        <v>1.2420331690140842E-20</v>
      </c>
      <c r="BD120" s="52">
        <f t="shared" si="46"/>
        <v>7.977193105072369E-203</v>
      </c>
      <c r="BE120" s="52">
        <f t="shared" si="47"/>
        <v>4.4069149648293312E-203</v>
      </c>
      <c r="BF120" s="60"/>
      <c r="BG120" s="52">
        <v>2.2036943380281696E-20</v>
      </c>
      <c r="BH120" s="52">
        <v>1.2051862957746482E-20</v>
      </c>
      <c r="BI120" s="52">
        <f t="shared" si="48"/>
        <v>7.8190291519146078E-203</v>
      </c>
      <c r="BJ120" s="52">
        <f t="shared" si="49"/>
        <v>4.276176880584015E-203</v>
      </c>
      <c r="BK120" s="60"/>
      <c r="BL120" s="60"/>
      <c r="BM120" s="14"/>
      <c r="BN120" s="14"/>
      <c r="BO120" s="14"/>
    </row>
    <row r="121" spans="1:67">
      <c r="A121" s="11">
        <v>169.099999999999</v>
      </c>
      <c r="C121" s="90">
        <v>46559530217.661049</v>
      </c>
      <c r="D121" s="7">
        <f t="shared" si="28"/>
        <v>1976987480631.1467</v>
      </c>
      <c r="E121" s="10"/>
      <c r="F121" s="10">
        <f t="shared" si="29"/>
        <v>20046504492.279713</v>
      </c>
      <c r="G121" s="15"/>
      <c r="H121" s="7"/>
      <c r="I121" s="7">
        <f t="shared" si="30"/>
        <v>5.3103223123424391E-18</v>
      </c>
      <c r="J121" s="90">
        <f t="shared" si="31"/>
        <v>2.3840743974647887E-20</v>
      </c>
      <c r="K121" s="7">
        <v>1.4660000000000001E-18</v>
      </c>
      <c r="L121" s="7"/>
      <c r="M121" s="7">
        <v>3.3867691613156083E-20</v>
      </c>
      <c r="N121" s="9">
        <f t="shared" si="32"/>
        <v>1.3485122817740673E-188</v>
      </c>
      <c r="O121" s="7"/>
      <c r="P121" s="8">
        <f t="shared" si="33"/>
        <v>2.7032957514478204E-178</v>
      </c>
      <c r="Q121" s="6">
        <v>3.3865714285714284E-20</v>
      </c>
      <c r="R121" s="14">
        <v>1</v>
      </c>
      <c r="T121" s="13"/>
      <c r="U121" s="52">
        <v>3.4116405633802821E-20</v>
      </c>
      <c r="V121" s="52">
        <v>2.0583833521126761E-20</v>
      </c>
      <c r="W121" s="7">
        <f t="shared" si="34"/>
        <v>9.2226734404524404E-199</v>
      </c>
      <c r="X121" s="7">
        <f t="shared" si="35"/>
        <v>5.5644189706168033E-199</v>
      </c>
      <c r="Y121" s="14"/>
      <c r="Z121" s="72">
        <v>3.0869052535211257E-20</v>
      </c>
      <c r="AA121" s="72">
        <v>1.8077649718309857E-20</v>
      </c>
      <c r="AB121" s="72">
        <f t="shared" si="36"/>
        <v>8.3448178569651417E-199</v>
      </c>
      <c r="AC121" s="72">
        <f t="shared" si="37"/>
        <v>4.8869233679666151E-199</v>
      </c>
      <c r="AD121" s="60">
        <f t="shared" si="50"/>
        <v>-414.37626899337744</v>
      </c>
      <c r="AE121" s="73">
        <f t="shared" si="51"/>
        <v>-214.44784069708356</v>
      </c>
      <c r="AF121" s="73">
        <f t="shared" si="52"/>
        <v>-78.826264589434828</v>
      </c>
      <c r="AG121" s="60"/>
      <c r="AH121" s="52">
        <v>2.80847795774648E-20</v>
      </c>
      <c r="AI121" s="52">
        <v>1.5994180000000002E-20</v>
      </c>
      <c r="AJ121" s="52">
        <f t="shared" si="38"/>
        <v>7.5921465312104793E-199</v>
      </c>
      <c r="AK121" s="52">
        <f t="shared" si="39"/>
        <v>4.3236998841889252E-199</v>
      </c>
      <c r="AL121" s="60"/>
      <c r="AM121" s="52">
        <v>2.577735718309859E-20</v>
      </c>
      <c r="AN121" s="52">
        <v>1.4318578169014092E-20</v>
      </c>
      <c r="AO121" s="52">
        <f t="shared" si="40"/>
        <v>6.9683820156619412E-199</v>
      </c>
      <c r="AP121" s="52">
        <f t="shared" si="41"/>
        <v>3.8707351531067105E-199</v>
      </c>
      <c r="AQ121" s="60"/>
      <c r="AR121" s="52">
        <v>2.394998366197183E-20</v>
      </c>
      <c r="AS121" s="52">
        <v>1.3026014929577464E-20</v>
      </c>
      <c r="AT121" s="52">
        <f t="shared" si="42"/>
        <v>6.4743889080649478E-199</v>
      </c>
      <c r="AU121" s="52">
        <f t="shared" si="43"/>
        <v>3.5213170817420636E-199</v>
      </c>
      <c r="AV121" s="60"/>
      <c r="AW121" s="52">
        <v>2.2592172957746474E-20</v>
      </c>
      <c r="AX121" s="52">
        <v>1.2083421267605634E-20</v>
      </c>
      <c r="AY121" s="52">
        <f t="shared" si="44"/>
        <v>6.107332517264691E-199</v>
      </c>
      <c r="AZ121" s="52">
        <f t="shared" si="45"/>
        <v>3.2665061375670687E-199</v>
      </c>
      <c r="BA121" s="60"/>
      <c r="BB121" s="52">
        <v>2.167377591549296E-20</v>
      </c>
      <c r="BC121" s="52">
        <v>1.1449877605633803E-20</v>
      </c>
      <c r="BD121" s="52">
        <f t="shared" si="46"/>
        <v>5.8590626350180887E-199</v>
      </c>
      <c r="BE121" s="52">
        <f t="shared" si="47"/>
        <v>3.0952405485905646E-199</v>
      </c>
      <c r="BF121" s="60"/>
      <c r="BG121" s="52">
        <v>2.1136260985915492E-20</v>
      </c>
      <c r="BH121" s="52">
        <v>1.1074173070422541E-20</v>
      </c>
      <c r="BI121" s="52">
        <f t="shared" si="48"/>
        <v>5.7137564524714422E-199</v>
      </c>
      <c r="BJ121" s="52">
        <f t="shared" si="49"/>
        <v>2.9936765012069416E-199</v>
      </c>
      <c r="BK121" s="60"/>
      <c r="BL121" s="60"/>
      <c r="BM121" s="14"/>
      <c r="BN121" s="14"/>
      <c r="BO121" s="14"/>
    </row>
    <row r="122" spans="1:67">
      <c r="A122" s="11">
        <v>169.19999999999899</v>
      </c>
      <c r="C122" s="90">
        <v>47321984941.476326</v>
      </c>
      <c r="D122" s="7">
        <f t="shared" si="28"/>
        <v>1989574964738.4553</v>
      </c>
      <c r="E122" s="10"/>
      <c r="F122" s="10">
        <f t="shared" si="29"/>
        <v>20374784266.037502</v>
      </c>
      <c r="G122" s="15"/>
      <c r="H122" s="7"/>
      <c r="I122" s="7">
        <f t="shared" si="30"/>
        <v>5.2958302195218877E-18</v>
      </c>
      <c r="J122" s="90">
        <f t="shared" si="31"/>
        <v>2.3350265407042257E-20</v>
      </c>
      <c r="K122" s="7">
        <v>1.4294000000000001E-18</v>
      </c>
      <c r="L122" s="7"/>
      <c r="M122" s="7">
        <v>3.3033877260686404E-20</v>
      </c>
      <c r="N122" s="9">
        <f t="shared" si="32"/>
        <v>7.8724129182246447E-185</v>
      </c>
      <c r="O122" s="7"/>
      <c r="P122" s="8">
        <f t="shared" si="33"/>
        <v>1.6039871486199387E-174</v>
      </c>
      <c r="Q122" s="6">
        <v>3.3031904761904758E-20</v>
      </c>
      <c r="R122" s="14">
        <v>1</v>
      </c>
      <c r="T122" s="13"/>
      <c r="U122" s="52">
        <v>3.4279895070422544E-20</v>
      </c>
      <c r="V122" s="52">
        <v>1.9416401408450702E-20</v>
      </c>
      <c r="W122" s="7">
        <f t="shared" si="34"/>
        <v>5.4984511148994626E-195</v>
      </c>
      <c r="X122" s="7">
        <f t="shared" si="35"/>
        <v>3.1143658331599232E-195</v>
      </c>
      <c r="Y122" s="14"/>
      <c r="Z122" s="72">
        <v>3.0817971408450702E-20</v>
      </c>
      <c r="AA122" s="72">
        <v>1.7049588028169009E-20</v>
      </c>
      <c r="AB122" s="72">
        <f t="shared" si="36"/>
        <v>4.9431630085688831E-195</v>
      </c>
      <c r="AC122" s="72">
        <f t="shared" si="37"/>
        <v>2.7347320086445898E-195</v>
      </c>
      <c r="AD122" s="60">
        <f t="shared" si="50"/>
        <v>-446.76475287098935</v>
      </c>
      <c r="AE122" s="73">
        <f t="shared" si="51"/>
        <v>-230.3520441323947</v>
      </c>
      <c r="AF122" s="73">
        <f t="shared" si="52"/>
        <v>-70.334284566987904</v>
      </c>
      <c r="AG122" s="60"/>
      <c r="AH122" s="52">
        <v>2.7852881267605634E-20</v>
      </c>
      <c r="AI122" s="52">
        <v>1.5074717323943668E-20</v>
      </c>
      <c r="AJ122" s="52">
        <f t="shared" si="38"/>
        <v>4.467566360527393E-195</v>
      </c>
      <c r="AK122" s="52">
        <f t="shared" si="39"/>
        <v>2.417965285668262E-195</v>
      </c>
      <c r="AL122" s="60"/>
      <c r="AM122" s="52">
        <v>2.5399855352112669E-20</v>
      </c>
      <c r="AN122" s="52">
        <v>1.3479663239436616E-20</v>
      </c>
      <c r="AO122" s="52">
        <f t="shared" si="40"/>
        <v>4.0741041561591778E-195</v>
      </c>
      <c r="AP122" s="52">
        <f t="shared" si="41"/>
        <v>2.1621206603779715E-195</v>
      </c>
      <c r="AQ122" s="60"/>
      <c r="AR122" s="52">
        <v>2.3462453521126765E-20</v>
      </c>
      <c r="AS122" s="52">
        <v>1.2243642112676057E-20</v>
      </c>
      <c r="AT122" s="52">
        <f t="shared" si="42"/>
        <v>3.7633473922977824E-195</v>
      </c>
      <c r="AU122" s="52">
        <f t="shared" si="43"/>
        <v>1.9638644601033153E-195</v>
      </c>
      <c r="AV122" s="60"/>
      <c r="AW122" s="52">
        <v>2.2029302253521131E-20</v>
      </c>
      <c r="AX122" s="52">
        <v>1.1338525352112675E-20</v>
      </c>
      <c r="AY122" s="52">
        <f t="shared" si="44"/>
        <v>3.5334717707710141E-195</v>
      </c>
      <c r="AZ122" s="52">
        <f t="shared" si="45"/>
        <v>1.8186848949089062E-195</v>
      </c>
      <c r="BA122" s="60"/>
      <c r="BB122" s="52">
        <v>2.1067849859154923E-20</v>
      </c>
      <c r="BC122" s="52">
        <v>1.0728633802816895E-20</v>
      </c>
      <c r="BD122" s="52">
        <f t="shared" si="46"/>
        <v>3.3792560423136964E-195</v>
      </c>
      <c r="BE122" s="52">
        <f t="shared" si="47"/>
        <v>1.7208590741966783E-195</v>
      </c>
      <c r="BF122" s="60"/>
      <c r="BG122" s="52">
        <v>2.0515213098591547E-20</v>
      </c>
      <c r="BH122" s="52">
        <v>1.0367701633802814E-20</v>
      </c>
      <c r="BI122" s="52">
        <f t="shared" si="48"/>
        <v>3.2906138161338403E-195</v>
      </c>
      <c r="BJ122" s="52">
        <f t="shared" si="49"/>
        <v>1.6629660181344709E-195</v>
      </c>
      <c r="BK122" s="60"/>
      <c r="BL122" s="60"/>
      <c r="BM122" s="14"/>
      <c r="BN122" s="14"/>
      <c r="BO122" s="14"/>
    </row>
    <row r="123" spans="1:67">
      <c r="A123" s="11">
        <v>169.29999999999899</v>
      </c>
      <c r="C123" s="90">
        <v>48074039557.970276</v>
      </c>
      <c r="D123" s="7">
        <f t="shared" si="28"/>
        <v>2002224785390.7375</v>
      </c>
      <c r="E123" s="10"/>
      <c r="F123" s="10">
        <f t="shared" si="29"/>
        <v>20698586206.854057</v>
      </c>
      <c r="G123" s="15"/>
      <c r="H123" s="7"/>
      <c r="I123" s="7">
        <f t="shared" si="30"/>
        <v>5.280486933501641E-18</v>
      </c>
      <c r="J123" s="90">
        <f t="shared" si="31"/>
        <v>2.2421258719718308E-20</v>
      </c>
      <c r="K123" s="7">
        <v>1.4129999999999997E-18</v>
      </c>
      <c r="L123" s="7"/>
      <c r="M123" s="7">
        <v>3.0374824824770289E-20</v>
      </c>
      <c r="N123" s="9">
        <f t="shared" si="32"/>
        <v>1.0400998330596825E-177</v>
      </c>
      <c r="O123" s="7"/>
      <c r="P123" s="8">
        <f t="shared" si="33"/>
        <v>2.1528596058320353E-167</v>
      </c>
      <c r="Q123" s="6">
        <v>3.0372857142857144E-20</v>
      </c>
      <c r="R123" s="14">
        <v>1</v>
      </c>
      <c r="T123" s="13"/>
      <c r="U123" s="52">
        <v>3.3699386619718319E-20</v>
      </c>
      <c r="V123" s="52">
        <v>1.977728985915492E-20</v>
      </c>
      <c r="W123" s="7">
        <f t="shared" si="34"/>
        <v>7.2550048194904014E-188</v>
      </c>
      <c r="X123" s="7">
        <f t="shared" si="35"/>
        <v>4.2577728450603746E-188</v>
      </c>
      <c r="Y123" s="14"/>
      <c r="Z123" s="72">
        <v>3.0106560985915487E-20</v>
      </c>
      <c r="AA123" s="72">
        <v>1.7506393661971832E-20</v>
      </c>
      <c r="AB123" s="72">
        <f t="shared" si="36"/>
        <v>6.481519901709246E-188</v>
      </c>
      <c r="AC123" s="72">
        <f t="shared" si="37"/>
        <v>3.7688807758650974E-188</v>
      </c>
      <c r="AD123" s="60">
        <f t="shared" si="50"/>
        <v>-418.51898427848641</v>
      </c>
      <c r="AE123" s="73">
        <f t="shared" si="51"/>
        <v>-225.8672667912964</v>
      </c>
      <c r="AF123" s="73">
        <f t="shared" si="52"/>
        <v>-61.422022596687057</v>
      </c>
      <c r="AG123" s="60"/>
      <c r="AH123" s="52">
        <v>2.7039320281690128E-20</v>
      </c>
      <c r="AI123" s="52">
        <v>1.5604637746478868E-20</v>
      </c>
      <c r="AJ123" s="52">
        <f t="shared" si="38"/>
        <v>5.8211860403602265E-188</v>
      </c>
      <c r="AK123" s="52">
        <f t="shared" si="39"/>
        <v>3.3594594268034283E-188</v>
      </c>
      <c r="AL123" s="60"/>
      <c r="AM123" s="52">
        <v>2.4509965352112674E-20</v>
      </c>
      <c r="AN123" s="52">
        <v>1.4062570845070422E-20</v>
      </c>
      <c r="AO123" s="52">
        <f t="shared" si="40"/>
        <v>5.2766514346903138E-188</v>
      </c>
      <c r="AP123" s="52">
        <f t="shared" si="41"/>
        <v>3.0274740726501659E-188</v>
      </c>
      <c r="AQ123" s="60"/>
      <c r="AR123" s="52">
        <v>2.2517810140845068E-20</v>
      </c>
      <c r="AS123" s="52">
        <v>1.2862668028169014E-20</v>
      </c>
      <c r="AT123" s="52">
        <f t="shared" si="42"/>
        <v>4.8477683864017567E-188</v>
      </c>
      <c r="AU123" s="52">
        <f t="shared" si="43"/>
        <v>2.7691518421070693E-188</v>
      </c>
      <c r="AV123" s="60"/>
      <c r="AW123" s="52">
        <v>2.10464452112676E-20</v>
      </c>
      <c r="AX123" s="52">
        <v>1.1980103098591551E-20</v>
      </c>
      <c r="AY123" s="52">
        <f t="shared" si="44"/>
        <v>4.5310041741692514E-188</v>
      </c>
      <c r="AZ123" s="52">
        <f t="shared" si="45"/>
        <v>2.5791480034659485E-188</v>
      </c>
      <c r="BA123" s="60"/>
      <c r="BB123" s="52">
        <v>2.0058202676056333E-20</v>
      </c>
      <c r="BC123" s="52">
        <v>1.1382000281690142E-20</v>
      </c>
      <c r="BD123" s="52">
        <f t="shared" si="46"/>
        <v>4.3182494306871258E-188</v>
      </c>
      <c r="BE123" s="52">
        <f t="shared" si="47"/>
        <v>2.4503848640018159E-188</v>
      </c>
      <c r="BF123" s="60"/>
      <c r="BG123" s="52">
        <v>1.9485637464788735E-20</v>
      </c>
      <c r="BH123" s="52">
        <v>1.1024159549295776E-20</v>
      </c>
      <c r="BI123" s="52">
        <f t="shared" si="48"/>
        <v>4.1949841791828638E-188</v>
      </c>
      <c r="BJ123" s="52">
        <f t="shared" si="49"/>
        <v>2.3733467781925024E-188</v>
      </c>
      <c r="BK123" s="60"/>
      <c r="BL123" s="60"/>
      <c r="BM123" s="14"/>
      <c r="BN123" s="14"/>
      <c r="BO123" s="14"/>
    </row>
    <row r="124" spans="1:67">
      <c r="A124" s="11">
        <v>169.39999999999901</v>
      </c>
      <c r="C124" s="90">
        <v>49392342036.422173</v>
      </c>
      <c r="D124" s="7">
        <f t="shared" si="28"/>
        <v>2014937146594.6182</v>
      </c>
      <c r="E124" s="10"/>
      <c r="F124" s="10">
        <f t="shared" si="29"/>
        <v>21266189798.061363</v>
      </c>
      <c r="G124" s="15"/>
      <c r="H124" s="7"/>
      <c r="I124" s="7">
        <f t="shared" si="30"/>
        <v>5.2642934491872649E-18</v>
      </c>
      <c r="J124" s="90">
        <f t="shared" si="31"/>
        <v>2.1338482080000001E-20</v>
      </c>
      <c r="K124" s="7">
        <v>1.3874E-18</v>
      </c>
      <c r="L124" s="7"/>
      <c r="M124" s="7">
        <v>2.714101049585513E-20</v>
      </c>
      <c r="N124" s="9">
        <f t="shared" si="32"/>
        <v>2.0651358803073286E-169</v>
      </c>
      <c r="O124" s="7"/>
      <c r="P124" s="8">
        <f t="shared" si="33"/>
        <v>4.3917571589402182E-159</v>
      </c>
      <c r="Q124" s="6">
        <v>2.7139047619047622E-20</v>
      </c>
      <c r="R124" s="14">
        <v>1</v>
      </c>
      <c r="T124" s="13"/>
      <c r="U124" s="52">
        <v>3.2608353285714283E-20</v>
      </c>
      <c r="V124" s="52">
        <v>2.1535910285714283E-20</v>
      </c>
      <c r="W124" s="7">
        <f t="shared" si="34"/>
        <v>1.4320796898382004E-179</v>
      </c>
      <c r="X124" s="7">
        <f t="shared" si="35"/>
        <v>9.4580488171601491E-180</v>
      </c>
      <c r="Y124" s="14"/>
      <c r="Z124" s="72">
        <v>2.8987689000000003E-20</v>
      </c>
      <c r="AA124" s="72">
        <v>1.9308784857142859E-20</v>
      </c>
      <c r="AB124" s="72">
        <f t="shared" si="36"/>
        <v>1.2730689068691156E-179</v>
      </c>
      <c r="AC124" s="72">
        <f t="shared" si="37"/>
        <v>8.4799494126812911E-180</v>
      </c>
      <c r="AD124" s="60">
        <f t="shared" si="50"/>
        <v>-333.89706032989176</v>
      </c>
      <c r="AE124" s="73">
        <f t="shared" si="51"/>
        <v>-189.25159955359439</v>
      </c>
      <c r="AF124" s="73">
        <f t="shared" si="52"/>
        <v>-53.504311622443794</v>
      </c>
      <c r="AG124" s="60"/>
      <c r="AH124" s="52">
        <v>2.5910527999999993E-20</v>
      </c>
      <c r="AI124" s="52">
        <v>1.7439966000000006E-20</v>
      </c>
      <c r="AJ124" s="52">
        <f t="shared" si="38"/>
        <v>1.1379274683594681E-179</v>
      </c>
      <c r="AK124" s="52">
        <f t="shared" si="39"/>
        <v>7.6592095532191439E-180</v>
      </c>
      <c r="AL124" s="60"/>
      <c r="AM124" s="52">
        <v>2.3384896714285717E-20</v>
      </c>
      <c r="AN124" s="52">
        <v>1.5922841000000002E-20</v>
      </c>
      <c r="AO124" s="52">
        <f t="shared" si="40"/>
        <v>1.0270078755606524E-179</v>
      </c>
      <c r="AP124" s="52">
        <f t="shared" si="41"/>
        <v>6.9929250952432726E-180</v>
      </c>
      <c r="AQ124" s="60"/>
      <c r="AR124" s="52">
        <v>2.1405104999999999E-20</v>
      </c>
      <c r="AS124" s="52">
        <v>1.4742813000000004E-20</v>
      </c>
      <c r="AT124" s="52">
        <f t="shared" si="42"/>
        <v>9.4006023121638424E-180</v>
      </c>
      <c r="AU124" s="52">
        <f t="shared" si="43"/>
        <v>6.4746854535681647E-180</v>
      </c>
      <c r="AV124" s="60"/>
      <c r="AW124" s="52">
        <v>1.994965614285714E-20</v>
      </c>
      <c r="AX124" s="52">
        <v>1.3877702714285715E-20</v>
      </c>
      <c r="AY124" s="52">
        <f t="shared" si="44"/>
        <v>8.7614045183808459E-180</v>
      </c>
      <c r="AZ124" s="52">
        <f t="shared" si="45"/>
        <v>6.0947500245122242E-180</v>
      </c>
      <c r="BA124" s="60"/>
      <c r="BB124" s="52">
        <v>1.8976540285714284E-20</v>
      </c>
      <c r="BC124" s="52">
        <v>1.3296636714285712E-20</v>
      </c>
      <c r="BD124" s="52">
        <f t="shared" si="46"/>
        <v>8.3340356651722106E-180</v>
      </c>
      <c r="BE124" s="52">
        <f t="shared" si="47"/>
        <v>5.8395599479804892E-180</v>
      </c>
      <c r="BF124" s="60"/>
      <c r="BG124" s="52">
        <v>1.841546614285714E-20</v>
      </c>
      <c r="BH124" s="52">
        <v>1.2956533285714285E-20</v>
      </c>
      <c r="BI124" s="52">
        <f t="shared" si="48"/>
        <v>8.0876255268132446E-180</v>
      </c>
      <c r="BJ124" s="52">
        <f t="shared" si="49"/>
        <v>5.6901947812595878E-180</v>
      </c>
      <c r="BK124" s="60"/>
      <c r="BL124" s="60"/>
      <c r="BM124" s="14"/>
      <c r="BN124" s="14"/>
      <c r="BO124" s="14"/>
    </row>
    <row r="125" spans="1:67">
      <c r="A125" s="11">
        <v>169.49999999999901</v>
      </c>
      <c r="C125" s="90">
        <v>51175507260.958504</v>
      </c>
      <c r="D125" s="7">
        <f t="shared" si="28"/>
        <v>2027712252533.3037</v>
      </c>
      <c r="E125" s="10"/>
      <c r="F125" s="10">
        <f t="shared" si="29"/>
        <v>22033943027.465408</v>
      </c>
      <c r="G125" s="15"/>
      <c r="H125" s="7"/>
      <c r="I125" s="7">
        <f t="shared" si="30"/>
        <v>5.2472512178509246E-18</v>
      </c>
      <c r="J125" s="90">
        <f t="shared" si="31"/>
        <v>1.9213726518571431E-20</v>
      </c>
      <c r="K125" s="7">
        <v>1.3393999999999998E-18</v>
      </c>
      <c r="L125" s="7"/>
      <c r="M125" s="7">
        <v>2.7826719988197906E-20</v>
      </c>
      <c r="N125" s="9">
        <f t="shared" si="32"/>
        <v>3.8253863733543985E-153</v>
      </c>
      <c r="O125" s="7"/>
      <c r="P125" s="8">
        <f t="shared" si="33"/>
        <v>8.4288345408533334E-143</v>
      </c>
      <c r="Q125" s="6">
        <v>2.782476190476191E-20</v>
      </c>
      <c r="R125" s="14">
        <v>1</v>
      </c>
      <c r="T125" s="13"/>
      <c r="U125" s="52">
        <v>3.0262778142857132E-20</v>
      </c>
      <c r="V125" s="52">
        <v>2.3353837571428572E-20</v>
      </c>
      <c r="W125" s="7">
        <f t="shared" si="34"/>
        <v>2.5507994971268096E-163</v>
      </c>
      <c r="X125" s="7">
        <f t="shared" si="35"/>
        <v>1.9684563278352429E-163</v>
      </c>
      <c r="Y125" s="14"/>
      <c r="Z125" s="72">
        <v>2.6686983714285722E-20</v>
      </c>
      <c r="AA125" s="72">
        <v>2.1046660142857143E-20</v>
      </c>
      <c r="AB125" s="72">
        <f t="shared" si="36"/>
        <v>2.249401701221491E-163</v>
      </c>
      <c r="AC125" s="72">
        <f t="shared" si="37"/>
        <v>1.7739881598170534E-163</v>
      </c>
      <c r="AD125" s="60">
        <f t="shared" si="50"/>
        <v>-211.35110778402722</v>
      </c>
      <c r="AE125" s="73">
        <f t="shared" si="51"/>
        <v>-124.40956087487629</v>
      </c>
      <c r="AF125" s="73">
        <f t="shared" si="52"/>
        <v>-48.764681916788575</v>
      </c>
      <c r="AG125" s="60"/>
      <c r="AH125" s="52">
        <v>2.3658341142857143E-20</v>
      </c>
      <c r="AI125" s="52">
        <v>1.909970642857143E-20</v>
      </c>
      <c r="AJ125" s="52">
        <f t="shared" si="38"/>
        <v>1.9941224300419447E-163</v>
      </c>
      <c r="AK125" s="52">
        <f t="shared" si="39"/>
        <v>1.609882652652922E-163</v>
      </c>
      <c r="AL125" s="60"/>
      <c r="AM125" s="52">
        <v>2.1180490999999991E-20</v>
      </c>
      <c r="AN125" s="52">
        <v>1.7510832285714279E-20</v>
      </c>
      <c r="AO125" s="52">
        <f t="shared" si="40"/>
        <v>1.7852685413302294E-163</v>
      </c>
      <c r="AP125" s="52">
        <f t="shared" si="41"/>
        <v>1.4759590800890986E-163</v>
      </c>
      <c r="AQ125" s="60"/>
      <c r="AR125" s="52">
        <v>1.9243463571428572E-20</v>
      </c>
      <c r="AS125" s="52">
        <v>1.6269758285714282E-20</v>
      </c>
      <c r="AT125" s="52">
        <f t="shared" si="42"/>
        <v>1.6219997043650076E-163</v>
      </c>
      <c r="AU125" s="52">
        <f t="shared" si="43"/>
        <v>1.3713510060995546E-163</v>
      </c>
      <c r="AV125" s="60"/>
      <c r="AW125" s="52">
        <v>1.782225271428572E-20</v>
      </c>
      <c r="AX125" s="52">
        <v>1.535793628571428E-20</v>
      </c>
      <c r="AY125" s="52">
        <f t="shared" si="44"/>
        <v>1.5022081927398E-163</v>
      </c>
      <c r="AZ125" s="52">
        <f t="shared" si="45"/>
        <v>1.2944950384124592E-163</v>
      </c>
      <c r="BA125" s="60"/>
      <c r="BB125" s="52">
        <v>1.6872851999999996E-20</v>
      </c>
      <c r="BC125" s="52">
        <v>1.4746747285714283E-20</v>
      </c>
      <c r="BD125" s="52">
        <f t="shared" si="46"/>
        <v>1.4221847774029813E-163</v>
      </c>
      <c r="BE125" s="52">
        <f t="shared" si="47"/>
        <v>1.2429789288705662E-163</v>
      </c>
      <c r="BF125" s="60"/>
      <c r="BG125" s="52">
        <v>1.6325135999999989E-20</v>
      </c>
      <c r="BH125" s="52">
        <v>1.4393264999999996E-20</v>
      </c>
      <c r="BI125" s="52">
        <f t="shared" si="48"/>
        <v>1.376018702009203E-163</v>
      </c>
      <c r="BJ125" s="52">
        <f t="shared" si="49"/>
        <v>1.2131844918764843E-163</v>
      </c>
      <c r="BK125" s="60"/>
      <c r="BL125" s="60"/>
      <c r="BM125" s="14"/>
      <c r="BN125" s="14"/>
      <c r="BO125" s="14"/>
    </row>
    <row r="126" spans="1:67">
      <c r="A126" s="11">
        <v>169.599999999999</v>
      </c>
      <c r="C126" s="90">
        <v>53000505164.838837</v>
      </c>
      <c r="D126" s="7">
        <f t="shared" si="28"/>
        <v>2040550307564.854</v>
      </c>
      <c r="E126" s="10"/>
      <c r="F126" s="10">
        <f t="shared" si="29"/>
        <v>22819707585.387447</v>
      </c>
      <c r="G126" s="15"/>
      <c r="H126" s="7"/>
      <c r="I126" s="7">
        <f t="shared" si="30"/>
        <v>5.2293621515789837E-18</v>
      </c>
      <c r="J126" s="90">
        <f t="shared" si="31"/>
        <v>1.6577240270422539E-20</v>
      </c>
      <c r="K126" s="7">
        <v>1.3084000000000001E-18</v>
      </c>
      <c r="L126" s="7"/>
      <c r="M126" s="7">
        <v>2.7696239016055673E-20</v>
      </c>
      <c r="N126" s="9">
        <f t="shared" si="32"/>
        <v>5.8204795330208574E-133</v>
      </c>
      <c r="O126" s="7"/>
      <c r="P126" s="8">
        <f t="shared" si="33"/>
        <v>1.3282164095026846E-122</v>
      </c>
      <c r="Q126" s="6">
        <v>2.7694285714285712E-20</v>
      </c>
      <c r="R126" s="14">
        <v>1</v>
      </c>
      <c r="T126" s="13"/>
      <c r="U126" s="52">
        <v>2.7151119718309868E-20</v>
      </c>
      <c r="V126" s="52">
        <v>2.4934836338028161E-20</v>
      </c>
      <c r="W126" s="7">
        <f t="shared" si="34"/>
        <v>3.6062562746229026E-143</v>
      </c>
      <c r="X126" s="7">
        <f t="shared" si="35"/>
        <v>3.3118858792430951E-143</v>
      </c>
      <c r="Y126" s="14"/>
      <c r="Z126" s="72">
        <v>2.3707069577464791E-20</v>
      </c>
      <c r="AA126" s="72">
        <v>2.246924887323944E-20</v>
      </c>
      <c r="AB126" s="72">
        <f t="shared" si="36"/>
        <v>3.1488118834008822E-143</v>
      </c>
      <c r="AC126" s="72">
        <f t="shared" si="37"/>
        <v>2.9844025062634633E-143</v>
      </c>
      <c r="AD126" s="60">
        <f t="shared" si="50"/>
        <v>-52.213146807566055</v>
      </c>
      <c r="AE126" s="73">
        <f t="shared" si="51"/>
        <v>-54.894769999549062</v>
      </c>
      <c r="AF126" s="73">
        <f t="shared" si="52"/>
        <v>-53.196556847008722</v>
      </c>
      <c r="AG126" s="60"/>
      <c r="AH126" s="52">
        <v>2.0798425211267608E-20</v>
      </c>
      <c r="AI126" s="52">
        <v>2.0370028450704231E-20</v>
      </c>
      <c r="AJ126" s="52">
        <f t="shared" si="38"/>
        <v>2.7624809657418406E-143</v>
      </c>
      <c r="AK126" s="52">
        <f t="shared" si="39"/>
        <v>2.7055806050260368E-143</v>
      </c>
      <c r="AL126" s="60"/>
      <c r="AM126" s="52">
        <v>1.8424134788732394E-20</v>
      </c>
      <c r="AN126" s="52">
        <v>1.86410947887324E-20</v>
      </c>
      <c r="AO126" s="52">
        <f t="shared" si="40"/>
        <v>2.4471238157282247E-143</v>
      </c>
      <c r="AP126" s="52">
        <f t="shared" si="41"/>
        <v>2.4759407989487945E-143</v>
      </c>
      <c r="AQ126" s="60"/>
      <c r="AR126" s="52">
        <v>1.6570156760563383E-20</v>
      </c>
      <c r="AS126" s="52">
        <v>1.727850774647887E-20</v>
      </c>
      <c r="AT126" s="52">
        <f t="shared" si="42"/>
        <v>2.2008754117410879E-143</v>
      </c>
      <c r="AU126" s="52">
        <f t="shared" si="43"/>
        <v>2.2949597520591183E-143</v>
      </c>
      <c r="AV126" s="60"/>
      <c r="AW126" s="52">
        <v>1.5208780704225347E-20</v>
      </c>
      <c r="AX126" s="52">
        <v>1.626943408450705E-20</v>
      </c>
      <c r="AY126" s="52">
        <f t="shared" si="44"/>
        <v>2.0200552099878753E-143</v>
      </c>
      <c r="AZ126" s="52">
        <f t="shared" si="45"/>
        <v>2.1609329324363321E-143</v>
      </c>
      <c r="BA126" s="60"/>
      <c r="BB126" s="52">
        <v>1.4295525774647895E-20</v>
      </c>
      <c r="BC126" s="52">
        <v>1.5589011267605637E-20</v>
      </c>
      <c r="BD126" s="52">
        <f t="shared" si="46"/>
        <v>1.898755191635483E-143</v>
      </c>
      <c r="BE126" s="52">
        <f t="shared" si="47"/>
        <v>2.0705580573554875E-143</v>
      </c>
      <c r="BF126" s="60"/>
      <c r="BG126" s="52">
        <v>1.3762814084507049E-20</v>
      </c>
      <c r="BH126" s="52">
        <v>1.5194506901408451E-20</v>
      </c>
      <c r="BI126" s="52">
        <f t="shared" si="48"/>
        <v>1.8279995507975889E-143</v>
      </c>
      <c r="BJ126" s="52">
        <f t="shared" si="49"/>
        <v>2.0181593400751347E-143</v>
      </c>
      <c r="BK126" s="60"/>
      <c r="BL126" s="60"/>
      <c r="BM126" s="14"/>
      <c r="BN126" s="14"/>
      <c r="BO126" s="14"/>
    </row>
    <row r="127" spans="1:67">
      <c r="A127" s="11">
        <v>169.69999999999899</v>
      </c>
      <c r="C127" s="90">
        <v>54218487775.430115</v>
      </c>
      <c r="D127" s="7">
        <f t="shared" si="28"/>
        <v>2053451516220.5227</v>
      </c>
      <c r="E127" s="10"/>
      <c r="F127" s="10">
        <f t="shared" si="29"/>
        <v>23344117813.768036</v>
      </c>
      <c r="G127" s="15"/>
      <c r="H127" s="7"/>
      <c r="I127" s="7">
        <f t="shared" si="30"/>
        <v>5.2106286273819308E-18</v>
      </c>
      <c r="J127" s="90">
        <f t="shared" si="31"/>
        <v>1.563535902957747E-20</v>
      </c>
      <c r="K127" s="7">
        <v>1.3177999999999998E-18</v>
      </c>
      <c r="L127" s="7"/>
      <c r="M127" s="7">
        <v>2.5643377103209394E-20</v>
      </c>
      <c r="N127" s="9">
        <f t="shared" si="32"/>
        <v>9.7257949999304223E-126</v>
      </c>
      <c r="O127" s="7"/>
      <c r="P127" s="8">
        <f t="shared" si="33"/>
        <v>2.2704010431093187E-115</v>
      </c>
      <c r="Q127" s="6">
        <v>2.5641428571428569E-20</v>
      </c>
      <c r="R127" s="14">
        <v>1</v>
      </c>
      <c r="T127" s="13"/>
      <c r="U127" s="52">
        <v>2.5123824084507034E-20</v>
      </c>
      <c r="V127" s="52">
        <v>2.5875577887323946E-20</v>
      </c>
      <c r="W127" s="7">
        <f t="shared" si="34"/>
        <v>5.7041156408356548E-136</v>
      </c>
      <c r="X127" s="7">
        <f t="shared" si="35"/>
        <v>5.8747939026433368E-136</v>
      </c>
      <c r="Y127" s="14"/>
      <c r="Z127" s="72">
        <v>2.1996713380281692E-20</v>
      </c>
      <c r="AA127" s="72">
        <v>2.3211866619718305E-20</v>
      </c>
      <c r="AB127" s="72">
        <f t="shared" si="36"/>
        <v>4.9941361003565425E-136</v>
      </c>
      <c r="AC127" s="72">
        <f t="shared" si="37"/>
        <v>5.2700246185919824E-136</v>
      </c>
      <c r="AD127" s="60">
        <f t="shared" si="50"/>
        <v>55.242490931663554</v>
      </c>
      <c r="AE127" s="73">
        <f t="shared" si="51"/>
        <v>9.1610402125680253</v>
      </c>
      <c r="AF127" s="73">
        <f t="shared" si="52"/>
        <v>-57.865036944084459</v>
      </c>
      <c r="AG127" s="60"/>
      <c r="AH127" s="52">
        <v>1.9377606478873236E-20</v>
      </c>
      <c r="AI127" s="52">
        <v>2.0932160563380276E-20</v>
      </c>
      <c r="AJ127" s="52">
        <f t="shared" si="38"/>
        <v>4.3994937962593191E-136</v>
      </c>
      <c r="AK127" s="52">
        <f t="shared" si="39"/>
        <v>4.7524399177627626E-136</v>
      </c>
      <c r="AL127" s="60"/>
      <c r="AM127" s="52">
        <v>1.7257725492957741E-20</v>
      </c>
      <c r="AN127" s="52">
        <v>1.9044190563380285E-20</v>
      </c>
      <c r="AO127" s="52">
        <f t="shared" si="40"/>
        <v>3.9181957960903314E-136</v>
      </c>
      <c r="AP127" s="52">
        <f t="shared" si="41"/>
        <v>4.3237950120268785E-136</v>
      </c>
      <c r="AQ127" s="60"/>
      <c r="AR127" s="52">
        <v>1.561604845070423E-20</v>
      </c>
      <c r="AS127" s="52">
        <v>1.7547106338028168E-20</v>
      </c>
      <c r="AT127" s="52">
        <f t="shared" si="42"/>
        <v>3.5454692691722527E-136</v>
      </c>
      <c r="AU127" s="52">
        <f t="shared" si="43"/>
        <v>3.9838968533407028E-136</v>
      </c>
      <c r="AV127" s="60"/>
      <c r="AW127" s="52">
        <v>1.4419737042253528E-20</v>
      </c>
      <c r="AX127" s="52">
        <v>1.6429976760563375E-20</v>
      </c>
      <c r="AY127" s="52">
        <f t="shared" si="44"/>
        <v>3.2738586022092629E-136</v>
      </c>
      <c r="AZ127" s="52">
        <f t="shared" si="45"/>
        <v>3.7302636375442833E-136</v>
      </c>
      <c r="BA127" s="60"/>
      <c r="BB127" s="52">
        <v>1.3622546901408449E-20</v>
      </c>
      <c r="BC127" s="52">
        <v>1.5668060422535214E-20</v>
      </c>
      <c r="BD127" s="52">
        <f t="shared" si="46"/>
        <v>3.0928644694761598E-136</v>
      </c>
      <c r="BE127" s="52">
        <f t="shared" si="47"/>
        <v>3.5572780726821763E-136</v>
      </c>
      <c r="BF127" s="60"/>
      <c r="BG127" s="52">
        <v>1.3160206619718309E-20</v>
      </c>
      <c r="BH127" s="52">
        <v>1.5216241126760562E-20</v>
      </c>
      <c r="BI127" s="52">
        <f t="shared" si="48"/>
        <v>2.9878946836940911E-136</v>
      </c>
      <c r="BJ127" s="52">
        <f t="shared" si="49"/>
        <v>3.4546969726398135E-136</v>
      </c>
      <c r="BK127" s="60"/>
      <c r="BL127" s="60"/>
      <c r="BM127" s="14"/>
      <c r="BN127" s="14"/>
      <c r="BO127" s="14"/>
    </row>
    <row r="128" spans="1:67">
      <c r="A128" s="11">
        <v>169.79999999999899</v>
      </c>
      <c r="C128" s="90">
        <v>54458239846.396355</v>
      </c>
      <c r="D128" s="7">
        <f t="shared" si="28"/>
        <v>2066416083202.9536</v>
      </c>
      <c r="E128" s="10"/>
      <c r="F128" s="10">
        <f t="shared" si="29"/>
        <v>23447344606.332085</v>
      </c>
      <c r="G128" s="15"/>
      <c r="H128" s="7"/>
      <c r="I128" s="7">
        <f t="shared" si="30"/>
        <v>5.1910534908733736E-18</v>
      </c>
      <c r="J128" s="90">
        <f t="shared" si="31"/>
        <v>1.5755328551428576E-20</v>
      </c>
      <c r="K128" s="7">
        <v>1.2963999999999999E-18</v>
      </c>
      <c r="L128" s="7"/>
      <c r="M128" s="7">
        <v>2.2956229487725774E-20</v>
      </c>
      <c r="N128" s="9">
        <f t="shared" si="32"/>
        <v>1.232602591740609E-126</v>
      </c>
      <c r="O128" s="7"/>
      <c r="P128" s="8">
        <f t="shared" si="33"/>
        <v>2.8901257731200119E-116</v>
      </c>
      <c r="Q128" s="6">
        <v>2.2954285714285713E-20</v>
      </c>
      <c r="R128" s="14">
        <v>1</v>
      </c>
      <c r="T128" s="13"/>
      <c r="U128" s="52">
        <v>2.376186142857143E-20</v>
      </c>
      <c r="V128" s="52">
        <v>2.6329059000000002E-20</v>
      </c>
      <c r="W128" s="7">
        <f t="shared" si="34"/>
        <v>6.8674768132016694E-137</v>
      </c>
      <c r="X128" s="7">
        <f t="shared" si="35"/>
        <v>7.6094291997893089E-137</v>
      </c>
      <c r="Y128" s="14"/>
      <c r="Z128" s="72">
        <v>2.1068882714285716E-20</v>
      </c>
      <c r="AA128" s="72">
        <v>2.3465261142857139E-20</v>
      </c>
      <c r="AB128" s="72">
        <f t="shared" si="36"/>
        <v>6.0891720943396396E-137</v>
      </c>
      <c r="AC128" s="72">
        <f t="shared" si="37"/>
        <v>6.7817556001959106E-137</v>
      </c>
      <c r="AD128" s="60">
        <f t="shared" si="50"/>
        <v>113.74017602492815</v>
      </c>
      <c r="AE128" s="73">
        <f t="shared" si="51"/>
        <v>64.397149248295733</v>
      </c>
      <c r="AF128" s="73">
        <f t="shared" si="52"/>
        <v>-60.920982601026545</v>
      </c>
      <c r="AG128" s="60"/>
      <c r="AH128" s="52">
        <v>1.8847735285714284E-20</v>
      </c>
      <c r="AI128" s="52">
        <v>2.1015978142857144E-20</v>
      </c>
      <c r="AJ128" s="52">
        <f t="shared" si="38"/>
        <v>5.4472325514183217E-137</v>
      </c>
      <c r="AK128" s="52">
        <f t="shared" si="39"/>
        <v>6.0738820077994818E-137</v>
      </c>
      <c r="AL128" s="60"/>
      <c r="AM128" s="52">
        <v>1.7080725857142859E-20</v>
      </c>
      <c r="AN128" s="52">
        <v>1.8989972571428574E-20</v>
      </c>
      <c r="AO128" s="52">
        <f t="shared" si="40"/>
        <v>4.9365446023323176E-137</v>
      </c>
      <c r="AP128" s="52">
        <f t="shared" si="41"/>
        <v>5.4883409159524713E-137</v>
      </c>
      <c r="AQ128" s="60"/>
      <c r="AR128" s="52">
        <v>1.5738859428571433E-20</v>
      </c>
      <c r="AS128" s="52">
        <v>1.738577171428571E-20</v>
      </c>
      <c r="AT128" s="52">
        <f t="shared" si="42"/>
        <v>4.5487283274024614E-137</v>
      </c>
      <c r="AU128" s="52">
        <f t="shared" si="43"/>
        <v>5.0247066917035161E-137</v>
      </c>
      <c r="AV128" s="60"/>
      <c r="AW128" s="52">
        <v>1.4783507571428574E-20</v>
      </c>
      <c r="AX128" s="52">
        <v>1.6190192142857149E-20</v>
      </c>
      <c r="AY128" s="52">
        <f t="shared" si="44"/>
        <v>4.2726196249298129E-137</v>
      </c>
      <c r="AZ128" s="52">
        <f t="shared" si="45"/>
        <v>4.6791691583833903E-137</v>
      </c>
      <c r="BA128" s="60"/>
      <c r="BB128" s="52">
        <v>1.4166590428571431E-20</v>
      </c>
      <c r="BC128" s="52">
        <v>1.5374787857142853E-20</v>
      </c>
      <c r="BD128" s="52">
        <f t="shared" si="46"/>
        <v>4.0943228114847242E-137</v>
      </c>
      <c r="BE128" s="52">
        <f t="shared" si="47"/>
        <v>4.4435070642178634E-137</v>
      </c>
      <c r="BF128" s="60"/>
      <c r="BG128" s="52">
        <v>1.3828025428571425E-20</v>
      </c>
      <c r="BH128" s="52">
        <v>1.4889522142857138E-20</v>
      </c>
      <c r="BI128" s="52">
        <f t="shared" si="48"/>
        <v>3.9964732682470902E-137</v>
      </c>
      <c r="BJ128" s="52">
        <f t="shared" si="49"/>
        <v>4.3032591694510079E-137</v>
      </c>
      <c r="BK128" s="60"/>
      <c r="BL128" s="60"/>
      <c r="BM128" s="14"/>
      <c r="BN128" s="14"/>
      <c r="BO128" s="14"/>
    </row>
    <row r="129" spans="1:67">
      <c r="A129" s="11">
        <v>169.89999999999901</v>
      </c>
      <c r="C129" s="90">
        <v>54929248834.557465</v>
      </c>
      <c r="D129" s="7">
        <f t="shared" si="28"/>
        <v>2079444213384.5737</v>
      </c>
      <c r="E129" s="10"/>
      <c r="F129" s="10">
        <f t="shared" si="29"/>
        <v>23650140548.493336</v>
      </c>
      <c r="G129" s="15"/>
      <c r="H129" s="7"/>
      <c r="I129" s="7">
        <f t="shared" si="30"/>
        <v>5.1706400595873979E-18</v>
      </c>
      <c r="J129" s="90">
        <f t="shared" si="31"/>
        <v>1.3752054677142852E-20</v>
      </c>
      <c r="K129" s="7">
        <v>1.2692E-18</v>
      </c>
      <c r="L129" s="7"/>
      <c r="M129" s="7">
        <v>2.1617653312433517E-20</v>
      </c>
      <c r="N129" s="9">
        <f t="shared" si="32"/>
        <v>2.7100902481625199E-111</v>
      </c>
      <c r="O129" s="7"/>
      <c r="P129" s="8">
        <f t="shared" si="33"/>
        <v>6.4094015268144781E-101</v>
      </c>
      <c r="Q129" s="6">
        <v>2.1615714285714287E-20</v>
      </c>
      <c r="R129" s="14">
        <v>1</v>
      </c>
      <c r="T129" s="13"/>
      <c r="U129" s="52">
        <v>2.1012815142857138E-20</v>
      </c>
      <c r="V129" s="52">
        <v>2.6660065285714284E-20</v>
      </c>
      <c r="W129" s="7">
        <f t="shared" si="34"/>
        <v>1.3467956945932955E-121</v>
      </c>
      <c r="X129" s="7">
        <f t="shared" si="35"/>
        <v>1.7087506314726964E-121</v>
      </c>
      <c r="Y129" s="14"/>
      <c r="Z129" s="72">
        <v>1.8555121857142859E-20</v>
      </c>
      <c r="AA129" s="72">
        <v>2.362184528571428E-20</v>
      </c>
      <c r="AB129" s="72">
        <f t="shared" si="36"/>
        <v>1.1892722636142717E-121</v>
      </c>
      <c r="AC129" s="72">
        <f t="shared" si="37"/>
        <v>1.5140189124046691E-121</v>
      </c>
      <c r="AD129" s="60">
        <f t="shared" si="50"/>
        <v>273.06333354102821</v>
      </c>
      <c r="AE129" s="73">
        <f t="shared" si="51"/>
        <v>102.33842719562561</v>
      </c>
      <c r="AF129" s="73">
        <f t="shared" si="52"/>
        <v>-63.034462700442944</v>
      </c>
      <c r="AG129" s="60"/>
      <c r="AH129" s="52">
        <v>1.6535068999999996E-20</v>
      </c>
      <c r="AI129" s="52">
        <v>2.1027488571428569E-20</v>
      </c>
      <c r="AJ129" s="52">
        <f t="shared" si="38"/>
        <v>1.0597989649460682E-121</v>
      </c>
      <c r="AK129" s="52">
        <f t="shared" si="39"/>
        <v>1.3477361735481889E-121</v>
      </c>
      <c r="AL129" s="60"/>
      <c r="AM129" s="52">
        <v>1.4932584428571429E-20</v>
      </c>
      <c r="AN129" s="52">
        <v>1.888590185714286E-20</v>
      </c>
      <c r="AO129" s="52">
        <f t="shared" si="40"/>
        <v>9.5708929435793586E-122</v>
      </c>
      <c r="AP129" s="52">
        <f t="shared" si="41"/>
        <v>1.2104732819846733E-121</v>
      </c>
      <c r="AQ129" s="60"/>
      <c r="AR129" s="52">
        <v>1.3717278571428564E-20</v>
      </c>
      <c r="AS129" s="52">
        <v>1.719488914285715E-20</v>
      </c>
      <c r="AT129" s="52">
        <f t="shared" si="42"/>
        <v>8.7919546219473746E-122</v>
      </c>
      <c r="AU129" s="52">
        <f t="shared" si="43"/>
        <v>1.1020894872565936E-121</v>
      </c>
      <c r="AV129" s="60"/>
      <c r="AW129" s="52">
        <v>1.2850431757142857E-20</v>
      </c>
      <c r="AX129" s="52">
        <v>1.5939788714285714E-20</v>
      </c>
      <c r="AY129" s="52">
        <f t="shared" si="44"/>
        <v>8.2363576924475406E-122</v>
      </c>
      <c r="AZ129" s="52">
        <f t="shared" si="45"/>
        <v>1.0216450612246628E-121</v>
      </c>
      <c r="BA129" s="60"/>
      <c r="BB129" s="52">
        <v>1.22857037E-20</v>
      </c>
      <c r="BC129" s="52">
        <v>1.5089964000000003E-20</v>
      </c>
      <c r="BD129" s="52">
        <f t="shared" si="46"/>
        <v>7.8744008052788199E-122</v>
      </c>
      <c r="BE129" s="52">
        <f t="shared" si="47"/>
        <v>9.6717638301197523E-122</v>
      </c>
      <c r="BF129" s="60"/>
      <c r="BG129" s="52">
        <v>1.1967331071428568E-20</v>
      </c>
      <c r="BH129" s="52">
        <v>1.4592250714285718E-20</v>
      </c>
      <c r="BI129" s="52">
        <f t="shared" si="48"/>
        <v>7.6703430041126053E-122</v>
      </c>
      <c r="BJ129" s="52">
        <f t="shared" si="49"/>
        <v>9.3527594007823805E-122</v>
      </c>
      <c r="BK129" s="60"/>
      <c r="BL129" s="60"/>
      <c r="BM129" s="14"/>
      <c r="BN129" s="14"/>
      <c r="BO129" s="14"/>
    </row>
    <row r="130" spans="1:67">
      <c r="A130" s="11">
        <v>169.99999999999901</v>
      </c>
      <c r="C130" s="90">
        <v>57023132776.603943</v>
      </c>
      <c r="D130" s="7">
        <f t="shared" si="28"/>
        <v>2092536111805.7334</v>
      </c>
      <c r="E130" s="10">
        <f t="shared" ref="E130:E193" si="53">G130*E$26</f>
        <v>0</v>
      </c>
      <c r="F130" s="10">
        <f t="shared" si="29"/>
        <v>24551675715.500347</v>
      </c>
      <c r="G130" s="15">
        <v>0</v>
      </c>
      <c r="H130" s="7"/>
      <c r="I130" s="7">
        <f t="shared" si="30"/>
        <v>5.1493921258375691E-18</v>
      </c>
      <c r="J130" s="90">
        <f t="shared" si="31"/>
        <v>1.1309611490140844E-20</v>
      </c>
      <c r="K130" s="7">
        <v>1.235E-18</v>
      </c>
      <c r="L130" s="7"/>
      <c r="M130" s="7">
        <v>2.0660505720161385E-20</v>
      </c>
      <c r="N130" s="9">
        <f t="shared" si="32"/>
        <v>1.3637821958658199E-92</v>
      </c>
      <c r="O130" s="7"/>
      <c r="P130" s="8">
        <f t="shared" si="33"/>
        <v>3.348313821947059E-82</v>
      </c>
      <c r="Q130" s="6">
        <v>2.065857142857143E-20</v>
      </c>
      <c r="R130" s="14">
        <v>1</v>
      </c>
      <c r="T130" s="13"/>
      <c r="U130" s="52">
        <v>1.8525466478873237E-20</v>
      </c>
      <c r="V130" s="52">
        <v>2.6183215070422533E-20</v>
      </c>
      <c r="W130" s="7">
        <f t="shared" si="34"/>
        <v>6.2029075469224643E-103</v>
      </c>
      <c r="X130" s="7">
        <f t="shared" si="35"/>
        <v>8.7669620923303326E-103</v>
      </c>
      <c r="Y130" s="14"/>
      <c r="Z130" s="72">
        <v>1.6115979718309863E-20</v>
      </c>
      <c r="AA130" s="72">
        <v>2.3043873661971829E-20</v>
      </c>
      <c r="AB130" s="72">
        <f t="shared" si="36"/>
        <v>5.3961357645032315E-103</v>
      </c>
      <c r="AC130" s="72">
        <f t="shared" si="37"/>
        <v>7.7158120693577688E-103</v>
      </c>
      <c r="AD130" s="60">
        <f t="shared" si="50"/>
        <v>429.87730592580584</v>
      </c>
      <c r="AE130" s="73">
        <f t="shared" si="51"/>
        <v>115.61889741969277</v>
      </c>
      <c r="AF130" s="73">
        <f t="shared" si="52"/>
        <v>-65.261927782655832</v>
      </c>
      <c r="AG130" s="60"/>
      <c r="AH130" s="52">
        <v>1.4112921549295774E-20</v>
      </c>
      <c r="AI130" s="52">
        <v>2.0371018732394366E-20</v>
      </c>
      <c r="AJ130" s="52">
        <f t="shared" si="38"/>
        <v>4.7254490291558857E-103</v>
      </c>
      <c r="AK130" s="52">
        <f t="shared" si="39"/>
        <v>6.8208563588814633E-103</v>
      </c>
      <c r="AL130" s="60"/>
      <c r="AM130" s="52">
        <v>1.2501416478873238E-20</v>
      </c>
      <c r="AN130" s="52">
        <v>1.8171173098591555E-20</v>
      </c>
      <c r="AO130" s="52">
        <f t="shared" si="40"/>
        <v>4.1858665590125618E-103</v>
      </c>
      <c r="AP130" s="52">
        <f t="shared" si="41"/>
        <v>6.084279004700322E-103</v>
      </c>
      <c r="AQ130" s="60"/>
      <c r="AR130" s="52">
        <v>1.1257798450704225E-20</v>
      </c>
      <c r="AS130" s="52">
        <v>1.6439102394366194E-20</v>
      </c>
      <c r="AT130" s="52">
        <f t="shared" si="42"/>
        <v>3.7694642157185001E-103</v>
      </c>
      <c r="AU130" s="52">
        <f t="shared" si="43"/>
        <v>5.504327376745619E-103</v>
      </c>
      <c r="AV130" s="60"/>
      <c r="AW130" s="52">
        <v>1.0350793239436622E-20</v>
      </c>
      <c r="AX130" s="52">
        <v>1.5156811408450694E-20</v>
      </c>
      <c r="AY130" s="52">
        <f t="shared" si="44"/>
        <v>3.4657704071719845E-103</v>
      </c>
      <c r="AZ130" s="52">
        <f t="shared" si="45"/>
        <v>5.0749761135557446E-103</v>
      </c>
      <c r="BA130" s="60"/>
      <c r="BB130" s="52">
        <v>9.7410622816901412E-21</v>
      </c>
      <c r="BC130" s="52">
        <v>1.4290461408450708E-20</v>
      </c>
      <c r="BD130" s="52">
        <f t="shared" si="46"/>
        <v>3.2616133478228403E-103</v>
      </c>
      <c r="BE130" s="52">
        <f t="shared" si="47"/>
        <v>4.7848949455913816E-103</v>
      </c>
      <c r="BF130" s="60"/>
      <c r="BG130" s="52">
        <v>9.3781777464788721E-21</v>
      </c>
      <c r="BH130" s="52">
        <v>1.3784151690140848E-20</v>
      </c>
      <c r="BI130" s="52">
        <f t="shared" si="48"/>
        <v>3.1401082173209749E-103</v>
      </c>
      <c r="BJ130" s="52">
        <f t="shared" si="49"/>
        <v>4.6153665627910887E-103</v>
      </c>
      <c r="BK130" s="60"/>
      <c r="BL130" s="60"/>
      <c r="BM130" s="14"/>
      <c r="BN130" s="14"/>
      <c r="BO130" s="14"/>
    </row>
    <row r="131" spans="1:67">
      <c r="A131" s="11">
        <v>170.099999999999</v>
      </c>
      <c r="C131" s="90">
        <v>60094898463.963501</v>
      </c>
      <c r="D131" s="7">
        <f t="shared" si="28"/>
        <v>2105691983673.1145</v>
      </c>
      <c r="E131" s="10">
        <f t="shared" si="53"/>
        <v>0</v>
      </c>
      <c r="F131" s="10">
        <f t="shared" si="29"/>
        <v>25874244142.69479</v>
      </c>
      <c r="G131" s="15">
        <v>0</v>
      </c>
      <c r="H131" s="7"/>
      <c r="I131" s="7">
        <f t="shared" si="30"/>
        <v>5.1273139592757211E-18</v>
      </c>
      <c r="J131" s="90">
        <f t="shared" si="31"/>
        <v>1.0953110325714282E-20</v>
      </c>
      <c r="K131" s="7">
        <v>1.2394000000000001E-18</v>
      </c>
      <c r="L131" s="7"/>
      <c r="M131" s="7">
        <v>2.0432881948976314E-20</v>
      </c>
      <c r="N131" s="9">
        <f t="shared" si="32"/>
        <v>7.6605767174546906E-90</v>
      </c>
      <c r="O131" s="7"/>
      <c r="P131" s="8">
        <f t="shared" si="33"/>
        <v>1.9821163226126609E-79</v>
      </c>
      <c r="Q131" s="6">
        <v>2.0430952380952384E-20</v>
      </c>
      <c r="R131" s="14">
        <v>1</v>
      </c>
      <c r="T131" s="13"/>
      <c r="U131" s="52">
        <v>1.7827002142857145E-20</v>
      </c>
      <c r="V131" s="52">
        <v>2.4922794000000001E-20</v>
      </c>
      <c r="W131" s="7">
        <f t="shared" si="34"/>
        <v>3.533519193060602E-100</v>
      </c>
      <c r="X131" s="7">
        <f t="shared" si="35"/>
        <v>4.939987679251008E-100</v>
      </c>
      <c r="Y131" s="14"/>
      <c r="Z131" s="72">
        <v>1.5536801857142855E-20</v>
      </c>
      <c r="AA131" s="72">
        <v>2.1772583428571435E-20</v>
      </c>
      <c r="AB131" s="72">
        <f t="shared" si="36"/>
        <v>3.0795748562239806E-100</v>
      </c>
      <c r="AC131" s="72">
        <f t="shared" si="37"/>
        <v>4.3155792999214921E-100</v>
      </c>
      <c r="AD131" s="60">
        <f t="shared" si="50"/>
        <v>401.35554464587295</v>
      </c>
      <c r="AE131" s="73">
        <f t="shared" si="51"/>
        <v>103.92602230309988</v>
      </c>
      <c r="AF131" s="73">
        <f t="shared" si="52"/>
        <v>-66.592106997114058</v>
      </c>
      <c r="AG131" s="60"/>
      <c r="AH131" s="52">
        <v>1.3629230000000002E-20</v>
      </c>
      <c r="AI131" s="52">
        <v>1.9099941857142848E-20</v>
      </c>
      <c r="AJ131" s="52">
        <f t="shared" si="38"/>
        <v>2.7014719247640627E-100</v>
      </c>
      <c r="AK131" s="52">
        <f t="shared" si="39"/>
        <v>3.785830651599347E-100</v>
      </c>
      <c r="AL131" s="60"/>
      <c r="AM131" s="52">
        <v>1.2093323285714285E-20</v>
      </c>
      <c r="AN131" s="52">
        <v>1.6907859142857142E-20</v>
      </c>
      <c r="AO131" s="52">
        <f t="shared" si="40"/>
        <v>2.3970373479244696E-100</v>
      </c>
      <c r="AP131" s="52">
        <f t="shared" si="41"/>
        <v>3.351334358749095E-100</v>
      </c>
      <c r="AQ131" s="60"/>
      <c r="AR131" s="52">
        <v>1.0910339999999996E-20</v>
      </c>
      <c r="AS131" s="52">
        <v>1.5187372571428571E-20</v>
      </c>
      <c r="AT131" s="52">
        <f t="shared" si="42"/>
        <v>2.1625562999252582E-100</v>
      </c>
      <c r="AU131" s="52">
        <f t="shared" si="43"/>
        <v>3.010313907142668E-100</v>
      </c>
      <c r="AV131" s="60"/>
      <c r="AW131" s="52">
        <v>1.0054289371428572E-20</v>
      </c>
      <c r="AX131" s="52">
        <v>1.3917028285714283E-20</v>
      </c>
      <c r="AY131" s="52">
        <f t="shared" si="44"/>
        <v>1.9928771075378431E-100</v>
      </c>
      <c r="AZ131" s="52">
        <f t="shared" si="45"/>
        <v>2.7585168927374812E-100</v>
      </c>
      <c r="BA131" s="60"/>
      <c r="BB131" s="52">
        <v>9.4906962428571465E-21</v>
      </c>
      <c r="BC131" s="52">
        <v>1.3060315571428573E-20</v>
      </c>
      <c r="BD131" s="52">
        <f t="shared" si="46"/>
        <v>1.8811663935924736E-100</v>
      </c>
      <c r="BE131" s="52">
        <f t="shared" si="47"/>
        <v>2.5887064672599406E-100</v>
      </c>
      <c r="BF131" s="60"/>
      <c r="BG131" s="52">
        <v>9.1729177285714294E-21</v>
      </c>
      <c r="BH131" s="52">
        <v>1.2559908857142858E-20</v>
      </c>
      <c r="BI131" s="52">
        <f t="shared" si="48"/>
        <v>1.818178995578345E-100</v>
      </c>
      <c r="BJ131" s="52">
        <f t="shared" si="49"/>
        <v>2.4895200356268777E-100</v>
      </c>
      <c r="BK131" s="60"/>
      <c r="BL131" s="60"/>
      <c r="BM131" s="14"/>
      <c r="BN131" s="14"/>
      <c r="BO131" s="14"/>
    </row>
    <row r="132" spans="1:67">
      <c r="A132" s="11">
        <v>170.19999999999899</v>
      </c>
      <c r="C132" s="90">
        <v>61474407217.359215</v>
      </c>
      <c r="D132" s="7">
        <f t="shared" si="28"/>
        <v>2118912034357.887</v>
      </c>
      <c r="E132" s="10">
        <f t="shared" si="53"/>
        <v>0</v>
      </c>
      <c r="F132" s="10">
        <f t="shared" si="29"/>
        <v>26468200488.319527</v>
      </c>
      <c r="G132" s="15">
        <v>0</v>
      </c>
      <c r="H132" s="7"/>
      <c r="I132" s="7">
        <f t="shared" si="30"/>
        <v>5.1044103088112187E-18</v>
      </c>
      <c r="J132" s="90">
        <f t="shared" si="31"/>
        <v>1.1073172419999999E-20</v>
      </c>
      <c r="K132" s="7">
        <v>1.2082E-18</v>
      </c>
      <c r="L132" s="7"/>
      <c r="M132" s="7">
        <v>2.1642401046469109E-20</v>
      </c>
      <c r="N132" s="9">
        <f t="shared" si="32"/>
        <v>9.7706339906259628E-91</v>
      </c>
      <c r="O132" s="7"/>
      <c r="P132" s="8">
        <f t="shared" si="33"/>
        <v>2.5861109936187748E-80</v>
      </c>
      <c r="Q132" s="6">
        <v>2.1640476190476192E-20</v>
      </c>
      <c r="R132" s="14">
        <v>1</v>
      </c>
      <c r="T132" s="13"/>
      <c r="U132" s="52">
        <v>1.7519723142857137E-20</v>
      </c>
      <c r="V132" s="52">
        <v>2.2907555285714277E-20</v>
      </c>
      <c r="W132" s="7">
        <f t="shared" si="34"/>
        <v>4.5307948624897538E-101</v>
      </c>
      <c r="X132" s="7">
        <f t="shared" si="35"/>
        <v>5.9241480561312203E-101</v>
      </c>
      <c r="Y132" s="14"/>
      <c r="Z132" s="72">
        <v>1.537686085714286E-20</v>
      </c>
      <c r="AA132" s="72">
        <v>1.9839804714285719E-20</v>
      </c>
      <c r="AB132" s="72">
        <f t="shared" si="36"/>
        <v>3.9766268910001107E-101</v>
      </c>
      <c r="AC132" s="72">
        <f t="shared" si="37"/>
        <v>5.1307937082860982E-101</v>
      </c>
      <c r="AD132" s="60">
        <f t="shared" si="50"/>
        <v>290.23764333991051</v>
      </c>
      <c r="AE132" s="73">
        <f t="shared" si="51"/>
        <v>70.425713052740193</v>
      </c>
      <c r="AF132" s="73">
        <f t="shared" si="52"/>
        <v>-65.915991780000311</v>
      </c>
      <c r="AG132" s="60"/>
      <c r="AH132" s="52">
        <v>1.3593014857142854E-20</v>
      </c>
      <c r="AI132" s="52">
        <v>1.7245625428571431E-20</v>
      </c>
      <c r="AJ132" s="52">
        <f t="shared" si="38"/>
        <v>3.5153045158478473E-101</v>
      </c>
      <c r="AK132" s="52">
        <f t="shared" si="39"/>
        <v>4.4599101512657533E-101</v>
      </c>
      <c r="AL132" s="60"/>
      <c r="AM132" s="52">
        <v>1.2156710285714292E-20</v>
      </c>
      <c r="AN132" s="52">
        <v>1.5123623142857144E-20</v>
      </c>
      <c r="AO132" s="52">
        <f t="shared" si="40"/>
        <v>3.1438602116122384E-101</v>
      </c>
      <c r="AP132" s="52">
        <f t="shared" si="41"/>
        <v>3.9111368073087966E-101</v>
      </c>
      <c r="AQ132" s="60"/>
      <c r="AR132" s="52">
        <v>1.1049054714285713E-20</v>
      </c>
      <c r="AS132" s="52">
        <v>1.3460825285714286E-20</v>
      </c>
      <c r="AT132" s="52">
        <f t="shared" si="42"/>
        <v>2.857408186570801E-101</v>
      </c>
      <c r="AU132" s="52">
        <f t="shared" si="43"/>
        <v>3.4811188254565321E-101</v>
      </c>
      <c r="AV132" s="60"/>
      <c r="AW132" s="52">
        <v>1.0244316385714282E-20</v>
      </c>
      <c r="AX132" s="52">
        <v>1.2232747571428574E-20</v>
      </c>
      <c r="AY132" s="52">
        <f t="shared" si="44"/>
        <v>2.6492939227203153E-101</v>
      </c>
      <c r="AZ132" s="52">
        <f t="shared" si="45"/>
        <v>3.1635242976633003E-101</v>
      </c>
      <c r="BA132" s="60"/>
      <c r="BB132" s="52">
        <v>9.7089234857142862E-21</v>
      </c>
      <c r="BC132" s="52">
        <v>1.1401474471428565E-20</v>
      </c>
      <c r="BD132" s="52">
        <f t="shared" si="46"/>
        <v>2.5108353762607805E-101</v>
      </c>
      <c r="BE132" s="52">
        <f t="shared" si="47"/>
        <v>2.9485478474023545E-101</v>
      </c>
      <c r="BF132" s="60"/>
      <c r="BG132" s="52">
        <v>9.3981869857142874E-21</v>
      </c>
      <c r="BH132" s="52">
        <v>1.0910470685714282E-20</v>
      </c>
      <c r="BI132" s="52">
        <f t="shared" si="48"/>
        <v>2.4304754683839234E-101</v>
      </c>
      <c r="BJ132" s="52">
        <f t="shared" si="49"/>
        <v>2.8215688185879473E-101</v>
      </c>
      <c r="BK132" s="60"/>
      <c r="BL132" s="60"/>
      <c r="BM132" s="14"/>
      <c r="BN132" s="14"/>
      <c r="BO132" s="14"/>
    </row>
    <row r="133" spans="1:67">
      <c r="A133" s="11">
        <v>170.29999999999899</v>
      </c>
      <c r="C133" s="90">
        <v>60102194637.287453</v>
      </c>
      <c r="D133" s="7">
        <f t="shared" si="28"/>
        <v>2132196469394.0793</v>
      </c>
      <c r="E133" s="10">
        <f t="shared" si="53"/>
        <v>0</v>
      </c>
      <c r="F133" s="10">
        <f t="shared" si="29"/>
        <v>25877385556.936543</v>
      </c>
      <c r="G133" s="15">
        <v>0</v>
      </c>
      <c r="H133" s="7"/>
      <c r="I133" s="7">
        <f t="shared" si="30"/>
        <v>5.080686404293385E-18</v>
      </c>
      <c r="J133" s="90">
        <f t="shared" si="31"/>
        <v>1.1277395799999999E-20</v>
      </c>
      <c r="K133" s="7">
        <v>1.165E-18</v>
      </c>
      <c r="L133" s="7"/>
      <c r="M133" s="7">
        <v>1.9674301107849704E-20</v>
      </c>
      <c r="N133" s="9">
        <f t="shared" si="32"/>
        <v>2.8364881194585819E-92</v>
      </c>
      <c r="O133" s="7"/>
      <c r="P133" s="8">
        <f t="shared" si="33"/>
        <v>7.3400896694899601E-82</v>
      </c>
      <c r="Q133" s="6">
        <v>1.9672380952380955E-20</v>
      </c>
      <c r="R133" s="14">
        <v>1</v>
      </c>
      <c r="T133" s="13"/>
      <c r="U133" s="52">
        <v>1.7312739428571427E-20</v>
      </c>
      <c r="V133" s="52">
        <v>2.0612879142857138E-20</v>
      </c>
      <c r="W133" s="7">
        <f t="shared" si="34"/>
        <v>1.2707705983022143E-102</v>
      </c>
      <c r="X133" s="7">
        <f t="shared" si="35"/>
        <v>1.5130038125492213E-102</v>
      </c>
      <c r="Y133" s="14"/>
      <c r="Z133" s="72">
        <v>1.5306579142857143E-20</v>
      </c>
      <c r="AA133" s="72">
        <v>1.7768373714285707E-20</v>
      </c>
      <c r="AB133" s="72">
        <f t="shared" si="36"/>
        <v>1.1235166344170982E-102</v>
      </c>
      <c r="AC133" s="72">
        <f t="shared" si="37"/>
        <v>1.3042145634385806E-102</v>
      </c>
      <c r="AD133" s="60">
        <f t="shared" si="50"/>
        <v>160.83244652201523</v>
      </c>
      <c r="AE133" s="73">
        <f t="shared" si="51"/>
        <v>23.851842655949159</v>
      </c>
      <c r="AF133" s="73">
        <f t="shared" si="52"/>
        <v>-63.809297562428519</v>
      </c>
      <c r="AG133" s="60"/>
      <c r="AH133" s="52">
        <v>1.3640288571428573E-20</v>
      </c>
      <c r="AI133" s="52">
        <v>1.5386079285714284E-20</v>
      </c>
      <c r="AJ133" s="52">
        <f t="shared" si="38"/>
        <v>1.0012094123199915E-102</v>
      </c>
      <c r="AK133" s="52">
        <f t="shared" si="39"/>
        <v>1.1293520161901846E-102</v>
      </c>
      <c r="AL133" s="60"/>
      <c r="AM133" s="52">
        <v>1.2301445285714281E-20</v>
      </c>
      <c r="AN133" s="52">
        <v>1.3457080285714288E-20</v>
      </c>
      <c r="AO133" s="52">
        <f t="shared" si="40"/>
        <v>9.0293711461462246E-103</v>
      </c>
      <c r="AP133" s="52">
        <f t="shared" si="41"/>
        <v>9.8776175986662836E-103</v>
      </c>
      <c r="AQ133" s="60"/>
      <c r="AR133" s="52">
        <v>1.1270491714285714E-20</v>
      </c>
      <c r="AS133" s="52">
        <v>1.1960900285714283E-20</v>
      </c>
      <c r="AT133" s="52">
        <f t="shared" si="42"/>
        <v>8.2726419802096051E-103</v>
      </c>
      <c r="AU133" s="52">
        <f t="shared" si="43"/>
        <v>8.779408062496593E-103</v>
      </c>
      <c r="AV133" s="60"/>
      <c r="AW133" s="52">
        <v>1.0521466585714292E-20</v>
      </c>
      <c r="AX133" s="52">
        <v>1.0866621000000004E-20</v>
      </c>
      <c r="AY133" s="52">
        <f t="shared" si="44"/>
        <v>7.7228508193680884E-103</v>
      </c>
      <c r="AZ133" s="52">
        <f t="shared" si="45"/>
        <v>7.9761972544358158E-103</v>
      </c>
      <c r="BA133" s="60"/>
      <c r="BB133" s="52">
        <v>1.00213299E-20</v>
      </c>
      <c r="BC133" s="52">
        <v>1.0132471528571429E-20</v>
      </c>
      <c r="BD133" s="52">
        <f t="shared" si="46"/>
        <v>7.3557460073536677E-103</v>
      </c>
      <c r="BE133" s="52">
        <f t="shared" si="47"/>
        <v>7.4373249593264058E-103</v>
      </c>
      <c r="BF133" s="60"/>
      <c r="BG133" s="52">
        <v>9.7271951999999971E-21</v>
      </c>
      <c r="BH133" s="52">
        <v>9.7024148857142845E-21</v>
      </c>
      <c r="BI133" s="52">
        <f t="shared" si="48"/>
        <v>7.1398485000628246E-103</v>
      </c>
      <c r="BJ133" s="52">
        <f t="shared" si="49"/>
        <v>7.1216595271732989E-103</v>
      </c>
      <c r="BK133" s="60"/>
      <c r="BL133" s="60"/>
      <c r="BM133" s="14"/>
      <c r="BN133" s="14"/>
      <c r="BO133" s="14"/>
    </row>
    <row r="134" spans="1:67">
      <c r="A134" s="11">
        <v>170.39999999999901</v>
      </c>
      <c r="C134" s="90">
        <v>57565427021.497795</v>
      </c>
      <c r="D134" s="7">
        <f t="shared" si="28"/>
        <v>2145545494476.7407</v>
      </c>
      <c r="E134" s="10">
        <f t="shared" si="53"/>
        <v>0</v>
      </c>
      <c r="F134" s="10">
        <f t="shared" si="29"/>
        <v>24785163982.361736</v>
      </c>
      <c r="G134" s="15">
        <v>0</v>
      </c>
      <c r="H134" s="7"/>
      <c r="I134" s="7">
        <f t="shared" si="30"/>
        <v>5.0561479575913085E-18</v>
      </c>
      <c r="J134" s="90">
        <f t="shared" si="31"/>
        <v>1.2411269320289854E-20</v>
      </c>
      <c r="K134" s="7">
        <v>1.1450000000000001E-18</v>
      </c>
      <c r="L134" s="7"/>
      <c r="M134" s="7">
        <v>2.0983344037851893E-20</v>
      </c>
      <c r="N134" s="9">
        <f t="shared" si="32"/>
        <v>6.4062210350400905E-101</v>
      </c>
      <c r="O134" s="7"/>
      <c r="P134" s="8">
        <f t="shared" si="33"/>
        <v>1.5877923886072377E-90</v>
      </c>
      <c r="Q134" s="6">
        <v>2.0981428571428572E-20</v>
      </c>
      <c r="R134" s="14">
        <v>1</v>
      </c>
      <c r="T134" s="13"/>
      <c r="U134" s="52">
        <v>1.8171180144927541E-20</v>
      </c>
      <c r="V134" s="52">
        <v>1.8785042028985511E-20</v>
      </c>
      <c r="W134" s="7">
        <f t="shared" si="34"/>
        <v>2.8852061526133472E-111</v>
      </c>
      <c r="X134" s="7">
        <f t="shared" si="35"/>
        <v>2.9826746753297034E-111</v>
      </c>
      <c r="Y134" s="14"/>
      <c r="Z134" s="72">
        <v>1.6258158260869567E-20</v>
      </c>
      <c r="AA134" s="72">
        <v>1.6239218695652175E-20</v>
      </c>
      <c r="AB134" s="72">
        <f t="shared" si="36"/>
        <v>2.5814579939386453E-111</v>
      </c>
      <c r="AC134" s="72">
        <f t="shared" si="37"/>
        <v>2.5784507841890743E-111</v>
      </c>
      <c r="AD134" s="60">
        <f t="shared" si="50"/>
        <v>-1.1649268578578509</v>
      </c>
      <c r="AE134" s="73">
        <f t="shared" si="51"/>
        <v>-27.9029348976233</v>
      </c>
      <c r="AF134" s="73">
        <f t="shared" si="52"/>
        <v>-61.665771906811145</v>
      </c>
      <c r="AG134" s="60"/>
      <c r="AH134" s="52">
        <v>1.4671636811594203E-20</v>
      </c>
      <c r="AI134" s="52">
        <v>1.4133203188405797E-20</v>
      </c>
      <c r="AJ134" s="52">
        <f t="shared" si="38"/>
        <v>2.3295513257864332E-111</v>
      </c>
      <c r="AK134" s="52">
        <f t="shared" si="39"/>
        <v>2.244059244919537E-111</v>
      </c>
      <c r="AL134" s="60"/>
      <c r="AM134" s="52">
        <v>1.3399777536231882E-20</v>
      </c>
      <c r="AN134" s="52">
        <v>1.2450550289855073E-20</v>
      </c>
      <c r="AO134" s="52">
        <f t="shared" si="40"/>
        <v>2.1276064781064064E-111</v>
      </c>
      <c r="AP134" s="52">
        <f t="shared" si="41"/>
        <v>1.9768888984208018E-111</v>
      </c>
      <c r="AQ134" s="60"/>
      <c r="AR134" s="52">
        <v>1.2423872608695651E-20</v>
      </c>
      <c r="AS134" s="52">
        <v>1.1163543768115943E-20</v>
      </c>
      <c r="AT134" s="52">
        <f t="shared" si="42"/>
        <v>1.9726530365117385E-111</v>
      </c>
      <c r="AU134" s="52">
        <f t="shared" si="43"/>
        <v>1.7725389824902286E-111</v>
      </c>
      <c r="AV134" s="60"/>
      <c r="AW134" s="52">
        <v>1.1718971086956521E-20</v>
      </c>
      <c r="AX134" s="52">
        <v>1.0235296913043473E-20</v>
      </c>
      <c r="AY134" s="52">
        <f t="shared" si="44"/>
        <v>1.8607293094182081E-111</v>
      </c>
      <c r="AZ134" s="52">
        <f t="shared" si="45"/>
        <v>1.6251526533669277E-111</v>
      </c>
      <c r="BA134" s="60"/>
      <c r="BB134" s="52">
        <v>1.1253194057971013E-20</v>
      </c>
      <c r="BC134" s="52">
        <v>9.6207977681159455E-21</v>
      </c>
      <c r="BD134" s="52">
        <f t="shared" si="46"/>
        <v>1.7867735872770632E-111</v>
      </c>
      <c r="BE134" s="52">
        <f t="shared" si="47"/>
        <v>1.5275829468547471E-111</v>
      </c>
      <c r="BF134" s="60"/>
      <c r="BG134" s="52">
        <v>1.0985126072463773E-20</v>
      </c>
      <c r="BH134" s="52">
        <v>9.2652440869565246E-21</v>
      </c>
      <c r="BI134" s="52">
        <f t="shared" si="48"/>
        <v>1.7442099565752864E-111</v>
      </c>
      <c r="BJ134" s="52">
        <f t="shared" si="49"/>
        <v>1.4711284039861131E-111</v>
      </c>
      <c r="BK134" s="60"/>
      <c r="BL134" s="60"/>
      <c r="BM134" s="14"/>
      <c r="BN134" s="14"/>
      <c r="BO134" s="14"/>
    </row>
    <row r="135" spans="1:67">
      <c r="A135" s="11">
        <v>170.49999999999901</v>
      </c>
      <c r="C135" s="90">
        <v>55912230019.787354</v>
      </c>
      <c r="D135" s="7">
        <f t="shared" si="28"/>
        <v>2158959315460.2917</v>
      </c>
      <c r="E135" s="10">
        <f t="shared" si="53"/>
        <v>0</v>
      </c>
      <c r="F135" s="10">
        <f t="shared" si="29"/>
        <v>24073369405.258362</v>
      </c>
      <c r="G135" s="15">
        <v>0</v>
      </c>
      <c r="H135" s="7"/>
      <c r="I135" s="7">
        <f t="shared" si="30"/>
        <v>5.0308011633456325E-18</v>
      </c>
      <c r="J135" s="90">
        <f t="shared" si="31"/>
        <v>1.4040196663428572E-20</v>
      </c>
      <c r="K135" s="7">
        <v>1.1552E-18</v>
      </c>
      <c r="L135" s="7"/>
      <c r="M135" s="7">
        <v>2.3750958407876223E-20</v>
      </c>
      <c r="N135" s="9">
        <f t="shared" si="32"/>
        <v>2.372113876257814E-113</v>
      </c>
      <c r="O135" s="7"/>
      <c r="P135" s="8">
        <f t="shared" si="33"/>
        <v>5.7104773614493681E-103</v>
      </c>
      <c r="Q135" s="6">
        <v>2.3749047619047617E-20</v>
      </c>
      <c r="R135" s="14">
        <v>1</v>
      </c>
      <c r="T135" s="13"/>
      <c r="U135" s="52">
        <v>1.9963693285714293E-20</v>
      </c>
      <c r="V135" s="52">
        <v>1.6966443999999998E-20</v>
      </c>
      <c r="W135" s="7">
        <f t="shared" si="34"/>
        <v>1.1400221855898376E-123</v>
      </c>
      <c r="X135" s="7">
        <f t="shared" si="35"/>
        <v>9.6886494366292935E-124</v>
      </c>
      <c r="Y135" s="14"/>
      <c r="Z135" s="72">
        <v>1.8019926571428572E-20</v>
      </c>
      <c r="AA135" s="72">
        <v>1.4635570142857141E-20</v>
      </c>
      <c r="AB135" s="72">
        <f t="shared" si="36"/>
        <v>1.0290238274111694E-123</v>
      </c>
      <c r="AC135" s="72">
        <f t="shared" si="37"/>
        <v>8.3576091972685245E-124</v>
      </c>
      <c r="AD135" s="60">
        <f t="shared" si="50"/>
        <v>-187.8118878651529</v>
      </c>
      <c r="AE135" s="73">
        <f t="shared" si="51"/>
        <v>-89.438516413099123</v>
      </c>
      <c r="AF135" s="73">
        <f t="shared" si="52"/>
        <v>-60.284054324502726</v>
      </c>
      <c r="AG135" s="60"/>
      <c r="AH135" s="52">
        <v>1.6398587000000003E-20</v>
      </c>
      <c r="AI135" s="52">
        <v>1.2712742857142861E-20</v>
      </c>
      <c r="AJ135" s="52">
        <f t="shared" si="38"/>
        <v>9.3643759823252597E-124</v>
      </c>
      <c r="AK135" s="52">
        <f t="shared" si="39"/>
        <v>7.2595830287637339E-124</v>
      </c>
      <c r="AL135" s="60"/>
      <c r="AM135" s="52">
        <v>1.5090800285714289E-20</v>
      </c>
      <c r="AN135" s="52">
        <v>1.1179531942857145E-20</v>
      </c>
      <c r="AO135" s="52">
        <f t="shared" si="40"/>
        <v>8.6175673397720201E-124</v>
      </c>
      <c r="AP135" s="52">
        <f t="shared" si="41"/>
        <v>6.3840464071282172E-124</v>
      </c>
      <c r="AQ135" s="60"/>
      <c r="AR135" s="52">
        <v>1.4080931714285718E-20</v>
      </c>
      <c r="AS135" s="52">
        <v>1.0007426628571429E-20</v>
      </c>
      <c r="AT135" s="52">
        <f t="shared" si="42"/>
        <v>8.0408841782538455E-124</v>
      </c>
      <c r="AU135" s="52">
        <f t="shared" si="43"/>
        <v>5.7147183208819477E-124</v>
      </c>
      <c r="AV135" s="60"/>
      <c r="AW135" s="52">
        <v>1.3346825571428565E-20</v>
      </c>
      <c r="AX135" s="52">
        <v>9.1601056714285676E-21</v>
      </c>
      <c r="AY135" s="52">
        <f t="shared" si="44"/>
        <v>7.6216745272852012E-124</v>
      </c>
      <c r="AZ135" s="52">
        <f t="shared" si="45"/>
        <v>5.2308576065173832E-124</v>
      </c>
      <c r="BA135" s="60"/>
      <c r="BB135" s="52">
        <v>1.2858599000000002E-20</v>
      </c>
      <c r="BC135" s="52">
        <v>8.5947147285714292E-21</v>
      </c>
      <c r="BD135" s="52">
        <f t="shared" si="46"/>
        <v>7.3428738489451321E-124</v>
      </c>
      <c r="BE135" s="52">
        <f t="shared" si="47"/>
        <v>4.9079923885619803E-124</v>
      </c>
      <c r="BF135" s="60"/>
      <c r="BG135" s="52">
        <v>1.2575453285714285E-20</v>
      </c>
      <c r="BH135" s="52">
        <v>8.2605964714285714E-21</v>
      </c>
      <c r="BI135" s="52">
        <f t="shared" si="48"/>
        <v>7.181184129803142E-124</v>
      </c>
      <c r="BJ135" s="52">
        <f t="shared" si="49"/>
        <v>4.7171949142158708E-124</v>
      </c>
      <c r="BK135" s="60"/>
      <c r="BL135" s="60"/>
      <c r="BM135" s="14"/>
      <c r="BN135" s="14"/>
      <c r="BO135" s="14"/>
    </row>
    <row r="136" spans="1:67">
      <c r="A136" s="11">
        <v>170.599999999999</v>
      </c>
      <c r="C136" s="90">
        <v>55905139266.190407</v>
      </c>
      <c r="D136" s="7">
        <f t="shared" si="28"/>
        <v>2172438138356.7209</v>
      </c>
      <c r="E136" s="10">
        <f t="shared" si="53"/>
        <v>0</v>
      </c>
      <c r="F136" s="10">
        <f t="shared" si="29"/>
        <v>24070316435.798183</v>
      </c>
      <c r="G136" s="15">
        <v>0</v>
      </c>
      <c r="H136" s="7"/>
      <c r="I136" s="7">
        <f t="shared" si="30"/>
        <v>5.0046526990829863E-18</v>
      </c>
      <c r="J136" s="90">
        <f t="shared" si="31"/>
        <v>1.5413655320714287E-20</v>
      </c>
      <c r="K136" s="7">
        <v>1.1428000000000002E-18</v>
      </c>
      <c r="L136" s="7"/>
      <c r="M136" s="7">
        <v>2.0870001360751871E-20</v>
      </c>
      <c r="N136" s="9">
        <f t="shared" si="32"/>
        <v>7.9124033289025827E-124</v>
      </c>
      <c r="O136" s="7"/>
      <c r="P136" s="8">
        <f t="shared" si="33"/>
        <v>1.9045405189434809E-113</v>
      </c>
      <c r="Q136" s="6">
        <v>2.0868095238095232E-20</v>
      </c>
      <c r="R136" s="14">
        <v>1</v>
      </c>
      <c r="T136" s="13"/>
      <c r="U136" s="52">
        <v>2.184706485714285E-20</v>
      </c>
      <c r="V136" s="52">
        <v>1.5176242428571425E-20</v>
      </c>
      <c r="W136" s="7">
        <f t="shared" si="34"/>
        <v>4.1608620240412363E-134</v>
      </c>
      <c r="X136" s="7">
        <f t="shared" si="35"/>
        <v>2.8903768630521852E-134</v>
      </c>
      <c r="Y136" s="14"/>
      <c r="Z136" s="72">
        <v>1.9757254999999997E-20</v>
      </c>
      <c r="AA136" s="72">
        <v>1.3040327000000004E-20</v>
      </c>
      <c r="AB136" s="72">
        <f t="shared" si="36"/>
        <v>3.7628492690596537E-134</v>
      </c>
      <c r="AC136" s="72">
        <f t="shared" si="37"/>
        <v>2.483583115177128E-134</v>
      </c>
      <c r="AD136" s="60">
        <f t="shared" si="50"/>
        <v>-339.97273406654892</v>
      </c>
      <c r="AE136" s="73">
        <f t="shared" si="51"/>
        <v>-156.32958834601351</v>
      </c>
      <c r="AF136" s="73">
        <f t="shared" si="52"/>
        <v>-60.556818040403826</v>
      </c>
      <c r="AG136" s="60"/>
      <c r="AH136" s="52">
        <v>1.8003528142857145E-20</v>
      </c>
      <c r="AI136" s="52">
        <v>1.1279303285714288E-20</v>
      </c>
      <c r="AJ136" s="52">
        <f t="shared" si="38"/>
        <v>3.428844883200876E-134</v>
      </c>
      <c r="AK136" s="52">
        <f t="shared" si="39"/>
        <v>2.1481890133093979E-134</v>
      </c>
      <c r="AL136" s="60"/>
      <c r="AM136" s="52">
        <v>1.6581755428571425E-20</v>
      </c>
      <c r="AN136" s="52">
        <v>9.8751765857142868E-21</v>
      </c>
      <c r="AO136" s="52">
        <f t="shared" si="40"/>
        <v>3.1580625088923508E-134</v>
      </c>
      <c r="AP136" s="52">
        <f t="shared" si="41"/>
        <v>1.8807673939213732E-134</v>
      </c>
      <c r="AQ136" s="60"/>
      <c r="AR136" s="52">
        <v>1.5480445857142857E-20</v>
      </c>
      <c r="AS136" s="52">
        <v>8.8013922142857167E-21</v>
      </c>
      <c r="AT136" s="52">
        <f t="shared" si="42"/>
        <v>2.9483136386237642E-134</v>
      </c>
      <c r="AU136" s="52">
        <f t="shared" si="43"/>
        <v>1.6762608095219878E-134</v>
      </c>
      <c r="AV136" s="60"/>
      <c r="AW136" s="52">
        <v>1.4680348571428571E-20</v>
      </c>
      <c r="AX136" s="52">
        <v>8.0250111714285685E-21</v>
      </c>
      <c r="AY136" s="52">
        <f t="shared" si="44"/>
        <v>2.7959318686498171E-134</v>
      </c>
      <c r="AZ136" s="52">
        <f t="shared" si="45"/>
        <v>1.528395894095893E-134</v>
      </c>
      <c r="BA136" s="60"/>
      <c r="BB136" s="52">
        <v>1.4152482285714288E-20</v>
      </c>
      <c r="BC136" s="52">
        <v>7.5077914142857135E-21</v>
      </c>
      <c r="BD136" s="52">
        <f t="shared" si="46"/>
        <v>2.6953975956771178E-134</v>
      </c>
      <c r="BE136" s="52">
        <f t="shared" si="47"/>
        <v>1.4298892956282311E-134</v>
      </c>
      <c r="BF136" s="60"/>
      <c r="BG136" s="52">
        <v>1.3854254571428568E-20</v>
      </c>
      <c r="BH136" s="52">
        <v>7.2047655714285728E-21</v>
      </c>
      <c r="BI136" s="52">
        <f t="shared" si="48"/>
        <v>2.6385989191042156E-134</v>
      </c>
      <c r="BJ136" s="52">
        <f t="shared" si="49"/>
        <v>1.3721767960273919E-134</v>
      </c>
      <c r="BK136" s="60"/>
      <c r="BL136" s="60"/>
      <c r="BM136" s="14"/>
      <c r="BN136" s="14"/>
      <c r="BO136" s="14"/>
    </row>
    <row r="137" spans="1:67">
      <c r="A137" s="11">
        <v>170.69999999999899</v>
      </c>
      <c r="C137" s="90">
        <v>57738825166.851112</v>
      </c>
      <c r="D137" s="7">
        <f t="shared" si="28"/>
        <v>2185982169333.8774</v>
      </c>
      <c r="E137" s="10">
        <f t="shared" si="53"/>
        <v>0</v>
      </c>
      <c r="F137" s="10">
        <f t="shared" si="29"/>
        <v>24859821666.482006</v>
      </c>
      <c r="G137" s="15">
        <v>0</v>
      </c>
      <c r="H137" s="7"/>
      <c r="I137" s="7">
        <f t="shared" si="30"/>
        <v>4.9777097250120785E-18</v>
      </c>
      <c r="J137" s="90">
        <f t="shared" si="31"/>
        <v>1.6022748630000004E-20</v>
      </c>
      <c r="K137" s="7">
        <v>1.0996000000000001E-18</v>
      </c>
      <c r="L137" s="7"/>
      <c r="M137" s="7">
        <v>2.0424758610736671E-20</v>
      </c>
      <c r="N137" s="9">
        <f t="shared" si="32"/>
        <v>1.8540111451421292E-128</v>
      </c>
      <c r="O137" s="7"/>
      <c r="P137" s="8">
        <f t="shared" si="33"/>
        <v>4.6090386435903418E-118</v>
      </c>
      <c r="Q137" s="6">
        <v>2.0422857142857142E-20</v>
      </c>
      <c r="R137" s="14">
        <v>1</v>
      </c>
      <c r="T137" s="13"/>
      <c r="U137" s="52">
        <v>2.324621434782608E-20</v>
      </c>
      <c r="V137" s="52">
        <v>1.404802884057971E-20</v>
      </c>
      <c r="W137" s="7">
        <f t="shared" si="34"/>
        <v>1.0714270024630858E-138</v>
      </c>
      <c r="X137" s="7">
        <f t="shared" si="35"/>
        <v>6.474790779249983E-139</v>
      </c>
      <c r="Y137" s="14"/>
      <c r="Z137" s="72">
        <v>2.0927618695652175E-20</v>
      </c>
      <c r="AA137" s="72">
        <v>1.2123023188405795E-20</v>
      </c>
      <c r="AB137" s="72">
        <f t="shared" si="36"/>
        <v>9.6456203286579096E-139</v>
      </c>
      <c r="AC137" s="72">
        <f t="shared" si="37"/>
        <v>5.5875482352500929E-139</v>
      </c>
      <c r="AD137" s="60">
        <f t="shared" si="50"/>
        <v>-420.71654856152276</v>
      </c>
      <c r="AE137" s="73">
        <f t="shared" si="51"/>
        <v>-210.32109145118378</v>
      </c>
      <c r="AF137" s="73">
        <f t="shared" si="52"/>
        <v>-61.635153469446173</v>
      </c>
      <c r="AG137" s="60"/>
      <c r="AH137" s="52">
        <v>1.8964182028985506E-20</v>
      </c>
      <c r="AI137" s="52">
        <v>1.0543442753623187E-20</v>
      </c>
      <c r="AJ137" s="52">
        <f t="shared" si="38"/>
        <v>8.7406647815670715E-139</v>
      </c>
      <c r="AK137" s="52">
        <f t="shared" si="39"/>
        <v>4.8595135087929075E-139</v>
      </c>
      <c r="AL137" s="60"/>
      <c r="AM137" s="52">
        <v>1.7357215652173909E-20</v>
      </c>
      <c r="AN137" s="52">
        <v>9.2911028985507229E-21</v>
      </c>
      <c r="AO137" s="52">
        <f t="shared" si="40"/>
        <v>8.0000077685996136E-139</v>
      </c>
      <c r="AP137" s="52">
        <f t="shared" si="41"/>
        <v>4.2823052300992081E-139</v>
      </c>
      <c r="AQ137" s="60"/>
      <c r="AR137" s="52">
        <v>1.6100352028985512E-20</v>
      </c>
      <c r="AS137" s="52">
        <v>8.3400121304347808E-21</v>
      </c>
      <c r="AT137" s="52">
        <f t="shared" si="42"/>
        <v>7.4207144676998181E-139</v>
      </c>
      <c r="AU137" s="52">
        <f t="shared" si="43"/>
        <v>3.8439438197183933E-139</v>
      </c>
      <c r="AV137" s="60"/>
      <c r="AW137" s="52">
        <v>1.5178374927536235E-20</v>
      </c>
      <c r="AX137" s="52">
        <v>7.658515724637683E-21</v>
      </c>
      <c r="AY137" s="52">
        <f t="shared" si="44"/>
        <v>6.9957716587913277E-139</v>
      </c>
      <c r="AZ137" s="52">
        <f t="shared" si="45"/>
        <v>3.5298394927397362E-139</v>
      </c>
      <c r="BA137" s="60"/>
      <c r="BB137" s="52">
        <v>1.4564096376811596E-20</v>
      </c>
      <c r="BC137" s="52">
        <v>7.2104923913043466E-21</v>
      </c>
      <c r="BD137" s="52">
        <f t="shared" si="46"/>
        <v>6.7126483009694915E-139</v>
      </c>
      <c r="BE137" s="52">
        <f t="shared" si="47"/>
        <v>3.3233438070833977E-139</v>
      </c>
      <c r="BF137" s="60"/>
      <c r="BG137" s="52">
        <v>1.4213123768115941E-20</v>
      </c>
      <c r="BH137" s="52">
        <v>6.9543123478260882E-21</v>
      </c>
      <c r="BI137" s="52">
        <f t="shared" si="48"/>
        <v>6.5508836693375022E-139</v>
      </c>
      <c r="BJ137" s="52">
        <f t="shared" si="49"/>
        <v>3.2052694350726097E-139</v>
      </c>
      <c r="BK137" s="60"/>
      <c r="BL137" s="60"/>
      <c r="BM137" s="14"/>
      <c r="BN137" s="14"/>
      <c r="BO137" s="14"/>
    </row>
    <row r="138" spans="1:67">
      <c r="A138" s="11">
        <v>170.79999999999899</v>
      </c>
      <c r="C138" s="90">
        <v>60545545326.491585</v>
      </c>
      <c r="D138" s="7">
        <f t="shared" si="28"/>
        <v>2199591614713.6973</v>
      </c>
      <c r="E138" s="10">
        <f t="shared" si="53"/>
        <v>691027247.58721828</v>
      </c>
      <c r="F138" s="10">
        <f t="shared" si="29"/>
        <v>26068273041.007736</v>
      </c>
      <c r="G138" s="15">
        <v>345513623793.60913</v>
      </c>
      <c r="H138" s="7"/>
      <c r="I138" s="7">
        <f t="shared" si="30"/>
        <v>4.9499798832266878E-18</v>
      </c>
      <c r="J138" s="90">
        <f t="shared" si="31"/>
        <v>1.6054194238000002E-20</v>
      </c>
      <c r="K138" s="7">
        <v>1.0964E-18</v>
      </c>
      <c r="L138" s="7"/>
      <c r="M138" s="7">
        <v>2.1299515872088496E-20</v>
      </c>
      <c r="N138" s="9">
        <f t="shared" si="32"/>
        <v>1.13903833639803E-128</v>
      </c>
      <c r="O138" s="7"/>
      <c r="P138" s="8">
        <f t="shared" si="33"/>
        <v>2.9692762357399065E-118</v>
      </c>
      <c r="Q138" s="6">
        <v>2.1297619047619051E-20</v>
      </c>
      <c r="R138" s="14">
        <v>1</v>
      </c>
      <c r="T138" s="13"/>
      <c r="U138" s="52">
        <v>2.3963010571428569E-20</v>
      </c>
      <c r="V138" s="52">
        <v>1.3446880999999999E-20</v>
      </c>
      <c r="W138" s="7">
        <f t="shared" si="34"/>
        <v>7.115279782652295E-139</v>
      </c>
      <c r="X138" s="7">
        <f t="shared" si="35"/>
        <v>3.9927504198120196E-139</v>
      </c>
      <c r="Y138" s="14">
        <f t="shared" ref="Y138:Y201" si="54">(X138/W138-1)*1000</f>
        <v>-438.8484301704184</v>
      </c>
      <c r="Z138" s="72">
        <v>2.1433732714285717E-20</v>
      </c>
      <c r="AA138" s="72">
        <v>1.1637014714285716E-20</v>
      </c>
      <c r="AB138" s="72">
        <f t="shared" si="36"/>
        <v>6.364267319172597E-139</v>
      </c>
      <c r="AC138" s="72">
        <f t="shared" si="37"/>
        <v>3.4553511246082228E-139</v>
      </c>
      <c r="AD138" s="60">
        <f t="shared" si="50"/>
        <v>-457.07008343303767</v>
      </c>
      <c r="AE138" s="73">
        <f t="shared" si="51"/>
        <v>-242.54551996097607</v>
      </c>
      <c r="AF138" s="73">
        <f t="shared" si="52"/>
        <v>-60.697853112016702</v>
      </c>
      <c r="AG138" s="60"/>
      <c r="AH138" s="52">
        <v>1.9284712857142858E-20</v>
      </c>
      <c r="AI138" s="52">
        <v>1.0142756885714288E-20</v>
      </c>
      <c r="AJ138" s="52">
        <f t="shared" si="38"/>
        <v>5.7261639599778872E-139</v>
      </c>
      <c r="AK138" s="52">
        <f t="shared" si="39"/>
        <v>3.0116646985637027E-139</v>
      </c>
      <c r="AL138" s="60">
        <f t="shared" ref="AL138:AL201" si="55">(AK138/AJ138-1)*1000</f>
        <v>-474.05196225374357</v>
      </c>
      <c r="AM138" s="52">
        <v>1.7519988714285713E-20</v>
      </c>
      <c r="AN138" s="52">
        <v>8.9493492999999971E-21</v>
      </c>
      <c r="AO138" s="52">
        <f t="shared" si="40"/>
        <v>5.202168613975697E-139</v>
      </c>
      <c r="AP138" s="52">
        <f t="shared" si="41"/>
        <v>2.6573090201824048E-139</v>
      </c>
      <c r="AQ138" s="60"/>
      <c r="AR138" s="52">
        <v>1.6135192428571431E-20</v>
      </c>
      <c r="AS138" s="52">
        <v>8.0353733714285711E-21</v>
      </c>
      <c r="AT138" s="52">
        <f t="shared" si="42"/>
        <v>4.7909843437244895E-139</v>
      </c>
      <c r="AU138" s="52">
        <f t="shared" si="43"/>
        <v>2.3859243197078752E-139</v>
      </c>
      <c r="AV138" s="60">
        <f t="shared" ref="AV138:AV201" si="56">(AU138/AT138-1)*1000</f>
        <v>-501.99705352135038</v>
      </c>
      <c r="AW138" s="52">
        <v>1.5115991714285715E-20</v>
      </c>
      <c r="AX138" s="52">
        <v>7.3743210571428556E-21</v>
      </c>
      <c r="AY138" s="52">
        <f t="shared" si="44"/>
        <v>4.4883554976867359E-139</v>
      </c>
      <c r="AZ138" s="52">
        <f t="shared" si="45"/>
        <v>2.1896396269689419E-139</v>
      </c>
      <c r="BA138" s="60"/>
      <c r="BB138" s="52">
        <v>1.443438342857143E-20</v>
      </c>
      <c r="BC138" s="52">
        <v>6.9350613428571434E-21</v>
      </c>
      <c r="BD138" s="52">
        <f t="shared" si="46"/>
        <v>4.2859671692012623E-139</v>
      </c>
      <c r="BE138" s="52">
        <f t="shared" si="47"/>
        <v>2.0592112838743029E-139</v>
      </c>
      <c r="BF138" s="60">
        <f t="shared" ref="BF138:BF201" si="57">(BE138/BD138-1)*1000</f>
        <v>-519.54571685203553</v>
      </c>
      <c r="BG138" s="52">
        <v>1.4042700000000001E-20</v>
      </c>
      <c r="BH138" s="52">
        <v>6.680139528571428E-21</v>
      </c>
      <c r="BI138" s="52">
        <f t="shared" si="48"/>
        <v>4.1696655395622423E-139</v>
      </c>
      <c r="BJ138" s="52">
        <f t="shared" si="49"/>
        <v>1.9835179553612795E-139</v>
      </c>
      <c r="BK138" s="60"/>
      <c r="BL138" s="60"/>
      <c r="BM138" s="14"/>
      <c r="BN138" s="14"/>
      <c r="BO138" s="14"/>
    </row>
    <row r="139" spans="1:67">
      <c r="A139" s="11">
        <v>170.89999999999901</v>
      </c>
      <c r="C139" s="90">
        <v>62174378710.131798</v>
      </c>
      <c r="D139" s="7">
        <f t="shared" si="28"/>
        <v>2213266680970.4917</v>
      </c>
      <c r="E139" s="10">
        <f t="shared" si="53"/>
        <v>1693015394.4209168</v>
      </c>
      <c r="F139" s="10">
        <f t="shared" si="29"/>
        <v>26769577706.017712</v>
      </c>
      <c r="G139" s="15">
        <v>846507697210.45837</v>
      </c>
      <c r="H139" s="7"/>
      <c r="I139" s="7">
        <f t="shared" si="30"/>
        <v>4.9214712964958055E-18</v>
      </c>
      <c r="J139" s="90">
        <f t="shared" si="31"/>
        <v>1.560227418385714E-20</v>
      </c>
      <c r="K139" s="7">
        <v>1.0995999999999999E-18</v>
      </c>
      <c r="L139" s="7"/>
      <c r="M139" s="7">
        <v>2.1556177906684352E-20</v>
      </c>
      <c r="N139" s="9">
        <f t="shared" si="32"/>
        <v>3.4875205395495114E-125</v>
      </c>
      <c r="O139" s="7"/>
      <c r="P139" s="8">
        <f t="shared" si="33"/>
        <v>9.3359452084803467E-115</v>
      </c>
      <c r="Q139" s="6">
        <v>2.155428571428572E-20</v>
      </c>
      <c r="R139" s="14">
        <v>1</v>
      </c>
      <c r="T139" s="13"/>
      <c r="U139" s="52">
        <v>2.398974685714286E-20</v>
      </c>
      <c r="V139" s="52">
        <v>1.3332768428571425E-20</v>
      </c>
      <c r="W139" s="7">
        <f t="shared" si="34"/>
        <v>2.2396696222365027E-135</v>
      </c>
      <c r="X139" s="7">
        <f t="shared" si="35"/>
        <v>1.2447399552652775E-135</v>
      </c>
      <c r="Y139" s="14">
        <f t="shared" si="54"/>
        <v>-444.23054949403763</v>
      </c>
      <c r="Z139" s="72">
        <v>2.1300273000000002E-20</v>
      </c>
      <c r="AA139" s="72">
        <v>1.1596670000000003E-20</v>
      </c>
      <c r="AB139" s="72">
        <f t="shared" si="36"/>
        <v>1.9885818165371856E-135</v>
      </c>
      <c r="AC139" s="72">
        <f t="shared" si="37"/>
        <v>1.0826587572085244E-135</v>
      </c>
      <c r="AD139" s="60">
        <f t="shared" si="50"/>
        <v>-455.56237706436895</v>
      </c>
      <c r="AE139" s="73">
        <f t="shared" si="51"/>
        <v>-250.19611505845603</v>
      </c>
      <c r="AF139" s="73">
        <f t="shared" si="52"/>
        <v>-58.731352466237936</v>
      </c>
      <c r="AG139" s="60"/>
      <c r="AH139" s="52">
        <v>1.9017368714285715E-20</v>
      </c>
      <c r="AI139" s="52">
        <v>1.0150705885714286E-20</v>
      </c>
      <c r="AJ139" s="52">
        <f t="shared" si="38"/>
        <v>1.7754511232608012E-135</v>
      </c>
      <c r="AK139" s="52">
        <f t="shared" si="39"/>
        <v>9.4766433976449096E-136</v>
      </c>
      <c r="AL139" s="60">
        <f t="shared" si="55"/>
        <v>-466.24025446332394</v>
      </c>
      <c r="AM139" s="52">
        <v>1.714513742857143E-20</v>
      </c>
      <c r="AN139" s="52">
        <v>8.9838068142857128E-21</v>
      </c>
      <c r="AO139" s="52">
        <f t="shared" si="40"/>
        <v>1.6006606362504489E-135</v>
      </c>
      <c r="AP139" s="52">
        <f t="shared" si="41"/>
        <v>8.3872328181762848E-136</v>
      </c>
      <c r="AQ139" s="60"/>
      <c r="AR139" s="52">
        <v>1.5678262857142854E-20</v>
      </c>
      <c r="AS139" s="52">
        <v>8.0793955285714323E-21</v>
      </c>
      <c r="AT139" s="52">
        <f t="shared" si="42"/>
        <v>1.463714029984715E-135</v>
      </c>
      <c r="AU139" s="52">
        <f t="shared" si="43"/>
        <v>7.5428793972401152E-136</v>
      </c>
      <c r="AV139" s="60">
        <f t="shared" si="56"/>
        <v>-484.67533666266206</v>
      </c>
      <c r="AW139" s="52">
        <v>1.4600484142857148E-20</v>
      </c>
      <c r="AX139" s="52">
        <v>7.4163732571428552E-21</v>
      </c>
      <c r="AY139" s="52">
        <f t="shared" si="44"/>
        <v>1.3630931997503146E-135</v>
      </c>
      <c r="AZ139" s="52">
        <f t="shared" si="45"/>
        <v>6.9238854374340365E-136</v>
      </c>
      <c r="BA139" s="60"/>
      <c r="BB139" s="52">
        <v>1.3880935142857136E-20</v>
      </c>
      <c r="BC139" s="52">
        <v>6.9687409142857111E-21</v>
      </c>
      <c r="BD139" s="52">
        <f t="shared" si="46"/>
        <v>1.2959164993621302E-135</v>
      </c>
      <c r="BE139" s="52">
        <f t="shared" si="47"/>
        <v>6.5059783347881428E-136</v>
      </c>
      <c r="BF139" s="60">
        <f t="shared" si="57"/>
        <v>-497.96315287362393</v>
      </c>
      <c r="BG139" s="52">
        <v>1.346812357142857E-20</v>
      </c>
      <c r="BH139" s="52">
        <v>6.7029941857142856E-21</v>
      </c>
      <c r="BI139" s="52">
        <f t="shared" si="48"/>
        <v>1.2573766372392837E-135</v>
      </c>
      <c r="BJ139" s="52">
        <f t="shared" si="49"/>
        <v>6.2578786450605138E-136</v>
      </c>
      <c r="BK139" s="60"/>
      <c r="BL139" s="60"/>
      <c r="BM139" s="14"/>
      <c r="BN139" s="14"/>
      <c r="BO139" s="14"/>
    </row>
    <row r="140" spans="1:67">
      <c r="A140" s="11">
        <v>170.99999999999901</v>
      </c>
      <c r="C140" s="90">
        <v>61281321058.456566</v>
      </c>
      <c r="D140" s="7">
        <f t="shared" si="28"/>
        <v>2227007574729.145</v>
      </c>
      <c r="E140" s="10">
        <f t="shared" si="53"/>
        <v>898334295.34185076</v>
      </c>
      <c r="F140" s="10">
        <f t="shared" si="29"/>
        <v>26385066003.634136</v>
      </c>
      <c r="G140" s="15">
        <v>449167147670.92535</v>
      </c>
      <c r="H140" s="7"/>
      <c r="I140" s="7">
        <f t="shared" si="30"/>
        <v>4.8921925664486798E-18</v>
      </c>
      <c r="J140" s="90">
        <f t="shared" si="31"/>
        <v>1.4587398514637681E-20</v>
      </c>
      <c r="K140" s="7">
        <v>1.0943999999999999E-18</v>
      </c>
      <c r="L140" s="7"/>
      <c r="M140" s="7">
        <v>2.1355220904972731E-20</v>
      </c>
      <c r="N140" s="9">
        <f t="shared" si="32"/>
        <v>2.1614042043002584E-117</v>
      </c>
      <c r="O140" s="7"/>
      <c r="P140" s="8">
        <f t="shared" si="33"/>
        <v>5.7028792590994638E-107</v>
      </c>
      <c r="Q140" s="6">
        <v>2.1353333333333334E-20</v>
      </c>
      <c r="R140" s="14">
        <v>1</v>
      </c>
      <c r="T140" s="13"/>
      <c r="U140" s="52">
        <v>2.3240395652173917E-20</v>
      </c>
      <c r="V140" s="52">
        <v>1.3851962753623183E-20</v>
      </c>
      <c r="W140" s="7">
        <f t="shared" si="34"/>
        <v>1.3253717033804044E-127</v>
      </c>
      <c r="X140" s="7">
        <f t="shared" si="35"/>
        <v>7.8996071085451461E-128</v>
      </c>
      <c r="Y140" s="14">
        <f t="shared" si="54"/>
        <v>-403.97044177139617</v>
      </c>
      <c r="Z140" s="72">
        <v>2.045355695652174E-20</v>
      </c>
      <c r="AA140" s="72">
        <v>1.2193836666666666E-20</v>
      </c>
      <c r="AB140" s="72">
        <f t="shared" si="36"/>
        <v>1.1664416574215074E-127</v>
      </c>
      <c r="AC140" s="72">
        <f t="shared" si="37"/>
        <v>6.9539978215175918E-128</v>
      </c>
      <c r="AD140" s="60">
        <f t="shared" si="50"/>
        <v>-403.82806312920604</v>
      </c>
      <c r="AE140" s="73">
        <f t="shared" si="51"/>
        <v>-231.94806161453872</v>
      </c>
      <c r="AF140" s="73">
        <f t="shared" si="52"/>
        <v>-58.39490787287415</v>
      </c>
      <c r="AG140" s="60"/>
      <c r="AH140" s="52">
        <v>1.8092369130434774E-20</v>
      </c>
      <c r="AI140" s="52">
        <v>1.0814894347826087E-20</v>
      </c>
      <c r="AJ140" s="52">
        <f t="shared" si="38"/>
        <v>1.0317859666192202E-127</v>
      </c>
      <c r="AK140" s="52">
        <f t="shared" si="39"/>
        <v>6.1676036665565912E-128</v>
      </c>
      <c r="AL140" s="60">
        <f t="shared" si="55"/>
        <v>-402.24001235783999</v>
      </c>
      <c r="AM140" s="52">
        <v>1.6158948840579712E-20</v>
      </c>
      <c r="AN140" s="52">
        <v>9.7041965362318841E-21</v>
      </c>
      <c r="AO140" s="52">
        <f t="shared" si="40"/>
        <v>9.2152534191786127E-128</v>
      </c>
      <c r="AP140" s="52">
        <f t="shared" si="41"/>
        <v>5.5341861152698532E-128</v>
      </c>
      <c r="AQ140" s="60"/>
      <c r="AR140" s="52">
        <v>1.4645402898550724E-20</v>
      </c>
      <c r="AS140" s="52">
        <v>8.8449645072463772E-21</v>
      </c>
      <c r="AT140" s="52">
        <f t="shared" si="42"/>
        <v>8.3520964431295344E-128</v>
      </c>
      <c r="AU140" s="52">
        <f t="shared" si="43"/>
        <v>5.0441764635843407E-128</v>
      </c>
      <c r="AV140" s="60">
        <f t="shared" si="56"/>
        <v>-396.05864252996037</v>
      </c>
      <c r="AW140" s="52">
        <v>1.353262608695652E-20</v>
      </c>
      <c r="AX140" s="52">
        <v>8.215554376811592E-21</v>
      </c>
      <c r="AY140" s="52">
        <f t="shared" si="44"/>
        <v>7.7174932632448289E-128</v>
      </c>
      <c r="AZ140" s="52">
        <f t="shared" si="45"/>
        <v>4.6852314657519985E-128</v>
      </c>
      <c r="BA140" s="60"/>
      <c r="BB140" s="52">
        <v>1.2786988260869569E-20</v>
      </c>
      <c r="BC140" s="52">
        <v>7.7893453768115975E-21</v>
      </c>
      <c r="BD140" s="52">
        <f t="shared" si="46"/>
        <v>7.2922650139257244E-128</v>
      </c>
      <c r="BE140" s="52">
        <f t="shared" si="47"/>
        <v>4.4421696191378633E-128</v>
      </c>
      <c r="BF140" s="60">
        <f t="shared" si="57"/>
        <v>-390.83815376226141</v>
      </c>
      <c r="BG140" s="52">
        <v>1.2354534057971014E-20</v>
      </c>
      <c r="BH140" s="52">
        <v>7.5327602753623188E-21</v>
      </c>
      <c r="BI140" s="52">
        <f t="shared" si="48"/>
        <v>7.0456416035036815E-128</v>
      </c>
      <c r="BJ140" s="52">
        <f t="shared" si="49"/>
        <v>4.295842233812969E-128</v>
      </c>
      <c r="BK140" s="60"/>
      <c r="BL140" s="60"/>
      <c r="BM140" s="14"/>
      <c r="BN140" s="14"/>
      <c r="BO140" s="14"/>
    </row>
    <row r="141" spans="1:67">
      <c r="A141" s="11">
        <v>171.099999999999</v>
      </c>
      <c r="C141" s="90">
        <v>58938220226.716286</v>
      </c>
      <c r="D141" s="7">
        <f t="shared" si="28"/>
        <v>2240814502763.4004</v>
      </c>
      <c r="E141" s="10">
        <f t="shared" si="53"/>
        <v>725577175.33945286</v>
      </c>
      <c r="F141" s="10">
        <f t="shared" si="29"/>
        <v>25376228905.627319</v>
      </c>
      <c r="G141" s="15">
        <v>362788587669.72644</v>
      </c>
      <c r="H141" s="7"/>
      <c r="I141" s="7">
        <f t="shared" si="30"/>
        <v>4.8621527713387728E-18</v>
      </c>
      <c r="J141" s="90">
        <f t="shared" si="31"/>
        <v>1.3781229976811593E-20</v>
      </c>
      <c r="K141" s="7">
        <v>1.0836E-18</v>
      </c>
      <c r="L141" s="7"/>
      <c r="M141" s="7">
        <v>2.0241406771687927E-20</v>
      </c>
      <c r="N141" s="9">
        <f t="shared" si="32"/>
        <v>3.4007459073017999E-111</v>
      </c>
      <c r="O141" s="7"/>
      <c r="P141" s="8">
        <f t="shared" si="33"/>
        <v>8.6298106593565739E-101</v>
      </c>
      <c r="Q141" s="6">
        <v>2.023952380952381E-20</v>
      </c>
      <c r="R141" s="14">
        <v>1</v>
      </c>
      <c r="T141" s="13"/>
      <c r="U141" s="52">
        <v>2.227029434782608E-20</v>
      </c>
      <c r="V141" s="52">
        <v>1.5173604202898544E-20</v>
      </c>
      <c r="W141" s="7">
        <f t="shared" si="34"/>
        <v>1.9218842354986703E-121</v>
      </c>
      <c r="X141" s="7">
        <f t="shared" si="35"/>
        <v>1.3094533129102413E-121</v>
      </c>
      <c r="Y141" s="14">
        <f t="shared" si="54"/>
        <v>-318.66171295667135</v>
      </c>
      <c r="Z141" s="72">
        <v>1.9511304057971021E-20</v>
      </c>
      <c r="AA141" s="72">
        <v>1.3542318405797101E-20</v>
      </c>
      <c r="AB141" s="72">
        <f t="shared" si="36"/>
        <v>1.683788597374159E-121</v>
      </c>
      <c r="AC141" s="72">
        <f t="shared" si="37"/>
        <v>1.168676437307419E-121</v>
      </c>
      <c r="AD141" s="60">
        <f t="shared" si="50"/>
        <v>-305.92448533625247</v>
      </c>
      <c r="AE141" s="73">
        <f t="shared" si="51"/>
        <v>-188.27038933938667</v>
      </c>
      <c r="AF141" s="73">
        <f t="shared" si="52"/>
        <v>-59.253609781034946</v>
      </c>
      <c r="AG141" s="60"/>
      <c r="AH141" s="52">
        <v>1.7186494637681166E-20</v>
      </c>
      <c r="AI141" s="52">
        <v>1.2189983913043481E-20</v>
      </c>
      <c r="AJ141" s="52">
        <f t="shared" si="38"/>
        <v>1.4831619462122708E-121</v>
      </c>
      <c r="AK141" s="52">
        <f t="shared" si="39"/>
        <v>1.0519725311016179E-121</v>
      </c>
      <c r="AL141" s="60">
        <f t="shared" si="55"/>
        <v>-290.7230840245283</v>
      </c>
      <c r="AM141" s="52">
        <v>1.5292744057971023E-20</v>
      </c>
      <c r="AN141" s="52">
        <v>1.110691108695652E-20</v>
      </c>
      <c r="AO141" s="52">
        <f t="shared" si="40"/>
        <v>1.3197348568228273E-121</v>
      </c>
      <c r="AP141" s="52">
        <f t="shared" si="41"/>
        <v>9.5850539690737638E-122</v>
      </c>
      <c r="AQ141" s="60"/>
      <c r="AR141" s="52">
        <v>1.3816623478260869E-20</v>
      </c>
      <c r="AS141" s="52">
        <v>1.027727333333333E-20</v>
      </c>
      <c r="AT141" s="52">
        <f t="shared" si="42"/>
        <v>1.1923484456900517E-121</v>
      </c>
      <c r="AU141" s="52">
        <f t="shared" si="43"/>
        <v>8.8690922961115996E-122</v>
      </c>
      <c r="AV141" s="60">
        <f t="shared" si="56"/>
        <v>-256.1660705668333</v>
      </c>
      <c r="AW141" s="52">
        <v>1.2733940289855067E-20</v>
      </c>
      <c r="AX141" s="52">
        <v>9.6799816956521704E-21</v>
      </c>
      <c r="AY141" s="52">
        <f t="shared" si="44"/>
        <v>1.0989149364899515E-121</v>
      </c>
      <c r="AZ141" s="52">
        <f t="shared" si="45"/>
        <v>8.3536409219510881E-122</v>
      </c>
      <c r="BA141" s="60"/>
      <c r="BB141" s="52">
        <v>1.2007355942028986E-20</v>
      </c>
      <c r="BC141" s="52">
        <v>9.2885921449275379E-21</v>
      </c>
      <c r="BD141" s="52">
        <f t="shared" si="46"/>
        <v>1.0362120829920436E-121</v>
      </c>
      <c r="BE141" s="52">
        <f t="shared" si="47"/>
        <v>8.0158791502706855E-122</v>
      </c>
      <c r="BF141" s="60">
        <f t="shared" si="57"/>
        <v>-226.42485241776177</v>
      </c>
      <c r="BG141" s="52">
        <v>1.1581469855072461E-20</v>
      </c>
      <c r="BH141" s="52">
        <v>9.0694739999999999E-21</v>
      </c>
      <c r="BI141" s="52">
        <f t="shared" si="48"/>
        <v>9.9945892006315488E-122</v>
      </c>
      <c r="BJ141" s="52">
        <f t="shared" si="49"/>
        <v>7.8267843399952847E-122</v>
      </c>
      <c r="BK141" s="60"/>
      <c r="BL141" s="60"/>
      <c r="BM141" s="14"/>
      <c r="BN141" s="14"/>
      <c r="BO141" s="14"/>
    </row>
    <row r="142" spans="1:67">
      <c r="A142" s="11">
        <v>171.19999999999899</v>
      </c>
      <c r="C142" s="90">
        <v>56905436076.734741</v>
      </c>
      <c r="D142" s="7">
        <f t="shared" si="28"/>
        <v>2254687671994.0801</v>
      </c>
      <c r="E142" s="10">
        <f t="shared" si="53"/>
        <v>691024952.83926308</v>
      </c>
      <c r="F142" s="10">
        <f t="shared" si="29"/>
        <v>24501000646.15097</v>
      </c>
      <c r="G142" s="15">
        <v>345512476419.63153</v>
      </c>
      <c r="H142" s="7"/>
      <c r="I142" s="7">
        <f t="shared" si="30"/>
        <v>4.8313614632767236E-18</v>
      </c>
      <c r="J142" s="90">
        <f t="shared" si="31"/>
        <v>1.3077310092753624E-20</v>
      </c>
      <c r="K142" s="7">
        <v>1.0694000000000001E-18</v>
      </c>
      <c r="L142" s="7"/>
      <c r="M142" s="7">
        <v>1.7548068840135717E-20</v>
      </c>
      <c r="N142" s="9">
        <f t="shared" si="32"/>
        <v>8.8553748344162713E-106</v>
      </c>
      <c r="O142" s="7"/>
      <c r="P142" s="8">
        <f t="shared" si="33"/>
        <v>2.1696554453994211E-95</v>
      </c>
      <c r="Q142" s="6">
        <v>1.7546190476190475E-20</v>
      </c>
      <c r="R142" s="14">
        <v>1</v>
      </c>
      <c r="T142" s="13"/>
      <c r="U142" s="52">
        <v>2.1068012463768116E-20</v>
      </c>
      <c r="V142" s="52">
        <v>1.6622990434782613E-20</v>
      </c>
      <c r="W142" s="7">
        <f t="shared" si="34"/>
        <v>4.571032796575477E-116</v>
      </c>
      <c r="X142" s="7">
        <f t="shared" si="35"/>
        <v>3.6066161715646539E-116</v>
      </c>
      <c r="Y142" s="14">
        <f t="shared" si="54"/>
        <v>-210.98440285384612</v>
      </c>
      <c r="Z142" s="72">
        <v>1.8434702173913045E-20</v>
      </c>
      <c r="AA142" s="72">
        <v>1.4885082028985508E-20</v>
      </c>
      <c r="AB142" s="72">
        <f t="shared" si="36"/>
        <v>3.9996951955944708E-116</v>
      </c>
      <c r="AC142" s="72">
        <f t="shared" si="37"/>
        <v>3.2295499279403637E-116</v>
      </c>
      <c r="AD142" s="60">
        <f t="shared" si="50"/>
        <v>-192.55098951099981</v>
      </c>
      <c r="AE142" s="73">
        <f t="shared" si="51"/>
        <v>-127.47388837988068</v>
      </c>
      <c r="AF142" s="73">
        <f t="shared" si="52"/>
        <v>-59.588677704999242</v>
      </c>
      <c r="AG142" s="60"/>
      <c r="AH142" s="52">
        <v>1.6235313478260864E-20</v>
      </c>
      <c r="AI142" s="52">
        <v>1.3428096956521744E-20</v>
      </c>
      <c r="AJ142" s="52">
        <f t="shared" si="38"/>
        <v>3.5225036295873295E-116</v>
      </c>
      <c r="AK142" s="52">
        <f t="shared" si="39"/>
        <v>2.9134343683067143E-116</v>
      </c>
      <c r="AL142" s="60">
        <f t="shared" si="55"/>
        <v>-172.90805782703177</v>
      </c>
      <c r="AM142" s="52">
        <v>1.4461562028985502E-20</v>
      </c>
      <c r="AN142" s="52">
        <v>1.2246865942028987E-20</v>
      </c>
      <c r="AO142" s="52">
        <f t="shared" si="40"/>
        <v>3.1376606805168112E-116</v>
      </c>
      <c r="AP142" s="52">
        <f t="shared" si="41"/>
        <v>2.6571479380198393E-116</v>
      </c>
      <c r="AQ142" s="60"/>
      <c r="AR142" s="52">
        <v>1.3094955072463769E-20</v>
      </c>
      <c r="AS142" s="52">
        <v>1.1330457101449274E-20</v>
      </c>
      <c r="AT142" s="52">
        <f t="shared" si="42"/>
        <v>2.8411540580230176E-116</v>
      </c>
      <c r="AU142" s="52">
        <f t="shared" si="43"/>
        <v>2.4583187949022563E-116</v>
      </c>
      <c r="AV142" s="60">
        <f t="shared" si="56"/>
        <v>-134.74639364933017</v>
      </c>
      <c r="AW142" s="52">
        <v>1.2107127681159422E-20</v>
      </c>
      <c r="AX142" s="52">
        <v>1.0662441666666661E-20</v>
      </c>
      <c r="AY142" s="52">
        <f t="shared" si="44"/>
        <v>2.6268295501572112E-116</v>
      </c>
      <c r="AZ142" s="52">
        <f t="shared" si="45"/>
        <v>2.3133824623335684E-116</v>
      </c>
      <c r="BA142" s="60"/>
      <c r="BB142" s="52">
        <v>1.1458425072463768E-20</v>
      </c>
      <c r="BC142" s="52">
        <v>1.0219797695652173E-20</v>
      </c>
      <c r="BD142" s="52">
        <f t="shared" si="46"/>
        <v>2.4860834354170857E-116</v>
      </c>
      <c r="BE142" s="52">
        <f t="shared" si="47"/>
        <v>2.2173439721250932E-116</v>
      </c>
      <c r="BF142" s="60">
        <f t="shared" si="57"/>
        <v>-108.09752378520099</v>
      </c>
      <c r="BG142" s="52">
        <v>1.1093916942028986E-20</v>
      </c>
      <c r="BH142" s="52">
        <v>9.9697998840579699E-21</v>
      </c>
      <c r="BI142" s="52">
        <f t="shared" si="48"/>
        <v>2.4069977304080717E-116</v>
      </c>
      <c r="BJ142" s="52">
        <f t="shared" si="49"/>
        <v>2.1631030607987661E-116</v>
      </c>
      <c r="BK142" s="60"/>
      <c r="BL142" s="60"/>
      <c r="BM142" s="14"/>
      <c r="BN142" s="14"/>
      <c r="BO142" s="14"/>
    </row>
    <row r="143" spans="1:67">
      <c r="A143" s="11">
        <v>171.29999999999899</v>
      </c>
      <c r="C143" s="90">
        <v>55700511453.197838</v>
      </c>
      <c r="D143" s="7">
        <f t="shared" si="28"/>
        <v>2268627289487.3398</v>
      </c>
      <c r="E143" s="10">
        <f t="shared" si="53"/>
        <v>1001984174.4294332</v>
      </c>
      <c r="F143" s="10">
        <f t="shared" si="29"/>
        <v>23982212617.885414</v>
      </c>
      <c r="G143" s="15">
        <v>500992087214.71661</v>
      </c>
      <c r="H143" s="7"/>
      <c r="I143" s="7">
        <f t="shared" si="30"/>
        <v>4.7998286649327805E-18</v>
      </c>
      <c r="J143" s="90">
        <f t="shared" si="31"/>
        <v>1.1440066595652175E-20</v>
      </c>
      <c r="K143" s="7">
        <v>1.0514E-18</v>
      </c>
      <c r="L143" s="7"/>
      <c r="M143" s="7">
        <v>1.6238540443621945E-20</v>
      </c>
      <c r="N143" s="9">
        <f t="shared" si="32"/>
        <v>3.1739069009062023E-93</v>
      </c>
      <c r="O143" s="7"/>
      <c r="P143" s="8">
        <f t="shared" si="33"/>
        <v>7.611731012690631E-83</v>
      </c>
      <c r="Q143" s="6">
        <v>1.623666666666667E-20</v>
      </c>
      <c r="R143" s="14">
        <v>1</v>
      </c>
      <c r="T143" s="13"/>
      <c r="U143" s="52">
        <v>1.8948986666666673E-20</v>
      </c>
      <c r="V143" s="52">
        <v>1.7338678260869572E-20</v>
      </c>
      <c r="W143" s="7">
        <f t="shared" si="34"/>
        <v>1.4423458946971978E-103</v>
      </c>
      <c r="X143" s="7">
        <f t="shared" si="35"/>
        <v>1.3197735503731825E-103</v>
      </c>
      <c r="Y143" s="14">
        <f t="shared" si="54"/>
        <v>-84.981241167360722</v>
      </c>
      <c r="Z143" s="72">
        <v>1.6451862318840587E-20</v>
      </c>
      <c r="AA143" s="72">
        <v>1.53951415942029E-20</v>
      </c>
      <c r="AB143" s="72">
        <f t="shared" si="36"/>
        <v>1.2522715062882819E-103</v>
      </c>
      <c r="AC143" s="72">
        <f t="shared" si="37"/>
        <v>1.1718367671735102E-103</v>
      </c>
      <c r="AD143" s="60">
        <f t="shared" si="50"/>
        <v>-64.231070267804171</v>
      </c>
      <c r="AE143" s="73">
        <f t="shared" si="51"/>
        <v>-55.92087923994643</v>
      </c>
      <c r="AF143" s="73">
        <f t="shared" si="52"/>
        <v>-59.658650497188276</v>
      </c>
      <c r="AG143" s="60"/>
      <c r="AH143" s="52">
        <v>1.4377833913043477E-20</v>
      </c>
      <c r="AI143" s="52">
        <v>1.3745754202898553E-20</v>
      </c>
      <c r="AJ143" s="52">
        <f t="shared" si="38"/>
        <v>1.0944020429122191E-103</v>
      </c>
      <c r="AK143" s="52">
        <f t="shared" si="39"/>
        <v>1.0462898355901956E-103</v>
      </c>
      <c r="AL143" s="60">
        <f t="shared" si="55"/>
        <v>-43.962095679204168</v>
      </c>
      <c r="AM143" s="52">
        <v>1.2714895652173917E-20</v>
      </c>
      <c r="AN143" s="52">
        <v>1.238998956521739E-20</v>
      </c>
      <c r="AO143" s="52">
        <f t="shared" si="40"/>
        <v>9.6782365558771968E-104</v>
      </c>
      <c r="AP143" s="52">
        <f t="shared" si="41"/>
        <v>9.4309267820473149E-104</v>
      </c>
      <c r="AQ143" s="60"/>
      <c r="AR143" s="52">
        <v>1.1441268115942029E-20</v>
      </c>
      <c r="AS143" s="52">
        <v>1.1321116086956523E-20</v>
      </c>
      <c r="AT143" s="52">
        <f t="shared" si="42"/>
        <v>8.70878553426195E-104</v>
      </c>
      <c r="AU143" s="52">
        <f t="shared" si="43"/>
        <v>8.617329041735287E-104</v>
      </c>
      <c r="AV143" s="60">
        <f t="shared" si="56"/>
        <v>-10.501635637581884</v>
      </c>
      <c r="AW143" s="52">
        <v>1.0526303420289856E-20</v>
      </c>
      <c r="AX143" s="52">
        <v>1.0525818985507248E-20</v>
      </c>
      <c r="AY143" s="52">
        <f t="shared" si="44"/>
        <v>8.0123390193207202E-104</v>
      </c>
      <c r="AZ143" s="52">
        <f t="shared" si="45"/>
        <v>8.0119702805948801E-104</v>
      </c>
      <c r="BA143" s="60"/>
      <c r="BB143" s="52">
        <v>9.9297880144927491E-21</v>
      </c>
      <c r="BC143" s="52">
        <v>9.9822153333333344E-21</v>
      </c>
      <c r="BD143" s="52">
        <f t="shared" si="46"/>
        <v>7.5582875379353879E-104</v>
      </c>
      <c r="BE143" s="52">
        <f t="shared" si="47"/>
        <v>7.5981938028084963E-104</v>
      </c>
      <c r="BF143" s="60">
        <f t="shared" si="57"/>
        <v>5.2798024251945463</v>
      </c>
      <c r="BG143" s="52">
        <v>9.5987211159420273E-21</v>
      </c>
      <c r="BH143" s="52">
        <v>9.6557065362318815E-21</v>
      </c>
      <c r="BI143" s="52">
        <f t="shared" si="48"/>
        <v>7.3062883200380198E-104</v>
      </c>
      <c r="BJ143" s="52">
        <f t="shared" si="49"/>
        <v>7.3496640891271675E-104</v>
      </c>
      <c r="BK143" s="60"/>
      <c r="BL143" s="60"/>
      <c r="BM143" s="14"/>
      <c r="BN143" s="14"/>
      <c r="BO143" s="14"/>
    </row>
    <row r="144" spans="1:67">
      <c r="A144" s="11">
        <v>171.39999999999901</v>
      </c>
      <c r="C144" s="90">
        <v>55477301958.614197</v>
      </c>
      <c r="D144" s="7">
        <f t="shared" si="28"/>
        <v>2282633562452.9126</v>
      </c>
      <c r="E144" s="10">
        <f t="shared" si="53"/>
        <v>1243839396.9794719</v>
      </c>
      <c r="F144" s="10">
        <f t="shared" si="29"/>
        <v>23886108337.731121</v>
      </c>
      <c r="G144" s="15">
        <v>621919698489.73596</v>
      </c>
      <c r="H144" s="7"/>
      <c r="I144" s="7">
        <f t="shared" si="30"/>
        <v>4.7675648657183619E-18</v>
      </c>
      <c r="J144" s="90">
        <f t="shared" si="31"/>
        <v>9.8957730976811564E-21</v>
      </c>
      <c r="K144" s="7">
        <v>1.0256E-18</v>
      </c>
      <c r="L144" s="7"/>
      <c r="M144" s="7">
        <v>1.6798535867833469E-20</v>
      </c>
      <c r="N144" s="9">
        <f t="shared" si="32"/>
        <v>2.2175321975285085E-81</v>
      </c>
      <c r="O144" s="7"/>
      <c r="P144" s="8">
        <f t="shared" si="33"/>
        <v>5.2968214312572923E-71</v>
      </c>
      <c r="Q144" s="6">
        <v>1.6796666666666669E-20</v>
      </c>
      <c r="R144" s="14">
        <v>1</v>
      </c>
      <c r="T144" s="13"/>
      <c r="U144" s="52">
        <v>1.6815753478260867E-20</v>
      </c>
      <c r="V144" s="52">
        <v>1.774544521739131E-20</v>
      </c>
      <c r="W144" s="7">
        <f t="shared" si="34"/>
        <v>8.9070043406411775E-92</v>
      </c>
      <c r="X144" s="7">
        <f t="shared" si="35"/>
        <v>9.3994454534701883E-92</v>
      </c>
      <c r="Y144" s="14">
        <f t="shared" si="54"/>
        <v>55.28695103269277</v>
      </c>
      <c r="Z144" s="72">
        <v>1.4503243768115944E-20</v>
      </c>
      <c r="AA144" s="72">
        <v>1.5615293043478258E-20</v>
      </c>
      <c r="AB144" s="72">
        <f t="shared" si="36"/>
        <v>7.6821092413722773E-92</v>
      </c>
      <c r="AC144" s="72">
        <f t="shared" si="37"/>
        <v>8.2711418848077343E-92</v>
      </c>
      <c r="AD144" s="60">
        <f t="shared" si="50"/>
        <v>76.675900449735934</v>
      </c>
      <c r="AE144" s="73">
        <f t="shared" si="51"/>
        <v>16.036721628100281</v>
      </c>
      <c r="AF144" s="73">
        <f t="shared" si="52"/>
        <v>-60.181575617980982</v>
      </c>
      <c r="AG144" s="60"/>
      <c r="AH144" s="52">
        <v>1.2589504057971014E-20</v>
      </c>
      <c r="AI144" s="52">
        <v>1.3804034347826078E-20</v>
      </c>
      <c r="AJ144" s="52">
        <f t="shared" si="38"/>
        <v>6.6684354903176672E-92</v>
      </c>
      <c r="AK144" s="52">
        <f t="shared" si="39"/>
        <v>7.3117504971393578E-92</v>
      </c>
      <c r="AL144" s="60">
        <f t="shared" si="55"/>
        <v>96.471654821548739</v>
      </c>
      <c r="AM144" s="52">
        <v>1.1058025217391309E-20</v>
      </c>
      <c r="AN144" s="52">
        <v>1.2313898985507242E-20</v>
      </c>
      <c r="AO144" s="52">
        <f t="shared" si="40"/>
        <v>5.857238495887518E-92</v>
      </c>
      <c r="AP144" s="52">
        <f t="shared" si="41"/>
        <v>6.5224524048787016E-92</v>
      </c>
      <c r="AQ144" s="60"/>
      <c r="AR144" s="52">
        <v>9.8832057391304318E-21</v>
      </c>
      <c r="AS144" s="52">
        <v>1.1139941594202897E-20</v>
      </c>
      <c r="AT144" s="52">
        <f t="shared" si="42"/>
        <v>5.2349575968563046E-92</v>
      </c>
      <c r="AU144" s="52">
        <f t="shared" si="43"/>
        <v>5.9006281379141851E-92</v>
      </c>
      <c r="AV144" s="60">
        <f t="shared" si="56"/>
        <v>127.15872645417959</v>
      </c>
      <c r="AW144" s="52">
        <v>9.0318909710144913E-21</v>
      </c>
      <c r="AX144" s="52">
        <v>1.0269369710144927E-20</v>
      </c>
      <c r="AY144" s="52">
        <f t="shared" si="44"/>
        <v>4.784031366005967E-92</v>
      </c>
      <c r="AZ144" s="52">
        <f t="shared" si="45"/>
        <v>5.4395017566212501E-92</v>
      </c>
      <c r="BA144" s="60"/>
      <c r="BB144" s="52">
        <v>8.4635350579710135E-21</v>
      </c>
      <c r="BC144" s="52">
        <v>9.679220623188405E-21</v>
      </c>
      <c r="BD144" s="52">
        <f t="shared" si="46"/>
        <v>4.4829833879268487E-92</v>
      </c>
      <c r="BE144" s="52">
        <f t="shared" si="47"/>
        <v>5.1269103234783564E-92</v>
      </c>
      <c r="BF144" s="60">
        <f t="shared" si="57"/>
        <v>143.63803740287585</v>
      </c>
      <c r="BG144" s="52">
        <v>8.1279201159420273E-21</v>
      </c>
      <c r="BH144" s="52">
        <v>9.3317776231884099E-21</v>
      </c>
      <c r="BI144" s="52">
        <f t="shared" si="48"/>
        <v>4.3052141461678776E-92</v>
      </c>
      <c r="BJ144" s="52">
        <f t="shared" si="49"/>
        <v>4.9428759706242853E-92</v>
      </c>
      <c r="BK144" s="60"/>
      <c r="BL144" s="60"/>
      <c r="BM144" s="14"/>
      <c r="BN144" s="14"/>
      <c r="BO144" s="14"/>
    </row>
    <row r="145" spans="1:67">
      <c r="A145" s="11">
        <v>171.49999999999901</v>
      </c>
      <c r="C145" s="90">
        <v>57077473421.20266</v>
      </c>
      <c r="D145" s="7">
        <f t="shared" si="28"/>
        <v>2296706698242.2725</v>
      </c>
      <c r="E145" s="10">
        <f t="shared" si="53"/>
        <v>1520244104.40451</v>
      </c>
      <c r="F145" s="10">
        <f t="shared" si="29"/>
        <v>24575072428.718224</v>
      </c>
      <c r="G145" s="15">
        <v>760122052202.255</v>
      </c>
      <c r="H145" s="7"/>
      <c r="I145" s="7">
        <f t="shared" si="30"/>
        <v>4.7345810174306708E-18</v>
      </c>
      <c r="J145" s="90">
        <f t="shared" si="31"/>
        <v>9.0751518881159385E-21</v>
      </c>
      <c r="K145" s="7">
        <v>1.0013999999999999E-18</v>
      </c>
      <c r="L145" s="7"/>
      <c r="M145" s="7">
        <v>1.8100912255600081E-20</v>
      </c>
      <c r="N145" s="9">
        <f t="shared" si="32"/>
        <v>4.5322233213189193E-75</v>
      </c>
      <c r="O145" s="7"/>
      <c r="P145" s="8">
        <f t="shared" si="33"/>
        <v>1.113797163845383E-64</v>
      </c>
      <c r="Q145" s="6">
        <v>1.8099047619047619E-20</v>
      </c>
      <c r="R145" s="14">
        <v>1</v>
      </c>
      <c r="T145" s="13"/>
      <c r="U145" s="52">
        <v>1.5150316521739129E-20</v>
      </c>
      <c r="V145" s="52">
        <v>1.7960562463768116E-20</v>
      </c>
      <c r="W145" s="7">
        <f t="shared" si="34"/>
        <v>1.687437957327193E-85</v>
      </c>
      <c r="X145" s="7">
        <f t="shared" si="35"/>
        <v>2.0004423533211634E-85</v>
      </c>
      <c r="Y145" s="14">
        <f t="shared" si="54"/>
        <v>185.49090627886056</v>
      </c>
      <c r="Z145" s="72">
        <v>1.3087617681159416E-20</v>
      </c>
      <c r="AA145" s="72">
        <v>1.5699430579710151E-20</v>
      </c>
      <c r="AB145" s="72">
        <f t="shared" si="36"/>
        <v>1.4576951454767217E-85</v>
      </c>
      <c r="AC145" s="72">
        <f t="shared" si="37"/>
        <v>1.7485981253667649E-85</v>
      </c>
      <c r="AD145" s="60">
        <f t="shared" si="50"/>
        <v>199.56366102523225</v>
      </c>
      <c r="AE145" s="73">
        <f t="shared" si="51"/>
        <v>74.562101667222223</v>
      </c>
      <c r="AF145" s="73">
        <f t="shared" si="52"/>
        <v>-60.583645377571791</v>
      </c>
      <c r="AG145" s="60"/>
      <c r="AH145" s="52">
        <v>1.1399454275362315E-20</v>
      </c>
      <c r="AI145" s="52">
        <v>1.3779977536231882E-20</v>
      </c>
      <c r="AJ145" s="52">
        <f t="shared" si="38"/>
        <v>1.2696679841282949E-85</v>
      </c>
      <c r="AK145" s="52">
        <f t="shared" si="39"/>
        <v>1.5348099897707288E-85</v>
      </c>
      <c r="AL145" s="60">
        <f t="shared" si="55"/>
        <v>208.82782661048992</v>
      </c>
      <c r="AM145" s="52">
        <v>1.0065280840579712E-20</v>
      </c>
      <c r="AN145" s="52">
        <v>1.2203904637681158E-20</v>
      </c>
      <c r="AO145" s="52">
        <f t="shared" si="40"/>
        <v>1.1210681253544318E-85</v>
      </c>
      <c r="AP145" s="52">
        <f t="shared" si="41"/>
        <v>1.359267437328802E-85</v>
      </c>
      <c r="AQ145" s="60"/>
      <c r="AR145" s="52">
        <v>9.056062782608692E-21</v>
      </c>
      <c r="AS145" s="52">
        <v>1.0964973333333331E-20</v>
      </c>
      <c r="AT145" s="52">
        <f t="shared" si="42"/>
        <v>1.0086617042874715E-85</v>
      </c>
      <c r="AU145" s="52">
        <f t="shared" si="43"/>
        <v>1.2212756200306225E-85</v>
      </c>
      <c r="AV145" s="60">
        <f t="shared" si="56"/>
        <v>210.78813128267183</v>
      </c>
      <c r="AW145" s="52">
        <v>8.3363994927536218E-21</v>
      </c>
      <c r="AX145" s="52">
        <v>1.0048501188405798E-20</v>
      </c>
      <c r="AY145" s="52">
        <f t="shared" si="44"/>
        <v>9.2850581117105456E-86</v>
      </c>
      <c r="AZ145" s="52">
        <f t="shared" si="45"/>
        <v>1.1191992124542702E-85</v>
      </c>
      <c r="BA145" s="60"/>
      <c r="BB145" s="52">
        <v>7.8655572608695661E-21</v>
      </c>
      <c r="BC145" s="52">
        <v>9.4291947971014524E-21</v>
      </c>
      <c r="BD145" s="52">
        <f t="shared" si="46"/>
        <v>8.7606353692194843E-86</v>
      </c>
      <c r="BE145" s="52">
        <f t="shared" si="47"/>
        <v>1.0502210422356643E-85</v>
      </c>
      <c r="BF145" s="60">
        <f t="shared" si="57"/>
        <v>198.79551878807632</v>
      </c>
      <c r="BG145" s="52">
        <v>7.5962276666666657E-21</v>
      </c>
      <c r="BH145" s="52">
        <v>9.0666067101449278E-21</v>
      </c>
      <c r="BI145" s="52">
        <f t="shared" si="48"/>
        <v>8.4606568310566835E-86</v>
      </c>
      <c r="BJ145" s="52">
        <f t="shared" si="49"/>
        <v>1.0098360839460365E-85</v>
      </c>
      <c r="BK145" s="60"/>
      <c r="BL145" s="60"/>
      <c r="BM145" s="14"/>
      <c r="BN145" s="14"/>
      <c r="BO145" s="14"/>
    </row>
    <row r="146" spans="1:67">
      <c r="A146" s="11">
        <v>171.599999999999</v>
      </c>
      <c r="C146" s="90">
        <v>60489589831.304283</v>
      </c>
      <c r="D146" s="7">
        <f t="shared" si="28"/>
        <v>2310846904347.0054</v>
      </c>
      <c r="E146" s="10">
        <f t="shared" si="53"/>
        <v>1105627387.182869</v>
      </c>
      <c r="F146" s="10">
        <f t="shared" si="29"/>
        <v>26044181043.506985</v>
      </c>
      <c r="G146" s="15">
        <v>552813693591.43445</v>
      </c>
      <c r="H146" s="7"/>
      <c r="I146" s="7">
        <f t="shared" si="30"/>
        <v>4.7008885294226871E-18</v>
      </c>
      <c r="J146" s="90">
        <f t="shared" si="31"/>
        <v>8.1611257815942049E-21</v>
      </c>
      <c r="K146" s="7">
        <v>9.9019999999999994E-19</v>
      </c>
      <c r="L146" s="7"/>
      <c r="M146" s="7">
        <v>1.7643288654513545E-20</v>
      </c>
      <c r="N146" s="9">
        <f t="shared" si="32"/>
        <v>4.8066729191300566E-68</v>
      </c>
      <c r="O146" s="7"/>
      <c r="P146" s="8">
        <f t="shared" si="33"/>
        <v>1.251858597227454E-57</v>
      </c>
      <c r="Q146" s="6">
        <v>1.7641428571428572E-20</v>
      </c>
      <c r="R146" s="14">
        <v>1</v>
      </c>
      <c r="T146" s="13"/>
      <c r="U146" s="52">
        <v>1.3878928405797102E-20</v>
      </c>
      <c r="V146" s="52">
        <v>1.775038753623188E-20</v>
      </c>
      <c r="W146" s="7">
        <f t="shared" si="34"/>
        <v>1.7374455845100438E-78</v>
      </c>
      <c r="X146" s="7">
        <f t="shared" si="35"/>
        <v>2.2220975241349661E-78</v>
      </c>
      <c r="Y146" s="14">
        <f t="shared" si="54"/>
        <v>278.94510420687112</v>
      </c>
      <c r="Z146" s="72">
        <v>1.1940122028985508E-20</v>
      </c>
      <c r="AA146" s="72">
        <v>1.5434309275362319E-20</v>
      </c>
      <c r="AB146" s="72">
        <f t="shared" si="36"/>
        <v>1.4947344413929571E-78</v>
      </c>
      <c r="AC146" s="72">
        <f t="shared" si="37"/>
        <v>1.9321572758628655E-78</v>
      </c>
      <c r="AD146" s="60">
        <f t="shared" si="50"/>
        <v>292.64250716151952</v>
      </c>
      <c r="AE146" s="73">
        <f t="shared" si="51"/>
        <v>110.09790466041328</v>
      </c>
      <c r="AF146" s="73">
        <f t="shared" si="52"/>
        <v>-60.953403688941549</v>
      </c>
      <c r="AG146" s="60"/>
      <c r="AH146" s="52">
        <v>1.0349878130434784E-20</v>
      </c>
      <c r="AI146" s="52">
        <v>1.3479555652173918E-20</v>
      </c>
      <c r="AJ146" s="52">
        <f t="shared" si="38"/>
        <v>1.2956583917840455E-78</v>
      </c>
      <c r="AK146" s="52">
        <f t="shared" si="39"/>
        <v>1.6874497629978879E-78</v>
      </c>
      <c r="AL146" s="60">
        <f t="shared" si="55"/>
        <v>302.38786218516191</v>
      </c>
      <c r="AM146" s="52">
        <v>9.0903165942028976E-21</v>
      </c>
      <c r="AN146" s="52">
        <v>1.1884124927536233E-20</v>
      </c>
      <c r="AO146" s="52">
        <f t="shared" si="40"/>
        <v>1.1379790979971639E-78</v>
      </c>
      <c r="AP146" s="52">
        <f t="shared" si="41"/>
        <v>1.4877243961060482E-78</v>
      </c>
      <c r="AQ146" s="60"/>
      <c r="AR146" s="52">
        <v>8.1361147391304367E-21</v>
      </c>
      <c r="AS146" s="52">
        <v>1.0637218985507242E-20</v>
      </c>
      <c r="AT146" s="52">
        <f t="shared" si="42"/>
        <v>1.0185265184208862E-78</v>
      </c>
      <c r="AU146" s="52">
        <f t="shared" si="43"/>
        <v>1.3316294037597583E-78</v>
      </c>
      <c r="AV146" s="60">
        <f t="shared" si="56"/>
        <v>307.40769108722253</v>
      </c>
      <c r="AW146" s="52">
        <v>7.4561225217391311E-21</v>
      </c>
      <c r="AX146" s="52">
        <v>9.7193112173913057E-21</v>
      </c>
      <c r="AY146" s="52">
        <f t="shared" si="44"/>
        <v>9.3340110808198455E-79</v>
      </c>
      <c r="AZ146" s="52">
        <f t="shared" si="45"/>
        <v>1.2167203306619847E-78</v>
      </c>
      <c r="BA146" s="60"/>
      <c r="BB146" s="52">
        <v>7.013805333333336E-21</v>
      </c>
      <c r="BC146" s="52">
        <v>9.1007601159420291E-21</v>
      </c>
      <c r="BD146" s="52">
        <f t="shared" si="46"/>
        <v>8.7802925058126064E-79</v>
      </c>
      <c r="BE146" s="52">
        <f t="shared" si="47"/>
        <v>1.1392864792446104E-78</v>
      </c>
      <c r="BF146" s="60">
        <f t="shared" si="57"/>
        <v>297.54957308130201</v>
      </c>
      <c r="BG146" s="52">
        <v>6.7656066376811609E-21</v>
      </c>
      <c r="BH146" s="52">
        <v>8.738064362318835E-21</v>
      </c>
      <c r="BI146" s="52">
        <f t="shared" si="48"/>
        <v>8.4695828348398083E-79</v>
      </c>
      <c r="BJ146" s="52">
        <f t="shared" si="49"/>
        <v>1.0938820995095043E-78</v>
      </c>
      <c r="BK146" s="60"/>
      <c r="BL146" s="60"/>
      <c r="BM146" s="14"/>
      <c r="BN146" s="14"/>
      <c r="BO146" s="14"/>
    </row>
    <row r="147" spans="1:67">
      <c r="A147" s="11">
        <v>171.69999999999899</v>
      </c>
      <c r="C147" s="90">
        <v>63683670808.599113</v>
      </c>
      <c r="D147" s="7">
        <f t="shared" si="28"/>
        <v>2325054388396.8857</v>
      </c>
      <c r="E147" s="10">
        <f t="shared" si="53"/>
        <v>1140171437.3507724</v>
      </c>
      <c r="F147" s="10">
        <f t="shared" si="29"/>
        <v>27419413103.639713</v>
      </c>
      <c r="G147" s="15">
        <v>570085718675.38623</v>
      </c>
      <c r="H147" s="7"/>
      <c r="I147" s="7">
        <f t="shared" si="30"/>
        <v>4.6664992632094279E-18</v>
      </c>
      <c r="J147" s="90">
        <f t="shared" si="31"/>
        <v>7.7074359091304342E-21</v>
      </c>
      <c r="K147" s="7">
        <v>9.8420000000000012E-19</v>
      </c>
      <c r="L147" s="7"/>
      <c r="M147" s="7">
        <v>1.325566506454664E-20</v>
      </c>
      <c r="N147" s="9">
        <f t="shared" si="32"/>
        <v>1.5398959384757256E-64</v>
      </c>
      <c r="O147" s="7"/>
      <c r="P147" s="8">
        <f t="shared" si="33"/>
        <v>4.2223042873682885E-54</v>
      </c>
      <c r="Q147" s="6">
        <v>1.3253809523809526E-20</v>
      </c>
      <c r="R147" s="14">
        <v>1</v>
      </c>
      <c r="T147" s="13"/>
      <c r="U147" s="52">
        <v>1.3287400724637684E-20</v>
      </c>
      <c r="V147" s="52">
        <v>1.7496677536231879E-20</v>
      </c>
      <c r="W147" s="7">
        <f t="shared" si="34"/>
        <v>5.6103449047615012E-75</v>
      </c>
      <c r="X147" s="7">
        <f t="shared" si="35"/>
        <v>7.3876296575928096E-75</v>
      </c>
      <c r="Y147" s="14">
        <f t="shared" si="54"/>
        <v>316.78707512668723</v>
      </c>
      <c r="Z147" s="72">
        <v>1.1426994927536232E-20</v>
      </c>
      <c r="AA147" s="72">
        <v>1.5184062608695647E-20</v>
      </c>
      <c r="AB147" s="72">
        <f t="shared" si="36"/>
        <v>4.8248249674269175E-75</v>
      </c>
      <c r="AC147" s="72">
        <f t="shared" si="37"/>
        <v>6.4111732652360499E-75</v>
      </c>
      <c r="AD147" s="60">
        <f t="shared" si="50"/>
        <v>328.78877648801688</v>
      </c>
      <c r="AE147" s="73">
        <f t="shared" si="51"/>
        <v>119.29097363231402</v>
      </c>
      <c r="AF147" s="73">
        <f t="shared" si="52"/>
        <v>-61.238783982362015</v>
      </c>
      <c r="AG147" s="60"/>
      <c r="AH147" s="52">
        <v>9.8818789999999995E-21</v>
      </c>
      <c r="AI147" s="52">
        <v>1.324308869565217E-20</v>
      </c>
      <c r="AJ147" s="52">
        <f t="shared" si="38"/>
        <v>4.1724300068952284E-75</v>
      </c>
      <c r="AK147" s="52">
        <f t="shared" si="39"/>
        <v>5.5916350177647495E-75</v>
      </c>
      <c r="AL147" s="60">
        <f t="shared" si="55"/>
        <v>340.13872216530581</v>
      </c>
      <c r="AM147" s="52">
        <v>8.639063652173916E-21</v>
      </c>
      <c r="AN147" s="52">
        <v>1.1667966666666666E-20</v>
      </c>
      <c r="AO147" s="52">
        <f t="shared" si="40"/>
        <v>3.64767554974194E-75</v>
      </c>
      <c r="AP147" s="52">
        <f t="shared" si="41"/>
        <v>4.9265705681534142E-75</v>
      </c>
      <c r="AQ147" s="60"/>
      <c r="AR147" s="52">
        <v>7.6797967681159406E-21</v>
      </c>
      <c r="AS147" s="52">
        <v>1.0443710869565218E-20</v>
      </c>
      <c r="AT147" s="52">
        <f t="shared" si="42"/>
        <v>3.242643882013122E-75</v>
      </c>
      <c r="AU147" s="52">
        <f t="shared" si="43"/>
        <v>4.409652518059751E-75</v>
      </c>
      <c r="AV147" s="60">
        <f t="shared" si="56"/>
        <v>359.89417232030996</v>
      </c>
      <c r="AW147" s="52">
        <v>6.9803248405797082E-21</v>
      </c>
      <c r="AX147" s="52">
        <v>9.5467675362318807E-21</v>
      </c>
      <c r="AY147" s="52">
        <f t="shared" si="44"/>
        <v>2.9473055501601388E-75</v>
      </c>
      <c r="AZ147" s="52">
        <f t="shared" si="45"/>
        <v>4.0309357498737971E-75</v>
      </c>
      <c r="BA147" s="60"/>
      <c r="BB147" s="52">
        <v>6.5110613913043492E-21</v>
      </c>
      <c r="BC147" s="52">
        <v>8.9443171159420288E-21</v>
      </c>
      <c r="BD147" s="52">
        <f t="shared" si="46"/>
        <v>2.7491682427820924E-75</v>
      </c>
      <c r="BE147" s="52">
        <f t="shared" si="47"/>
        <v>3.7765628506221445E-75</v>
      </c>
      <c r="BF147" s="60">
        <f t="shared" si="57"/>
        <v>373.71107080749397</v>
      </c>
      <c r="BG147" s="52">
        <v>6.2335262318840571E-21</v>
      </c>
      <c r="BH147" s="52">
        <v>8.5911731449275366E-21</v>
      </c>
      <c r="BI147" s="52">
        <f t="shared" si="48"/>
        <v>2.6319844534305249E-75</v>
      </c>
      <c r="BJ147" s="52">
        <f t="shared" si="49"/>
        <v>3.6274547203348778E-75</v>
      </c>
      <c r="BK147" s="60"/>
      <c r="BL147" s="60"/>
      <c r="BM147" s="14"/>
      <c r="BN147" s="14"/>
      <c r="BO147" s="14"/>
    </row>
    <row r="148" spans="1:67">
      <c r="A148" s="11">
        <v>171.79999999999899</v>
      </c>
      <c r="C148" s="90">
        <v>65135314585.639061</v>
      </c>
      <c r="D148" s="7">
        <f t="shared" si="28"/>
        <v>2339329358158.2344</v>
      </c>
      <c r="E148" s="10">
        <f t="shared" si="53"/>
        <v>2003924365.0280912</v>
      </c>
      <c r="F148" s="10">
        <f t="shared" si="29"/>
        <v>28044427646.560997</v>
      </c>
      <c r="G148" s="15">
        <v>1001962182514.0455</v>
      </c>
      <c r="H148" s="7"/>
      <c r="I148" s="7">
        <f t="shared" si="30"/>
        <v>4.6314255264817691E-18</v>
      </c>
      <c r="J148" s="90">
        <f t="shared" si="31"/>
        <v>7.4217956104347808E-21</v>
      </c>
      <c r="K148" s="7">
        <v>9.4040000000000002E-19</v>
      </c>
      <c r="L148" s="7"/>
      <c r="M148" s="7">
        <v>1.2328041485672207E-20</v>
      </c>
      <c r="N148" s="9">
        <f t="shared" si="32"/>
        <v>2.5622581376691593E-62</v>
      </c>
      <c r="O148" s="7"/>
      <c r="P148" s="8">
        <f t="shared" si="33"/>
        <v>7.1857062953674866E-52</v>
      </c>
      <c r="Q148" s="6">
        <v>1.2326190476190477E-20</v>
      </c>
      <c r="R148" s="14">
        <v>1</v>
      </c>
      <c r="T148" s="13"/>
      <c r="U148" s="52">
        <v>1.2304061884057967E-20</v>
      </c>
      <c r="V148" s="52">
        <v>1.6824590869565217E-20</v>
      </c>
      <c r="W148" s="7">
        <f t="shared" si="34"/>
        <v>8.841337493886144E-73</v>
      </c>
      <c r="X148" s="7">
        <f t="shared" si="35"/>
        <v>1.2089656852841024E-72</v>
      </c>
      <c r="Y148" s="14">
        <f t="shared" si="54"/>
        <v>367.40135315512146</v>
      </c>
      <c r="Z148" s="72">
        <v>1.0653506913043478E-20</v>
      </c>
      <c r="AA148" s="72">
        <v>1.455659550724638E-20</v>
      </c>
      <c r="AB148" s="72">
        <f t="shared" si="36"/>
        <v>7.6552971692793205E-73</v>
      </c>
      <c r="AC148" s="72">
        <f t="shared" si="37"/>
        <v>1.0459941997553243E-72</v>
      </c>
      <c r="AD148" s="60">
        <f t="shared" si="50"/>
        <v>366.36655197775372</v>
      </c>
      <c r="AE148" s="73">
        <f t="shared" si="51"/>
        <v>108.55334571822723</v>
      </c>
      <c r="AF148" s="73">
        <f t="shared" si="52"/>
        <v>-61.417746182603693</v>
      </c>
      <c r="AG148" s="60"/>
      <c r="AH148" s="52">
        <v>9.2968470434782614E-21</v>
      </c>
      <c r="AI148" s="52">
        <v>1.2662619855072462E-20</v>
      </c>
      <c r="AJ148" s="52">
        <f t="shared" si="38"/>
        <v>6.6804412327386547E-73</v>
      </c>
      <c r="AK148" s="52">
        <f t="shared" si="39"/>
        <v>9.0989867208434346E-73</v>
      </c>
      <c r="AL148" s="60">
        <f t="shared" si="55"/>
        <v>362.03379445242035</v>
      </c>
      <c r="AM148" s="52">
        <v>8.2182443188405805E-21</v>
      </c>
      <c r="AN148" s="52">
        <v>1.1134046115942027E-20</v>
      </c>
      <c r="AO148" s="52">
        <f t="shared" si="40"/>
        <v>5.9053889938757478E-73</v>
      </c>
      <c r="AP148" s="52">
        <f t="shared" si="41"/>
        <v>8.0005985268231999E-73</v>
      </c>
      <c r="AQ148" s="60"/>
      <c r="AR148" s="52">
        <v>7.3962264492753604E-21</v>
      </c>
      <c r="AS148" s="52">
        <v>9.9531425652173918E-21</v>
      </c>
      <c r="AT148" s="52">
        <f t="shared" si="42"/>
        <v>5.3147110958518452E-73</v>
      </c>
      <c r="AU148" s="52">
        <f t="shared" si="43"/>
        <v>7.1520359189568637E-73</v>
      </c>
      <c r="AV148" s="60">
        <f t="shared" si="56"/>
        <v>345.70549367002434</v>
      </c>
      <c r="AW148" s="52">
        <v>6.8049671304347824E-21</v>
      </c>
      <c r="AX148" s="52">
        <v>9.0940522608695629E-21</v>
      </c>
      <c r="AY148" s="52">
        <f t="shared" si="44"/>
        <v>4.8898495148931255E-73</v>
      </c>
      <c r="AZ148" s="52">
        <f t="shared" si="45"/>
        <v>6.5347188581327633E-73</v>
      </c>
      <c r="BA148" s="60"/>
      <c r="BB148" s="52">
        <v>6.4143402898550715E-21</v>
      </c>
      <c r="BC148" s="52">
        <v>8.5224791884057985E-21</v>
      </c>
      <c r="BD148" s="52">
        <f t="shared" si="46"/>
        <v>4.6091565401438278E-73</v>
      </c>
      <c r="BE148" s="52">
        <f t="shared" si="47"/>
        <v>6.124003235626245E-73</v>
      </c>
      <c r="BF148" s="60">
        <f t="shared" si="57"/>
        <v>328.66028356570996</v>
      </c>
      <c r="BG148" s="52">
        <v>6.1879869999999991E-21</v>
      </c>
      <c r="BH148" s="52">
        <v>8.1929162898550748E-21</v>
      </c>
      <c r="BI148" s="52">
        <f t="shared" si="48"/>
        <v>4.4465057141549632E-73</v>
      </c>
      <c r="BJ148" s="52">
        <f t="shared" si="49"/>
        <v>5.8871890161427096E-73</v>
      </c>
      <c r="BK148" s="60"/>
      <c r="BL148" s="60"/>
      <c r="BM148" s="14"/>
      <c r="BN148" s="14"/>
      <c r="BO148" s="14"/>
    </row>
    <row r="149" spans="1:67">
      <c r="A149" s="11">
        <v>171.89999999999901</v>
      </c>
      <c r="C149" s="90">
        <v>65643138561.894203</v>
      </c>
      <c r="D149" s="7">
        <f t="shared" si="28"/>
        <v>2353672021532.0361</v>
      </c>
      <c r="E149" s="10">
        <f t="shared" si="53"/>
        <v>1934808055.8693688</v>
      </c>
      <c r="F149" s="10">
        <f t="shared" si="29"/>
        <v>28263074518.075706</v>
      </c>
      <c r="G149" s="15">
        <v>967404027934.68433</v>
      </c>
      <c r="H149" s="7"/>
      <c r="I149" s="7">
        <f t="shared" si="30"/>
        <v>4.5956800667527171E-18</v>
      </c>
      <c r="J149" s="90">
        <f t="shared" si="31"/>
        <v>7.0213219073913012E-21</v>
      </c>
      <c r="K149" s="7">
        <v>9.0260000000000011E-19</v>
      </c>
      <c r="L149" s="7"/>
      <c r="M149" s="7">
        <v>1.3605656013101256E-20</v>
      </c>
      <c r="N149" s="9">
        <f t="shared" si="32"/>
        <v>3.226199567568962E-59</v>
      </c>
      <c r="O149" s="7"/>
      <c r="P149" s="8">
        <f t="shared" si="33"/>
        <v>9.1182318788385199E-49</v>
      </c>
      <c r="Q149" s="6">
        <v>1.3603809523809527E-20</v>
      </c>
      <c r="R149" s="14">
        <v>1</v>
      </c>
      <c r="T149" s="13"/>
      <c r="U149" s="52">
        <v>1.1223931739130432E-20</v>
      </c>
      <c r="V149" s="52">
        <v>1.5243309565217386E-20</v>
      </c>
      <c r="W149" s="7">
        <f t="shared" si="34"/>
        <v>1.0234241218966985E-69</v>
      </c>
      <c r="X149" s="7">
        <f t="shared" si="35"/>
        <v>1.3899203121660091E-69</v>
      </c>
      <c r="Y149" s="14">
        <f t="shared" si="54"/>
        <v>358.1078288345285</v>
      </c>
      <c r="Z149" s="72">
        <v>9.7737248115942008E-21</v>
      </c>
      <c r="AA149" s="72">
        <v>1.3042679275362316E-20</v>
      </c>
      <c r="AB149" s="72">
        <f t="shared" si="36"/>
        <v>8.9119089152093503E-70</v>
      </c>
      <c r="AC149" s="72">
        <f t="shared" si="37"/>
        <v>1.1892617395410219E-69</v>
      </c>
      <c r="AD149" s="60">
        <f t="shared" si="50"/>
        <v>334.46352611547627</v>
      </c>
      <c r="AE149" s="73">
        <f t="shared" si="51"/>
        <v>77.739464998576238</v>
      </c>
      <c r="AF149" s="73">
        <f t="shared" si="52"/>
        <v>-61.916170314965264</v>
      </c>
      <c r="AG149" s="60"/>
      <c r="AH149" s="52">
        <v>8.6010806086956552E-21</v>
      </c>
      <c r="AI149" s="52">
        <v>1.1210807565217396E-20</v>
      </c>
      <c r="AJ149" s="52">
        <f t="shared" si="38"/>
        <v>7.8426647398686379E-70</v>
      </c>
      <c r="AK149" s="52">
        <f t="shared" si="39"/>
        <v>1.0222274292871256E-69</v>
      </c>
      <c r="AL149" s="60">
        <f t="shared" si="55"/>
        <v>303.41849765752892</v>
      </c>
      <c r="AM149" s="52">
        <v>7.6866796231884081E-21</v>
      </c>
      <c r="AN149" s="52">
        <v>9.7361657101449259E-21</v>
      </c>
      <c r="AO149" s="52">
        <f t="shared" si="40"/>
        <v>7.008892718259095E-70</v>
      </c>
      <c r="AP149" s="52">
        <f t="shared" si="41"/>
        <v>8.8776616555918134E-70</v>
      </c>
      <c r="AQ149" s="60"/>
      <c r="AR149" s="52">
        <v>7.005393985507244E-21</v>
      </c>
      <c r="AS149" s="52">
        <v>8.5981861739130443E-21</v>
      </c>
      <c r="AT149" s="52">
        <f t="shared" si="42"/>
        <v>6.3876806762490305E-70</v>
      </c>
      <c r="AU149" s="52">
        <f t="shared" si="43"/>
        <v>7.8400255271180346E-70</v>
      </c>
      <c r="AV149" s="60">
        <f t="shared" si="56"/>
        <v>227.36653951240538</v>
      </c>
      <c r="AW149" s="52">
        <v>6.5281990869565209E-21</v>
      </c>
      <c r="AX149" s="52">
        <v>7.7686591304347815E-21</v>
      </c>
      <c r="AY149" s="52">
        <f t="shared" si="44"/>
        <v>5.9525633026105001E-70</v>
      </c>
      <c r="AZ149" s="52">
        <f t="shared" si="45"/>
        <v>7.0836435338976467E-70</v>
      </c>
      <c r="BA149" s="60"/>
      <c r="BB149" s="52">
        <v>6.223366869565219E-21</v>
      </c>
      <c r="BC149" s="52">
        <v>7.2119947101449281E-21</v>
      </c>
      <c r="BD149" s="52">
        <f t="shared" si="46"/>
        <v>5.6746102183789964E-70</v>
      </c>
      <c r="BE149" s="52">
        <f t="shared" si="47"/>
        <v>6.5760640076073209E-70</v>
      </c>
      <c r="BF149" s="60">
        <f t="shared" si="57"/>
        <v>158.85739364241891</v>
      </c>
      <c r="BG149" s="52">
        <v>6.0560976521739123E-21</v>
      </c>
      <c r="BH149" s="52">
        <v>6.8831000000000012E-21</v>
      </c>
      <c r="BI149" s="52">
        <f t="shared" si="48"/>
        <v>5.5220902673423831E-70</v>
      </c>
      <c r="BJ149" s="52">
        <f t="shared" si="49"/>
        <v>6.2761701845247702E-70</v>
      </c>
      <c r="BK149" s="60"/>
      <c r="BL149" s="60"/>
      <c r="BM149" s="14"/>
      <c r="BN149" s="14"/>
      <c r="BO149" s="14"/>
    </row>
    <row r="150" spans="1:67">
      <c r="A150" s="11">
        <v>171.99999999999901</v>
      </c>
      <c r="C150" s="90">
        <v>65943776201.495781</v>
      </c>
      <c r="D150" s="7">
        <f t="shared" si="28"/>
        <v>2368082586552.2432</v>
      </c>
      <c r="E150" s="10">
        <f t="shared" si="53"/>
        <v>2072991362.384136</v>
      </c>
      <c r="F150" s="10">
        <f t="shared" si="29"/>
        <v>28392515982.898201</v>
      </c>
      <c r="G150" s="15">
        <v>1036495681192.068</v>
      </c>
      <c r="H150" s="7"/>
      <c r="I150" s="7">
        <f t="shared" si="30"/>
        <v>4.5592760642882182E-18</v>
      </c>
      <c r="J150" s="90">
        <f t="shared" si="31"/>
        <v>6.964049930144928E-21</v>
      </c>
      <c r="K150" s="7">
        <v>8.9320000000000019E-19</v>
      </c>
      <c r="L150" s="7"/>
      <c r="M150" s="7">
        <v>1.4972318170616283E-20</v>
      </c>
      <c r="N150" s="9">
        <f t="shared" si="32"/>
        <v>9.6531307004211999E-59</v>
      </c>
      <c r="O150" s="7"/>
      <c r="P150" s="8">
        <f t="shared" si="33"/>
        <v>2.7407666769671421E-48</v>
      </c>
      <c r="Q150" s="6">
        <v>1.4970476190476187E-20</v>
      </c>
      <c r="R150" s="14">
        <v>1</v>
      </c>
      <c r="T150" s="13"/>
      <c r="U150" s="52">
        <v>1.1054906086956525E-20</v>
      </c>
      <c r="V150" s="52">
        <v>1.3524701739130435E-20</v>
      </c>
      <c r="W150" s="7">
        <f t="shared" si="34"/>
        <v>3.029891822012994E-69</v>
      </c>
      <c r="X150" s="7">
        <f t="shared" si="35"/>
        <v>3.7068051842526144E-69</v>
      </c>
      <c r="Y150" s="14">
        <f t="shared" si="54"/>
        <v>223.41172622786698</v>
      </c>
      <c r="Z150" s="72">
        <v>9.6642031304347796E-21</v>
      </c>
      <c r="AA150" s="72">
        <v>1.1483168550724638E-20</v>
      </c>
      <c r="AB150" s="72">
        <f t="shared" si="36"/>
        <v>2.6487325899335681E-69</v>
      </c>
      <c r="AC150" s="72">
        <f t="shared" si="37"/>
        <v>3.1472685709821368E-69</v>
      </c>
      <c r="AD150" s="60">
        <f t="shared" si="50"/>
        <v>188.21680336597214</v>
      </c>
      <c r="AE150" s="73">
        <f t="shared" si="51"/>
        <v>27.037993189883231</v>
      </c>
      <c r="AF150" s="73">
        <f t="shared" si="52"/>
        <v>-62.882068879136547</v>
      </c>
      <c r="AG150" s="60"/>
      <c r="AH150" s="52">
        <v>8.5297621594202899E-21</v>
      </c>
      <c r="AI150" s="52">
        <v>9.7995587826087012E-21</v>
      </c>
      <c r="AJ150" s="52">
        <f t="shared" si="38"/>
        <v>2.337808788899309E-69</v>
      </c>
      <c r="AK150" s="52">
        <f t="shared" si="39"/>
        <v>2.6858304160353091E-69</v>
      </c>
      <c r="AL150" s="60">
        <f t="shared" si="55"/>
        <v>148.86659199354634</v>
      </c>
      <c r="AM150" s="52">
        <v>7.6351723913043481E-21</v>
      </c>
      <c r="AN150" s="52">
        <v>8.4581528695652182E-21</v>
      </c>
      <c r="AO150" s="52">
        <f t="shared" si="40"/>
        <v>2.0926226062985296E-69</v>
      </c>
      <c r="AP150" s="52">
        <f t="shared" si="41"/>
        <v>2.3181823533597044E-69</v>
      </c>
      <c r="AQ150" s="60"/>
      <c r="AR150" s="52">
        <v>6.9592987391304348E-21</v>
      </c>
      <c r="AS150" s="52">
        <v>7.4344178405797084E-21</v>
      </c>
      <c r="AT150" s="52">
        <f t="shared" si="42"/>
        <v>1.9073814079267058E-69</v>
      </c>
      <c r="AU150" s="52">
        <f t="shared" si="43"/>
        <v>2.0376004680109725E-69</v>
      </c>
      <c r="AV150" s="60">
        <f t="shared" si="56"/>
        <v>68.271117429949513</v>
      </c>
      <c r="AW150" s="52">
        <v>6.4777358985507255E-21</v>
      </c>
      <c r="AX150" s="52">
        <v>6.6970255797101477E-21</v>
      </c>
      <c r="AY150" s="52">
        <f t="shared" si="44"/>
        <v>1.7753962692940627E-69</v>
      </c>
      <c r="AZ150" s="52">
        <f t="shared" si="45"/>
        <v>1.8354984543665085E-69</v>
      </c>
      <c r="BA150" s="60"/>
      <c r="BB150" s="52">
        <v>6.1633230869565194E-21</v>
      </c>
      <c r="BC150" s="52">
        <v>6.2089960289855093E-21</v>
      </c>
      <c r="BD150" s="52">
        <f t="shared" si="46"/>
        <v>1.6892230536111726E-69</v>
      </c>
      <c r="BE150" s="52">
        <f t="shared" si="47"/>
        <v>1.7017409413663829E-69</v>
      </c>
      <c r="BF150" s="60">
        <f t="shared" si="57"/>
        <v>7.410440988506517</v>
      </c>
      <c r="BG150" s="52">
        <v>5.9850403478260875E-21</v>
      </c>
      <c r="BH150" s="52">
        <v>5.9266176811594197E-21</v>
      </c>
      <c r="BI150" s="52">
        <f t="shared" si="48"/>
        <v>1.6403599145624642E-69</v>
      </c>
      <c r="BJ150" s="52">
        <f t="shared" si="49"/>
        <v>1.624347624764509E-69</v>
      </c>
      <c r="BK150" s="60"/>
      <c r="BL150" s="60"/>
      <c r="BM150" s="14"/>
      <c r="BN150" s="14"/>
      <c r="BO150" s="14"/>
    </row>
    <row r="151" spans="1:67">
      <c r="A151" s="11">
        <v>172.099999999999</v>
      </c>
      <c r="C151" s="90">
        <v>65061192859.777962</v>
      </c>
      <c r="D151" s="7">
        <f t="shared" si="28"/>
        <v>2382561261383.9502</v>
      </c>
      <c r="E151" s="10">
        <f t="shared" si="53"/>
        <v>2729421406.1154938</v>
      </c>
      <c r="F151" s="10">
        <f t="shared" si="29"/>
        <v>28012514061.876965</v>
      </c>
      <c r="G151" s="15">
        <v>1364710703057.7468</v>
      </c>
      <c r="H151" s="7"/>
      <c r="I151" s="7">
        <f t="shared" si="30"/>
        <v>4.5222271246673608E-18</v>
      </c>
      <c r="J151" s="90">
        <f t="shared" si="31"/>
        <v>7.668541641176471E-21</v>
      </c>
      <c r="K151" s="7">
        <v>8.8540000000000012E-19</v>
      </c>
      <c r="L151" s="7"/>
      <c r="M151" s="7">
        <v>1.4081837481999872E-20</v>
      </c>
      <c r="N151" s="9">
        <f t="shared" si="32"/>
        <v>4.3192921124975902E-64</v>
      </c>
      <c r="O151" s="7"/>
      <c r="P151" s="8">
        <f t="shared" si="33"/>
        <v>1.2099423103869302E-53</v>
      </c>
      <c r="Q151" s="6">
        <v>1.408E-20</v>
      </c>
      <c r="R151" s="14">
        <v>1</v>
      </c>
      <c r="T151" s="13"/>
      <c r="U151" s="52">
        <v>1.1860712352941175E-20</v>
      </c>
      <c r="V151" s="52">
        <v>1.2192892647058822E-20</v>
      </c>
      <c r="W151" s="7">
        <f t="shared" si="34"/>
        <v>1.4350777707151631E-74</v>
      </c>
      <c r="X151" s="7">
        <f t="shared" si="35"/>
        <v>1.4752696699681326E-74</v>
      </c>
      <c r="Y151" s="14">
        <f t="shared" si="54"/>
        <v>28.006774317840708</v>
      </c>
      <c r="Z151" s="72">
        <v>1.0460868352941175E-20</v>
      </c>
      <c r="AA151" s="72">
        <v>1.0325565073529408E-20</v>
      </c>
      <c r="AB151" s="72">
        <f t="shared" si="36"/>
        <v>1.2657047223610447E-74</v>
      </c>
      <c r="AC151" s="72">
        <f t="shared" si="37"/>
        <v>1.2493338061116054E-74</v>
      </c>
      <c r="AD151" s="60">
        <f t="shared" si="50"/>
        <v>-12.934230204104002</v>
      </c>
      <c r="AE151" s="73">
        <f t="shared" si="51"/>
        <v>-34.473133625895414</v>
      </c>
      <c r="AF151" s="73">
        <f t="shared" si="52"/>
        <v>-64.375564478561628</v>
      </c>
      <c r="AG151" s="60"/>
      <c r="AH151" s="52">
        <v>9.3067749117647079E-21</v>
      </c>
      <c r="AI151" s="52">
        <v>8.7944188382352939E-21</v>
      </c>
      <c r="AJ151" s="52">
        <f t="shared" si="38"/>
        <v>1.1260660738991069E-74</v>
      </c>
      <c r="AK151" s="52">
        <f t="shared" si="39"/>
        <v>1.0640739447644147E-74</v>
      </c>
      <c r="AL151" s="60">
        <f t="shared" si="55"/>
        <v>-55.051946392487224</v>
      </c>
      <c r="AM151" s="52">
        <v>8.3852591617647061E-21</v>
      </c>
      <c r="AN151" s="52">
        <v>7.5814616029411722E-21</v>
      </c>
      <c r="AO151" s="52">
        <f t="shared" si="40"/>
        <v>1.0145679843378185E-74</v>
      </c>
      <c r="AP151" s="52">
        <f t="shared" si="41"/>
        <v>9.1731311679719196E-75</v>
      </c>
      <c r="AQ151" s="60"/>
      <c r="AR151" s="52">
        <v>7.6787216764705888E-21</v>
      </c>
      <c r="AS151" s="52">
        <v>6.6607181470588194E-21</v>
      </c>
      <c r="AT151" s="52">
        <f t="shared" si="42"/>
        <v>9.2908102460464985E-75</v>
      </c>
      <c r="AU151" s="52">
        <f t="shared" si="43"/>
        <v>8.0590847036880424E-75</v>
      </c>
      <c r="AV151" s="60">
        <f t="shared" si="56"/>
        <v>-132.57460972067426</v>
      </c>
      <c r="AW151" s="52">
        <v>7.1660790147058833E-21</v>
      </c>
      <c r="AX151" s="52">
        <v>6.0004328529411766E-21</v>
      </c>
      <c r="AY151" s="52">
        <f t="shared" si="44"/>
        <v>8.6705421994680404E-75</v>
      </c>
      <c r="AZ151" s="52">
        <f t="shared" si="45"/>
        <v>7.2601775894088724E-75</v>
      </c>
      <c r="BA151" s="60"/>
      <c r="BB151" s="52">
        <v>6.8226343235294123E-21</v>
      </c>
      <c r="BC151" s="52">
        <v>5.5644638529411781E-21</v>
      </c>
      <c r="BD151" s="52">
        <f t="shared" si="46"/>
        <v>8.2549939363358781E-75</v>
      </c>
      <c r="BE151" s="52">
        <f t="shared" si="47"/>
        <v>6.7326802502918251E-75</v>
      </c>
      <c r="BF151" s="60">
        <f t="shared" si="57"/>
        <v>-184.41124218678206</v>
      </c>
      <c r="BG151" s="52">
        <v>6.6183693970588242E-21</v>
      </c>
      <c r="BH151" s="52">
        <v>5.3115934264705906E-21</v>
      </c>
      <c r="BI151" s="52">
        <f t="shared" si="48"/>
        <v>8.0078451592710522E-75</v>
      </c>
      <c r="BJ151" s="52">
        <f t="shared" si="49"/>
        <v>6.4267216222594927E-75</v>
      </c>
      <c r="BK151" s="60"/>
      <c r="BL151" s="60"/>
      <c r="BM151" s="14"/>
      <c r="BN151" s="14"/>
      <c r="BO151" s="14"/>
    </row>
    <row r="152" spans="1:67">
      <c r="A152" s="11">
        <v>172.19999999999899</v>
      </c>
      <c r="C152" s="90">
        <v>63025357598.014534</v>
      </c>
      <c r="D152" s="7">
        <f t="shared" si="28"/>
        <v>2397108254321.6323</v>
      </c>
      <c r="E152" s="10">
        <f t="shared" si="53"/>
        <v>3213104633.5820689</v>
      </c>
      <c r="F152" s="10">
        <f t="shared" si="29"/>
        <v>27135972126.644955</v>
      </c>
      <c r="G152" s="15">
        <v>1606552316791.0344</v>
      </c>
      <c r="H152" s="7"/>
      <c r="I152" s="7">
        <f t="shared" si="30"/>
        <v>4.4845472706925133E-18</v>
      </c>
      <c r="J152" s="90">
        <f t="shared" si="31"/>
        <v>9.1776741100000019E-21</v>
      </c>
      <c r="K152" s="7">
        <v>8.9460000000000004E-19</v>
      </c>
      <c r="L152" s="7"/>
      <c r="M152" s="7">
        <v>1.2843737756748927E-20</v>
      </c>
      <c r="N152" s="9">
        <f t="shared" si="32"/>
        <v>1.3582806731802892E-75</v>
      </c>
      <c r="O152" s="7"/>
      <c r="P152" s="8">
        <f t="shared" si="33"/>
        <v>3.6858266487580875E-65</v>
      </c>
      <c r="Q152" s="6">
        <v>1.2841904761904763E-20</v>
      </c>
      <c r="R152" s="14">
        <v>1</v>
      </c>
      <c r="T152" s="13"/>
      <c r="U152" s="52">
        <v>1.3373150735294121E-20</v>
      </c>
      <c r="V152" s="52">
        <v>1.1246536029411766E-20</v>
      </c>
      <c r="W152" s="7">
        <f t="shared" si="34"/>
        <v>4.9291115358003077E-86</v>
      </c>
      <c r="X152" s="7">
        <f t="shared" si="35"/>
        <v>4.1452782203421501E-86</v>
      </c>
      <c r="Y152" s="14">
        <f t="shared" si="54"/>
        <v>-159.02121706217221</v>
      </c>
      <c r="Z152" s="72">
        <v>1.197590455882353E-20</v>
      </c>
      <c r="AA152" s="72">
        <v>9.5232306029411765E-21</v>
      </c>
      <c r="AB152" s="72">
        <f t="shared" si="36"/>
        <v>4.4141108165892724E-86</v>
      </c>
      <c r="AC152" s="72">
        <f t="shared" si="37"/>
        <v>3.5100977138587148E-86</v>
      </c>
      <c r="AD152" s="60">
        <f t="shared" si="50"/>
        <v>-204.80072664534444</v>
      </c>
      <c r="AE152" s="73">
        <f t="shared" si="51"/>
        <v>-96.768689900191688</v>
      </c>
      <c r="AF152" s="73">
        <f t="shared" si="52"/>
        <v>-66.577163575715772</v>
      </c>
      <c r="AG152" s="60"/>
      <c r="AH152" s="52">
        <v>1.0824225588235296E-20</v>
      </c>
      <c r="AI152" s="52">
        <v>8.107058749999999E-21</v>
      </c>
      <c r="AJ152" s="52">
        <f t="shared" si="38"/>
        <v>3.9896219125284567E-86</v>
      </c>
      <c r="AK152" s="52">
        <f t="shared" si="39"/>
        <v>2.9881213183795728E-86</v>
      </c>
      <c r="AL152" s="60">
        <f t="shared" si="55"/>
        <v>-251.02644213074677</v>
      </c>
      <c r="AM152" s="52">
        <v>9.9069915294117659E-21</v>
      </c>
      <c r="AN152" s="52">
        <v>6.9811736617647042E-21</v>
      </c>
      <c r="AO152" s="52">
        <f t="shared" si="40"/>
        <v>3.6515453388124454E-86</v>
      </c>
      <c r="AP152" s="52">
        <f t="shared" si="41"/>
        <v>2.5731395922138964E-86</v>
      </c>
      <c r="AQ152" s="60"/>
      <c r="AR152" s="52">
        <v>9.2085387941176485E-21</v>
      </c>
      <c r="AS152" s="52">
        <v>6.1220703823529415E-21</v>
      </c>
      <c r="AT152" s="52">
        <f t="shared" si="42"/>
        <v>3.3941077683479564E-86</v>
      </c>
      <c r="AU152" s="52">
        <f t="shared" si="43"/>
        <v>2.2564890160847801E-86</v>
      </c>
      <c r="AV152" s="60">
        <f t="shared" si="56"/>
        <v>-335.17461138745728</v>
      </c>
      <c r="AW152" s="52">
        <v>8.7093132352941166E-21</v>
      </c>
      <c r="AX152" s="52">
        <v>5.5015032205882369E-21</v>
      </c>
      <c r="AY152" s="52">
        <f t="shared" si="44"/>
        <v>3.2101018815026745E-86</v>
      </c>
      <c r="AZ152" s="52">
        <f t="shared" si="45"/>
        <v>2.0277587178671413E-86</v>
      </c>
      <c r="BA152" s="60"/>
      <c r="BB152" s="52">
        <v>8.3854205147058841E-21</v>
      </c>
      <c r="BC152" s="52">
        <v>5.0874665147058814E-21</v>
      </c>
      <c r="BD152" s="52">
        <f t="shared" si="46"/>
        <v>3.0907206394143949E-86</v>
      </c>
      <c r="BE152" s="52">
        <f t="shared" si="47"/>
        <v>1.8751519654566299E-86</v>
      </c>
      <c r="BF152" s="60">
        <f t="shared" si="57"/>
        <v>-393.29619715746333</v>
      </c>
      <c r="BG152" s="52">
        <v>8.2066597647058844E-21</v>
      </c>
      <c r="BH152" s="52">
        <v>4.8431460735294112E-21</v>
      </c>
      <c r="BI152" s="52">
        <f t="shared" si="48"/>
        <v>3.0248325258042006E-86</v>
      </c>
      <c r="BJ152" s="52">
        <f t="shared" si="49"/>
        <v>1.7850996861641781E-86</v>
      </c>
      <c r="BK152" s="60"/>
      <c r="BL152" s="60"/>
      <c r="BM152" s="14"/>
      <c r="BN152" s="14"/>
      <c r="BO152" s="14"/>
    </row>
    <row r="153" spans="1:67">
      <c r="A153" s="11">
        <v>172.29999999999899</v>
      </c>
      <c r="C153" s="90">
        <v>62284890331.019203</v>
      </c>
      <c r="D153" s="7">
        <f t="shared" si="28"/>
        <v>2411723773787.3335</v>
      </c>
      <c r="E153" s="10">
        <f t="shared" si="53"/>
        <v>2383899213.0616231</v>
      </c>
      <c r="F153" s="10">
        <f t="shared" si="29"/>
        <v>26817159193.50721</v>
      </c>
      <c r="G153" s="15">
        <v>1191949606530.8115</v>
      </c>
      <c r="H153" s="7"/>
      <c r="I153" s="7">
        <f t="shared" si="30"/>
        <v>4.4462509338903477E-18</v>
      </c>
      <c r="J153" s="90">
        <f t="shared" si="31"/>
        <v>1.0032246311594205E-20</v>
      </c>
      <c r="K153" s="7">
        <v>8.8200000000000001E-19</v>
      </c>
      <c r="L153" s="7"/>
      <c r="M153" s="7">
        <v>1.3005161851979487E-20</v>
      </c>
      <c r="N153" s="9">
        <f t="shared" si="32"/>
        <v>4.3374226268914725E-82</v>
      </c>
      <c r="O153" s="7"/>
      <c r="P153" s="8">
        <f t="shared" si="33"/>
        <v>1.1631735307486884E-71</v>
      </c>
      <c r="Q153" s="6">
        <v>1.3003333333333335E-20</v>
      </c>
      <c r="R153" s="14">
        <v>1</v>
      </c>
      <c r="T153" s="13"/>
      <c r="U153" s="52">
        <v>1.462657434782609E-20</v>
      </c>
      <c r="V153" s="52">
        <v>1.057984323188406E-20</v>
      </c>
      <c r="W153" s="7">
        <f t="shared" si="34"/>
        <v>1.70132441269181E-92</v>
      </c>
      <c r="X153" s="7">
        <f t="shared" si="35"/>
        <v>1.2306193606797497E-92</v>
      </c>
      <c r="Y153" s="14">
        <f t="shared" si="54"/>
        <v>-276.66978061363255</v>
      </c>
      <c r="Z153" s="72">
        <v>1.3117733913043478E-20</v>
      </c>
      <c r="AA153" s="72">
        <v>9.0425144637681174E-21</v>
      </c>
      <c r="AB153" s="72">
        <f t="shared" si="36"/>
        <v>1.5258200871055723E-92</v>
      </c>
      <c r="AC153" s="72">
        <f t="shared" si="37"/>
        <v>1.0518013475666646E-92</v>
      </c>
      <c r="AD153" s="60">
        <f t="shared" si="50"/>
        <v>-310.66489656595411</v>
      </c>
      <c r="AE153" s="73">
        <f t="shared" si="51"/>
        <v>-151.49912264562138</v>
      </c>
      <c r="AF153" s="73">
        <f t="shared" si="52"/>
        <v>-68.620141023602201</v>
      </c>
      <c r="AG153" s="60"/>
      <c r="AH153" s="52">
        <v>1.1861390869565216E-20</v>
      </c>
      <c r="AI153" s="52">
        <v>7.7845444347826074E-21</v>
      </c>
      <c r="AJ153" s="52">
        <f t="shared" si="38"/>
        <v>1.3796855897341642E-92</v>
      </c>
      <c r="AK153" s="52">
        <f t="shared" si="39"/>
        <v>9.0547760354756239E-93</v>
      </c>
      <c r="AL153" s="60">
        <f t="shared" si="55"/>
        <v>-343.70728353984725</v>
      </c>
      <c r="AM153" s="52">
        <v>1.0850329420289853E-20</v>
      </c>
      <c r="AN153" s="52">
        <v>6.7899404202898585E-21</v>
      </c>
      <c r="AO153" s="52">
        <f t="shared" si="40"/>
        <v>1.2620815981584202E-92</v>
      </c>
      <c r="AP153" s="52">
        <f t="shared" si="41"/>
        <v>7.8978789722413399E-93</v>
      </c>
      <c r="AQ153" s="60"/>
      <c r="AR153" s="52">
        <v>1.0072599043478263E-20</v>
      </c>
      <c r="AS153" s="52">
        <v>6.0373258550724642E-21</v>
      </c>
      <c r="AT153" s="52">
        <f t="shared" si="42"/>
        <v>1.1716180593217806E-92</v>
      </c>
      <c r="AU153" s="52">
        <f t="shared" si="43"/>
        <v>7.0224576311245835E-93</v>
      </c>
      <c r="AV153" s="60">
        <f t="shared" si="56"/>
        <v>-400.6188642065058</v>
      </c>
      <c r="AW153" s="52">
        <v>9.5115652608695662E-21</v>
      </c>
      <c r="AX153" s="52">
        <v>5.5017617536231878E-21</v>
      </c>
      <c r="AY153" s="52">
        <f t="shared" si="44"/>
        <v>1.1063600947431594E-92</v>
      </c>
      <c r="AZ153" s="52">
        <f t="shared" si="45"/>
        <v>6.3995036442996159E-93</v>
      </c>
      <c r="BA153" s="60"/>
      <c r="BB153" s="52">
        <v>9.1446779420289829E-21</v>
      </c>
      <c r="BC153" s="52">
        <v>5.155530028985508E-21</v>
      </c>
      <c r="BD153" s="52">
        <f t="shared" si="46"/>
        <v>1.0636847329388896E-92</v>
      </c>
      <c r="BE153" s="52">
        <f t="shared" si="47"/>
        <v>5.9967760666956199E-93</v>
      </c>
      <c r="BF153" s="60">
        <f t="shared" si="57"/>
        <v>-436.22617858517822</v>
      </c>
      <c r="BG153" s="52">
        <v>8.940713057971016E-21</v>
      </c>
      <c r="BH153" s="52">
        <v>4.9668347826086958E-21</v>
      </c>
      <c r="BI153" s="52">
        <f t="shared" si="48"/>
        <v>1.039960077505046E-92</v>
      </c>
      <c r="BJ153" s="52">
        <f t="shared" si="49"/>
        <v>5.7772907507320225E-93</v>
      </c>
      <c r="BK153" s="60"/>
      <c r="BL153" s="60"/>
      <c r="BM153" s="14"/>
      <c r="BN153" s="14"/>
      <c r="BO153" s="14"/>
    </row>
    <row r="154" spans="1:67">
      <c r="A154" s="11">
        <v>172.39999999999901</v>
      </c>
      <c r="C154" s="90">
        <v>64304748130.261253</v>
      </c>
      <c r="D154" s="7">
        <f t="shared" si="28"/>
        <v>2426408028328.9404</v>
      </c>
      <c r="E154" s="10">
        <f t="shared" si="53"/>
        <v>1451057940.1900544</v>
      </c>
      <c r="F154" s="10">
        <f t="shared" si="29"/>
        <v>27686821929.728565</v>
      </c>
      <c r="G154" s="15">
        <v>725528970095.02722</v>
      </c>
      <c r="H154" s="7"/>
      <c r="I154" s="7">
        <f t="shared" si="30"/>
        <v>4.407352945421042E-18</v>
      </c>
      <c r="J154" s="90">
        <f t="shared" si="31"/>
        <v>1.0149591524558827E-20</v>
      </c>
      <c r="K154" s="7">
        <v>8.7179999999999986E-19</v>
      </c>
      <c r="L154" s="7"/>
      <c r="M154" s="7">
        <v>1.3233252624807646E-20</v>
      </c>
      <c r="N154" s="9">
        <f t="shared" si="32"/>
        <v>6.0304810878186312E-83</v>
      </c>
      <c r="O154" s="7"/>
      <c r="P154" s="8">
        <f t="shared" si="33"/>
        <v>1.6696485602903025E-72</v>
      </c>
      <c r="Q154" s="6">
        <v>1.3231428571428569E-20</v>
      </c>
      <c r="R154" s="14">
        <v>1</v>
      </c>
      <c r="T154" s="13"/>
      <c r="U154" s="52">
        <v>1.549892073529411E-20</v>
      </c>
      <c r="V154" s="52">
        <v>9.5954419558823566E-21</v>
      </c>
      <c r="W154" s="7">
        <f t="shared" si="34"/>
        <v>2.5877750691743211E-93</v>
      </c>
      <c r="X154" s="7">
        <f t="shared" si="35"/>
        <v>1.6021015846991784E-93</v>
      </c>
      <c r="Y154" s="14">
        <f t="shared" si="54"/>
        <v>-380.89612046136637</v>
      </c>
      <c r="Z154" s="72">
        <v>1.3774379705882351E-20</v>
      </c>
      <c r="AA154" s="72">
        <v>8.2207735294117668E-21</v>
      </c>
      <c r="AB154" s="72">
        <f t="shared" si="36"/>
        <v>2.2998373244823659E-93</v>
      </c>
      <c r="AC154" s="72">
        <f t="shared" si="37"/>
        <v>1.3725802687858105E-93</v>
      </c>
      <c r="AD154" s="60">
        <f t="shared" si="50"/>
        <v>-403.1837581839651</v>
      </c>
      <c r="AE154" s="73">
        <f t="shared" si="51"/>
        <v>-201.32661795262976</v>
      </c>
      <c r="AF154" s="73">
        <f t="shared" si="52"/>
        <v>-70.473757382394624</v>
      </c>
      <c r="AG154" s="60"/>
      <c r="AH154" s="52">
        <v>1.2317980882352941E-20</v>
      </c>
      <c r="AI154" s="52">
        <v>7.1004238235294109E-21</v>
      </c>
      <c r="AJ154" s="52">
        <f t="shared" si="38"/>
        <v>2.0566699045908734E-93</v>
      </c>
      <c r="AK154" s="52">
        <f t="shared" si="39"/>
        <v>1.1855212414409541E-93</v>
      </c>
      <c r="AL154" s="60">
        <f t="shared" si="55"/>
        <v>-423.572427060537</v>
      </c>
      <c r="AM154" s="52">
        <v>1.1127641029411762E-20</v>
      </c>
      <c r="AN154" s="52">
        <v>6.2170913823529411E-21</v>
      </c>
      <c r="AO154" s="52">
        <f t="shared" si="40"/>
        <v>1.8579249824188872E-93</v>
      </c>
      <c r="AP154" s="52">
        <f t="shared" si="41"/>
        <v>1.0380357675741195E-93</v>
      </c>
      <c r="AQ154" s="60"/>
      <c r="AR154" s="52">
        <v>1.0196068823529414E-20</v>
      </c>
      <c r="AS154" s="52">
        <v>5.5483389264705884E-21</v>
      </c>
      <c r="AT154" s="52">
        <f t="shared" si="42"/>
        <v>1.7023851631830595E-93</v>
      </c>
      <c r="AU154" s="52">
        <f t="shared" si="43"/>
        <v>9.2637761005863666E-94</v>
      </c>
      <c r="AV154" s="60">
        <f t="shared" si="56"/>
        <v>-455.8354771334304</v>
      </c>
      <c r="AW154" s="52">
        <v>9.5100797941176475E-21</v>
      </c>
      <c r="AX154" s="52">
        <v>5.0685125882352937E-21</v>
      </c>
      <c r="AY154" s="52">
        <f t="shared" si="44"/>
        <v>1.5878491036498037E-93</v>
      </c>
      <c r="AZ154" s="52">
        <f t="shared" si="45"/>
        <v>8.462634745762257E-94</v>
      </c>
      <c r="BA154" s="60"/>
      <c r="BB154" s="52">
        <v>9.0483286029411781E-21</v>
      </c>
      <c r="BC154" s="52">
        <v>4.749851661764705E-21</v>
      </c>
      <c r="BD154" s="52">
        <f t="shared" si="46"/>
        <v>1.5107528824937736E-93</v>
      </c>
      <c r="BE154" s="52">
        <f t="shared" si="47"/>
        <v>7.9305829886597438E-94</v>
      </c>
      <c r="BF154" s="60">
        <f t="shared" si="57"/>
        <v>-475.05756364542771</v>
      </c>
      <c r="BG154" s="52">
        <v>8.7773591323529426E-21</v>
      </c>
      <c r="BH154" s="52">
        <v>4.5618080147058816E-21</v>
      </c>
      <c r="BI154" s="52">
        <f t="shared" si="48"/>
        <v>1.4655105038487362E-93</v>
      </c>
      <c r="BJ154" s="52">
        <f t="shared" si="49"/>
        <v>7.6166161840761695E-94</v>
      </c>
      <c r="BK154" s="60"/>
      <c r="BL154" s="60"/>
      <c r="BM154" s="14"/>
      <c r="BN154" s="14"/>
      <c r="BO154" s="14"/>
    </row>
    <row r="155" spans="1:67">
      <c r="A155" s="11">
        <v>172.49999999999901</v>
      </c>
      <c r="C155" s="90">
        <v>67206125700.103951</v>
      </c>
      <c r="D155" s="7">
        <f t="shared" si="28"/>
        <v>2441161226618.3062</v>
      </c>
      <c r="E155" s="10">
        <f t="shared" si="53"/>
        <v>794617098.99253619</v>
      </c>
      <c r="F155" s="10">
        <f t="shared" si="29"/>
        <v>28936028659.602074</v>
      </c>
      <c r="G155" s="15">
        <v>397308549496.26807</v>
      </c>
      <c r="H155" s="7"/>
      <c r="I155" s="7">
        <f t="shared" si="30"/>
        <v>4.3678685264567713E-18</v>
      </c>
      <c r="J155" s="90">
        <f t="shared" si="31"/>
        <v>1.0080425057352941E-20</v>
      </c>
      <c r="K155" s="7">
        <v>8.3759999999999988E-19</v>
      </c>
      <c r="L155" s="7"/>
      <c r="M155" s="7">
        <v>1.4141819599016244E-20</v>
      </c>
      <c r="N155" s="9">
        <f t="shared" si="32"/>
        <v>2.2413493028577506E-82</v>
      </c>
      <c r="O155" s="7"/>
      <c r="P155" s="8">
        <f t="shared" si="33"/>
        <v>6.4855747663670999E-72</v>
      </c>
      <c r="Q155" s="6">
        <v>1.4140000000000001E-20</v>
      </c>
      <c r="R155" s="14">
        <v>1</v>
      </c>
      <c r="T155" s="13"/>
      <c r="U155" s="52">
        <v>1.6023256911764699E-20</v>
      </c>
      <c r="V155" s="52">
        <v>8.5823187205882357E-21</v>
      </c>
      <c r="W155" s="7">
        <f t="shared" si="34"/>
        <v>1.0392003070195246E-92</v>
      </c>
      <c r="X155" s="7">
        <f t="shared" si="35"/>
        <v>5.566126973116387E-93</v>
      </c>
      <c r="Y155" s="14">
        <f t="shared" si="54"/>
        <v>-464.38362888091314</v>
      </c>
      <c r="Z155" s="72">
        <v>1.4112523088235298E-20</v>
      </c>
      <c r="AA155" s="72">
        <v>7.3238308970588216E-21</v>
      </c>
      <c r="AB155" s="72">
        <f t="shared" si="36"/>
        <v>9.1527823630826741E-93</v>
      </c>
      <c r="AC155" s="72">
        <f t="shared" si="37"/>
        <v>4.7499252859101713E-93</v>
      </c>
      <c r="AD155" s="60">
        <f t="shared" si="50"/>
        <v>-481.04028944588737</v>
      </c>
      <c r="AE155" s="73">
        <f t="shared" si="51"/>
        <v>-240.97119446431054</v>
      </c>
      <c r="AF155" s="73">
        <f t="shared" si="52"/>
        <v>-73.867328447218313</v>
      </c>
      <c r="AG155" s="60"/>
      <c r="AH155" s="52">
        <v>1.2494583823529408E-20</v>
      </c>
      <c r="AI155" s="52">
        <v>6.3001275735294109E-21</v>
      </c>
      <c r="AJ155" s="52">
        <f t="shared" si="38"/>
        <v>8.1034557562136281E-93</v>
      </c>
      <c r="AK155" s="52">
        <f t="shared" si="39"/>
        <v>4.0859948415773606E-93</v>
      </c>
      <c r="AL155" s="60">
        <f t="shared" si="55"/>
        <v>-495.77131479439851</v>
      </c>
      <c r="AM155" s="52">
        <v>1.1169894852941175E-20</v>
      </c>
      <c r="AN155" s="52">
        <v>5.4945325147058787E-21</v>
      </c>
      <c r="AO155" s="52">
        <f t="shared" si="40"/>
        <v>7.2443188201204918E-93</v>
      </c>
      <c r="AP155" s="52">
        <f t="shared" si="41"/>
        <v>3.5635201430357986E-93</v>
      </c>
      <c r="AQ155" s="60"/>
      <c r="AR155" s="52">
        <v>1.0132898867647059E-20</v>
      </c>
      <c r="AS155" s="52">
        <v>4.8855178382352935E-21</v>
      </c>
      <c r="AT155" s="52">
        <f t="shared" si="42"/>
        <v>6.5717673206157784E-93</v>
      </c>
      <c r="AU155" s="52">
        <f t="shared" si="43"/>
        <v>3.1685391212293362E-93</v>
      </c>
      <c r="AV155" s="60">
        <f t="shared" si="56"/>
        <v>-517.8558572380432</v>
      </c>
      <c r="AW155" s="52">
        <v>9.3710402647058842E-21</v>
      </c>
      <c r="AX155" s="52">
        <v>4.4484686029411759E-21</v>
      </c>
      <c r="AY155" s="52">
        <f t="shared" si="44"/>
        <v>6.07765822753831E-93</v>
      </c>
      <c r="AZ155" s="52">
        <f t="shared" si="45"/>
        <v>2.8850875720209953E-93</v>
      </c>
      <c r="BA155" s="60"/>
      <c r="BB155" s="52">
        <v>8.862083911764708E-21</v>
      </c>
      <c r="BC155" s="52">
        <v>4.1567894705882349E-21</v>
      </c>
      <c r="BD155" s="52">
        <f t="shared" si="46"/>
        <v>5.7475707795565764E-93</v>
      </c>
      <c r="BE155" s="52">
        <f t="shared" si="47"/>
        <v>2.6959168899545978E-93</v>
      </c>
      <c r="BF155" s="60">
        <f t="shared" si="57"/>
        <v>-530.94672630328409</v>
      </c>
      <c r="BG155" s="52">
        <v>8.5695885735294086E-21</v>
      </c>
      <c r="BH155" s="52">
        <v>3.9815314411764693E-21</v>
      </c>
      <c r="BI155" s="52">
        <f t="shared" si="48"/>
        <v>5.5578707410627009E-93</v>
      </c>
      <c r="BJ155" s="52">
        <f t="shared" si="49"/>
        <v>2.5822519846389873E-93</v>
      </c>
      <c r="BK155" s="60"/>
      <c r="BL155" s="60"/>
      <c r="BM155" s="14"/>
      <c r="BN155" s="14"/>
      <c r="BO155" s="14"/>
    </row>
    <row r="156" spans="1:67">
      <c r="A156" s="11">
        <v>172.599999999999</v>
      </c>
      <c r="C156" s="90">
        <v>68533006757.889778</v>
      </c>
      <c r="D156" s="7">
        <f t="shared" si="28"/>
        <v>2455983577449.5469</v>
      </c>
      <c r="E156" s="10">
        <f t="shared" si="53"/>
        <v>276383833.66683871</v>
      </c>
      <c r="F156" s="10">
        <f t="shared" si="29"/>
        <v>29507325813.1875</v>
      </c>
      <c r="G156" s="15">
        <v>138191916833.41934</v>
      </c>
      <c r="H156" s="7"/>
      <c r="I156" s="7">
        <f t="shared" si="30"/>
        <v>4.3278132781706269E-18</v>
      </c>
      <c r="J156" s="90">
        <f t="shared" si="31"/>
        <v>9.6107122675362291E-21</v>
      </c>
      <c r="K156" s="7">
        <v>8.3220000000000009E-19</v>
      </c>
      <c r="L156" s="7"/>
      <c r="M156" s="7">
        <v>1.3303719917435784E-20</v>
      </c>
      <c r="N156" s="9">
        <f t="shared" si="32"/>
        <v>9.6517779744303263E-79</v>
      </c>
      <c r="O156" s="7"/>
      <c r="P156" s="8">
        <f t="shared" si="33"/>
        <v>2.8479815736806252E-68</v>
      </c>
      <c r="Q156" s="6">
        <v>1.3301904761904764E-20</v>
      </c>
      <c r="R156" s="14">
        <v>1</v>
      </c>
      <c r="T156" s="13"/>
      <c r="U156" s="52">
        <v>1.5845583478260873E-20</v>
      </c>
      <c r="V156" s="52">
        <v>8.4262135652173916E-21</v>
      </c>
      <c r="W156" s="7">
        <f t="shared" si="34"/>
        <v>4.5127929770302545E-89</v>
      </c>
      <c r="X156" s="7">
        <f t="shared" si="35"/>
        <v>2.3997700969635496E-89</v>
      </c>
      <c r="Y156" s="14">
        <f t="shared" si="54"/>
        <v>-468.22951791092959</v>
      </c>
      <c r="Z156" s="72">
        <v>1.3827743478260869E-20</v>
      </c>
      <c r="AA156" s="72">
        <v>7.2310976811594196E-21</v>
      </c>
      <c r="AB156" s="72">
        <f t="shared" si="36"/>
        <v>3.9381158631667149E-89</v>
      </c>
      <c r="AC156" s="72">
        <f t="shared" si="37"/>
        <v>2.0594032953425554E-89</v>
      </c>
      <c r="AD156" s="60">
        <f t="shared" si="50"/>
        <v>-477.05873394833299</v>
      </c>
      <c r="AE156" s="73">
        <f t="shared" si="51"/>
        <v>-259.06773137039897</v>
      </c>
      <c r="AF156" s="73">
        <f t="shared" si="52"/>
        <v>-77.929781277598195</v>
      </c>
      <c r="AG156" s="60"/>
      <c r="AH156" s="52">
        <v>1.2126056811594202E-20</v>
      </c>
      <c r="AI156" s="52">
        <v>6.2540665507246407E-21</v>
      </c>
      <c r="AJ156" s="52">
        <f t="shared" si="38"/>
        <v>3.4534786360822757E-89</v>
      </c>
      <c r="AK156" s="52">
        <f t="shared" si="39"/>
        <v>1.7811466297035111E-89</v>
      </c>
      <c r="AL156" s="60">
        <f t="shared" si="55"/>
        <v>-484.24564985174067</v>
      </c>
      <c r="AM156" s="52">
        <v>1.0739075652173912E-20</v>
      </c>
      <c r="AN156" s="52">
        <v>5.4810683768115909E-21</v>
      </c>
      <c r="AO156" s="52">
        <f t="shared" si="40"/>
        <v>3.058468957575181E-89</v>
      </c>
      <c r="AP156" s="52">
        <f t="shared" si="41"/>
        <v>1.5609981741242097E-89</v>
      </c>
      <c r="AQ156" s="60"/>
      <c r="AR156" s="52">
        <v>9.6583560869565187E-21</v>
      </c>
      <c r="AS156" s="52">
        <v>4.8939741449275367E-21</v>
      </c>
      <c r="AT156" s="52">
        <f t="shared" si="42"/>
        <v>2.7506820167696707E-89</v>
      </c>
      <c r="AU156" s="52">
        <f t="shared" si="43"/>
        <v>1.3937948186822227E-89</v>
      </c>
      <c r="AV156" s="60">
        <f t="shared" si="56"/>
        <v>-493.2911873546696</v>
      </c>
      <c r="AW156" s="52">
        <v>8.867835652173914E-21</v>
      </c>
      <c r="AX156" s="52">
        <v>4.472017376811594E-21</v>
      </c>
      <c r="AY156" s="52">
        <f t="shared" si="44"/>
        <v>2.5255432535817984E-89</v>
      </c>
      <c r="AZ156" s="52">
        <f t="shared" si="45"/>
        <v>1.273622308633826E-89</v>
      </c>
      <c r="BA156" s="60"/>
      <c r="BB156" s="52">
        <v>8.3416570724637672E-21</v>
      </c>
      <c r="BC156" s="52">
        <v>4.1924455797101444E-21</v>
      </c>
      <c r="BD156" s="52">
        <f t="shared" si="46"/>
        <v>2.3756885636338124E-89</v>
      </c>
      <c r="BE156" s="52">
        <f t="shared" si="47"/>
        <v>1.1940007759672599E-89</v>
      </c>
      <c r="BF156" s="60">
        <f t="shared" si="57"/>
        <v>-497.40854325579744</v>
      </c>
      <c r="BG156" s="52">
        <v>8.0400983478260832E-21</v>
      </c>
      <c r="BH156" s="52">
        <v>4.0296503913043484E-21</v>
      </c>
      <c r="BI156" s="52">
        <f t="shared" si="48"/>
        <v>2.289805194518742E-89</v>
      </c>
      <c r="BJ156" s="52">
        <f t="shared" si="49"/>
        <v>1.1476370062809053E-89</v>
      </c>
      <c r="BK156" s="60"/>
      <c r="BL156" s="60"/>
      <c r="BM156" s="14"/>
      <c r="BN156" s="14"/>
      <c r="BO156" s="14"/>
    </row>
    <row r="157" spans="1:67">
      <c r="A157" s="11">
        <v>172.69999999999899</v>
      </c>
      <c r="C157" s="90">
        <v>67683319079.719612</v>
      </c>
      <c r="D157" s="7">
        <f t="shared" si="28"/>
        <v>2470875289737.1865</v>
      </c>
      <c r="E157" s="10">
        <f t="shared" si="53"/>
        <v>276378714.76464093</v>
      </c>
      <c r="F157" s="10">
        <f t="shared" si="29"/>
        <v>29141487331.187271</v>
      </c>
      <c r="G157" s="15">
        <v>138189357382.32047</v>
      </c>
      <c r="H157" s="7"/>
      <c r="I157" s="7">
        <f t="shared" si="30"/>
        <v>4.2872031711171205E-18</v>
      </c>
      <c r="J157" s="90">
        <f t="shared" si="31"/>
        <v>9.0837283195588214E-21</v>
      </c>
      <c r="K157" s="7">
        <v>8.1920000000000004E-19</v>
      </c>
      <c r="L157" s="7"/>
      <c r="M157" s="7">
        <v>1.1853715484801611E-20</v>
      </c>
      <c r="N157" s="9">
        <f t="shared" si="32"/>
        <v>1.1410083033734543E-74</v>
      </c>
      <c r="O157" s="7"/>
      <c r="P157" s="8">
        <f t="shared" si="33"/>
        <v>3.3250679017537001E-64</v>
      </c>
      <c r="Q157" s="6">
        <v>1.1851904761904759E-20</v>
      </c>
      <c r="R157" s="14">
        <v>1</v>
      </c>
      <c r="T157" s="13"/>
      <c r="U157" s="52">
        <v>1.5368483676470583E-20</v>
      </c>
      <c r="V157" s="52">
        <v>9.2451052205882364E-21</v>
      </c>
      <c r="W157" s="7">
        <f t="shared" si="34"/>
        <v>5.1101251771255128E-85</v>
      </c>
      <c r="X157" s="7">
        <f t="shared" si="35"/>
        <v>3.0740602617311754E-85</v>
      </c>
      <c r="Y157" s="14">
        <f t="shared" si="54"/>
        <v>-398.43738554749854</v>
      </c>
      <c r="Z157" s="72">
        <v>1.3316279999999996E-20</v>
      </c>
      <c r="AA157" s="72">
        <v>8.0881937941176512E-21</v>
      </c>
      <c r="AB157" s="72">
        <f t="shared" si="36"/>
        <v>4.4277535198762231E-85</v>
      </c>
      <c r="AC157" s="72">
        <f t="shared" si="37"/>
        <v>2.689379356798255E-85</v>
      </c>
      <c r="AD157" s="60">
        <f t="shared" si="50"/>
        <v>-392.60861185573947</v>
      </c>
      <c r="AE157" s="73">
        <f t="shared" si="51"/>
        <v>-249.01664851745753</v>
      </c>
      <c r="AF157" s="73">
        <f t="shared" si="52"/>
        <v>-79.921554902356419</v>
      </c>
      <c r="AG157" s="60"/>
      <c r="AH157" s="52">
        <v>1.1595212205882355E-20</v>
      </c>
      <c r="AI157" s="52">
        <v>7.139689279411766E-21</v>
      </c>
      <c r="AJ157" s="52">
        <f t="shared" si="38"/>
        <v>3.8554867919799945E-85</v>
      </c>
      <c r="AK157" s="52">
        <f t="shared" si="39"/>
        <v>2.3739951651465717E-85</v>
      </c>
      <c r="AL157" s="60">
        <f t="shared" si="55"/>
        <v>-384.25540191582377</v>
      </c>
      <c r="AM157" s="52">
        <v>1.0199764455882354E-20</v>
      </c>
      <c r="AN157" s="52">
        <v>6.3864796764705898E-21</v>
      </c>
      <c r="AO157" s="52">
        <f t="shared" si="40"/>
        <v>3.391490939770078E-85</v>
      </c>
      <c r="AP157" s="52">
        <f t="shared" si="41"/>
        <v>2.1235478577433505E-85</v>
      </c>
      <c r="AQ157" s="60"/>
      <c r="AR157" s="52">
        <v>9.1167822058823512E-21</v>
      </c>
      <c r="AS157" s="52">
        <v>5.8113935735294132E-21</v>
      </c>
      <c r="AT157" s="52">
        <f t="shared" si="42"/>
        <v>3.0313919880056976E-85</v>
      </c>
      <c r="AU157" s="52">
        <f t="shared" si="43"/>
        <v>1.9323278235799283E-85</v>
      </c>
      <c r="AV157" s="60">
        <f t="shared" si="56"/>
        <v>-362.5608858156366</v>
      </c>
      <c r="AW157" s="52">
        <v>8.3254822500000016E-21</v>
      </c>
      <c r="AX157" s="52">
        <v>5.3945193529411748E-21</v>
      </c>
      <c r="AY157" s="52">
        <f t="shared" si="44"/>
        <v>2.7682793796093603E-85</v>
      </c>
      <c r="AZ157" s="52">
        <f t="shared" si="45"/>
        <v>1.7937143145852819E-85</v>
      </c>
      <c r="BA157" s="60"/>
      <c r="BB157" s="52">
        <v>7.7960693823529419E-21</v>
      </c>
      <c r="BC157" s="52">
        <v>5.1137995441176467E-21</v>
      </c>
      <c r="BD157" s="52">
        <f t="shared" si="46"/>
        <v>2.5922460063105089E-85</v>
      </c>
      <c r="BE157" s="52">
        <f t="shared" si="47"/>
        <v>1.7003730720147327E-85</v>
      </c>
      <c r="BF157" s="60">
        <f t="shared" si="57"/>
        <v>-344.05412608395181</v>
      </c>
      <c r="BG157" s="52">
        <v>7.4864166617647056E-21</v>
      </c>
      <c r="BH157" s="52">
        <v>4.9442076911764696E-21</v>
      </c>
      <c r="BI157" s="52">
        <f t="shared" si="48"/>
        <v>2.4892843741186493E-85</v>
      </c>
      <c r="BJ157" s="52">
        <f t="shared" si="49"/>
        <v>1.6439826293533713E-85</v>
      </c>
      <c r="BK157" s="60"/>
      <c r="BL157" s="60"/>
      <c r="BM157" s="14"/>
      <c r="BN157" s="14"/>
      <c r="BO157" s="14"/>
    </row>
    <row r="158" spans="1:67">
      <c r="A158" s="11">
        <v>172.79999999999899</v>
      </c>
      <c r="C158" s="90">
        <v>64966256246.436592</v>
      </c>
      <c r="D158" s="7">
        <f t="shared" ref="D158:D221" si="58">5.0307*10^24*3.7419*10^(-16)*($A158*10^(-9))^(-4)/((EXP(0.014404348/($A158*10^(-9)*$D$26))-1))*2.16449*10^(-5)*10^(-13)</f>
        <v>2485836572514.3916</v>
      </c>
      <c r="E158" s="10">
        <f t="shared" si="53"/>
        <v>587296030.00648534</v>
      </c>
      <c r="F158" s="10">
        <f t="shared" ref="F158:F221" si="59">C158/(1.524^2)</f>
        <v>27971638493.826073</v>
      </c>
      <c r="G158" s="15">
        <v>293648015003.24268</v>
      </c>
      <c r="H158" s="7"/>
      <c r="I158" s="7">
        <f t="shared" ref="I158:I221" si="60">EXP(-0.0000026193*A158^4 + 0.00156307*A158^3-0.3519259*A158^2 + 35.56905*A158- 1407.585)</f>
        <v>4.2460545340884538E-18</v>
      </c>
      <c r="J158" s="90">
        <f t="shared" ref="J158:J221" si="61">AR158*0.99+AS158*0.01</f>
        <v>8.8567733001470602E-21</v>
      </c>
      <c r="K158" s="7">
        <v>7.9420000000000017E-19</v>
      </c>
      <c r="L158" s="7"/>
      <c r="M158" s="7">
        <v>1.1565615824896758E-20</v>
      </c>
      <c r="N158" s="9">
        <f t="shared" ref="N158:N221" si="62">EXP(-($L158*L$4+$K158*K$4+$I158*I$4+$J158*J$4+$M158*M$4))</f>
        <v>6.8538672648271026E-73</v>
      </c>
      <c r="O158" s="7"/>
      <c r="P158" s="8">
        <f t="shared" ref="P158:P221" si="63">$F158*N158</f>
        <v>1.9171389741641221E-62</v>
      </c>
      <c r="Q158" s="6">
        <v>1.1563809523809524E-20</v>
      </c>
      <c r="R158" s="14">
        <v>1</v>
      </c>
      <c r="T158" s="13"/>
      <c r="U158" s="52">
        <v>1.4971758088235297E-20</v>
      </c>
      <c r="V158" s="52">
        <v>1.0563625338235294E-20</v>
      </c>
      <c r="W158" s="7">
        <f t="shared" ref="W158:W221" si="64">U158*$R158*($A158-$A157)*$P158</f>
        <v>2.8702940942711184E-83</v>
      </c>
      <c r="X158" s="7">
        <f t="shared" ref="X158:X221" si="65">V158*$R158*($A158-$A157)*$P158</f>
        <v>2.0251937844397385E-83</v>
      </c>
      <c r="Y158" s="14">
        <f t="shared" si="54"/>
        <v>-294.42986748923528</v>
      </c>
      <c r="Z158" s="72">
        <v>1.2949740147058824E-20</v>
      </c>
      <c r="AA158" s="72">
        <v>9.4112756617647075E-21</v>
      </c>
      <c r="AB158" s="72">
        <f t="shared" ref="AB158:AB221" si="66">Z158*$R158*($A158-$A157)*$P158</f>
        <v>2.4826451541222889E-83</v>
      </c>
      <c r="AC158" s="72">
        <f t="shared" ref="AC158:AC221" si="67">AA158*$R158*($A158-$A157)*$P158</f>
        <v>1.8042723367770337E-83</v>
      </c>
      <c r="AD158" s="60">
        <f t="shared" si="50"/>
        <v>-273.24598371171015</v>
      </c>
      <c r="AE158" s="73">
        <f t="shared" si="51"/>
        <v>-205.76684521483082</v>
      </c>
      <c r="AF158" s="73">
        <f t="shared" si="52"/>
        <v>-79.050908884733531</v>
      </c>
      <c r="AG158" s="60"/>
      <c r="AH158" s="52">
        <v>1.1267144999999994E-20</v>
      </c>
      <c r="AI158" s="52">
        <v>8.4658297058823561E-21</v>
      </c>
      <c r="AJ158" s="52">
        <f t="shared" ref="AJ158:AJ221" si="68">AH158*$R158*($A158-$A157)*$P158</f>
        <v>2.1600682807057179E-83</v>
      </c>
      <c r="AK158" s="52">
        <f t="shared" ref="AK158:AK221" si="69">AI158*$R158*($A158-$A157)*$P158</f>
        <v>1.6230172077782529E-83</v>
      </c>
      <c r="AL158" s="60">
        <f t="shared" si="55"/>
        <v>-248.62689653125437</v>
      </c>
      <c r="AM158" s="52">
        <v>9.9143689117647078E-21</v>
      </c>
      <c r="AN158" s="52">
        <v>7.7161802794117676E-21</v>
      </c>
      <c r="AO158" s="52">
        <f t="shared" ref="AO158:AO221" si="70">AM158*$R158*($A158-$A157)*$P158</f>
        <v>1.9007223044984173E-83</v>
      </c>
      <c r="AP158" s="52">
        <f t="shared" ref="AP158:AP221" si="71">AN158*$R158*($A158-$A157)*$P158</f>
        <v>1.4792989945336063E-83</v>
      </c>
      <c r="AQ158" s="60"/>
      <c r="AR158" s="52">
        <v>8.8740410294117664E-21</v>
      </c>
      <c r="AS158" s="52">
        <v>7.1472681029411796E-21</v>
      </c>
      <c r="AT158" s="52">
        <f t="shared" ref="AT158:AT221" si="72">AR158*$R158*($A158-$A157)*$P158</f>
        <v>1.7012769915815836E-83</v>
      </c>
      <c r="AU158" s="52">
        <f t="shared" ref="AU158:AU221" si="73">AS158*$R158*($A158-$A157)*$P158</f>
        <v>1.3702306238947827E-83</v>
      </c>
      <c r="AV158" s="60">
        <f t="shared" si="56"/>
        <v>-194.58698925860708</v>
      </c>
      <c r="AW158" s="52">
        <v>8.1216838676470589E-21</v>
      </c>
      <c r="AX158" s="52">
        <v>6.741133014705881E-21</v>
      </c>
      <c r="AY158" s="52">
        <f t="shared" ref="AY158:AY221" si="74">AW158*$R158*($A158-$A157)*$P158</f>
        <v>1.5570396678505297E-83</v>
      </c>
      <c r="AZ158" s="52">
        <f t="shared" ref="AZ158:AZ221" si="75">AX158*$R158*($A158-$A157)*$P158</f>
        <v>1.2923688832516392E-83</v>
      </c>
      <c r="BA158" s="60"/>
      <c r="BB158" s="52">
        <v>7.6250831176470574E-21</v>
      </c>
      <c r="BC158" s="52">
        <v>6.4771691911764701E-21</v>
      </c>
      <c r="BD158" s="52">
        <f t="shared" ref="BD158:BD221" si="76">BB158*$R158*($A158-$A157)*$P158</f>
        <v>1.4618344026081214E-83</v>
      </c>
      <c r="BE158" s="52">
        <f t="shared" ref="BE158:BE221" si="77">BC158*$R158*($A158-$A157)*$P158</f>
        <v>1.2417633498658809E-83</v>
      </c>
      <c r="BF158" s="60">
        <f t="shared" si="57"/>
        <v>-150.54444768135323</v>
      </c>
      <c r="BG158" s="52">
        <v>7.3416373235294118E-21</v>
      </c>
      <c r="BH158" s="52">
        <v>6.3309869411764698E-21</v>
      </c>
      <c r="BI158" s="52">
        <f t="shared" ref="BI158:BI221" si="78">BG158*$R158*($A158-$A157)*$P158</f>
        <v>1.4074939047115406E-83</v>
      </c>
      <c r="BJ158" s="52">
        <f t="shared" ref="BJ158:BJ221" si="79">BH158*$R158*($A158-$A157)*$P158</f>
        <v>1.2137381809852821E-83</v>
      </c>
      <c r="BK158" s="60"/>
      <c r="BL158" s="60"/>
      <c r="BM158" s="14"/>
      <c r="BN158" s="14"/>
      <c r="BO158" s="14"/>
    </row>
    <row r="159" spans="1:67">
      <c r="A159" s="11">
        <v>172.89999999999901</v>
      </c>
      <c r="C159" s="90">
        <v>61486445651.809357</v>
      </c>
      <c r="D159" s="7">
        <f t="shared" si="58"/>
        <v>2500867634931.1768</v>
      </c>
      <c r="E159" s="10">
        <f t="shared" si="53"/>
        <v>1209119261.2963414</v>
      </c>
      <c r="F159" s="10">
        <f t="shared" si="59"/>
        <v>26473383713.518677</v>
      </c>
      <c r="G159" s="15">
        <v>604559630648.17065</v>
      </c>
      <c r="H159" s="7"/>
      <c r="I159" s="7">
        <f t="shared" si="60"/>
        <v>4.2043840426795142E-18</v>
      </c>
      <c r="J159" s="90">
        <f t="shared" si="61"/>
        <v>8.492526318676473E-21</v>
      </c>
      <c r="K159" s="7">
        <v>7.9159999999999999E-19</v>
      </c>
      <c r="L159" s="7"/>
      <c r="M159" s="7">
        <v>1.1543706651980496E-20</v>
      </c>
      <c r="N159" s="9">
        <f t="shared" si="62"/>
        <v>4.625133715919426E-70</v>
      </c>
      <c r="O159" s="7"/>
      <c r="P159" s="8">
        <f t="shared" si="63"/>
        <v>1.2244293958786744E-59</v>
      </c>
      <c r="Q159" s="6">
        <v>1.1541904761904762E-20</v>
      </c>
      <c r="R159" s="14">
        <v>1</v>
      </c>
      <c r="T159" s="13"/>
      <c r="U159" s="52">
        <v>1.4293931029411765E-20</v>
      </c>
      <c r="V159" s="52">
        <v>1.1361360441176475E-20</v>
      </c>
      <c r="W159" s="7">
        <f t="shared" si="64"/>
        <v>1.7501909335078066E-80</v>
      </c>
      <c r="X159" s="7">
        <f t="shared" si="65"/>
        <v>1.3911183701352745E-80</v>
      </c>
      <c r="Y159" s="14">
        <f t="shared" si="54"/>
        <v>-205.16193776233527</v>
      </c>
      <c r="Z159" s="72">
        <v>1.2349784852941178E-20</v>
      </c>
      <c r="AA159" s="72">
        <v>1.0105385632352938E-20</v>
      </c>
      <c r="AB159" s="72">
        <f t="shared" si="66"/>
        <v>1.512143960672181E-80</v>
      </c>
      <c r="AC159" s="72">
        <f t="shared" si="67"/>
        <v>1.2373331224945757E-80</v>
      </c>
      <c r="AD159" s="60">
        <f t="shared" si="50"/>
        <v>-181.73589639933874</v>
      </c>
      <c r="AE159" s="73">
        <f t="shared" si="51"/>
        <v>-139.05037958462916</v>
      </c>
      <c r="AF159" s="73">
        <f t="shared" si="52"/>
        <v>-75.49414329531254</v>
      </c>
      <c r="AG159" s="60"/>
      <c r="AH159" s="52">
        <v>1.0746743882352943E-20</v>
      </c>
      <c r="AI159" s="52">
        <v>9.0613251911764723E-21</v>
      </c>
      <c r="AJ159" s="52">
        <f t="shared" si="68"/>
        <v>1.3158629119535246E-80</v>
      </c>
      <c r="AK159" s="52">
        <f t="shared" si="69"/>
        <v>1.1094952929694944E-80</v>
      </c>
      <c r="AL159" s="60">
        <f t="shared" si="55"/>
        <v>-156.83063722622725</v>
      </c>
      <c r="AM159" s="52">
        <v>9.4712189852941172E-21</v>
      </c>
      <c r="AN159" s="52">
        <v>8.221943382352941E-21</v>
      </c>
      <c r="AO159" s="52">
        <f t="shared" si="70"/>
        <v>1.1596838940400946E-80</v>
      </c>
      <c r="AP159" s="52">
        <f t="shared" si="71"/>
        <v>1.0067189168605367E-80</v>
      </c>
      <c r="AQ159" s="60"/>
      <c r="AR159" s="52">
        <v>8.5017826029411786E-21</v>
      </c>
      <c r="AS159" s="52">
        <v>7.5761541764705914E-21</v>
      </c>
      <c r="AT159" s="52">
        <f t="shared" si="72"/>
        <v>1.0409832536413458E-80</v>
      </c>
      <c r="AU159" s="52">
        <f t="shared" si="73"/>
        <v>9.2764658813816916E-81</v>
      </c>
      <c r="AV159" s="60">
        <f t="shared" si="56"/>
        <v>-108.87462896903143</v>
      </c>
      <c r="AW159" s="52">
        <v>7.8104760735294124E-21</v>
      </c>
      <c r="AX159" s="52">
        <v>7.1095594558823507E-21</v>
      </c>
      <c r="AY159" s="52">
        <f t="shared" si="74"/>
        <v>9.5633765002386328E-81</v>
      </c>
      <c r="AZ159" s="52">
        <f t="shared" si="75"/>
        <v>8.7051535895315227E-81</v>
      </c>
      <c r="BA159" s="60"/>
      <c r="BB159" s="52">
        <v>7.363007852941176E-21</v>
      </c>
      <c r="BC159" s="52">
        <v>6.8039355294117643E-21</v>
      </c>
      <c r="BD159" s="52">
        <f t="shared" si="76"/>
        <v>9.0154832572287493E-81</v>
      </c>
      <c r="BE159" s="52">
        <f t="shared" si="77"/>
        <v>8.3309386698769895E-81</v>
      </c>
      <c r="BF159" s="60">
        <f t="shared" si="57"/>
        <v>-75.929882827177494</v>
      </c>
      <c r="BG159" s="52">
        <v>7.1169432941176463E-21</v>
      </c>
      <c r="BH159" s="52">
        <v>6.6351592058823514E-21</v>
      </c>
      <c r="BI159" s="52">
        <f t="shared" si="78"/>
        <v>8.7141945781212339E-81</v>
      </c>
      <c r="BJ159" s="52">
        <f t="shared" si="79"/>
        <v>8.1242839780192004E-81</v>
      </c>
      <c r="BK159" s="60"/>
      <c r="BL159" s="60"/>
      <c r="BM159" s="14"/>
      <c r="BN159" s="14"/>
      <c r="BO159" s="14"/>
    </row>
    <row r="160" spans="1:67">
      <c r="A160" s="11">
        <v>172.99999999999901</v>
      </c>
      <c r="C160" s="90">
        <v>59424502381.191925</v>
      </c>
      <c r="D160" s="7">
        <f t="shared" si="58"/>
        <v>2515968686252.5605</v>
      </c>
      <c r="E160" s="10">
        <f t="shared" si="53"/>
        <v>1209096278.8374226</v>
      </c>
      <c r="F160" s="10">
        <f t="shared" si="59"/>
        <v>25585600807.548138</v>
      </c>
      <c r="G160" s="15">
        <v>604548139418.7113</v>
      </c>
      <c r="H160" s="7"/>
      <c r="I160" s="7">
        <f t="shared" si="60"/>
        <v>4.1622087071456167E-18</v>
      </c>
      <c r="J160" s="90">
        <f t="shared" si="61"/>
        <v>7.8296663159701467E-21</v>
      </c>
      <c r="K160" s="7">
        <v>7.8150000000000004E-19</v>
      </c>
      <c r="L160" s="7"/>
      <c r="M160" s="7">
        <v>1.0972749870788363E-20</v>
      </c>
      <c r="N160" s="9">
        <f t="shared" si="62"/>
        <v>6.00629813106322E-65</v>
      </c>
      <c r="O160" s="7"/>
      <c r="P160" s="8">
        <f t="shared" si="63"/>
        <v>1.5367474631250598E-54</v>
      </c>
      <c r="Q160" s="6">
        <v>1.0970952380952379E-20</v>
      </c>
      <c r="R160" s="14">
        <v>1</v>
      </c>
      <c r="T160" s="13"/>
      <c r="U160" s="52">
        <v>1.3286716268656713E-20</v>
      </c>
      <c r="V160" s="52">
        <v>1.1713581044776116E-20</v>
      </c>
      <c r="W160" s="7">
        <f t="shared" si="64"/>
        <v>2.0418327519119505E-75</v>
      </c>
      <c r="X160" s="7">
        <f t="shared" si="65"/>
        <v>1.800081595466846E-75</v>
      </c>
      <c r="Y160" s="14">
        <f t="shared" si="54"/>
        <v>-118.39909817233129</v>
      </c>
      <c r="Z160" s="72">
        <v>1.1445132686567163E-20</v>
      </c>
      <c r="AA160" s="72">
        <v>1.0282000298507466E-20</v>
      </c>
      <c r="AB160" s="72">
        <f t="shared" si="66"/>
        <v>1.7588278621210787E-75</v>
      </c>
      <c r="AC160" s="72">
        <f t="shared" si="67"/>
        <v>1.5800837874581558E-75</v>
      </c>
      <c r="AD160" s="60">
        <f t="shared" si="50"/>
        <v>-101.62681551301134</v>
      </c>
      <c r="AE160" s="73">
        <f t="shared" si="51"/>
        <v>-65.037015751615485</v>
      </c>
      <c r="AF160" s="73">
        <f t="shared" si="52"/>
        <v>-71.462839843546035</v>
      </c>
      <c r="AG160" s="60"/>
      <c r="AH160" s="52">
        <v>9.9354404179104467E-21</v>
      </c>
      <c r="AI160" s="52">
        <v>9.0746065970149261E-21</v>
      </c>
      <c r="AJ160" s="52">
        <f t="shared" si="68"/>
        <v>1.5268262857253196E-75</v>
      </c>
      <c r="AK160" s="52">
        <f t="shared" si="69"/>
        <v>1.3945378666819827E-75</v>
      </c>
      <c r="AL160" s="60">
        <f t="shared" si="55"/>
        <v>-86.642744024080784</v>
      </c>
      <c r="AM160" s="52">
        <v>8.7403405671641801E-21</v>
      </c>
      <c r="AN160" s="52">
        <v>8.0880250149253716E-21</v>
      </c>
      <c r="AO160" s="52">
        <f t="shared" si="70"/>
        <v>1.3431696193437837E-75</v>
      </c>
      <c r="AP160" s="52">
        <f t="shared" si="71"/>
        <v>1.2429251923377883E-75</v>
      </c>
      <c r="AQ160" s="60"/>
      <c r="AR160" s="52">
        <v>7.8348708358208943E-21</v>
      </c>
      <c r="AS160" s="52">
        <v>7.3144188507462684E-21</v>
      </c>
      <c r="AT160" s="52">
        <f t="shared" si="72"/>
        <v>1.2040217880859591E-75</v>
      </c>
      <c r="AU160" s="52">
        <f t="shared" si="73"/>
        <v>1.1240414613117804E-75</v>
      </c>
      <c r="AV160" s="60">
        <f t="shared" si="56"/>
        <v>-66.427640733415672</v>
      </c>
      <c r="AW160" s="52">
        <v>7.1881608656716416E-21</v>
      </c>
      <c r="AX160" s="52">
        <v>6.7415128507462706E-21</v>
      </c>
      <c r="AY160" s="52">
        <f t="shared" si="74"/>
        <v>1.1046387974855101E-75</v>
      </c>
      <c r="AZ160" s="52">
        <f t="shared" si="75"/>
        <v>1.0360002771008733E-75</v>
      </c>
      <c r="BA160" s="60"/>
      <c r="BB160" s="52">
        <v>6.7642226865671636E-21</v>
      </c>
      <c r="BC160" s="52">
        <v>6.3514410149253741E-21</v>
      </c>
      <c r="BD160" s="52">
        <f t="shared" si="76"/>
        <v>1.0394902053594473E-75</v>
      </c>
      <c r="BE160" s="52">
        <f t="shared" si="77"/>
        <v>9.7605608668744693E-76</v>
      </c>
      <c r="BF160" s="60">
        <f t="shared" si="57"/>
        <v>-61.024258184390831</v>
      </c>
      <c r="BG160" s="52">
        <v>6.5207866716417939E-21</v>
      </c>
      <c r="BH160" s="52">
        <v>6.1179518805970156E-21</v>
      </c>
      <c r="BI160" s="52">
        <f t="shared" si="78"/>
        <v>1.0020802375224659E-75</v>
      </c>
      <c r="BJ160" s="52">
        <f t="shared" si="79"/>
        <v>9.4017470320281184E-76</v>
      </c>
      <c r="BK160" s="60"/>
      <c r="BL160" s="60"/>
      <c r="BM160" s="14"/>
      <c r="BN160" s="14"/>
      <c r="BO160" s="14"/>
    </row>
    <row r="161" spans="1:67">
      <c r="A161" s="11">
        <v>173.099999999999</v>
      </c>
      <c r="C161" s="90">
        <v>60060038736.291359</v>
      </c>
      <c r="D161" s="7">
        <f t="shared" si="58"/>
        <v>2531139935856.8428</v>
      </c>
      <c r="E161" s="10">
        <f t="shared" si="53"/>
        <v>1623612272.3705227</v>
      </c>
      <c r="F161" s="10">
        <f t="shared" si="59"/>
        <v>25859235063.262238</v>
      </c>
      <c r="G161" s="15">
        <v>811806136185.26135</v>
      </c>
      <c r="H161" s="7"/>
      <c r="I161" s="7">
        <f t="shared" si="60"/>
        <v>4.1195458599616812E-18</v>
      </c>
      <c r="J161" s="90">
        <f t="shared" si="61"/>
        <v>7.123080128235293E-21</v>
      </c>
      <c r="K161" s="7">
        <v>7.775454545454545E-19</v>
      </c>
      <c r="L161" s="7"/>
      <c r="M161" s="7">
        <v>1.0458459767008345E-20</v>
      </c>
      <c r="N161" s="9">
        <f t="shared" si="62"/>
        <v>1.6866000908077737E-59</v>
      </c>
      <c r="O161" s="7"/>
      <c r="P161" s="8">
        <f t="shared" si="63"/>
        <v>4.3614188205917657E-49</v>
      </c>
      <c r="Q161" s="6">
        <v>1.0456666666666666E-20</v>
      </c>
      <c r="R161" s="14">
        <v>1</v>
      </c>
      <c r="T161" s="13"/>
      <c r="U161" s="52">
        <v>1.2259540441176473E-20</v>
      </c>
      <c r="V161" s="52">
        <v>1.1972460882352945E-20</v>
      </c>
      <c r="W161" s="7">
        <f t="shared" si="64"/>
        <v>5.3468990411949911E-70</v>
      </c>
      <c r="X161" s="7">
        <f t="shared" si="65"/>
        <v>5.2216916221089858E-70</v>
      </c>
      <c r="Y161" s="14">
        <f t="shared" si="54"/>
        <v>-23.416828730325577</v>
      </c>
      <c r="Z161" s="72">
        <v>1.0525520794117644E-20</v>
      </c>
      <c r="AA161" s="72">
        <v>1.041137044117647E-20</v>
      </c>
      <c r="AB161" s="72">
        <f t="shared" si="66"/>
        <v>4.5906204487992072E-70</v>
      </c>
      <c r="AC161" s="72">
        <f t="shared" si="67"/>
        <v>4.5408346990297268E-70</v>
      </c>
      <c r="AD161" s="60">
        <f t="shared" si="50"/>
        <v>-10.84510260100091</v>
      </c>
      <c r="AE161" s="73">
        <f t="shared" si="51"/>
        <v>6.1256862234738234</v>
      </c>
      <c r="AF161" s="73">
        <f t="shared" si="52"/>
        <v>-68.163191966642032</v>
      </c>
      <c r="AG161" s="60"/>
      <c r="AH161" s="52">
        <v>9.104185441176469E-21</v>
      </c>
      <c r="AI161" s="52">
        <v>9.0928200735294107E-21</v>
      </c>
      <c r="AJ161" s="52">
        <f t="shared" si="68"/>
        <v>3.9707165729302341E-70</v>
      </c>
      <c r="AK161" s="52">
        <f t="shared" si="69"/>
        <v>3.965759660094352E-70</v>
      </c>
      <c r="AL161" s="60">
        <f t="shared" si="55"/>
        <v>-1.2483673273673279</v>
      </c>
      <c r="AM161" s="52">
        <v>7.9779425147058856E-21</v>
      </c>
      <c r="AN161" s="52">
        <v>8.0148380147058793E-21</v>
      </c>
      <c r="AO161" s="52">
        <f t="shared" si="70"/>
        <v>3.4795148633235474E-70</v>
      </c>
      <c r="AP161" s="52">
        <f t="shared" si="71"/>
        <v>3.4956065361330582E-70</v>
      </c>
      <c r="AQ161" s="60"/>
      <c r="AR161" s="52">
        <v>7.1226029705882337E-21</v>
      </c>
      <c r="AS161" s="52">
        <v>7.1703187352941186E-21</v>
      </c>
      <c r="AT161" s="52">
        <f t="shared" si="72"/>
        <v>3.1064654647524575E-70</v>
      </c>
      <c r="AU161" s="52">
        <f t="shared" si="73"/>
        <v>3.1272763081751737E-70</v>
      </c>
      <c r="AV161" s="60">
        <f t="shared" si="56"/>
        <v>6.6992032130557266</v>
      </c>
      <c r="AW161" s="52">
        <v>6.5090606764705884E-21</v>
      </c>
      <c r="AX161" s="52">
        <v>6.5469199999999997E-21</v>
      </c>
      <c r="AY161" s="52">
        <f t="shared" si="74"/>
        <v>2.8388739738730982E-70</v>
      </c>
      <c r="AZ161" s="52">
        <f t="shared" si="75"/>
        <v>2.8553860104907018E-70</v>
      </c>
      <c r="BA161" s="60"/>
      <c r="BB161" s="52">
        <v>6.1038606911764703E-21</v>
      </c>
      <c r="BC161" s="52">
        <v>6.1257342794117626E-21</v>
      </c>
      <c r="BD161" s="52">
        <f t="shared" si="76"/>
        <v>2.6621492896765809E-70</v>
      </c>
      <c r="BE161" s="52">
        <f t="shared" si="77"/>
        <v>2.6716892776169079E-70</v>
      </c>
      <c r="BF161" s="60">
        <f t="shared" si="57"/>
        <v>3.5835660972589611</v>
      </c>
      <c r="BG161" s="52">
        <v>5.8677109705882342E-21</v>
      </c>
      <c r="BH161" s="52">
        <v>5.8782213529411753E-21</v>
      </c>
      <c r="BI161" s="52">
        <f t="shared" si="78"/>
        <v>2.5591545060914848E-70</v>
      </c>
      <c r="BJ161" s="52">
        <f t="shared" si="79"/>
        <v>2.5637385240320577E-70</v>
      </c>
      <c r="BK161" s="60"/>
      <c r="BL161" s="60"/>
      <c r="BM161" s="14"/>
      <c r="BN161" s="14"/>
      <c r="BO161" s="14"/>
    </row>
    <row r="162" spans="1:67">
      <c r="A162" s="11">
        <v>173.19999999999899</v>
      </c>
      <c r="C162" s="90">
        <v>62177511570.580528</v>
      </c>
      <c r="D162" s="7">
        <f t="shared" si="58"/>
        <v>2546381593233.7344</v>
      </c>
      <c r="E162" s="10">
        <f t="shared" si="53"/>
        <v>2072637635.1395168</v>
      </c>
      <c r="F162" s="10">
        <f t="shared" si="59"/>
        <v>26770926579.18644</v>
      </c>
      <c r="G162" s="15">
        <v>1036318817569.7584</v>
      </c>
      <c r="H162" s="7"/>
      <c r="I162" s="7">
        <f t="shared" si="60"/>
        <v>4.0764131428902083E-18</v>
      </c>
      <c r="J162" s="90">
        <f t="shared" si="61"/>
        <v>6.2116047633823532E-21</v>
      </c>
      <c r="K162" s="7">
        <v>7.6209090909090915E-19</v>
      </c>
      <c r="L162" s="7"/>
      <c r="M162" s="7">
        <v>9.9398839596618151E-21</v>
      </c>
      <c r="N162" s="9">
        <f t="shared" si="62"/>
        <v>1.7493742214906606E-52</v>
      </c>
      <c r="O162" s="7"/>
      <c r="P162" s="8">
        <f t="shared" si="63"/>
        <v>4.6832368843047911E-42</v>
      </c>
      <c r="Q162" s="6">
        <v>9.9380952380952384E-21</v>
      </c>
      <c r="R162" s="14">
        <v>1</v>
      </c>
      <c r="T162" s="13"/>
      <c r="U162" s="52">
        <v>1.096027176470588E-20</v>
      </c>
      <c r="V162" s="52">
        <v>1.1901208823529408E-20</v>
      </c>
      <c r="W162" s="7">
        <f t="shared" si="64"/>
        <v>5.1329548990472024E-63</v>
      </c>
      <c r="X162" s="7">
        <f t="shared" si="65"/>
        <v>5.5736180130163387E-63</v>
      </c>
      <c r="Y162" s="14">
        <f t="shared" si="54"/>
        <v>85.849792689769004</v>
      </c>
      <c r="Z162" s="72">
        <v>9.3513581470588246E-21</v>
      </c>
      <c r="AA162" s="72">
        <v>1.0264309558823531E-20</v>
      </c>
      <c r="AB162" s="72">
        <f t="shared" si="66"/>
        <v>4.3794625392647505E-63</v>
      </c>
      <c r="AC162" s="72">
        <f t="shared" si="67"/>
        <v>4.8070193117801864E-63</v>
      </c>
      <c r="AD162" s="60">
        <f t="shared" si="50"/>
        <v>97.62768117825172</v>
      </c>
      <c r="AE162" s="73">
        <f t="shared" si="51"/>
        <v>68.867413364041099</v>
      </c>
      <c r="AF162" s="73">
        <f t="shared" si="52"/>
        <v>-65.03144477058342</v>
      </c>
      <c r="AG162" s="60"/>
      <c r="AH162" s="52">
        <v>8.0344870294117704E-21</v>
      </c>
      <c r="AI162" s="52">
        <v>8.8889396176470585E-21</v>
      </c>
      <c r="AJ162" s="52">
        <f t="shared" si="68"/>
        <v>3.7627406002607497E-63</v>
      </c>
      <c r="AK162" s="52">
        <f t="shared" si="69"/>
        <v>4.1629009879720468E-63</v>
      </c>
      <c r="AL162" s="60">
        <f t="shared" si="55"/>
        <v>106.34811968796542</v>
      </c>
      <c r="AM162" s="52">
        <v>6.993020088235296E-21</v>
      </c>
      <c r="AN162" s="52">
        <v>7.7709511176470618E-21</v>
      </c>
      <c r="AO162" s="52">
        <f t="shared" si="70"/>
        <v>3.2749969609906025E-63</v>
      </c>
      <c r="AP162" s="52">
        <f t="shared" si="71"/>
        <v>3.6393204900292189E-63</v>
      </c>
      <c r="AQ162" s="60"/>
      <c r="AR162" s="52">
        <v>6.2046483823529416E-21</v>
      </c>
      <c r="AS162" s="52">
        <v>6.9002864852941166E-21</v>
      </c>
      <c r="AT162" s="52">
        <f t="shared" si="72"/>
        <v>2.9057838158375704E-63</v>
      </c>
      <c r="AU162" s="52">
        <f t="shared" si="73"/>
        <v>3.2315676180197437E-63</v>
      </c>
      <c r="AV162" s="60">
        <f t="shared" si="56"/>
        <v>112.11563654754153</v>
      </c>
      <c r="AW162" s="52">
        <v>5.6428792205882344E-21</v>
      </c>
      <c r="AX162" s="52">
        <v>6.2612795000000006E-21</v>
      </c>
      <c r="AY162" s="52">
        <f t="shared" si="74"/>
        <v>2.6426940099534388E-63</v>
      </c>
      <c r="AZ162" s="52">
        <f t="shared" si="75"/>
        <v>2.9323055097339792E-63</v>
      </c>
      <c r="BA162" s="60"/>
      <c r="BB162" s="52">
        <v>5.2773910588235294E-21</v>
      </c>
      <c r="BC162" s="52">
        <v>5.8318372205882366E-21</v>
      </c>
      <c r="BD162" s="52">
        <f t="shared" si="76"/>
        <v>2.4715272459581262E-63</v>
      </c>
      <c r="BE162" s="52">
        <f t="shared" si="77"/>
        <v>2.731187517471881E-63</v>
      </c>
      <c r="BF162" s="60">
        <f t="shared" si="57"/>
        <v>105.0606550821549</v>
      </c>
      <c r="BG162" s="52">
        <v>5.072462911764704E-21</v>
      </c>
      <c r="BH162" s="52">
        <v>5.5808274117647063E-21</v>
      </c>
      <c r="BI162" s="52">
        <f t="shared" si="78"/>
        <v>2.3755545402643188E-63</v>
      </c>
      <c r="BJ162" s="52">
        <f t="shared" si="79"/>
        <v>2.6136336779714229E-63</v>
      </c>
      <c r="BK162" s="60"/>
      <c r="BL162" s="60"/>
      <c r="BM162" s="14"/>
      <c r="BN162" s="14"/>
      <c r="BO162" s="14"/>
    </row>
    <row r="163" spans="1:67">
      <c r="A163" s="11">
        <v>173.29999999999899</v>
      </c>
      <c r="C163" s="90">
        <v>64131625834.255615</v>
      </c>
      <c r="D163" s="7">
        <f t="shared" si="58"/>
        <v>2561693867982.5791</v>
      </c>
      <c r="E163" s="10">
        <f t="shared" si="53"/>
        <v>2832501826.0160131</v>
      </c>
      <c r="F163" s="10">
        <f t="shared" si="59"/>
        <v>27612283014.314972</v>
      </c>
      <c r="G163" s="15">
        <v>1416250913008.0066</v>
      </c>
      <c r="H163" s="7"/>
      <c r="I163" s="7">
        <f t="shared" si="60"/>
        <v>4.0328284935217115E-18</v>
      </c>
      <c r="J163" s="90">
        <f t="shared" si="61"/>
        <v>5.1117647076119381E-21</v>
      </c>
      <c r="K163" s="7">
        <v>7.4236363636363642E-19</v>
      </c>
      <c r="L163" s="7"/>
      <c r="M163" s="7">
        <v>9.8305462582464073E-21</v>
      </c>
      <c r="N163" s="9">
        <f t="shared" si="62"/>
        <v>5.0098196863744632E-44</v>
      </c>
      <c r="O163" s="7"/>
      <c r="P163" s="8">
        <f t="shared" si="63"/>
        <v>1.3833255903085834E-33</v>
      </c>
      <c r="Q163" s="6">
        <v>9.8287619047619041E-21</v>
      </c>
      <c r="R163" s="14">
        <v>1</v>
      </c>
      <c r="T163" s="13"/>
      <c r="U163" s="52">
        <v>9.3346885671641807E-21</v>
      </c>
      <c r="V163" s="52">
        <v>1.1706828955223884E-20</v>
      </c>
      <c r="W163" s="7">
        <f t="shared" si="64"/>
        <v>1.2912913572518443E-54</v>
      </c>
      <c r="X163" s="7">
        <f t="shared" si="65"/>
        <v>1.6194356075125776E-54</v>
      </c>
      <c r="Y163" s="14">
        <f t="shared" si="54"/>
        <v>254.12099943044407</v>
      </c>
      <c r="Z163" s="72">
        <v>7.8910209850746262E-21</v>
      </c>
      <c r="AA163" s="72">
        <v>1.0029070313432833E-20</v>
      </c>
      <c r="AB163" s="72">
        <f t="shared" si="66"/>
        <v>1.0915851262315156E-54</v>
      </c>
      <c r="AC163" s="72">
        <f t="shared" si="67"/>
        <v>1.3873469611574974E-54</v>
      </c>
      <c r="AD163" s="60">
        <f t="shared" si="50"/>
        <v>270.94710968354963</v>
      </c>
      <c r="AE163" s="73">
        <f t="shared" si="51"/>
        <v>110.08992470285433</v>
      </c>
      <c r="AF163" s="73">
        <f t="shared" si="52"/>
        <v>-62.65777990747155</v>
      </c>
      <c r="AG163" s="60"/>
      <c r="AH163" s="52">
        <v>6.7160693731343272E-21</v>
      </c>
      <c r="AI163" s="52">
        <v>8.6290069850746271E-21</v>
      </c>
      <c r="AJ163" s="52">
        <f t="shared" si="68"/>
        <v>9.290510630143913E-55</v>
      </c>
      <c r="AK163" s="52">
        <f t="shared" si="69"/>
        <v>1.193672618140457E-54</v>
      </c>
      <c r="AL163" s="60">
        <f t="shared" si="55"/>
        <v>284.82993633038524</v>
      </c>
      <c r="AM163" s="52">
        <v>5.7921330895522388E-21</v>
      </c>
      <c r="AN163" s="52">
        <v>7.499396014925371E-21</v>
      </c>
      <c r="AO163" s="52">
        <f t="shared" si="70"/>
        <v>8.0124059252502746E-55</v>
      </c>
      <c r="AP163" s="52">
        <f t="shared" si="71"/>
        <v>1.0374106419303887E-54</v>
      </c>
      <c r="AQ163" s="60"/>
      <c r="AR163" s="52">
        <v>5.0964670149253711E-21</v>
      </c>
      <c r="AS163" s="52">
        <v>6.62623628358209E-21</v>
      </c>
      <c r="AT163" s="52">
        <f t="shared" si="72"/>
        <v>7.0500732419094626E-55</v>
      </c>
      <c r="AU163" s="52">
        <f t="shared" si="73"/>
        <v>9.1662422185098268E-55</v>
      </c>
      <c r="AV163" s="60">
        <f t="shared" si="56"/>
        <v>300.16269391652651</v>
      </c>
      <c r="AW163" s="52">
        <v>4.6028695970149249E-21</v>
      </c>
      <c r="AX163" s="52">
        <v>5.9895607910447768E-21</v>
      </c>
      <c r="AY163" s="52">
        <f t="shared" si="74"/>
        <v>6.3672673024037399E-55</v>
      </c>
      <c r="AZ163" s="52">
        <f t="shared" si="75"/>
        <v>8.2855127169606913E-55</v>
      </c>
      <c r="BA163" s="60"/>
      <c r="BB163" s="52">
        <v>4.2823024776119403E-21</v>
      </c>
      <c r="BC163" s="52">
        <v>5.5633241641791042E-21</v>
      </c>
      <c r="BD163" s="52">
        <f t="shared" si="76"/>
        <v>5.9238186027221093E-55</v>
      </c>
      <c r="BE163" s="52">
        <f t="shared" si="77"/>
        <v>7.695888683490629E-55</v>
      </c>
      <c r="BF163" s="60">
        <f t="shared" si="57"/>
        <v>299.14320468122014</v>
      </c>
      <c r="BG163" s="52">
        <v>4.1018254776119413E-21</v>
      </c>
      <c r="BH163" s="52">
        <v>5.3135375223880611E-21</v>
      </c>
      <c r="BI163" s="52">
        <f t="shared" si="78"/>
        <v>5.6741601501600034E-55</v>
      </c>
      <c r="BJ163" s="52">
        <f t="shared" si="79"/>
        <v>7.3503524297838542E-55</v>
      </c>
      <c r="BK163" s="60"/>
      <c r="BL163" s="60"/>
      <c r="BM163" s="14"/>
      <c r="BN163" s="14"/>
      <c r="BO163" s="14"/>
    </row>
    <row r="164" spans="1:67">
      <c r="A164" s="11">
        <v>173.39999999999901</v>
      </c>
      <c r="C164" s="90">
        <v>65488878408.290565</v>
      </c>
      <c r="D164" s="7">
        <f t="shared" si="58"/>
        <v>2577076969810.5513</v>
      </c>
      <c r="E164" s="10">
        <f t="shared" si="53"/>
        <v>3212306918.1633906</v>
      </c>
      <c r="F164" s="10">
        <f t="shared" si="59"/>
        <v>28196656819.105408</v>
      </c>
      <c r="G164" s="15">
        <v>1606153459081.6953</v>
      </c>
      <c r="H164" s="7"/>
      <c r="I164" s="7">
        <f t="shared" si="60"/>
        <v>3.9888101315723544E-18</v>
      </c>
      <c r="J164" s="90">
        <f t="shared" si="61"/>
        <v>4.3929427232352938E-21</v>
      </c>
      <c r="K164" s="7">
        <v>7.2399999999999986E-19</v>
      </c>
      <c r="L164" s="7"/>
      <c r="M164" s="7">
        <v>1.0949399043688391E-20</v>
      </c>
      <c r="N164" s="9">
        <f t="shared" si="62"/>
        <v>1.7507306899616075E-38</v>
      </c>
      <c r="O164" s="7"/>
      <c r="P164" s="8">
        <f t="shared" si="63"/>
        <v>4.9364752447523073E-28</v>
      </c>
      <c r="Q164" s="6">
        <v>1.0947619047619046E-20</v>
      </c>
      <c r="R164" s="14">
        <v>1</v>
      </c>
      <c r="T164" s="13"/>
      <c r="U164" s="52">
        <v>8.1678339558823522E-21</v>
      </c>
      <c r="V164" s="52">
        <v>1.1466777058823525E-20</v>
      </c>
      <c r="W164" s="7">
        <f t="shared" si="64"/>
        <v>4.0320310126469706E-49</v>
      </c>
      <c r="X164" s="7">
        <f t="shared" si="65"/>
        <v>5.6605461087988875E-49</v>
      </c>
      <c r="Y164" s="14">
        <f t="shared" si="54"/>
        <v>403.89448668521521</v>
      </c>
      <c r="Z164" s="72">
        <v>6.8745682794117635E-21</v>
      </c>
      <c r="AA164" s="72">
        <v>9.783997117647059E-21</v>
      </c>
      <c r="AB164" s="72">
        <f t="shared" si="66"/>
        <v>3.393613612968335E-49</v>
      </c>
      <c r="AC164" s="72">
        <f t="shared" si="67"/>
        <v>4.8298459566003616E-49</v>
      </c>
      <c r="AD164" s="60">
        <f t="shared" ref="AD164:AD227" si="80">(AC164/AB164-1)*1000</f>
        <v>423.21622536626347</v>
      </c>
      <c r="AE164" s="73">
        <f t="shared" si="51"/>
        <v>120.71426983718057</v>
      </c>
      <c r="AF164" s="73">
        <f t="shared" si="52"/>
        <v>-61.862439693329257</v>
      </c>
      <c r="AG164" s="60"/>
      <c r="AH164" s="52">
        <v>5.8237034264705881E-21</v>
      </c>
      <c r="AI164" s="52">
        <v>8.3870975735294109E-21</v>
      </c>
      <c r="AJ164" s="52">
        <f t="shared" si="68"/>
        <v>2.8748567797557784E-49</v>
      </c>
      <c r="AK164" s="52">
        <f t="shared" si="69"/>
        <v>4.1402699547059498E-49</v>
      </c>
      <c r="AL164" s="60">
        <f t="shared" si="55"/>
        <v>440.16564020196847</v>
      </c>
      <c r="AM164" s="52">
        <v>4.9971352941176462E-21</v>
      </c>
      <c r="AN164" s="52">
        <v>7.2658833970588204E-21</v>
      </c>
      <c r="AO164" s="52">
        <f t="shared" si="70"/>
        <v>2.466823467409541E-49</v>
      </c>
      <c r="AP164" s="52">
        <f t="shared" si="71"/>
        <v>3.586785352084582E-49</v>
      </c>
      <c r="AQ164" s="60"/>
      <c r="AR164" s="52">
        <v>4.3726375588235293E-21</v>
      </c>
      <c r="AS164" s="52">
        <v>6.4031539999999998E-21</v>
      </c>
      <c r="AT164" s="52">
        <f t="shared" si="72"/>
        <v>2.1585417063411422E-49</v>
      </c>
      <c r="AU164" s="52">
        <f t="shared" si="73"/>
        <v>3.1609011209343905E-49</v>
      </c>
      <c r="AV164" s="60">
        <f t="shared" si="56"/>
        <v>464.36879660403127</v>
      </c>
      <c r="AW164" s="52">
        <v>3.9254661470588237E-21</v>
      </c>
      <c r="AX164" s="52">
        <v>5.7759295000000021E-21</v>
      </c>
      <c r="AY164" s="52">
        <f t="shared" si="74"/>
        <v>1.9377966459073508E-49</v>
      </c>
      <c r="AZ164" s="52">
        <f t="shared" si="75"/>
        <v>2.8512732992191066E-49</v>
      </c>
      <c r="BA164" s="60"/>
      <c r="BB164" s="52">
        <v>3.6289842941176481E-21</v>
      </c>
      <c r="BC164" s="52">
        <v>5.3558602499999996E-21</v>
      </c>
      <c r="BD164" s="52">
        <f t="shared" si="76"/>
        <v>1.791439113151077E-49</v>
      </c>
      <c r="BE164" s="52">
        <f t="shared" si="77"/>
        <v>2.6439071538483913E-49</v>
      </c>
      <c r="BF164" s="60">
        <f t="shared" si="57"/>
        <v>475.8565526672316</v>
      </c>
      <c r="BG164" s="52">
        <v>3.4536195735294118E-21</v>
      </c>
      <c r="BH164" s="52">
        <v>5.1078383235294112E-21</v>
      </c>
      <c r="BI164" s="52">
        <f t="shared" si="78"/>
        <v>1.7048707529523839E-49</v>
      </c>
      <c r="BJ164" s="52">
        <f t="shared" si="79"/>
        <v>2.5214717438305797E-49</v>
      </c>
      <c r="BK164" s="60"/>
      <c r="BL164" s="60"/>
      <c r="BM164" s="14"/>
      <c r="BN164" s="14"/>
      <c r="BO164" s="14"/>
    </row>
    <row r="165" spans="1:67">
      <c r="A165" s="11">
        <v>173.49999999999901</v>
      </c>
      <c r="C165" s="90">
        <v>66524693966.529152</v>
      </c>
      <c r="D165" s="7">
        <f t="shared" si="58"/>
        <v>2592531108530.8218</v>
      </c>
      <c r="E165" s="10">
        <f t="shared" si="53"/>
        <v>3661117696.5199575</v>
      </c>
      <c r="F165" s="10">
        <f t="shared" si="59"/>
        <v>28642633854.18998</v>
      </c>
      <c r="G165" s="15">
        <v>1830558848259.9788</v>
      </c>
      <c r="H165" s="7"/>
      <c r="I165" s="7">
        <f t="shared" si="60"/>
        <v>3.9443765445338369E-18</v>
      </c>
      <c r="J165" s="90">
        <f t="shared" si="61"/>
        <v>4.376100515441177E-21</v>
      </c>
      <c r="K165" s="7">
        <v>7.0672727272727262E-19</v>
      </c>
      <c r="L165" s="7"/>
      <c r="M165" s="7">
        <v>1.0408442315961718E-20</v>
      </c>
      <c r="N165" s="9">
        <f t="shared" si="62"/>
        <v>2.6203954245906417E-38</v>
      </c>
      <c r="O165" s="7"/>
      <c r="P165" s="8">
        <f t="shared" si="63"/>
        <v>7.5055026699744443E-28</v>
      </c>
      <c r="Q165" s="6">
        <v>1.0406666666666666E-20</v>
      </c>
      <c r="R165" s="14">
        <v>1</v>
      </c>
      <c r="T165" s="13"/>
      <c r="U165" s="52">
        <v>7.8496185441176491E-21</v>
      </c>
      <c r="V165" s="52">
        <v>1.1042960735294115E-20</v>
      </c>
      <c r="W165" s="7">
        <f t="shared" si="64"/>
        <v>5.8915332941152576E-49</v>
      </c>
      <c r="X165" s="7">
        <f t="shared" si="65"/>
        <v>8.2882971283168217E-49</v>
      </c>
      <c r="Y165" s="14">
        <f t="shared" si="54"/>
        <v>406.8149519914561</v>
      </c>
      <c r="Z165" s="72">
        <v>6.6561412058823521E-21</v>
      </c>
      <c r="AA165" s="72">
        <v>9.3915705882352931E-21</v>
      </c>
      <c r="AB165" s="72">
        <f t="shared" si="66"/>
        <v>4.995768559247407E-49</v>
      </c>
      <c r="AC165" s="72">
        <f t="shared" si="67"/>
        <v>7.0488458125249441E-49</v>
      </c>
      <c r="AD165" s="60">
        <f t="shared" si="80"/>
        <v>410.96324397918573</v>
      </c>
      <c r="AE165" s="73">
        <f t="shared" si="51"/>
        <v>109.60928975719098</v>
      </c>
      <c r="AF165" s="73">
        <f t="shared" si="52"/>
        <v>-62.083929128433624</v>
      </c>
      <c r="AG165" s="60"/>
      <c r="AH165" s="52">
        <v>5.6886234264705884E-21</v>
      </c>
      <c r="AI165" s="52">
        <v>8.0290297941176473E-21</v>
      </c>
      <c r="AJ165" s="52">
        <f t="shared" si="68"/>
        <v>4.2695978315851745E-49</v>
      </c>
      <c r="AK165" s="52">
        <f t="shared" si="69"/>
        <v>6.0261904557050932E-49</v>
      </c>
      <c r="AL165" s="60">
        <f t="shared" si="55"/>
        <v>411.4187549762147</v>
      </c>
      <c r="AM165" s="52">
        <v>4.9298311764705875E-21</v>
      </c>
      <c r="AN165" s="52">
        <v>6.942925794117646E-21</v>
      </c>
      <c r="AO165" s="52">
        <f t="shared" si="70"/>
        <v>3.7000861057521148E-49</v>
      </c>
      <c r="AP165" s="52">
        <f t="shared" si="71"/>
        <v>5.2110148085181468E-49</v>
      </c>
      <c r="AQ165" s="60"/>
      <c r="AR165" s="52">
        <v>4.3585468088235295E-21</v>
      </c>
      <c r="AS165" s="52">
        <v>6.1139174705882343E-21</v>
      </c>
      <c r="AT165" s="52">
        <f t="shared" si="72"/>
        <v>3.2713084710831731E-49</v>
      </c>
      <c r="AU165" s="52">
        <f t="shared" si="73"/>
        <v>4.5888023899500785E-49</v>
      </c>
      <c r="AV165" s="60">
        <f t="shared" si="56"/>
        <v>402.74218420944743</v>
      </c>
      <c r="AW165" s="52">
        <v>3.9511167352941177E-21</v>
      </c>
      <c r="AX165" s="52">
        <v>5.5172926176470572E-21</v>
      </c>
      <c r="AY165" s="52">
        <f t="shared" si="74"/>
        <v>2.9655117206129023E-49</v>
      </c>
      <c r="AZ165" s="52">
        <f t="shared" si="75"/>
        <v>4.1410054472777929E-49</v>
      </c>
      <c r="BA165" s="60"/>
      <c r="BB165" s="52">
        <v>3.682189205882353E-21</v>
      </c>
      <c r="BC165" s="52">
        <v>5.1237673823529429E-21</v>
      </c>
      <c r="BD165" s="52">
        <f t="shared" si="76"/>
        <v>2.7636680916099508E-49</v>
      </c>
      <c r="BE165" s="52">
        <f t="shared" si="77"/>
        <v>3.8456449768575796E-49</v>
      </c>
      <c r="BF165" s="60">
        <f t="shared" si="57"/>
        <v>391.50029937832829</v>
      </c>
      <c r="BG165" s="52">
        <v>3.5239963970588238E-21</v>
      </c>
      <c r="BH165" s="52">
        <v>4.8984832941176489E-21</v>
      </c>
      <c r="BI165" s="52">
        <f t="shared" si="78"/>
        <v>2.6449364367103822E-49</v>
      </c>
      <c r="BJ165" s="52">
        <f t="shared" si="79"/>
        <v>3.6765579442823133E-49</v>
      </c>
      <c r="BK165" s="60"/>
      <c r="BL165" s="60"/>
      <c r="BM165" s="14"/>
      <c r="BN165" s="14"/>
      <c r="BO165" s="14"/>
    </row>
    <row r="166" spans="1:67">
      <c r="A166" s="11">
        <v>173.599999999999</v>
      </c>
      <c r="C166" s="90">
        <v>67430666230.673767</v>
      </c>
      <c r="D166" s="7">
        <f t="shared" si="58"/>
        <v>2608056494060.7905</v>
      </c>
      <c r="E166" s="10">
        <f t="shared" si="53"/>
        <v>3488193244.2982345</v>
      </c>
      <c r="F166" s="10">
        <f t="shared" si="59"/>
        <v>29032706025.841034</v>
      </c>
      <c r="G166" s="15">
        <v>1744096622149.1172</v>
      </c>
      <c r="H166" s="7"/>
      <c r="I166" s="7">
        <f t="shared" si="60"/>
        <v>3.8995464731909076E-18</v>
      </c>
      <c r="J166" s="90">
        <f t="shared" si="61"/>
        <v>4.7905906185074633E-21</v>
      </c>
      <c r="K166" s="7">
        <v>6.8836363636363636E-19</v>
      </c>
      <c r="L166" s="7"/>
      <c r="M166" s="7">
        <v>9.5234379798023065E-21</v>
      </c>
      <c r="N166" s="9">
        <f t="shared" si="62"/>
        <v>1.9730326130787671E-41</v>
      </c>
      <c r="O166" s="7"/>
      <c r="P166" s="8">
        <f t="shared" si="63"/>
        <v>5.7282475834912802E-31</v>
      </c>
      <c r="Q166" s="6">
        <v>9.5216666666666667E-21</v>
      </c>
      <c r="R166" s="14">
        <v>1</v>
      </c>
      <c r="T166" s="13"/>
      <c r="U166" s="52">
        <v>7.9374239552238786E-21</v>
      </c>
      <c r="V166" s="52">
        <v>1.0512878925373133E-20</v>
      </c>
      <c r="W166" s="7">
        <f t="shared" si="64"/>
        <v>4.5467529590654401E-52</v>
      </c>
      <c r="X166" s="7">
        <f t="shared" si="65"/>
        <v>6.0220373299801633E-52</v>
      </c>
      <c r="Y166" s="14">
        <f t="shared" si="54"/>
        <v>324.46987645837686</v>
      </c>
      <c r="Z166" s="72">
        <v>6.8456476716417912E-21</v>
      </c>
      <c r="AA166" s="72">
        <v>8.9113179701492558E-21</v>
      </c>
      <c r="AB166" s="72">
        <f t="shared" si="66"/>
        <v>3.9213564732512565E-52</v>
      </c>
      <c r="AC166" s="72">
        <f t="shared" si="67"/>
        <v>5.1046235628226994E-52</v>
      </c>
      <c r="AD166" s="60">
        <f t="shared" si="80"/>
        <v>301.74943228009511</v>
      </c>
      <c r="AE166" s="73">
        <f t="shared" si="51"/>
        <v>84.105833998139005</v>
      </c>
      <c r="AF166" s="73">
        <f t="shared" si="52"/>
        <v>-63.645080810198685</v>
      </c>
      <c r="AG166" s="60"/>
      <c r="AH166" s="52">
        <v>5.9671723283582112E-21</v>
      </c>
      <c r="AI166" s="52">
        <v>7.5950484328358191E-21</v>
      </c>
      <c r="AJ166" s="52">
        <f t="shared" si="68"/>
        <v>3.4181440470192015E-52</v>
      </c>
      <c r="AK166" s="52">
        <f t="shared" si="69"/>
        <v>4.3506317831888544E-52</v>
      </c>
      <c r="AL166" s="60">
        <f t="shared" si="55"/>
        <v>272.80527775967499</v>
      </c>
      <c r="AM166" s="52">
        <v>5.2856035671641778E-21</v>
      </c>
      <c r="AN166" s="52">
        <v>6.5506826417910437E-21</v>
      </c>
      <c r="AO166" s="52">
        <f t="shared" si="70"/>
        <v>3.0277245860899371E-52</v>
      </c>
      <c r="AP166" s="52">
        <f t="shared" si="71"/>
        <v>3.7523932013055692E-52</v>
      </c>
      <c r="AQ166" s="60"/>
      <c r="AR166" s="52">
        <v>4.7808169701492541E-21</v>
      </c>
      <c r="AS166" s="52">
        <v>5.7581818059701486E-21</v>
      </c>
      <c r="AT166" s="52">
        <f t="shared" si="72"/>
        <v>2.7385703256370015E-52</v>
      </c>
      <c r="AU166" s="52">
        <f t="shared" si="73"/>
        <v>3.2984291015350084E-52</v>
      </c>
      <c r="AV166" s="60">
        <f t="shared" si="56"/>
        <v>204.43469012167205</v>
      </c>
      <c r="AW166" s="52">
        <v>4.4305346417910451E-21</v>
      </c>
      <c r="AX166" s="52">
        <v>5.1924793283582096E-21</v>
      </c>
      <c r="AY166" s="52">
        <f t="shared" si="74"/>
        <v>2.5379199355412515E-52</v>
      </c>
      <c r="AZ166" s="52">
        <f t="shared" si="75"/>
        <v>2.9743807164994649E-52</v>
      </c>
      <c r="BA166" s="60"/>
      <c r="BB166" s="52">
        <v>4.2111812985074626E-21</v>
      </c>
      <c r="BC166" s="52">
        <v>4.8243383432835811E-21</v>
      </c>
      <c r="BD166" s="52">
        <f t="shared" si="76"/>
        <v>2.4122689096817673E-52</v>
      </c>
      <c r="BE166" s="52">
        <f t="shared" si="77"/>
        <v>2.7635004456856928E-52</v>
      </c>
      <c r="BF166" s="60">
        <f t="shared" si="57"/>
        <v>145.60214849772325</v>
      </c>
      <c r="BG166" s="52">
        <v>4.097369179104477E-21</v>
      </c>
      <c r="BH166" s="52">
        <v>4.6194124179104487E-21</v>
      </c>
      <c r="BI166" s="52">
        <f t="shared" si="78"/>
        <v>2.3470745098875539E-52</v>
      </c>
      <c r="BJ166" s="52">
        <f t="shared" si="79"/>
        <v>2.6461138020043636E-52</v>
      </c>
      <c r="BK166" s="60"/>
      <c r="BL166" s="60"/>
      <c r="BM166" s="14"/>
      <c r="BN166" s="14"/>
      <c r="BO166" s="14"/>
    </row>
    <row r="167" spans="1:67">
      <c r="A167" s="11">
        <v>173.69999999999899</v>
      </c>
      <c r="C167" s="90">
        <v>68579460123.419518</v>
      </c>
      <c r="D167" s="7">
        <f t="shared" si="58"/>
        <v>2623653336420.2305</v>
      </c>
      <c r="E167" s="10">
        <f t="shared" si="53"/>
        <v>2382831995.9470758</v>
      </c>
      <c r="F167" s="10">
        <f t="shared" si="59"/>
        <v>29527326607.792171</v>
      </c>
      <c r="G167" s="15">
        <v>1191415997973.5378</v>
      </c>
      <c r="H167" s="7"/>
      <c r="I167" s="7">
        <f t="shared" si="60"/>
        <v>3.8543388965321445E-18</v>
      </c>
      <c r="J167" s="90">
        <f t="shared" si="61"/>
        <v>4.7002088946268676E-21</v>
      </c>
      <c r="K167" s="7">
        <v>6.7427272727272729E-19</v>
      </c>
      <c r="L167" s="7"/>
      <c r="M167" s="7">
        <v>9.143005082803284E-21</v>
      </c>
      <c r="N167" s="9">
        <f t="shared" si="62"/>
        <v>1.0802220318055371E-40</v>
      </c>
      <c r="O167" s="7"/>
      <c r="P167" s="8">
        <f t="shared" si="63"/>
        <v>3.1896068742054953E-30</v>
      </c>
      <c r="Q167" s="6">
        <v>9.1412380952380958E-21</v>
      </c>
      <c r="R167" s="14">
        <v>1</v>
      </c>
      <c r="T167" s="13"/>
      <c r="U167" s="52">
        <v>7.6913164776119387E-21</v>
      </c>
      <c r="V167" s="52">
        <v>9.5986013731343308E-21</v>
      </c>
      <c r="W167" s="7">
        <f t="shared" si="64"/>
        <v>2.4532275908679643E-51</v>
      </c>
      <c r="X167" s="7">
        <f t="shared" si="65"/>
        <v>3.0615764922505826E-51</v>
      </c>
      <c r="Y167" s="14">
        <f t="shared" si="54"/>
        <v>247.97899047245809</v>
      </c>
      <c r="Z167" s="72">
        <v>6.66370156716418E-21</v>
      </c>
      <c r="AA167" s="72">
        <v>8.0837381343283562E-21</v>
      </c>
      <c r="AB167" s="72">
        <f t="shared" si="66"/>
        <v>2.1254588326279593E-51</v>
      </c>
      <c r="AC167" s="72">
        <f t="shared" si="67"/>
        <v>2.5783946722529364E-51</v>
      </c>
      <c r="AD167" s="60">
        <f t="shared" si="80"/>
        <v>213.1002645979072</v>
      </c>
      <c r="AE167" s="73">
        <f t="shared" si="51"/>
        <v>46.098055692973347</v>
      </c>
      <c r="AF167" s="73">
        <f t="shared" si="52"/>
        <v>-67.011354970741834</v>
      </c>
      <c r="AG167" s="60"/>
      <c r="AH167" s="52">
        <v>5.83250556716418E-21</v>
      </c>
      <c r="AI167" s="52">
        <v>6.8398091641791047E-21</v>
      </c>
      <c r="AJ167" s="52">
        <f t="shared" si="68"/>
        <v>1.8603399850867632E-51</v>
      </c>
      <c r="AK167" s="52">
        <f t="shared" si="69"/>
        <v>2.1816302328318175E-51</v>
      </c>
      <c r="AL167" s="60">
        <f t="shared" si="55"/>
        <v>172.70512396693439</v>
      </c>
      <c r="AM167" s="52">
        <v>5.1827000895522385E-21</v>
      </c>
      <c r="AN167" s="52">
        <v>5.8518455074626859E-21</v>
      </c>
      <c r="AO167" s="52">
        <f t="shared" si="70"/>
        <v>1.6530775832580318E-51</v>
      </c>
      <c r="AP167" s="52">
        <f t="shared" si="71"/>
        <v>1.8665086657390467E-51</v>
      </c>
      <c r="AQ167" s="60"/>
      <c r="AR167" s="52">
        <v>4.6961820000000017E-21</v>
      </c>
      <c r="AS167" s="52">
        <v>5.0988714626865663E-21</v>
      </c>
      <c r="AT167" s="52">
        <f t="shared" si="72"/>
        <v>1.4978974389719266E-51</v>
      </c>
      <c r="AU167" s="52">
        <f t="shared" si="73"/>
        <v>1.6263395468074375E-51</v>
      </c>
      <c r="AV167" s="60">
        <f t="shared" si="56"/>
        <v>85.74826586502904</v>
      </c>
      <c r="AW167" s="52">
        <v>4.3530621343283561E-21</v>
      </c>
      <c r="AX167" s="52">
        <v>4.5556376716417906E-21</v>
      </c>
      <c r="AY167" s="52">
        <f t="shared" si="74"/>
        <v>1.3884556907496581E-51</v>
      </c>
      <c r="AZ167" s="52">
        <f t="shared" si="75"/>
        <v>1.4530693233857346E-51</v>
      </c>
      <c r="BA167" s="60"/>
      <c r="BB167" s="52">
        <v>4.1321353432835835E-21</v>
      </c>
      <c r="BC167" s="52">
        <v>4.1935270895522389E-21</v>
      </c>
      <c r="BD167" s="52">
        <f t="shared" si="76"/>
        <v>1.3179887296084053E-51</v>
      </c>
      <c r="BE167" s="52">
        <f t="shared" si="77"/>
        <v>1.3375702832002023E-51</v>
      </c>
      <c r="BF167" s="60">
        <f t="shared" si="57"/>
        <v>14.857147980024799</v>
      </c>
      <c r="BG167" s="52">
        <v>4.0100234776119419E-21</v>
      </c>
      <c r="BH167" s="52">
        <v>3.9795970447761192E-21</v>
      </c>
      <c r="BI167" s="52">
        <f t="shared" si="78"/>
        <v>1.2790398449915749E-51</v>
      </c>
      <c r="BJ167" s="52">
        <f t="shared" si="79"/>
        <v>1.2693350090585063E-51</v>
      </c>
      <c r="BK167" s="60"/>
      <c r="BL167" s="60"/>
      <c r="BM167" s="14"/>
      <c r="BN167" s="14"/>
      <c r="BO167" s="14"/>
    </row>
    <row r="168" spans="1:67">
      <c r="A168" s="11">
        <v>173.79999999999899</v>
      </c>
      <c r="C168" s="90">
        <v>70105555974.77948</v>
      </c>
      <c r="D168" s="7">
        <f t="shared" si="58"/>
        <v>2639321845729.4976</v>
      </c>
      <c r="E168" s="10">
        <f t="shared" si="53"/>
        <v>2244487615.6936984</v>
      </c>
      <c r="F168" s="10">
        <f t="shared" si="59"/>
        <v>30184396969.046211</v>
      </c>
      <c r="G168" s="15">
        <v>1122243807846.8491</v>
      </c>
      <c r="H168" s="7"/>
      <c r="I168" s="7">
        <f t="shared" si="60"/>
        <v>3.8087730164001865E-18</v>
      </c>
      <c r="J168" s="90">
        <f t="shared" si="61"/>
        <v>4.4983347288059696E-21</v>
      </c>
      <c r="K168" s="7">
        <v>6.6163636363636358E-19</v>
      </c>
      <c r="L168" s="7"/>
      <c r="M168" s="7">
        <v>9.3783817201768861E-21</v>
      </c>
      <c r="N168" s="9">
        <f t="shared" si="62"/>
        <v>4.2164831686061985E-39</v>
      </c>
      <c r="O168" s="7"/>
      <c r="P168" s="8">
        <f t="shared" si="63"/>
        <v>1.2727200177451131E-28</v>
      </c>
      <c r="Q168" s="6">
        <v>9.3766190476190481E-21</v>
      </c>
      <c r="R168" s="14">
        <v>1</v>
      </c>
      <c r="T168" s="13"/>
      <c r="U168" s="52">
        <v>7.4982192835820921E-21</v>
      </c>
      <c r="V168" s="52">
        <v>8.2519392537313449E-21</v>
      </c>
      <c r="W168" s="7">
        <f t="shared" si="64"/>
        <v>9.5431337796568069E-50</v>
      </c>
      <c r="X168" s="7">
        <f t="shared" si="65"/>
        <v>1.0502408273439955E-49</v>
      </c>
      <c r="Y168" s="14">
        <f t="shared" si="54"/>
        <v>100.51986233579191</v>
      </c>
      <c r="Z168" s="72">
        <v>6.4872140895522402E-21</v>
      </c>
      <c r="AA168" s="72">
        <v>6.8818897910447767E-21</v>
      </c>
      <c r="AB168" s="72">
        <f t="shared" si="66"/>
        <v>8.2564072311708052E-50</v>
      </c>
      <c r="AC168" s="72">
        <f t="shared" si="67"/>
        <v>8.7587188969779238E-50</v>
      </c>
      <c r="AD168" s="60">
        <f t="shared" si="80"/>
        <v>60.839012871205966</v>
      </c>
      <c r="AE168" s="73">
        <f t="shared" si="51"/>
        <v>-4.2218994217144958</v>
      </c>
      <c r="AF168" s="73">
        <f t="shared" si="52"/>
        <v>-71.246335532178307</v>
      </c>
      <c r="AG168" s="60"/>
      <c r="AH168" s="52">
        <v>5.6596621044776132E-21</v>
      </c>
      <c r="AI168" s="52">
        <v>5.765325074626867E-21</v>
      </c>
      <c r="AJ168" s="52">
        <f t="shared" si="68"/>
        <v>7.2031652540416816E-50</v>
      </c>
      <c r="AK168" s="52">
        <f t="shared" si="69"/>
        <v>7.3376446312850344E-50</v>
      </c>
      <c r="AL168" s="60">
        <f t="shared" si="55"/>
        <v>18.669483831138976</v>
      </c>
      <c r="AM168" s="52">
        <v>5.0028195074626882E-21</v>
      </c>
      <c r="AN168" s="52">
        <v>4.8853117313432827E-21</v>
      </c>
      <c r="AO168" s="52">
        <f t="shared" si="70"/>
        <v>6.367188532313149E-50</v>
      </c>
      <c r="AP168" s="52">
        <f t="shared" si="71"/>
        <v>6.2176340334052782E-50</v>
      </c>
      <c r="AQ168" s="60"/>
      <c r="AR168" s="52">
        <v>4.5011513582089541E-21</v>
      </c>
      <c r="AS168" s="52">
        <v>4.2194884179104478E-21</v>
      </c>
      <c r="AT168" s="52">
        <f t="shared" si="72"/>
        <v>5.7287054364928146E-50</v>
      </c>
      <c r="AU168" s="52">
        <f t="shared" si="73"/>
        <v>5.3702273741179792E-50</v>
      </c>
      <c r="AV168" s="60">
        <f t="shared" si="56"/>
        <v>-62.575754042312973</v>
      </c>
      <c r="AW168" s="52">
        <v>4.1372319552238816E-21</v>
      </c>
      <c r="AX168" s="52">
        <v>3.7420055223880599E-21</v>
      </c>
      <c r="AY168" s="52">
        <f t="shared" si="74"/>
        <v>5.2655379274678876E-50</v>
      </c>
      <c r="AZ168" s="52">
        <f t="shared" si="75"/>
        <v>4.7625253348557716E-50</v>
      </c>
      <c r="BA168" s="60"/>
      <c r="BB168" s="52">
        <v>3.8917702089552228E-21</v>
      </c>
      <c r="BC168" s="52">
        <v>3.4247517462686565E-21</v>
      </c>
      <c r="BD168" s="52">
        <f t="shared" si="76"/>
        <v>4.9531338494011119E-50</v>
      </c>
      <c r="BE168" s="52">
        <f t="shared" si="77"/>
        <v>4.358750103283404E-50</v>
      </c>
      <c r="BF168" s="60">
        <f t="shared" si="57"/>
        <v>-120.00155137935053</v>
      </c>
      <c r="BG168" s="52">
        <v>3.7423824477611936E-21</v>
      </c>
      <c r="BH168" s="52">
        <v>3.2368813283582084E-21</v>
      </c>
      <c r="BI168" s="52">
        <f t="shared" si="78"/>
        <v>4.7630050553233558E-50</v>
      </c>
      <c r="BJ168" s="52">
        <f t="shared" si="79"/>
        <v>4.1196436616666503E-50</v>
      </c>
      <c r="BK168" s="60"/>
      <c r="BL168" s="60"/>
      <c r="BM168" s="14"/>
      <c r="BN168" s="14"/>
      <c r="BO168" s="14"/>
    </row>
    <row r="169" spans="1:67">
      <c r="A169" s="11">
        <v>173.89999999999901</v>
      </c>
      <c r="C169" s="90">
        <v>71995006623.738113</v>
      </c>
      <c r="D169" s="7">
        <f t="shared" si="58"/>
        <v>2655062232207.7241</v>
      </c>
      <c r="E169" s="10">
        <f t="shared" si="53"/>
        <v>3452707504.8141007</v>
      </c>
      <c r="F169" s="10">
        <f t="shared" si="59"/>
        <v>30997912069.933601</v>
      </c>
      <c r="G169" s="15">
        <v>1726353752407.0503</v>
      </c>
      <c r="H169" s="7"/>
      <c r="I169" s="7">
        <f t="shared" si="60"/>
        <v>3.7628682418156266E-18</v>
      </c>
      <c r="J169" s="90">
        <f t="shared" si="61"/>
        <v>5.0471489885074627E-21</v>
      </c>
      <c r="K169" s="7">
        <v>6.41E-19</v>
      </c>
      <c r="L169" s="7"/>
      <c r="M169" s="7">
        <v>9.5039964633258874E-21</v>
      </c>
      <c r="N169" s="9">
        <f t="shared" si="62"/>
        <v>2.989087705261807E-43</v>
      </c>
      <c r="O169" s="7"/>
      <c r="P169" s="8">
        <f t="shared" si="63"/>
        <v>9.2655477857025098E-33</v>
      </c>
      <c r="Q169" s="6">
        <v>9.5022380952380953E-21</v>
      </c>
      <c r="R169" s="14">
        <v>1</v>
      </c>
      <c r="T169" s="13"/>
      <c r="U169" s="52">
        <v>8.0116330298507459E-21</v>
      </c>
      <c r="V169" s="52">
        <v>7.1372222238805984E-21</v>
      </c>
      <c r="W169" s="7">
        <f t="shared" si="64"/>
        <v>7.4232168679611549E-54</v>
      </c>
      <c r="X169" s="7">
        <f t="shared" si="65"/>
        <v>6.6130273572558658E-54</v>
      </c>
      <c r="Y169" s="14">
        <f t="shared" si="54"/>
        <v>-109.14264329284163</v>
      </c>
      <c r="Z169" s="72">
        <v>7.0152237313432836E-21</v>
      </c>
      <c r="AA169" s="72">
        <v>5.9181957611940292E-21</v>
      </c>
      <c r="AB169" s="72">
        <f t="shared" si="66"/>
        <v>6.499989071017024E-54</v>
      </c>
      <c r="AC169" s="72">
        <f t="shared" si="67"/>
        <v>5.4835325630497783E-54</v>
      </c>
      <c r="AD169" s="60">
        <f t="shared" si="80"/>
        <v>-156.37818723412178</v>
      </c>
      <c r="AE169" s="73">
        <f t="shared" si="51"/>
        <v>-69.211510759212345</v>
      </c>
      <c r="AF169" s="73">
        <f t="shared" si="52"/>
        <v>-75.401653782588866</v>
      </c>
      <c r="AG169" s="60"/>
      <c r="AH169" s="52">
        <v>6.1994313283582076E-21</v>
      </c>
      <c r="AI169" s="52">
        <v>4.931227373134327E-21</v>
      </c>
      <c r="AJ169" s="52">
        <f t="shared" si="68"/>
        <v>5.7441127217097214E-54</v>
      </c>
      <c r="AK169" s="52">
        <f t="shared" si="69"/>
        <v>4.5690522867950755E-54</v>
      </c>
      <c r="AL169" s="60">
        <f t="shared" si="55"/>
        <v>-204.56778824578703</v>
      </c>
      <c r="AM169" s="52">
        <v>5.5530714626865657E-21</v>
      </c>
      <c r="AN169" s="52">
        <v>4.1588204925373136E-21</v>
      </c>
      <c r="AO169" s="52">
        <f t="shared" si="70"/>
        <v>5.145224899495501E-54</v>
      </c>
      <c r="AP169" s="52">
        <f t="shared" si="71"/>
        <v>3.8533750005772086E-54</v>
      </c>
      <c r="AQ169" s="60"/>
      <c r="AR169" s="52">
        <v>5.0619804179104475E-21</v>
      </c>
      <c r="AS169" s="52">
        <v>3.5788374776119417E-21</v>
      </c>
      <c r="AT169" s="52">
        <f t="shared" si="72"/>
        <v>4.6902021452450278E-54</v>
      </c>
      <c r="AU169" s="52">
        <f t="shared" si="73"/>
        <v>3.3159889666084021E-54</v>
      </c>
      <c r="AV169" s="60">
        <f t="shared" si="56"/>
        <v>-292.99657798967496</v>
      </c>
      <c r="AW169" s="52">
        <v>4.7098199701492539E-21</v>
      </c>
      <c r="AX169" s="52">
        <v>3.1664874477611937E-21</v>
      </c>
      <c r="AY169" s="52">
        <f t="shared" si="74"/>
        <v>4.3639061995483805E-54</v>
      </c>
      <c r="AZ169" s="52">
        <f t="shared" si="75"/>
        <v>2.9339240760065189E-54</v>
      </c>
      <c r="BA169" s="60"/>
      <c r="BB169" s="52">
        <v>4.478054880597015E-21</v>
      </c>
      <c r="BC169" s="52">
        <v>2.8956602238805972E-21</v>
      </c>
      <c r="BD169" s="52">
        <f t="shared" si="76"/>
        <v>4.1491631483179428E-54</v>
      </c>
      <c r="BE169" s="52">
        <f t="shared" si="77"/>
        <v>2.6829878175529801E-54</v>
      </c>
      <c r="BF169" s="60">
        <f t="shared" si="57"/>
        <v>-353.36651713956957</v>
      </c>
      <c r="BG169" s="52">
        <v>4.3447194328358219E-21</v>
      </c>
      <c r="BH169" s="52">
        <v>2.7387104179104475E-21</v>
      </c>
      <c r="BI169" s="52">
        <f t="shared" si="78"/>
        <v>4.0256205520419765E-54</v>
      </c>
      <c r="BJ169" s="52">
        <f t="shared" si="79"/>
        <v>2.5375652248356313E-54</v>
      </c>
      <c r="BK169" s="60"/>
      <c r="BL169" s="60"/>
      <c r="BM169" s="14"/>
      <c r="BN169" s="14"/>
      <c r="BO169" s="14"/>
    </row>
    <row r="170" spans="1:67">
      <c r="A170" s="11">
        <v>173.99999999999901</v>
      </c>
      <c r="C170" s="90">
        <v>74441085203.072067</v>
      </c>
      <c r="D170" s="7">
        <f t="shared" si="58"/>
        <v>2670874706170.9531</v>
      </c>
      <c r="E170" s="10">
        <f t="shared" si="53"/>
        <v>4211807628.4854474</v>
      </c>
      <c r="F170" s="10">
        <f t="shared" si="59"/>
        <v>32051086897.940933</v>
      </c>
      <c r="G170" s="15">
        <v>2105903814242.7236</v>
      </c>
      <c r="H170" s="7"/>
      <c r="I170" s="7">
        <f t="shared" si="60"/>
        <v>3.7166441729268623E-18</v>
      </c>
      <c r="J170" s="90">
        <f t="shared" si="61"/>
        <v>5.7666195649253744E-21</v>
      </c>
      <c r="K170" s="7">
        <v>6.2518181818181812E-19</v>
      </c>
      <c r="L170" s="7"/>
      <c r="M170" s="7">
        <v>9.3080397884150355E-21</v>
      </c>
      <c r="N170" s="9">
        <f t="shared" si="62"/>
        <v>1.0502547536215522E-48</v>
      </c>
      <c r="O170" s="7"/>
      <c r="P170" s="8">
        <f t="shared" si="63"/>
        <v>3.3661806373299911E-38</v>
      </c>
      <c r="Q170" s="6">
        <v>9.3062857142857141E-21</v>
      </c>
      <c r="R170" s="14">
        <v>1</v>
      </c>
      <c r="T170" s="13"/>
      <c r="U170" s="52">
        <v>8.8230887910447805E-21</v>
      </c>
      <c r="V170" s="52">
        <v>6.5096536865671637E-21</v>
      </c>
      <c r="W170" s="7">
        <f t="shared" si="64"/>
        <v>2.970011064985653E-59</v>
      </c>
      <c r="X170" s="7">
        <f t="shared" si="65"/>
        <v>2.1912670195444937E-59</v>
      </c>
      <c r="Y170" s="14">
        <f t="shared" si="54"/>
        <v>-262.20240544623061</v>
      </c>
      <c r="Z170" s="72">
        <v>7.7996660746268636E-21</v>
      </c>
      <c r="AA170" s="72">
        <v>5.4294202686567174E-21</v>
      </c>
      <c r="AB170" s="72">
        <f t="shared" si="66"/>
        <v>2.6255084918047071E-59</v>
      </c>
      <c r="AC170" s="72">
        <f t="shared" si="67"/>
        <v>1.82764093802782E-59</v>
      </c>
      <c r="AD170" s="60">
        <f t="shared" si="80"/>
        <v>-303.89067727922424</v>
      </c>
      <c r="AE170" s="73">
        <f t="shared" si="51"/>
        <v>-142.51824825638423</v>
      </c>
      <c r="AF170" s="73">
        <f t="shared" si="52"/>
        <v>-79.93936549378104</v>
      </c>
      <c r="AG170" s="60"/>
      <c r="AH170" s="52">
        <v>6.9601734626865644E-21</v>
      </c>
      <c r="AI170" s="52">
        <v>4.5594171194029848E-21</v>
      </c>
      <c r="AJ170" s="52">
        <f t="shared" si="68"/>
        <v>2.342920114255222E-59</v>
      </c>
      <c r="AK170" s="52">
        <f t="shared" si="69"/>
        <v>1.5347821624844341E-59</v>
      </c>
      <c r="AL170" s="60">
        <f t="shared" si="55"/>
        <v>-344.92765965590013</v>
      </c>
      <c r="AM170" s="52">
        <v>6.2948753134328347E-21</v>
      </c>
      <c r="AN170" s="52">
        <v>3.882528791044776E-21</v>
      </c>
      <c r="AO170" s="52">
        <f t="shared" si="70"/>
        <v>2.1189687394482961E-59</v>
      </c>
      <c r="AP170" s="52">
        <f t="shared" si="71"/>
        <v>1.3069293240290401E-59</v>
      </c>
      <c r="AQ170" s="60"/>
      <c r="AR170" s="52">
        <v>5.7907500149253743E-21</v>
      </c>
      <c r="AS170" s="52">
        <v>3.3777050149253738E-21</v>
      </c>
      <c r="AT170" s="52">
        <f t="shared" si="72"/>
        <v>1.9492710575859046E-59</v>
      </c>
      <c r="AU170" s="52">
        <f t="shared" si="73"/>
        <v>1.1369965219853555E-59</v>
      </c>
      <c r="AV170" s="60">
        <f t="shared" si="56"/>
        <v>-416.70681583223165</v>
      </c>
      <c r="AW170" s="52">
        <v>5.4321163432835799E-21</v>
      </c>
      <c r="AX170" s="52">
        <v>3.021880298507462E-21</v>
      </c>
      <c r="AY170" s="52">
        <f t="shared" si="74"/>
        <v>1.8285484854483944E-59</v>
      </c>
      <c r="AZ170" s="52">
        <f t="shared" si="75"/>
        <v>1.0172194949164213E-59</v>
      </c>
      <c r="BA170" s="60"/>
      <c r="BB170" s="52">
        <v>5.200468447761196E-21</v>
      </c>
      <c r="BC170" s="52">
        <v>2.7912790746268662E-21</v>
      </c>
      <c r="BD170" s="52">
        <f t="shared" si="76"/>
        <v>1.7505716193898297E-59</v>
      </c>
      <c r="BE170" s="52">
        <f t="shared" si="77"/>
        <v>9.3959495743927982E-60</v>
      </c>
      <c r="BF170" s="60">
        <f t="shared" si="57"/>
        <v>-463.26391503663234</v>
      </c>
      <c r="BG170" s="52">
        <v>5.0732051940298494E-21</v>
      </c>
      <c r="BH170" s="52">
        <v>2.6612876567164184E-21</v>
      </c>
      <c r="BI170" s="52">
        <f t="shared" si="78"/>
        <v>1.7077325093344249E-59</v>
      </c>
      <c r="BJ170" s="52">
        <f t="shared" si="79"/>
        <v>8.9583749804036022E-60</v>
      </c>
      <c r="BK170" s="60"/>
      <c r="BL170" s="60"/>
      <c r="BM170" s="14"/>
      <c r="BN170" s="14"/>
      <c r="BO170" s="14"/>
    </row>
    <row r="171" spans="1:67">
      <c r="A171" s="11">
        <v>174.099999999999</v>
      </c>
      <c r="C171" s="90">
        <v>77497226833.685471</v>
      </c>
      <c r="D171" s="7">
        <f t="shared" si="58"/>
        <v>2686759478030.3804</v>
      </c>
      <c r="E171" s="10">
        <f t="shared" si="53"/>
        <v>3796964136.0814252</v>
      </c>
      <c r="F171" s="10">
        <f t="shared" si="59"/>
        <v>33366928287.248928</v>
      </c>
      <c r="G171" s="15">
        <v>1898482068040.7126</v>
      </c>
      <c r="H171" s="7"/>
      <c r="I171" s="7">
        <f t="shared" si="60"/>
        <v>3.6701205846421807E-18</v>
      </c>
      <c r="J171" s="90">
        <f t="shared" si="61"/>
        <v>6.1460916722388066E-21</v>
      </c>
      <c r="K171" s="7">
        <v>6.1272727272727268E-19</v>
      </c>
      <c r="L171" s="7"/>
      <c r="M171" s="7">
        <v>9.5836069335138994E-21</v>
      </c>
      <c r="N171" s="9">
        <f t="shared" si="62"/>
        <v>1.4711026033815488E-51</v>
      </c>
      <c r="O171" s="7"/>
      <c r="P171" s="8">
        <f t="shared" si="63"/>
        <v>4.9086175070217343E-41</v>
      </c>
      <c r="Q171" s="6">
        <v>9.5818571428571456E-21</v>
      </c>
      <c r="R171" s="14">
        <v>1</v>
      </c>
      <c r="T171" s="13"/>
      <c r="U171" s="52">
        <v>9.6112870149253757E-21</v>
      </c>
      <c r="V171" s="52">
        <v>6.2136306567164158E-21</v>
      </c>
      <c r="W171" s="7">
        <f t="shared" si="64"/>
        <v>4.7178131706470684E-62</v>
      </c>
      <c r="X171" s="7">
        <f t="shared" si="65"/>
        <v>3.0500336223723421E-62</v>
      </c>
      <c r="Y171" s="14">
        <f t="shared" si="54"/>
        <v>-353.50690838102503</v>
      </c>
      <c r="Z171" s="72">
        <v>8.471812895522389E-21</v>
      </c>
      <c r="AA171" s="72">
        <v>5.2341839701492526E-21</v>
      </c>
      <c r="AB171" s="72">
        <f t="shared" si="66"/>
        <v>4.1584889095171323E-62</v>
      </c>
      <c r="AC171" s="72">
        <f t="shared" si="67"/>
        <v>2.5692607070845688E-62</v>
      </c>
      <c r="AD171" s="60">
        <f t="shared" si="80"/>
        <v>-382.16482886258285</v>
      </c>
      <c r="AE171" s="73">
        <f t="shared" si="51"/>
        <v>-206.01666892310166</v>
      </c>
      <c r="AF171" s="73">
        <f t="shared" si="52"/>
        <v>-85.738622725459564</v>
      </c>
      <c r="AG171" s="60"/>
      <c r="AH171" s="52">
        <v>7.5239056716417916E-21</v>
      </c>
      <c r="AI171" s="52">
        <v>4.4485693283582079E-21</v>
      </c>
      <c r="AJ171" s="52">
        <f t="shared" si="68"/>
        <v>3.6931975100998918E-62</v>
      </c>
      <c r="AK171" s="52">
        <f t="shared" si="69"/>
        <v>2.1836325286377775E-62</v>
      </c>
      <c r="AL171" s="60">
        <f t="shared" si="55"/>
        <v>-408.74201212739479</v>
      </c>
      <c r="AM171" s="52">
        <v>6.7612071492537299E-21</v>
      </c>
      <c r="AN171" s="52">
        <v>3.8401457611940303E-21</v>
      </c>
      <c r="AO171" s="52">
        <f t="shared" si="70"/>
        <v>3.3188179781425482E-62</v>
      </c>
      <c r="AP171" s="52">
        <f t="shared" si="71"/>
        <v>1.8849806712911249E-62</v>
      </c>
      <c r="AQ171" s="60"/>
      <c r="AR171" s="52">
        <v>6.1739451492537316E-21</v>
      </c>
      <c r="AS171" s="52">
        <v>3.3885974477611924E-21</v>
      </c>
      <c r="AT171" s="52">
        <f t="shared" si="72"/>
        <v>3.0305535247017062E-62</v>
      </c>
      <c r="AU171" s="52">
        <f t="shared" si="73"/>
        <v>1.6633328756328811E-62</v>
      </c>
      <c r="AV171" s="60">
        <f t="shared" si="56"/>
        <v>-451.14552108212615</v>
      </c>
      <c r="AW171" s="52">
        <v>5.7490586119402982E-21</v>
      </c>
      <c r="AX171" s="52">
        <v>3.0717873582089552E-21</v>
      </c>
      <c r="AY171" s="52">
        <f t="shared" si="74"/>
        <v>2.8219929751462616E-62</v>
      </c>
      <c r="AZ171" s="52">
        <f t="shared" si="75"/>
        <v>1.5078229204351664E-62</v>
      </c>
      <c r="BA171" s="60"/>
      <c r="BB171" s="52">
        <v>5.4693416567164175E-21</v>
      </c>
      <c r="BC171" s="52">
        <v>2.867085074626866E-21</v>
      </c>
      <c r="BD171" s="52">
        <f t="shared" si="76"/>
        <v>2.6846906208039937E-62</v>
      </c>
      <c r="BE171" s="52">
        <f t="shared" si="77"/>
        <v>1.4073423991433349E-62</v>
      </c>
      <c r="BF171" s="60">
        <f t="shared" si="57"/>
        <v>-475.78972853048032</v>
      </c>
      <c r="BG171" s="52">
        <v>5.3113954179104477E-21</v>
      </c>
      <c r="BH171" s="52">
        <v>2.7513958358208952E-21</v>
      </c>
      <c r="BI171" s="52">
        <f t="shared" si="78"/>
        <v>2.6071608535068761E-62</v>
      </c>
      <c r="BJ171" s="52">
        <f t="shared" si="79"/>
        <v>1.3505549768456378E-62</v>
      </c>
      <c r="BK171" s="60"/>
      <c r="BL171" s="60"/>
      <c r="BM171" s="14"/>
      <c r="BN171" s="14"/>
      <c r="BO171" s="14"/>
    </row>
    <row r="172" spans="1:67">
      <c r="A172" s="11">
        <v>174.19999999999899</v>
      </c>
      <c r="C172" s="90">
        <v>80448642552.906052</v>
      </c>
      <c r="D172" s="7">
        <f t="shared" si="58"/>
        <v>2702716758290.5039</v>
      </c>
      <c r="E172" s="10">
        <f t="shared" si="53"/>
        <v>4244982632.1615205</v>
      </c>
      <c r="F172" s="10">
        <f t="shared" si="59"/>
        <v>34637679263.415298</v>
      </c>
      <c r="G172" s="15">
        <v>2122491316080.7603</v>
      </c>
      <c r="H172" s="7"/>
      <c r="I172" s="7">
        <f t="shared" si="60"/>
        <v>3.6233174100538166E-18</v>
      </c>
      <c r="J172" s="90">
        <f t="shared" si="61"/>
        <v>6.2685801292537327E-21</v>
      </c>
      <c r="K172" s="7">
        <v>5.9909090909090913E-19</v>
      </c>
      <c r="L172" s="7"/>
      <c r="M172" s="7">
        <v>8.6957931366921037E-21</v>
      </c>
      <c r="N172" s="9">
        <f t="shared" si="62"/>
        <v>1.9040238411709577E-52</v>
      </c>
      <c r="O172" s="7"/>
      <c r="P172" s="8">
        <f t="shared" si="63"/>
        <v>6.5950967120375625E-42</v>
      </c>
      <c r="Q172" s="6">
        <v>8.6940476190476187E-21</v>
      </c>
      <c r="R172" s="14">
        <v>1</v>
      </c>
      <c r="T172" s="13"/>
      <c r="U172" s="52">
        <v>1.0237560044776123E-20</v>
      </c>
      <c r="V172" s="52">
        <v>6.0322217611940301E-21</v>
      </c>
      <c r="W172" s="7">
        <f t="shared" si="64"/>
        <v>6.7517698590586296E-63</v>
      </c>
      <c r="X172" s="7">
        <f t="shared" si="65"/>
        <v>3.978308590352992E-63</v>
      </c>
      <c r="Y172" s="14">
        <f t="shared" si="54"/>
        <v>-410.77544504639394</v>
      </c>
      <c r="Z172" s="72">
        <v>8.9464120895522375E-21</v>
      </c>
      <c r="AA172" s="72">
        <v>5.1090216119402991E-21</v>
      </c>
      <c r="AB172" s="72">
        <f t="shared" si="66"/>
        <v>5.9002452956335697E-63</v>
      </c>
      <c r="AC172" s="72">
        <f t="shared" si="67"/>
        <v>3.3694491634634396E-63</v>
      </c>
      <c r="AD172" s="60">
        <f t="shared" si="80"/>
        <v>-428.93066395782319</v>
      </c>
      <c r="AE172" s="73">
        <f t="shared" si="51"/>
        <v>-248.40249919969466</v>
      </c>
      <c r="AF172" s="73">
        <f t="shared" si="52"/>
        <v>-91.923692885870594</v>
      </c>
      <c r="AG172" s="60"/>
      <c r="AH172" s="52">
        <v>7.8627730746268631E-21</v>
      </c>
      <c r="AI172" s="52">
        <v>4.3616972985074638E-21</v>
      </c>
      <c r="AJ172" s="52">
        <f t="shared" si="68"/>
        <v>5.185574885196616E-63</v>
      </c>
      <c r="AK172" s="52">
        <f t="shared" si="69"/>
        <v>2.8765815512288062E-63</v>
      </c>
      <c r="AL172" s="60">
        <f t="shared" si="55"/>
        <v>-445.27239218150106</v>
      </c>
      <c r="AM172" s="52">
        <v>6.9826570597014906E-21</v>
      </c>
      <c r="AN172" s="52">
        <v>3.7762366268656717E-21</v>
      </c>
      <c r="AO172" s="52">
        <f t="shared" si="70"/>
        <v>4.6051298615720558E-63</v>
      </c>
      <c r="AP172" s="52">
        <f t="shared" si="71"/>
        <v>2.4904645761716193E-63</v>
      </c>
      <c r="AQ172" s="60"/>
      <c r="AR172" s="52">
        <v>6.298206432835822E-21</v>
      </c>
      <c r="AS172" s="52">
        <v>3.3355760746268659E-21</v>
      </c>
      <c r="AT172" s="52">
        <f t="shared" si="72"/>
        <v>4.1537280536926993E-63</v>
      </c>
      <c r="AU172" s="52">
        <f t="shared" si="73"/>
        <v>2.199844680252155E-63</v>
      </c>
      <c r="AV172" s="60">
        <f t="shared" si="56"/>
        <v>-470.39270462194207</v>
      </c>
      <c r="AW172" s="52">
        <v>5.7975076417910467E-21</v>
      </c>
      <c r="AX172" s="52">
        <v>3.0210669850746275E-21</v>
      </c>
      <c r="AY172" s="52">
        <f t="shared" si="74"/>
        <v>3.8235123586386602E-63</v>
      </c>
      <c r="AZ172" s="52">
        <f t="shared" si="75"/>
        <v>1.9924228940109776E-63</v>
      </c>
      <c r="BA172" s="60"/>
      <c r="BB172" s="52">
        <v>5.4632582238805976E-21</v>
      </c>
      <c r="BC172" s="52">
        <v>2.8133072537313435E-21</v>
      </c>
      <c r="BD172" s="52">
        <f t="shared" si="76"/>
        <v>3.6030716349325055E-63</v>
      </c>
      <c r="BE172" s="52">
        <f t="shared" si="77"/>
        <v>1.8554033419033954E-63</v>
      </c>
      <c r="BF172" s="60">
        <f t="shared" si="57"/>
        <v>-485.04955496446797</v>
      </c>
      <c r="BG172" s="52">
        <v>5.2700816716417918E-21</v>
      </c>
      <c r="BH172" s="52">
        <v>2.6916850895522379E-21</v>
      </c>
      <c r="BI172" s="52">
        <f t="shared" si="78"/>
        <v>3.4756698304812225E-63</v>
      </c>
      <c r="BJ172" s="52">
        <f t="shared" si="79"/>
        <v>1.7751923483945486E-63</v>
      </c>
      <c r="BK172" s="60"/>
      <c r="BL172" s="60"/>
      <c r="BM172" s="14"/>
      <c r="BN172" s="14"/>
      <c r="BO172" s="14"/>
    </row>
    <row r="173" spans="1:67">
      <c r="A173" s="11">
        <v>174.29999999999899</v>
      </c>
      <c r="C173" s="90">
        <v>82578998977.093582</v>
      </c>
      <c r="D173" s="7">
        <f t="shared" si="58"/>
        <v>2718746757547.2993</v>
      </c>
      <c r="E173" s="10">
        <f t="shared" si="53"/>
        <v>5658921980.9483004</v>
      </c>
      <c r="F173" s="10">
        <f t="shared" si="59"/>
        <v>35554917891.639961</v>
      </c>
      <c r="G173" s="15">
        <v>2829460990474.1499</v>
      </c>
      <c r="H173" s="7"/>
      <c r="I173" s="7">
        <f t="shared" si="60"/>
        <v>3.5762547234624866E-18</v>
      </c>
      <c r="J173" s="90">
        <f t="shared" si="61"/>
        <v>6.2229004744776126E-21</v>
      </c>
      <c r="K173" s="7">
        <v>5.8027272727272715E-19</v>
      </c>
      <c r="L173" s="7"/>
      <c r="M173" s="7">
        <v>8.4135983979241116E-21</v>
      </c>
      <c r="N173" s="9">
        <f t="shared" si="62"/>
        <v>4.7654963537428761E-52</v>
      </c>
      <c r="O173" s="7"/>
      <c r="P173" s="8">
        <f t="shared" si="63"/>
        <v>1.6943683157023758E-41</v>
      </c>
      <c r="Q173" s="6">
        <v>8.4118571428571438E-21</v>
      </c>
      <c r="R173" s="14">
        <v>1</v>
      </c>
      <c r="T173" s="13"/>
      <c r="U173" s="63">
        <v>1.046519223880597E-20</v>
      </c>
      <c r="V173" s="63">
        <v>5.8116635223880603E-21</v>
      </c>
      <c r="W173" s="7">
        <f t="shared" si="64"/>
        <v>1.7731890147166237E-62</v>
      </c>
      <c r="X173" s="7">
        <f t="shared" si="65"/>
        <v>9.8470985338570348E-63</v>
      </c>
      <c r="Y173" s="14">
        <f t="shared" si="54"/>
        <v>-444.66729422916507</v>
      </c>
      <c r="Z173" s="79">
        <v>9.076451805970148E-21</v>
      </c>
      <c r="AA173" s="79">
        <v>4.9385716268656716E-21</v>
      </c>
      <c r="AB173" s="72">
        <f t="shared" si="66"/>
        <v>1.5378852359034554E-62</v>
      </c>
      <c r="AC173" s="72">
        <f t="shared" si="67"/>
        <v>8.367759289387454E-63</v>
      </c>
      <c r="AD173" s="60">
        <f t="shared" si="80"/>
        <v>-455.89182508331447</v>
      </c>
      <c r="AE173" s="73">
        <f t="shared" si="51"/>
        <v>-272.22519224591747</v>
      </c>
      <c r="AF173" s="73">
        <f t="shared" si="52"/>
        <v>-96.719693394074199</v>
      </c>
      <c r="AG173" s="60"/>
      <c r="AH173" s="63">
        <v>7.9158135820895529E-21</v>
      </c>
      <c r="AI173" s="63">
        <v>4.225289761194029E-21</v>
      </c>
      <c r="AJ173" s="52">
        <f t="shared" si="68"/>
        <v>1.3412303726498303E-62</v>
      </c>
      <c r="AK173" s="52">
        <f t="shared" si="69"/>
        <v>7.1591970960284133E-63</v>
      </c>
      <c r="AL173" s="60">
        <f t="shared" si="55"/>
        <v>-466.22166914665121</v>
      </c>
      <c r="AM173" s="63">
        <v>6.9780107611940272E-21</v>
      </c>
      <c r="AN173" s="63">
        <v>3.6605828955223873E-21</v>
      </c>
      <c r="AO173" s="52">
        <f t="shared" si="70"/>
        <v>1.1823320340396705E-62</v>
      </c>
      <c r="AP173" s="52">
        <f t="shared" si="71"/>
        <v>6.2023756751748412E-63</v>
      </c>
      <c r="AQ173" s="60"/>
      <c r="AR173" s="63">
        <v>6.2531227611940303E-21</v>
      </c>
      <c r="AS173" s="63">
        <v>3.23089408955224E-21</v>
      </c>
      <c r="AT173" s="52">
        <f t="shared" si="72"/>
        <v>1.0595093080763916E-62</v>
      </c>
      <c r="AU173" s="52">
        <f t="shared" si="73"/>
        <v>5.4743245767270789E-63</v>
      </c>
      <c r="AV173" s="60">
        <f t="shared" si="56"/>
        <v>-483.31510303896499</v>
      </c>
      <c r="AW173" s="63">
        <v>5.7266112238805954E-21</v>
      </c>
      <c r="AX173" s="63">
        <v>2.9213443283582091E-21</v>
      </c>
      <c r="AY173" s="52">
        <f t="shared" si="74"/>
        <v>9.702988614088333E-63</v>
      </c>
      <c r="AZ173" s="52">
        <f t="shared" si="75"/>
        <v>4.9498332692267056E-63</v>
      </c>
      <c r="BA173" s="60"/>
      <c r="BB173" s="63">
        <v>5.3782587611940293E-21</v>
      </c>
      <c r="BC173" s="63">
        <v>2.7159501044776119E-21</v>
      </c>
      <c r="BD173" s="52">
        <f t="shared" si="76"/>
        <v>9.112751238615355E-63</v>
      </c>
      <c r="BE173" s="52">
        <f t="shared" si="77"/>
        <v>4.6018198040551615E-63</v>
      </c>
      <c r="BF173" s="60">
        <f t="shared" si="57"/>
        <v>-495.01312133322438</v>
      </c>
      <c r="BG173" s="63">
        <v>5.1797075671641774E-21</v>
      </c>
      <c r="BH173" s="63">
        <v>2.5966069701492542E-21</v>
      </c>
      <c r="BI173" s="52">
        <f t="shared" si="78"/>
        <v>8.7763323864063195E-63</v>
      </c>
      <c r="BJ173" s="52">
        <f t="shared" si="79"/>
        <v>4.3996085785525912E-63</v>
      </c>
      <c r="BK173" s="60"/>
      <c r="BL173" s="60"/>
      <c r="BM173" s="14"/>
      <c r="BN173" s="14"/>
      <c r="BO173" s="14"/>
    </row>
    <row r="174" spans="1:67">
      <c r="A174" s="11">
        <v>174.39999999999901</v>
      </c>
      <c r="C174" s="90">
        <v>83766999949.69313</v>
      </c>
      <c r="D174" s="7">
        <f t="shared" si="58"/>
        <v>2734849686486.4102</v>
      </c>
      <c r="E174" s="10">
        <f t="shared" si="53"/>
        <v>6761608805.3080177</v>
      </c>
      <c r="F174" s="10">
        <f t="shared" si="59"/>
        <v>36066419333.400986</v>
      </c>
      <c r="G174" s="15">
        <v>3380804402654.0088</v>
      </c>
      <c r="H174" s="7"/>
      <c r="I174" s="7">
        <f t="shared" si="60"/>
        <v>3.5289527232792634E-18</v>
      </c>
      <c r="J174" s="90">
        <f t="shared" si="61"/>
        <v>5.9270383341791049E-21</v>
      </c>
      <c r="K174" s="7">
        <v>5.6318181818181808E-19</v>
      </c>
      <c r="L174" s="7"/>
      <c r="M174" s="7">
        <v>7.8638322409939623E-21</v>
      </c>
      <c r="N174" s="9">
        <f t="shared" si="62"/>
        <v>9.7761592971503188E-50</v>
      </c>
      <c r="O174" s="7"/>
      <c r="P174" s="8">
        <f t="shared" si="63"/>
        <v>3.5259106068115006E-39</v>
      </c>
      <c r="Q174" s="6">
        <v>7.8620952380952379E-21</v>
      </c>
      <c r="R174" s="14">
        <v>1</v>
      </c>
      <c r="T174" s="13"/>
      <c r="U174" s="52">
        <v>1.0301433119402985E-20</v>
      </c>
      <c r="V174" s="52">
        <v>5.7447135820895543E-21</v>
      </c>
      <c r="W174" s="7">
        <f t="shared" si="64"/>
        <v>3.6321932301070525E-60</v>
      </c>
      <c r="X174" s="7">
        <f t="shared" si="65"/>
        <v>2.0255346552188254E-60</v>
      </c>
      <c r="Y174" s="14">
        <f t="shared" si="54"/>
        <v>-442.33840908317359</v>
      </c>
      <c r="Z174" s="72">
        <v>8.8571341791044754E-21</v>
      </c>
      <c r="AA174" s="72">
        <v>4.9251102985074632E-21</v>
      </c>
      <c r="AB174" s="72">
        <f t="shared" si="66"/>
        <v>3.1229463348064244E-60</v>
      </c>
      <c r="AC174" s="72">
        <f t="shared" si="67"/>
        <v>1.736549864122797E-60</v>
      </c>
      <c r="AD174" s="60">
        <f t="shared" si="80"/>
        <v>-443.93861502892685</v>
      </c>
      <c r="AE174" s="73">
        <f t="shared" si="51"/>
        <v>-276.01003507725312</v>
      </c>
      <c r="AF174" s="73">
        <f t="shared" si="52"/>
        <v>-100.59102241131689</v>
      </c>
      <c r="AG174" s="60"/>
      <c r="AH174" s="52">
        <v>7.657284238805971E-21</v>
      </c>
      <c r="AI174" s="52">
        <v>4.2568119402985082E-21</v>
      </c>
      <c r="AJ174" s="52">
        <f t="shared" si="68"/>
        <v>2.699889971698264E-60</v>
      </c>
      <c r="AK174" s="52">
        <f t="shared" si="69"/>
        <v>1.5009138371503766E-60</v>
      </c>
      <c r="AL174" s="60">
        <f t="shared" si="55"/>
        <v>-444.08333195656735</v>
      </c>
      <c r="AM174" s="52">
        <v>6.6937996716417911E-21</v>
      </c>
      <c r="AN174" s="52">
        <v>3.7289881194029833E-21</v>
      </c>
      <c r="AO174" s="52">
        <f t="shared" si="70"/>
        <v>2.3601739262118498E-60</v>
      </c>
      <c r="AP174" s="52">
        <f t="shared" si="71"/>
        <v>1.3148078762880037E-60</v>
      </c>
      <c r="AQ174" s="60"/>
      <c r="AR174" s="52">
        <v>5.9532867761194028E-21</v>
      </c>
      <c r="AS174" s="52">
        <v>3.328442582089552E-21</v>
      </c>
      <c r="AT174" s="52">
        <f t="shared" si="72"/>
        <v>2.0990756989314818E-60</v>
      </c>
      <c r="AU174" s="52">
        <f t="shared" si="73"/>
        <v>1.1735791004355278E-60</v>
      </c>
      <c r="AV174" s="60">
        <f t="shared" si="56"/>
        <v>-440.90672812184471</v>
      </c>
      <c r="AW174" s="52">
        <v>5.4175178656716422E-21</v>
      </c>
      <c r="AX174" s="52">
        <v>3.0406019552238811E-21</v>
      </c>
      <c r="AY174" s="52">
        <f t="shared" si="74"/>
        <v>1.9101683705166786E-60</v>
      </c>
      <c r="AZ174" s="52">
        <f t="shared" si="75"/>
        <v>1.0720890685018107E-60</v>
      </c>
      <c r="BA174" s="60"/>
      <c r="BB174" s="52">
        <v>5.0629315522388036E-21</v>
      </c>
      <c r="BC174" s="52">
        <v>2.8498441791044764E-21</v>
      </c>
      <c r="BD174" s="52">
        <f t="shared" si="76"/>
        <v>1.7851444061603472E-60</v>
      </c>
      <c r="BE174" s="52">
        <f t="shared" si="77"/>
        <v>1.0048295818866772E-60</v>
      </c>
      <c r="BF174" s="60">
        <f t="shared" si="57"/>
        <v>-437.11579947307621</v>
      </c>
      <c r="BG174" s="52">
        <v>4.8586929701492518E-21</v>
      </c>
      <c r="BH174" s="52">
        <v>2.7387369552238808E-21</v>
      </c>
      <c r="BI174" s="52">
        <f t="shared" si="78"/>
        <v>1.7131317078693617E-60</v>
      </c>
      <c r="BJ174" s="52">
        <f t="shared" si="79"/>
        <v>9.6565416796927122E-61</v>
      </c>
      <c r="BK174" s="60"/>
      <c r="BL174" s="60"/>
      <c r="BM174" s="14"/>
      <c r="BN174" s="14"/>
      <c r="BO174" s="14"/>
    </row>
    <row r="175" spans="1:67">
      <c r="A175" s="11">
        <v>174.49999999999901</v>
      </c>
      <c r="C175" s="90">
        <v>83694882952.677979</v>
      </c>
      <c r="D175" s="7">
        <f t="shared" si="58"/>
        <v>2751025755881.29</v>
      </c>
      <c r="E175" s="10">
        <f t="shared" si="53"/>
        <v>7518583438.0268402</v>
      </c>
      <c r="F175" s="10">
        <f t="shared" si="59"/>
        <v>36035368897.585258</v>
      </c>
      <c r="G175" s="15">
        <v>3759291719013.4199</v>
      </c>
      <c r="H175" s="7"/>
      <c r="I175" s="7">
        <f t="shared" si="60"/>
        <v>3.4814317146509819E-18</v>
      </c>
      <c r="J175" s="90">
        <f t="shared" si="61"/>
        <v>5.565413681641789E-21</v>
      </c>
      <c r="K175" s="7">
        <v>5.5127272727272725E-19</v>
      </c>
      <c r="L175" s="7"/>
      <c r="M175" s="7">
        <v>7.8163518087333779E-21</v>
      </c>
      <c r="N175" s="9">
        <f t="shared" si="62"/>
        <v>6.388560488868537E-47</v>
      </c>
      <c r="O175" s="7"/>
      <c r="P175" s="8">
        <f t="shared" si="63"/>
        <v>2.3021413394091535E-36</v>
      </c>
      <c r="Q175" s="6">
        <v>7.8146190476190471E-21</v>
      </c>
      <c r="R175" s="14">
        <v>1</v>
      </c>
      <c r="T175" s="13"/>
      <c r="U175" s="52">
        <v>9.9407193134328363E-21</v>
      </c>
      <c r="V175" s="52">
        <v>6.0328822686567167E-21</v>
      </c>
      <c r="W175" s="7">
        <f t="shared" si="64"/>
        <v>2.2884940874915408E-57</v>
      </c>
      <c r="X175" s="7">
        <f t="shared" si="65"/>
        <v>1.3888547666462318E-57</v>
      </c>
      <c r="Y175" s="14">
        <f t="shared" si="54"/>
        <v>-393.11411192301557</v>
      </c>
      <c r="Z175" s="72">
        <v>8.4829167611940268E-21</v>
      </c>
      <c r="AA175" s="72">
        <v>5.232620298507462E-21</v>
      </c>
      <c r="AB175" s="72">
        <f t="shared" si="66"/>
        <v>1.9528873354710465E-57</v>
      </c>
      <c r="AC175" s="72">
        <f t="shared" si="67"/>
        <v>1.2046231502624808E-57</v>
      </c>
      <c r="AD175" s="60">
        <f t="shared" si="80"/>
        <v>-383.15788710262723</v>
      </c>
      <c r="AE175" s="73">
        <f t="shared" si="51"/>
        <v>-252.70372630733107</v>
      </c>
      <c r="AF175" s="73">
        <f t="shared" si="52"/>
        <v>-102.08652758600482</v>
      </c>
      <c r="AG175" s="60"/>
      <c r="AH175" s="52">
        <v>7.2789803582089563E-21</v>
      </c>
      <c r="AI175" s="52">
        <v>4.5822408507462683E-21</v>
      </c>
      <c r="AJ175" s="52">
        <f t="shared" si="68"/>
        <v>1.6757241591379134E-57</v>
      </c>
      <c r="AK175" s="52">
        <f t="shared" si="69"/>
        <v>1.0548966089631754E-57</v>
      </c>
      <c r="AL175" s="60">
        <f t="shared" si="55"/>
        <v>-370.48314114784051</v>
      </c>
      <c r="AM175" s="52">
        <v>6.3182138507462692E-21</v>
      </c>
      <c r="AN175" s="52">
        <v>4.0711520447761199E-21</v>
      </c>
      <c r="AO175" s="52">
        <f t="shared" si="70"/>
        <v>1.4545421297029655E-57</v>
      </c>
      <c r="AP175" s="52">
        <f t="shared" si="71"/>
        <v>9.3723674212986784E-58</v>
      </c>
      <c r="AQ175" s="60"/>
      <c r="AR175" s="52">
        <v>5.5843970149253711E-21</v>
      </c>
      <c r="AS175" s="52">
        <v>3.686063686567165E-21</v>
      </c>
      <c r="AT175" s="52">
        <f t="shared" si="72"/>
        <v>1.2856071223732042E-57</v>
      </c>
      <c r="AU175" s="52">
        <f t="shared" si="73"/>
        <v>8.4858395925406934E-58</v>
      </c>
      <c r="AV175" s="60">
        <f t="shared" si="56"/>
        <v>-339.93523800054805</v>
      </c>
      <c r="AW175" s="52">
        <v>5.0566751044776125E-21</v>
      </c>
      <c r="AX175" s="52">
        <v>3.4120469402985078E-21</v>
      </c>
      <c r="AY175" s="52">
        <f t="shared" si="74"/>
        <v>1.164118079797835E-57</v>
      </c>
      <c r="AZ175" s="52">
        <f t="shared" si="75"/>
        <v>7.8550143132652651E-58</v>
      </c>
      <c r="BA175" s="60"/>
      <c r="BB175" s="52">
        <v>4.709528880597016E-21</v>
      </c>
      <c r="BC175" s="52">
        <v>3.2330625671641793E-21</v>
      </c>
      <c r="BD175" s="52">
        <f t="shared" si="76"/>
        <v>1.084200112516309E-57</v>
      </c>
      <c r="BE175" s="52">
        <f t="shared" si="77"/>
        <v>7.442966988764516E-58</v>
      </c>
      <c r="BF175" s="60">
        <f t="shared" si="57"/>
        <v>-313.50615971711994</v>
      </c>
      <c r="BG175" s="52">
        <v>4.5112139701492539E-21</v>
      </c>
      <c r="BH175" s="52">
        <v>3.1314781641791043E-21</v>
      </c>
      <c r="BI175" s="52">
        <f t="shared" si="78"/>
        <v>1.0385452171600098E-57</v>
      </c>
      <c r="BJ175" s="52">
        <f t="shared" si="79"/>
        <v>7.2091053352133908E-58</v>
      </c>
      <c r="BK175" s="60"/>
      <c r="BL175" s="60"/>
      <c r="BM175" s="14"/>
      <c r="BN175" s="14"/>
      <c r="BO175" s="14"/>
    </row>
    <row r="176" spans="1:67">
      <c r="A176" s="11">
        <v>174.599999999999</v>
      </c>
      <c r="C176" s="90">
        <v>82073586376.899063</v>
      </c>
      <c r="D176" s="7">
        <f t="shared" si="58"/>
        <v>2767275176591.4277</v>
      </c>
      <c r="E176" s="10">
        <f t="shared" si="53"/>
        <v>7378491688.6167564</v>
      </c>
      <c r="F176" s="10">
        <f t="shared" si="59"/>
        <v>35337309253.561157</v>
      </c>
      <c r="G176" s="15">
        <v>3689245844308.3779</v>
      </c>
      <c r="H176" s="7"/>
      <c r="I176" s="7">
        <f t="shared" si="60"/>
        <v>3.4337120918455984E-18</v>
      </c>
      <c r="J176" s="90">
        <f t="shared" si="61"/>
        <v>5.3063415714925371E-21</v>
      </c>
      <c r="K176" s="7">
        <v>5.3754545454545452E-19</v>
      </c>
      <c r="L176" s="7"/>
      <c r="M176" s="7">
        <v>7.1197761487360524E-21</v>
      </c>
      <c r="N176" s="9">
        <f t="shared" si="62"/>
        <v>6.8632780520479243E-45</v>
      </c>
      <c r="O176" s="7"/>
      <c r="P176" s="8">
        <f t="shared" si="63"/>
        <v>2.425297790183963E-34</v>
      </c>
      <c r="Q176" s="6">
        <v>7.1180476190476198E-21</v>
      </c>
      <c r="R176" s="14">
        <v>1</v>
      </c>
      <c r="T176" s="13"/>
      <c r="U176" s="52">
        <v>9.5355380895522388E-21</v>
      </c>
      <c r="V176" s="52">
        <v>6.6419109402985074E-21</v>
      </c>
      <c r="W176" s="7">
        <f t="shared" si="64"/>
        <v>2.3126519456804739E-55</v>
      </c>
      <c r="X176" s="7">
        <f t="shared" si="65"/>
        <v>1.6108611926103741E-55</v>
      </c>
      <c r="Y176" s="14">
        <f t="shared" si="54"/>
        <v>-303.45714338073691</v>
      </c>
      <c r="Z176" s="72">
        <v>8.1114950149253701E-21</v>
      </c>
      <c r="AA176" s="72">
        <v>5.779282970149255E-21</v>
      </c>
      <c r="AB176" s="72">
        <f t="shared" si="66"/>
        <v>1.9672790934785613E-55</v>
      </c>
      <c r="AC176" s="72">
        <f t="shared" si="67"/>
        <v>1.4016482216350003E-55</v>
      </c>
      <c r="AD176" s="60">
        <f t="shared" si="80"/>
        <v>-287.51938335470606</v>
      </c>
      <c r="AE176" s="73">
        <f t="shared" si="51"/>
        <v>-204.8325545931805</v>
      </c>
      <c r="AF176" s="73">
        <f t="shared" si="52"/>
        <v>-98.248260817807918</v>
      </c>
      <c r="AG176" s="60"/>
      <c r="AH176" s="52">
        <v>6.9438731343283601E-21</v>
      </c>
      <c r="AI176" s="52">
        <v>5.0701833880597012E-21</v>
      </c>
      <c r="AJ176" s="52">
        <f t="shared" si="68"/>
        <v>1.6840960168003405E-55</v>
      </c>
      <c r="AK176" s="52">
        <f t="shared" si="69"/>
        <v>1.2296704566887932E-55</v>
      </c>
      <c r="AL176" s="60">
        <f t="shared" si="55"/>
        <v>-269.83352230410395</v>
      </c>
      <c r="AM176" s="52">
        <v>6.0192700447761186E-21</v>
      </c>
      <c r="AN176" s="52">
        <v>4.5061857761194025E-21</v>
      </c>
      <c r="AO176" s="52">
        <f t="shared" si="70"/>
        <v>1.4598522338115215E-55</v>
      </c>
      <c r="AP176" s="52">
        <f t="shared" si="71"/>
        <v>1.0928842404980172E-55</v>
      </c>
      <c r="AQ176" s="60"/>
      <c r="AR176" s="52">
        <v>5.3187693731343279E-21</v>
      </c>
      <c r="AS176" s="52">
        <v>4.0759892089552247E-21</v>
      </c>
      <c r="AT176" s="52">
        <f t="shared" si="72"/>
        <v>1.2899599607160093E-55</v>
      </c>
      <c r="AU176" s="52">
        <f t="shared" si="73"/>
        <v>9.8854876212922244E-56</v>
      </c>
      <c r="AV176" s="60">
        <f t="shared" si="56"/>
        <v>-233.65934429428691</v>
      </c>
      <c r="AW176" s="52">
        <v>4.8191984925373127E-21</v>
      </c>
      <c r="AX176" s="52">
        <v>3.7661474626865657E-21</v>
      </c>
      <c r="AY176" s="52">
        <f t="shared" si="74"/>
        <v>1.1687991454407967E-55</v>
      </c>
      <c r="AZ176" s="52">
        <f t="shared" si="75"/>
        <v>9.1340291187601485E-56</v>
      </c>
      <c r="BA176" s="60"/>
      <c r="BB176" s="52">
        <v>4.4935340447761189E-21</v>
      </c>
      <c r="BC176" s="52">
        <v>3.5611777761194031E-21</v>
      </c>
      <c r="BD176" s="52">
        <f t="shared" si="76"/>
        <v>1.0898158188911306E-55</v>
      </c>
      <c r="BE176" s="52">
        <f t="shared" si="77"/>
        <v>8.6369165908741373E-56</v>
      </c>
      <c r="BF176" s="60">
        <f t="shared" si="57"/>
        <v>-207.48841766106352</v>
      </c>
      <c r="BG176" s="52">
        <v>4.3097540895522394E-21</v>
      </c>
      <c r="BH176" s="52">
        <v>3.4426540298507467E-21</v>
      </c>
      <c r="BI176" s="52">
        <f t="shared" si="78"/>
        <v>1.045243706962675E-55</v>
      </c>
      <c r="BJ176" s="52">
        <f t="shared" si="79"/>
        <v>8.3494612109644559E-56</v>
      </c>
      <c r="BK176" s="60"/>
      <c r="BL176" s="60"/>
      <c r="BM176" s="14"/>
      <c r="BN176" s="14"/>
      <c r="BO176" s="14"/>
    </row>
    <row r="177" spans="1:67">
      <c r="A177" s="11">
        <v>174.69999999999899</v>
      </c>
      <c r="C177" s="90">
        <v>79949542626.689468</v>
      </c>
      <c r="D177" s="7">
        <f t="shared" si="58"/>
        <v>2783598159560.4688</v>
      </c>
      <c r="E177" s="10">
        <f t="shared" si="53"/>
        <v>6342202874.0221052</v>
      </c>
      <c r="F177" s="10">
        <f t="shared" si="59"/>
        <v>34422788587.624023</v>
      </c>
      <c r="G177" s="15">
        <v>3171101437011.0527</v>
      </c>
      <c r="H177" s="7"/>
      <c r="I177" s="7">
        <f t="shared" si="60"/>
        <v>3.3858143205659939E-18</v>
      </c>
      <c r="J177" s="90">
        <f t="shared" si="61"/>
        <v>4.9535288136363631E-21</v>
      </c>
      <c r="K177" s="7">
        <v>5.2227272727272725E-19</v>
      </c>
      <c r="L177" s="7"/>
      <c r="M177" s="7">
        <v>6.8052481181195411E-21</v>
      </c>
      <c r="N177" s="9">
        <f t="shared" si="62"/>
        <v>3.8438517073338867E-42</v>
      </c>
      <c r="O177" s="7"/>
      <c r="P177" s="8">
        <f t="shared" si="63"/>
        <v>1.3231609468373204E-31</v>
      </c>
      <c r="Q177" s="6">
        <v>6.8035238095238087E-21</v>
      </c>
      <c r="R177" s="14">
        <v>1</v>
      </c>
      <c r="T177" s="13"/>
      <c r="U177" s="52">
        <v>8.993604939393941E-21</v>
      </c>
      <c r="V177" s="52">
        <v>7.3509624090909091E-21</v>
      </c>
      <c r="W177" s="7">
        <f t="shared" si="64"/>
        <v>1.189998682708861E-52</v>
      </c>
      <c r="X177" s="7">
        <f t="shared" si="65"/>
        <v>9.726506381377724E-53</v>
      </c>
      <c r="Y177" s="14">
        <f t="shared" si="54"/>
        <v>-182.64561778869114</v>
      </c>
      <c r="Z177" s="72">
        <v>7.6239512272727251E-21</v>
      </c>
      <c r="AA177" s="72">
        <v>6.3698516515151528E-21</v>
      </c>
      <c r="AB177" s="72">
        <f t="shared" si="66"/>
        <v>1.0087714524519155E-52</v>
      </c>
      <c r="AC177" s="72">
        <f t="shared" si="67"/>
        <v>8.4283389424315791E-53</v>
      </c>
      <c r="AD177" s="60">
        <f t="shared" si="80"/>
        <v>-164.4947007624279</v>
      </c>
      <c r="AE177" s="73">
        <f t="shared" si="51"/>
        <v>-142.83801653447259</v>
      </c>
      <c r="AF177" s="73">
        <f t="shared" si="52"/>
        <v>-90.080569102691271</v>
      </c>
      <c r="AG177" s="60"/>
      <c r="AH177" s="52">
        <v>6.506033696969697E-21</v>
      </c>
      <c r="AI177" s="52">
        <v>5.5489034545454534E-21</v>
      </c>
      <c r="AJ177" s="52">
        <f t="shared" si="68"/>
        <v>8.6085297066374465E-53</v>
      </c>
      <c r="AK177" s="52">
        <f t="shared" si="69"/>
        <v>7.342092348824823E-53</v>
      </c>
      <c r="AL177" s="60">
        <f t="shared" si="55"/>
        <v>-147.11424609897793</v>
      </c>
      <c r="AM177" s="52">
        <v>5.6246809242424229E-21</v>
      </c>
      <c r="AN177" s="52">
        <v>4.883285636363635E-21</v>
      </c>
      <c r="AO177" s="52">
        <f t="shared" si="70"/>
        <v>7.4423581373779952E-53</v>
      </c>
      <c r="AP177" s="52">
        <f t="shared" si="71"/>
        <v>6.461372846287626E-53</v>
      </c>
      <c r="AQ177" s="60"/>
      <c r="AR177" s="52">
        <v>4.9594701666666659E-21</v>
      </c>
      <c r="AS177" s="52">
        <v>4.3653348636363639E-21</v>
      </c>
      <c r="AT177" s="52">
        <f t="shared" si="72"/>
        <v>6.5621772415377355E-53</v>
      </c>
      <c r="AU177" s="52">
        <f t="shared" si="73"/>
        <v>5.776040611430728E-53</v>
      </c>
      <c r="AV177" s="60">
        <f t="shared" si="56"/>
        <v>-119.79814033837188</v>
      </c>
      <c r="AW177" s="52">
        <v>4.4862056969696985E-21</v>
      </c>
      <c r="AX177" s="52">
        <v>3.9848420454545454E-21</v>
      </c>
      <c r="AY177" s="52">
        <f t="shared" si="74"/>
        <v>5.9359721777090694E-53</v>
      </c>
      <c r="AZ177" s="52">
        <f t="shared" si="75"/>
        <v>5.2725873738605007E-53</v>
      </c>
      <c r="BA177" s="60"/>
      <c r="BB177" s="52">
        <v>4.1775671515151516E-21</v>
      </c>
      <c r="BC177" s="52">
        <v>3.7284542272727277E-21</v>
      </c>
      <c r="BD177" s="52">
        <f t="shared" si="76"/>
        <v>5.5275937076749615E-53</v>
      </c>
      <c r="BE177" s="52">
        <f t="shared" si="77"/>
        <v>4.9333450255975118E-53</v>
      </c>
      <c r="BF177" s="60">
        <f t="shared" si="57"/>
        <v>-107.50585399436041</v>
      </c>
      <c r="BG177" s="52">
        <v>4.0021729696969683E-21</v>
      </c>
      <c r="BH177" s="52">
        <v>3.577799333333335E-21</v>
      </c>
      <c r="BI177" s="52">
        <f t="shared" si="78"/>
        <v>5.2955189759906697E-53</v>
      </c>
      <c r="BJ177" s="52">
        <f t="shared" si="79"/>
        <v>4.7340043534870004E-53</v>
      </c>
      <c r="BK177" s="60"/>
      <c r="BL177" s="60"/>
      <c r="BM177" s="14"/>
      <c r="BN177" s="14"/>
      <c r="BO177" s="14"/>
    </row>
    <row r="178" spans="1:67">
      <c r="A178" s="11">
        <v>174.79999999999899</v>
      </c>
      <c r="C178" s="90">
        <v>79541157728.812408</v>
      </c>
      <c r="D178" s="7">
        <f t="shared" si="58"/>
        <v>2799994915814.4331</v>
      </c>
      <c r="E178" s="10">
        <f t="shared" si="53"/>
        <v>6443309662.3723831</v>
      </c>
      <c r="F178" s="10">
        <f t="shared" si="59"/>
        <v>34246955849.372593</v>
      </c>
      <c r="G178" s="15">
        <v>3221654831186.1914</v>
      </c>
      <c r="H178" s="7"/>
      <c r="I178" s="7">
        <f t="shared" si="60"/>
        <v>3.3377589199202078E-18</v>
      </c>
      <c r="J178" s="90">
        <f t="shared" si="61"/>
        <v>4.378625609848483E-21</v>
      </c>
      <c r="K178" s="7">
        <v>5.0781818181818175E-19</v>
      </c>
      <c r="L178" s="7"/>
      <c r="M178" s="7">
        <v>6.6169105740014766E-21</v>
      </c>
      <c r="N178" s="9">
        <f t="shared" si="62"/>
        <v>1.07571013163915E-37</v>
      </c>
      <c r="O178" s="7"/>
      <c r="P178" s="8">
        <f t="shared" si="63"/>
        <v>3.6839797384968751E-27</v>
      </c>
      <c r="Q178" s="6">
        <v>6.6151904761904785E-21</v>
      </c>
      <c r="R178" s="14">
        <v>1</v>
      </c>
      <c r="T178" s="13"/>
      <c r="U178" s="52">
        <v>8.22922746969697E-21</v>
      </c>
      <c r="V178" s="52">
        <v>7.6728733181818157E-21</v>
      </c>
      <c r="W178" s="7">
        <f t="shared" si="64"/>
        <v>3.0316307261843821E-48</v>
      </c>
      <c r="X178" s="7">
        <f t="shared" si="65"/>
        <v>2.8266709840233491E-48</v>
      </c>
      <c r="Y178" s="14">
        <f t="shared" si="54"/>
        <v>-67.607093565447471</v>
      </c>
      <c r="Z178" s="72">
        <v>6.9204283333333361E-21</v>
      </c>
      <c r="AA178" s="72">
        <v>6.5816778030303038E-21</v>
      </c>
      <c r="AB178" s="72">
        <f t="shared" si="66"/>
        <v>2.5494717761718257E-48</v>
      </c>
      <c r="AC178" s="72">
        <f t="shared" si="67"/>
        <v>2.4246767671676887E-48</v>
      </c>
      <c r="AD178" s="60">
        <f t="shared" si="80"/>
        <v>-48.949358910544085</v>
      </c>
      <c r="AE178" s="73">
        <f t="shared" ref="AE178:AE241" si="81">AVERAGE(AD173:AD183)</f>
        <v>-73.422447971154256</v>
      </c>
      <c r="AF178" s="73">
        <f t="shared" ref="AF178:AF241" si="82">AVERAGE(AD153:AD203)</f>
        <v>-80.563924733863345</v>
      </c>
      <c r="AG178" s="60"/>
      <c r="AH178" s="52">
        <v>5.8536069545454525E-21</v>
      </c>
      <c r="AI178" s="52">
        <v>5.6661439090909086E-21</v>
      </c>
      <c r="AJ178" s="52">
        <f t="shared" si="68"/>
        <v>2.156456941766862E-48</v>
      </c>
      <c r="AK178" s="52">
        <f t="shared" si="69"/>
        <v>2.0873959356497199E-48</v>
      </c>
      <c r="AL178" s="60">
        <f t="shared" si="55"/>
        <v>-32.025219135865534</v>
      </c>
      <c r="AM178" s="52">
        <v>5.0132197878787922E-21</v>
      </c>
      <c r="AN178" s="52">
        <v>4.9222630757575765E-21</v>
      </c>
      <c r="AO178" s="52">
        <f t="shared" si="70"/>
        <v>1.8468600123176021E-48</v>
      </c>
      <c r="AP178" s="52">
        <f t="shared" si="71"/>
        <v>1.8133517438641192E-48</v>
      </c>
      <c r="AQ178" s="60"/>
      <c r="AR178" s="52">
        <v>4.3789896363636349E-21</v>
      </c>
      <c r="AS178" s="52">
        <v>4.3425869848484861E-21</v>
      </c>
      <c r="AT178" s="52">
        <f t="shared" si="72"/>
        <v>1.6132109095450514E-48</v>
      </c>
      <c r="AU178" s="52">
        <f t="shared" si="73"/>
        <v>1.599800246484115E-48</v>
      </c>
      <c r="AV178" s="60">
        <f t="shared" si="56"/>
        <v>-8.3130252725097655</v>
      </c>
      <c r="AW178" s="52">
        <v>3.9273811212121215E-21</v>
      </c>
      <c r="AX178" s="52">
        <v>3.9164882424242443E-21</v>
      </c>
      <c r="AY178" s="52">
        <f t="shared" si="74"/>
        <v>1.4468392475899773E-48</v>
      </c>
      <c r="AZ178" s="52">
        <f t="shared" si="75"/>
        <v>1.4428263331151334E-48</v>
      </c>
      <c r="BA178" s="60"/>
      <c r="BB178" s="52">
        <v>3.6322119545454534E-21</v>
      </c>
      <c r="BC178" s="52">
        <v>3.6295295454545446E-21</v>
      </c>
      <c r="BD178" s="52">
        <f t="shared" si="76"/>
        <v>1.3380995246470822E-48</v>
      </c>
      <c r="BE178" s="52">
        <f t="shared" si="77"/>
        <v>1.3371113305729555E-48</v>
      </c>
      <c r="BF178" s="60">
        <f t="shared" si="57"/>
        <v>-0.73850566114452842</v>
      </c>
      <c r="BG178" s="52">
        <v>3.4636883787878798E-21</v>
      </c>
      <c r="BH178" s="52">
        <v>3.4614830909090904E-21</v>
      </c>
      <c r="BI178" s="52">
        <f t="shared" si="78"/>
        <v>1.2760157807920913E-48</v>
      </c>
      <c r="BJ178" s="52">
        <f t="shared" si="79"/>
        <v>1.2752033572057901E-48</v>
      </c>
      <c r="BK178" s="60"/>
      <c r="BL178" s="60"/>
      <c r="BM178" s="14"/>
      <c r="BN178" s="14"/>
      <c r="BO178" s="14"/>
    </row>
    <row r="179" spans="1:67">
      <c r="A179" s="11">
        <v>174.89999999999901</v>
      </c>
      <c r="C179" s="90">
        <v>82086116141.798279</v>
      </c>
      <c r="D179" s="7">
        <f t="shared" si="58"/>
        <v>2816465656459.8442</v>
      </c>
      <c r="E179" s="10">
        <f t="shared" si="53"/>
        <v>7060402593.0989418</v>
      </c>
      <c r="F179" s="10">
        <f t="shared" si="59"/>
        <v>35342704024.237862</v>
      </c>
      <c r="G179" s="15">
        <v>3530201296549.4707</v>
      </c>
      <c r="H179" s="7"/>
      <c r="I179" s="7">
        <f t="shared" si="60"/>
        <v>3.2895664445454596E-18</v>
      </c>
      <c r="J179" s="90">
        <f t="shared" si="61"/>
        <v>3.9906313173134336E-21</v>
      </c>
      <c r="K179" s="7">
        <v>4.9736363636363637E-19</v>
      </c>
      <c r="L179" s="7"/>
      <c r="M179" s="7">
        <v>7.5176682782614391E-21</v>
      </c>
      <c r="N179" s="9">
        <f t="shared" si="62"/>
        <v>1.1202193749914246E-34</v>
      </c>
      <c r="O179" s="7"/>
      <c r="P179" s="8">
        <f t="shared" si="63"/>
        <v>3.9591581812538648E-24</v>
      </c>
      <c r="Q179" s="6">
        <v>7.5159523809523826E-21</v>
      </c>
      <c r="R179" s="14">
        <v>1</v>
      </c>
      <c r="T179" s="13"/>
      <c r="U179" s="52">
        <v>7.5343536567164192E-21</v>
      </c>
      <c r="V179" s="52">
        <v>7.5870660447761194E-21</v>
      </c>
      <c r="W179" s="7">
        <f t="shared" si="64"/>
        <v>2.9829697920455568E-45</v>
      </c>
      <c r="X179" s="7">
        <f t="shared" si="65"/>
        <v>3.0038394602895604E-45</v>
      </c>
      <c r="Y179" s="14">
        <f t="shared" si="54"/>
        <v>6.9962720707581472</v>
      </c>
      <c r="Z179" s="72">
        <v>6.3235023134328356E-21</v>
      </c>
      <c r="AA179" s="72">
        <v>6.4449498656716439E-21</v>
      </c>
      <c r="AB179" s="72">
        <f t="shared" si="66"/>
        <v>2.5035745918411046E-45</v>
      </c>
      <c r="AC179" s="72">
        <f t="shared" si="67"/>
        <v>2.5516575988450688E-45</v>
      </c>
      <c r="AD179" s="60">
        <f t="shared" si="80"/>
        <v>19.205741726514567</v>
      </c>
      <c r="AE179" s="73">
        <f t="shared" si="81"/>
        <v>-0.8661464560814548</v>
      </c>
      <c r="AF179" s="73">
        <f t="shared" si="82"/>
        <v>-73.524665936837792</v>
      </c>
      <c r="AG179" s="60"/>
      <c r="AH179" s="52">
        <v>5.3407061194029862E-21</v>
      </c>
      <c r="AI179" s="52">
        <v>5.496602268656718E-21</v>
      </c>
      <c r="AJ179" s="52">
        <f t="shared" si="68"/>
        <v>2.1144700326311721E-45</v>
      </c>
      <c r="AK179" s="52">
        <f t="shared" si="69"/>
        <v>2.1761917841055747E-45</v>
      </c>
      <c r="AL179" s="60">
        <f t="shared" si="55"/>
        <v>29.190175562620048</v>
      </c>
      <c r="AM179" s="52">
        <v>4.5694443283582096E-21</v>
      </c>
      <c r="AN179" s="52">
        <v>4.7352957014925398E-21</v>
      </c>
      <c r="AO179" s="52">
        <f t="shared" si="70"/>
        <v>1.809115289640759E-45</v>
      </c>
      <c r="AP179" s="52">
        <f t="shared" si="71"/>
        <v>1.8747784717224712E-45</v>
      </c>
      <c r="AQ179" s="60"/>
      <c r="AR179" s="52">
        <v>3.9890235373134337E-21</v>
      </c>
      <c r="AS179" s="52">
        <v>4.149801537313432E-21</v>
      </c>
      <c r="AT179" s="52">
        <f t="shared" si="72"/>
        <v>1.5793175172972304E-45</v>
      </c>
      <c r="AU179" s="52">
        <f t="shared" si="73"/>
        <v>1.6429720707038076E-45</v>
      </c>
      <c r="AV179" s="60">
        <f t="shared" si="56"/>
        <v>40.305101861665136</v>
      </c>
      <c r="AW179" s="52">
        <v>3.5761353582089569E-21</v>
      </c>
      <c r="AX179" s="52">
        <v>3.7250668805970152E-21</v>
      </c>
      <c r="AY179" s="52">
        <f t="shared" si="74"/>
        <v>1.4158485560727433E-45</v>
      </c>
      <c r="AZ179" s="52">
        <f t="shared" si="75"/>
        <v>1.4748129016036839E-45</v>
      </c>
      <c r="BA179" s="60"/>
      <c r="BB179" s="52">
        <v>3.3055723283582083E-21</v>
      </c>
      <c r="BC179" s="52">
        <v>3.4422839552238822E-21</v>
      </c>
      <c r="BD179" s="52">
        <f t="shared" si="76"/>
        <v>1.3087283727548763E-45</v>
      </c>
      <c r="BE179" s="52">
        <f t="shared" si="77"/>
        <v>1.3628546683526643E-45</v>
      </c>
      <c r="BF179" s="60">
        <f t="shared" si="57"/>
        <v>41.357929364557179</v>
      </c>
      <c r="BG179" s="52">
        <v>3.1494253283582096E-21</v>
      </c>
      <c r="BH179" s="52">
        <v>3.2777997014925381E-21</v>
      </c>
      <c r="BI179" s="52">
        <f t="shared" si="78"/>
        <v>1.2469073055020382E-45</v>
      </c>
      <c r="BJ179" s="52">
        <f t="shared" si="79"/>
        <v>1.2977327504678608E-45</v>
      </c>
      <c r="BK179" s="60"/>
      <c r="BL179" s="60"/>
      <c r="BM179" s="14"/>
      <c r="BN179" s="14"/>
      <c r="BO179" s="14"/>
    </row>
    <row r="180" spans="1:67">
      <c r="A180" s="11">
        <v>174.99999999999901</v>
      </c>
      <c r="C180" s="90">
        <v>86603115253.043564</v>
      </c>
      <c r="D180" s="7">
        <f t="shared" si="58"/>
        <v>2833010592681.9048</v>
      </c>
      <c r="E180" s="10">
        <f t="shared" si="53"/>
        <v>12556982359.564478</v>
      </c>
      <c r="F180" s="10">
        <f t="shared" si="59"/>
        <v>37287526975.66993</v>
      </c>
      <c r="G180" s="15">
        <v>6278491179782.2393</v>
      </c>
      <c r="H180" s="7"/>
      <c r="I180" s="7">
        <f t="shared" si="60"/>
        <v>3.2412574662958321E-18</v>
      </c>
      <c r="J180" s="90">
        <f t="shared" si="61"/>
        <v>3.7840641521212123E-21</v>
      </c>
      <c r="K180" s="7">
        <v>4.8363636363636365E-19</v>
      </c>
      <c r="L180" s="7"/>
      <c r="M180" s="7">
        <v>7.2963783737314642E-21</v>
      </c>
      <c r="N180" s="9">
        <f t="shared" si="62"/>
        <v>4.7807150504141881E-33</v>
      </c>
      <c r="O180" s="7"/>
      <c r="P180" s="8">
        <f t="shared" si="63"/>
        <v>1.7826104140531027E-22</v>
      </c>
      <c r="Q180" s="6">
        <v>7.2946666666666664E-21</v>
      </c>
      <c r="R180" s="14">
        <v>1</v>
      </c>
      <c r="T180" s="13"/>
      <c r="U180" s="52">
        <v>6.9270524393939375E-21</v>
      </c>
      <c r="V180" s="52">
        <v>7.5845041363636359E-21</v>
      </c>
      <c r="W180" s="7">
        <f t="shared" si="64"/>
        <v>1.234823581715488E-43</v>
      </c>
      <c r="X180" s="7">
        <f t="shared" si="65"/>
        <v>1.3520216058909884E-43</v>
      </c>
      <c r="Y180" s="14">
        <f t="shared" si="54"/>
        <v>94.910743454285296</v>
      </c>
      <c r="Z180" s="72">
        <v>5.8380826060606053E-21</v>
      </c>
      <c r="AA180" s="72">
        <v>6.4218395454545465E-21</v>
      </c>
      <c r="AB180" s="72">
        <f t="shared" si="66"/>
        <v>1.0407026851665322E-43</v>
      </c>
      <c r="AC180" s="72">
        <f t="shared" si="67"/>
        <v>1.1447638051104666E-43</v>
      </c>
      <c r="AD180" s="60">
        <f t="shared" si="80"/>
        <v>99.991209235020591</v>
      </c>
      <c r="AE180" s="73">
        <f t="shared" si="81"/>
        <v>58.076595744933073</v>
      </c>
      <c r="AF180" s="73">
        <f t="shared" si="82"/>
        <v>-69.51034927772254</v>
      </c>
      <c r="AG180" s="60"/>
      <c r="AH180" s="52">
        <v>4.962958454545456E-21</v>
      </c>
      <c r="AI180" s="52">
        <v>5.4634716818181845E-21</v>
      </c>
      <c r="AJ180" s="52">
        <f t="shared" si="68"/>
        <v>8.8470214255851185E-44</v>
      </c>
      <c r="AK180" s="52">
        <f t="shared" si="69"/>
        <v>9.7392415168927615E-44</v>
      </c>
      <c r="AL180" s="60">
        <f t="shared" si="55"/>
        <v>100.84977173530851</v>
      </c>
      <c r="AM180" s="52">
        <v>4.2842431212121218E-21</v>
      </c>
      <c r="AN180" s="52">
        <v>4.6998966969696974E-21</v>
      </c>
      <c r="AO180" s="52">
        <f t="shared" si="70"/>
        <v>7.6371364042076634E-44</v>
      </c>
      <c r="AP180" s="52">
        <f t="shared" si="71"/>
        <v>8.3780847969914862E-44</v>
      </c>
      <c r="AQ180" s="60">
        <f t="shared" ref="AQ180:AQ243" si="83">(AP180/AO180-1)*1000</f>
        <v>97.019138269626609</v>
      </c>
      <c r="AR180" s="52">
        <v>3.780702954545455E-21</v>
      </c>
      <c r="AS180" s="52">
        <v>4.1168227121212125E-21</v>
      </c>
      <c r="AT180" s="52">
        <f t="shared" si="72"/>
        <v>6.7395204592136791E-44</v>
      </c>
      <c r="AU180" s="52">
        <f t="shared" si="73"/>
        <v>7.3386910394371949E-44</v>
      </c>
      <c r="AV180" s="60">
        <f t="shared" si="56"/>
        <v>88.904037586885252</v>
      </c>
      <c r="AW180" s="52">
        <v>3.4290036666666666E-21</v>
      </c>
      <c r="AX180" s="52">
        <v>3.6962782878787875E-21</v>
      </c>
      <c r="AY180" s="52">
        <f t="shared" si="74"/>
        <v>6.1125776460259265E-44</v>
      </c>
      <c r="AZ180" s="52">
        <f t="shared" si="75"/>
        <v>6.5890241692107241E-44</v>
      </c>
      <c r="BA180" s="60">
        <f t="shared" ref="BA180:BA243" si="84">(AZ180/AY180-1)*1000</f>
        <v>77.945271336480772</v>
      </c>
      <c r="BB180" s="52">
        <v>3.2046797424242415E-21</v>
      </c>
      <c r="BC180" s="52">
        <v>3.417164651515152E-21</v>
      </c>
      <c r="BD180" s="52">
        <f t="shared" si="76"/>
        <v>5.7126954825501433E-44</v>
      </c>
      <c r="BE180" s="52">
        <f t="shared" si="77"/>
        <v>6.0914732943247047E-44</v>
      </c>
      <c r="BF180" s="60">
        <f t="shared" si="57"/>
        <v>66.304568995768648</v>
      </c>
      <c r="BG180" s="52">
        <v>3.0816877575757572E-21</v>
      </c>
      <c r="BH180" s="52">
        <v>3.2545334696969702E-21</v>
      </c>
      <c r="BI180" s="52">
        <f t="shared" si="78"/>
        <v>5.4934486895141855E-44</v>
      </c>
      <c r="BJ180" s="52">
        <f t="shared" si="79"/>
        <v>5.8015652559658674E-44</v>
      </c>
      <c r="BK180" s="60">
        <f t="shared" ref="BK180:BK243" si="85">(BJ180/BI180-1)*1000</f>
        <v>56.088002977038755</v>
      </c>
      <c r="BL180" s="60"/>
      <c r="BM180" s="14"/>
      <c r="BN180" s="14"/>
      <c r="BO180" s="14"/>
    </row>
    <row r="181" spans="1:67">
      <c r="A181" s="11">
        <v>175.099999999999</v>
      </c>
      <c r="C181" s="90">
        <v>91036933628.46698</v>
      </c>
      <c r="D181" s="7">
        <f t="shared" si="58"/>
        <v>2849629935742.6714</v>
      </c>
      <c r="E181" s="10">
        <f t="shared" si="53"/>
        <v>11371597627.039026</v>
      </c>
      <c r="F181" s="10">
        <f t="shared" si="59"/>
        <v>39196535927.55069</v>
      </c>
      <c r="G181" s="15">
        <v>5685798813519.5127</v>
      </c>
      <c r="H181" s="7"/>
      <c r="I181" s="7">
        <f t="shared" si="60"/>
        <v>3.1928525561149779E-18</v>
      </c>
      <c r="J181" s="90">
        <f t="shared" si="61"/>
        <v>3.2516075468181816E-21</v>
      </c>
      <c r="K181" s="7">
        <v>4.6499999999999993E-19</v>
      </c>
      <c r="L181" s="7"/>
      <c r="M181" s="7">
        <v>6.5690884794341223E-21</v>
      </c>
      <c r="N181" s="9">
        <f t="shared" si="62"/>
        <v>6.3410028734625345E-29</v>
      </c>
      <c r="O181" s="7"/>
      <c r="P181" s="8">
        <f t="shared" si="63"/>
        <v>2.485453469463764E-18</v>
      </c>
      <c r="Q181" s="6">
        <v>6.5673809523809521E-21</v>
      </c>
      <c r="R181" s="14">
        <v>1</v>
      </c>
      <c r="T181" s="13"/>
      <c r="U181" s="52">
        <v>6.1795584090909088E-21</v>
      </c>
      <c r="V181" s="52">
        <v>7.4852522121212116E-21</v>
      </c>
      <c r="W181" s="7">
        <f t="shared" si="64"/>
        <v>1.5359004887628103E-39</v>
      </c>
      <c r="X181" s="7">
        <f t="shared" si="65"/>
        <v>1.8604246080426923E-39</v>
      </c>
      <c r="Y181" s="14">
        <f t="shared" si="54"/>
        <v>211.29241227163797</v>
      </c>
      <c r="Z181" s="72">
        <v>5.1671920454545467E-21</v>
      </c>
      <c r="AA181" s="72">
        <v>6.3178854696969668E-21</v>
      </c>
      <c r="AB181" s="72">
        <f t="shared" si="66"/>
        <v>1.2842815396759836E-39</v>
      </c>
      <c r="AC181" s="72">
        <f t="shared" si="67"/>
        <v>1.5702810360332136E-39</v>
      </c>
      <c r="AD181" s="60">
        <f t="shared" si="80"/>
        <v>222.69221157643204</v>
      </c>
      <c r="AE181" s="73">
        <f t="shared" si="81"/>
        <v>91.133690377622045</v>
      </c>
      <c r="AF181" s="73">
        <f t="shared" si="82"/>
        <v>-66.386903424379241</v>
      </c>
      <c r="AG181" s="60"/>
      <c r="AH181" s="52">
        <v>4.351896272727274E-21</v>
      </c>
      <c r="AI181" s="52">
        <v>5.361249984848484E-21</v>
      </c>
      <c r="AJ181" s="52">
        <f t="shared" si="68"/>
        <v>1.0816435689795811E-39</v>
      </c>
      <c r="AK181" s="52">
        <f t="shared" si="69"/>
        <v>1.332513737550346E-39</v>
      </c>
      <c r="AL181" s="60">
        <f t="shared" si="55"/>
        <v>231.93423024502891</v>
      </c>
      <c r="AM181" s="52">
        <v>3.717312878787878E-21</v>
      </c>
      <c r="AN181" s="52">
        <v>4.603956333333332E-21</v>
      </c>
      <c r="AO181" s="52">
        <f t="shared" si="70"/>
        <v>9.2392081916651386E-40</v>
      </c>
      <c r="AP181" s="52">
        <f t="shared" si="71"/>
        <v>1.1442919241942349E-39</v>
      </c>
      <c r="AQ181" s="60">
        <f t="shared" si="83"/>
        <v>238.51730630609879</v>
      </c>
      <c r="AR181" s="52">
        <v>3.243746939393939E-21</v>
      </c>
      <c r="AS181" s="52">
        <v>4.029807681818182E-21</v>
      </c>
      <c r="AT181" s="52">
        <f t="shared" si="72"/>
        <v>8.0621820845786744E-40</v>
      </c>
      <c r="AU181" s="52">
        <f t="shared" si="73"/>
        <v>1.0015899484046159E-39</v>
      </c>
      <c r="AV181" s="60">
        <f t="shared" si="56"/>
        <v>242.33109336547363</v>
      </c>
      <c r="AW181" s="52">
        <v>2.9097217272727274E-21</v>
      </c>
      <c r="AX181" s="52">
        <v>3.6191448484848499E-21</v>
      </c>
      <c r="AY181" s="52">
        <f t="shared" si="74"/>
        <v>7.2319779622236859E-40</v>
      </c>
      <c r="AZ181" s="52">
        <f t="shared" si="75"/>
        <v>8.9952161201580675E-40</v>
      </c>
      <c r="BA181" s="60">
        <f t="shared" si="84"/>
        <v>243.81132895380421</v>
      </c>
      <c r="BB181" s="52">
        <v>2.6928256060606058E-21</v>
      </c>
      <c r="BC181" s="52">
        <v>3.3496201212121213E-21</v>
      </c>
      <c r="BD181" s="52">
        <f t="shared" si="76"/>
        <v>6.6928927452438149E-40</v>
      </c>
      <c r="BE181" s="52">
        <f t="shared" si="77"/>
        <v>8.3253249516518276E-40</v>
      </c>
      <c r="BF181" s="60">
        <f t="shared" si="57"/>
        <v>243.90532891298332</v>
      </c>
      <c r="BG181" s="52">
        <v>2.5692270606060595E-21</v>
      </c>
      <c r="BH181" s="52">
        <v>3.1956200909090905E-21</v>
      </c>
      <c r="BI181" s="52">
        <f t="shared" si="78"/>
        <v>6.3856943116231555E-40</v>
      </c>
      <c r="BJ181" s="52">
        <f t="shared" si="79"/>
        <v>7.9425650420376567E-40</v>
      </c>
      <c r="BK181" s="60">
        <f t="shared" si="85"/>
        <v>243.80602240553628</v>
      </c>
      <c r="BL181" s="60"/>
      <c r="BM181" s="14"/>
      <c r="BN181" s="14"/>
      <c r="BO181" s="14"/>
    </row>
    <row r="182" spans="1:67">
      <c r="A182" s="11">
        <v>175.19999999999899</v>
      </c>
      <c r="C182" s="90">
        <v>94291607975.316086</v>
      </c>
      <c r="D182" s="7">
        <f t="shared" si="58"/>
        <v>2866323896979.2466</v>
      </c>
      <c r="E182" s="10">
        <f t="shared" si="53"/>
        <v>8746435782.6981487</v>
      </c>
      <c r="F182" s="10">
        <f t="shared" si="59"/>
        <v>40597856851.752571</v>
      </c>
      <c r="G182" s="15">
        <v>4373217891349.0747</v>
      </c>
      <c r="H182" s="7"/>
      <c r="I182" s="7">
        <f t="shared" si="60"/>
        <v>3.1443722657122735E-18</v>
      </c>
      <c r="J182" s="90">
        <f t="shared" si="61"/>
        <v>2.8535062816666663E-21</v>
      </c>
      <c r="K182" s="7">
        <v>4.4290909090909089E-19</v>
      </c>
      <c r="L182" s="7"/>
      <c r="M182" s="7">
        <v>5.7052271667729972E-21</v>
      </c>
      <c r="N182" s="9">
        <f t="shared" si="62"/>
        <v>7.8952014591151597E-26</v>
      </c>
      <c r="O182" s="7"/>
      <c r="P182" s="8">
        <f t="shared" si="63"/>
        <v>3.2052825865290529E-15</v>
      </c>
      <c r="Q182" s="6">
        <v>5.7035238095238091E-21</v>
      </c>
      <c r="R182" s="14">
        <v>1</v>
      </c>
      <c r="T182" s="13"/>
      <c r="U182" s="52">
        <v>5.4966731515151522E-21</v>
      </c>
      <c r="V182" s="52">
        <v>7.1162301666666643E-21</v>
      </c>
      <c r="W182" s="7">
        <f t="shared" si="64"/>
        <v>1.7618390736392287E-36</v>
      </c>
      <c r="X182" s="7">
        <f t="shared" si="65"/>
        <v>2.28095286349481E-36</v>
      </c>
      <c r="Y182" s="14">
        <f t="shared" si="54"/>
        <v>294.64313604040336</v>
      </c>
      <c r="Z182" s="72">
        <v>4.5810603333333339E-21</v>
      </c>
      <c r="AA182" s="72">
        <v>5.9543481060606083E-21</v>
      </c>
      <c r="AB182" s="72">
        <f t="shared" si="66"/>
        <v>1.4683592914271479E-36</v>
      </c>
      <c r="AC182" s="72">
        <f t="shared" si="67"/>
        <v>1.9085368298487228E-36</v>
      </c>
      <c r="AD182" s="60">
        <f t="shared" si="80"/>
        <v>299.7750897832039</v>
      </c>
      <c r="AE182" s="73">
        <f t="shared" si="81"/>
        <v>100.8851227673625</v>
      </c>
      <c r="AF182" s="73">
        <f t="shared" si="82"/>
        <v>-64.241113082694312</v>
      </c>
      <c r="AG182" s="60"/>
      <c r="AH182" s="52">
        <v>3.8449823333333326E-21</v>
      </c>
      <c r="AI182" s="52">
        <v>5.0042726363636353E-21</v>
      </c>
      <c r="AJ182" s="52">
        <f t="shared" si="68"/>
        <v>1.2324254918544477E-36</v>
      </c>
      <c r="AK182" s="52">
        <f t="shared" si="69"/>
        <v>1.6040107939579282E-36</v>
      </c>
      <c r="AL182" s="60">
        <f t="shared" si="55"/>
        <v>301.50731590625492</v>
      </c>
      <c r="AM182" s="52">
        <v>3.2725667272727279E-21</v>
      </c>
      <c r="AN182" s="52">
        <v>4.2534667272727268E-21</v>
      </c>
      <c r="AO182" s="52">
        <f t="shared" si="70"/>
        <v>1.0489501144181051E-36</v>
      </c>
      <c r="AP182" s="52">
        <f t="shared" si="71"/>
        <v>1.3633562833307215E-36</v>
      </c>
      <c r="AQ182" s="60">
        <f t="shared" si="83"/>
        <v>299.73414806959653</v>
      </c>
      <c r="AR182" s="52">
        <v>2.8451105151515148E-21</v>
      </c>
      <c r="AS182" s="52">
        <v>3.684687166666667E-21</v>
      </c>
      <c r="AT182" s="52">
        <f t="shared" si="72"/>
        <v>9.1193831909653342E-37</v>
      </c>
      <c r="AU182" s="52">
        <f t="shared" si="73"/>
        <v>1.181046361212307E-36</v>
      </c>
      <c r="AV182" s="60">
        <f t="shared" si="56"/>
        <v>295.09456558682803</v>
      </c>
      <c r="AW182" s="52">
        <v>2.5425783030303018E-21</v>
      </c>
      <c r="AX182" s="52">
        <v>3.2774574242424244E-21</v>
      </c>
      <c r="AY182" s="52">
        <f t="shared" si="74"/>
        <v>8.1496819595891516E-37</v>
      </c>
      <c r="AZ182" s="52">
        <f t="shared" si="75"/>
        <v>1.0505177210014009E-36</v>
      </c>
      <c r="BA182" s="60">
        <f t="shared" si="84"/>
        <v>289.02910102563118</v>
      </c>
      <c r="BB182" s="52">
        <v>2.3444291666666672E-21</v>
      </c>
      <c r="BC182" s="52">
        <v>3.0089708484848485E-21</v>
      </c>
      <c r="BD182" s="52">
        <f t="shared" si="76"/>
        <v>7.5145579832670601E-37</v>
      </c>
      <c r="BE182" s="52">
        <f t="shared" si="77"/>
        <v>9.644601864021486E-37</v>
      </c>
      <c r="BF182" s="60">
        <f t="shared" si="57"/>
        <v>283.45564509548973</v>
      </c>
      <c r="BG182" s="52">
        <v>2.2292020606060617E-21</v>
      </c>
      <c r="BH182" s="52">
        <v>2.8536292575757578E-21</v>
      </c>
      <c r="BI182" s="52">
        <f t="shared" si="78"/>
        <v>7.1452225467148863E-37</v>
      </c>
      <c r="BJ182" s="52">
        <f t="shared" si="79"/>
        <v>9.146688167716886E-37</v>
      </c>
      <c r="BK182" s="60">
        <f t="shared" si="85"/>
        <v>280.11242587849148</v>
      </c>
      <c r="BL182" s="60"/>
      <c r="BM182" s="14"/>
      <c r="BN182" s="14"/>
      <c r="BO182" s="14"/>
    </row>
    <row r="183" spans="1:67">
      <c r="A183" s="11">
        <v>175.29999999999899</v>
      </c>
      <c r="C183" s="90">
        <v>97167861454.87471</v>
      </c>
      <c r="D183" s="7">
        <f t="shared" si="58"/>
        <v>2883092687801.8706</v>
      </c>
      <c r="E183" s="10">
        <f t="shared" si="53"/>
        <v>7557581281.2172241</v>
      </c>
      <c r="F183" s="10">
        <f t="shared" si="59"/>
        <v>41836246243.341316</v>
      </c>
      <c r="G183" s="15">
        <v>3778790640608.6118</v>
      </c>
      <c r="H183" s="7"/>
      <c r="I183" s="7">
        <f t="shared" si="60"/>
        <v>3.0958371092288778E-18</v>
      </c>
      <c r="J183" s="90">
        <f t="shared" si="61"/>
        <v>2.8896807360606065E-21</v>
      </c>
      <c r="K183" s="7">
        <v>4.2254545454545456E-19</v>
      </c>
      <c r="L183" s="7"/>
      <c r="M183" s="7">
        <v>5.4917468166755409E-21</v>
      </c>
      <c r="N183" s="9">
        <f t="shared" si="62"/>
        <v>4.6916025034451185E-26</v>
      </c>
      <c r="O183" s="7"/>
      <c r="P183" s="8">
        <f t="shared" si="63"/>
        <v>1.9627903761000654E-15</v>
      </c>
      <c r="Q183" s="6">
        <v>5.4900476190476183E-21</v>
      </c>
      <c r="R183" s="14">
        <v>1</v>
      </c>
      <c r="T183" s="13"/>
      <c r="U183" s="52">
        <v>5.1006314696969683E-21</v>
      </c>
      <c r="V183" s="52">
        <v>6.8994749999999997E-21</v>
      </c>
      <c r="W183" s="7">
        <f t="shared" si="64"/>
        <v>1.0011470360753772E-36</v>
      </c>
      <c r="X183" s="7">
        <f t="shared" si="65"/>
        <v>1.3542223130142229E-36</v>
      </c>
      <c r="Y183" s="14">
        <f t="shared" si="54"/>
        <v>352.67075086487341</v>
      </c>
      <c r="Z183" s="72">
        <v>4.3188322121212118E-21</v>
      </c>
      <c r="AA183" s="72">
        <v>5.7640887727272726E-21</v>
      </c>
      <c r="AB183" s="72">
        <f t="shared" si="66"/>
        <v>8.4769623019419889E-37</v>
      </c>
      <c r="AC183" s="72">
        <f t="shared" si="67"/>
        <v>1.1313697970094884E-36</v>
      </c>
      <c r="AD183" s="60">
        <f t="shared" si="80"/>
        <v>334.64059023867867</v>
      </c>
      <c r="AE183" s="73">
        <f t="shared" si="81"/>
        <v>88.597400969145284</v>
      </c>
      <c r="AF183" s="73">
        <f t="shared" si="82"/>
        <v>-64.890972451715243</v>
      </c>
      <c r="AG183" s="60"/>
      <c r="AH183" s="52">
        <v>3.6998654393939385E-21</v>
      </c>
      <c r="AI183" s="52">
        <v>4.837541242424242E-21</v>
      </c>
      <c r="AJ183" s="52">
        <f t="shared" si="68"/>
        <v>7.2620602773072497E-37</v>
      </c>
      <c r="AK183" s="52">
        <f t="shared" si="69"/>
        <v>9.4950793946169159E-37</v>
      </c>
      <c r="AL183" s="60">
        <f t="shared" si="55"/>
        <v>307.49112951974331</v>
      </c>
      <c r="AM183" s="52">
        <v>3.2274833939393938E-21</v>
      </c>
      <c r="AN183" s="52">
        <v>4.1063229393939404E-21</v>
      </c>
      <c r="AO183" s="52">
        <f t="shared" si="70"/>
        <v>6.3348733446466573E-37</v>
      </c>
      <c r="AP183" s="52">
        <f t="shared" si="71"/>
        <v>8.0598511466009005E-37</v>
      </c>
      <c r="AQ183" s="60">
        <f t="shared" si="83"/>
        <v>272.29870403201528</v>
      </c>
      <c r="AR183" s="52">
        <v>2.8829866212121217E-21</v>
      </c>
      <c r="AS183" s="52">
        <v>3.5523981060606065E-21</v>
      </c>
      <c r="AT183" s="52">
        <f t="shared" si="72"/>
        <v>5.6586983945400752E-37</v>
      </c>
      <c r="AU183" s="52">
        <f t="shared" si="73"/>
        <v>6.9726128146514614E-37</v>
      </c>
      <c r="AV183" s="60">
        <f t="shared" si="56"/>
        <v>232.19375349270189</v>
      </c>
      <c r="AW183" s="52">
        <v>2.6468089696969684E-21</v>
      </c>
      <c r="AX183" s="52">
        <v>3.154752348484848E-21</v>
      </c>
      <c r="AY183" s="52">
        <f t="shared" si="74"/>
        <v>5.1951311730962437E-37</v>
      </c>
      <c r="AZ183" s="52">
        <f t="shared" si="75"/>
        <v>6.1921175485847875E-37</v>
      </c>
      <c r="BA183" s="60">
        <f t="shared" si="84"/>
        <v>191.90783490734265</v>
      </c>
      <c r="BB183" s="52">
        <v>2.4995649848484859E-21</v>
      </c>
      <c r="BC183" s="52">
        <v>2.8903737727272737E-21</v>
      </c>
      <c r="BD183" s="52">
        <f t="shared" si="76"/>
        <v>4.9061220966970345E-37</v>
      </c>
      <c r="BE183" s="52">
        <f t="shared" si="77"/>
        <v>5.673197824440808E-37</v>
      </c>
      <c r="BF183" s="60">
        <f t="shared" si="57"/>
        <v>156.35072112457092</v>
      </c>
      <c r="BG183" s="52">
        <v>2.4220006666666667E-21</v>
      </c>
      <c r="BH183" s="52">
        <v>2.7338827272727276E-21</v>
      </c>
      <c r="BI183" s="52">
        <f t="shared" si="78"/>
        <v>4.7538795994410058E-37</v>
      </c>
      <c r="BJ183" s="52">
        <f t="shared" si="79"/>
        <v>5.366038706476804E-37</v>
      </c>
      <c r="BK183" s="60">
        <f t="shared" si="85"/>
        <v>128.7704272333232</v>
      </c>
      <c r="BL183" s="60"/>
      <c r="BM183" s="14"/>
      <c r="BN183" s="14"/>
      <c r="BO183" s="14"/>
    </row>
    <row r="184" spans="1:67">
      <c r="A184" s="11">
        <v>175.39999999999901</v>
      </c>
      <c r="C184" s="90">
        <v>100312061910.99036</v>
      </c>
      <c r="D184" s="7">
        <f t="shared" si="58"/>
        <v>2899936519692.1802</v>
      </c>
      <c r="E184" s="10">
        <f t="shared" si="53"/>
        <v>4682423705.5895538</v>
      </c>
      <c r="F184" s="10">
        <f t="shared" si="59"/>
        <v>43190001925.01358</v>
      </c>
      <c r="G184" s="15">
        <v>2341211852794.7769</v>
      </c>
      <c r="H184" s="7"/>
      <c r="I184" s="7">
        <f t="shared" si="60"/>
        <v>3.0472675449706738E-18</v>
      </c>
      <c r="J184" s="90">
        <f t="shared" si="61"/>
        <v>2.8863627231818192E-21</v>
      </c>
      <c r="K184" s="7">
        <v>3.7663636363636366E-19</v>
      </c>
      <c r="L184" s="7"/>
      <c r="M184" s="7">
        <v>5.8228379053073661E-21</v>
      </c>
      <c r="N184" s="9">
        <f t="shared" si="62"/>
        <v>5.5892068553123333E-26</v>
      </c>
      <c r="O184" s="7"/>
      <c r="P184" s="8">
        <f t="shared" si="63"/>
        <v>2.4139785484023876E-15</v>
      </c>
      <c r="Q184" s="6">
        <v>5.8211428571428573E-21</v>
      </c>
      <c r="R184" s="14">
        <v>1</v>
      </c>
      <c r="T184" s="13"/>
      <c r="U184" s="52">
        <v>4.9073157727272731E-21</v>
      </c>
      <c r="V184" s="52">
        <v>6.6990216212121237E-21</v>
      </c>
      <c r="W184" s="7">
        <f t="shared" si="64"/>
        <v>1.1846155005603018E-36</v>
      </c>
      <c r="X184" s="7">
        <f t="shared" si="65"/>
        <v>1.617129448889353E-36</v>
      </c>
      <c r="Y184" s="14">
        <f t="shared" si="54"/>
        <v>365.10914142561847</v>
      </c>
      <c r="Z184" s="72">
        <v>4.1940063939393932E-21</v>
      </c>
      <c r="AA184" s="72">
        <v>5.629310681818181E-21</v>
      </c>
      <c r="AB184" s="72">
        <f t="shared" si="66"/>
        <v>1.012424146683445E-36</v>
      </c>
      <c r="AC184" s="72">
        <f t="shared" si="67"/>
        <v>1.3589035228204596E-36</v>
      </c>
      <c r="AD184" s="60">
        <f t="shared" si="80"/>
        <v>342.22749158248632</v>
      </c>
      <c r="AE184" s="73">
        <f t="shared" si="81"/>
        <v>55.183003369032804</v>
      </c>
      <c r="AF184" s="73">
        <f t="shared" si="82"/>
        <v>-68.585675510515145</v>
      </c>
      <c r="AG184" s="60"/>
      <c r="AH184" s="52">
        <v>3.6289202424242426E-21</v>
      </c>
      <c r="AI184" s="52">
        <v>4.7629513939393948E-21</v>
      </c>
      <c r="AJ184" s="52">
        <f t="shared" si="68"/>
        <v>8.7601356190773047E-37</v>
      </c>
      <c r="AK184" s="52">
        <f t="shared" si="69"/>
        <v>1.1497662492055563E-36</v>
      </c>
      <c r="AL184" s="60">
        <f t="shared" si="55"/>
        <v>312.49822970966721</v>
      </c>
      <c r="AM184" s="52">
        <v>3.1965724848484849E-21</v>
      </c>
      <c r="AN184" s="52">
        <v>4.0854774999999995E-21</v>
      </c>
      <c r="AO184" s="52">
        <f t="shared" si="70"/>
        <v>7.7164574068393129E-37</v>
      </c>
      <c r="AP184" s="52">
        <f t="shared" si="71"/>
        <v>9.8622550449828565E-37</v>
      </c>
      <c r="AQ184" s="60">
        <f t="shared" si="83"/>
        <v>278.08066901809923</v>
      </c>
      <c r="AR184" s="52">
        <v>2.8793731818181826E-21</v>
      </c>
      <c r="AS184" s="52">
        <v>3.5783273181818181E-21</v>
      </c>
      <c r="AT184" s="52">
        <f t="shared" si="72"/>
        <v>6.9507450937558014E-37</v>
      </c>
      <c r="AU184" s="52">
        <f t="shared" si="73"/>
        <v>8.6380053852551173E-37</v>
      </c>
      <c r="AV184" s="60">
        <f t="shared" si="56"/>
        <v>242.745240796568</v>
      </c>
      <c r="AW184" s="52">
        <v>2.659065333333333E-21</v>
      </c>
      <c r="AX184" s="52">
        <v>3.2205089848484841E-21</v>
      </c>
      <c r="AY184" s="52">
        <f t="shared" si="74"/>
        <v>6.4189266734685698E-37</v>
      </c>
      <c r="AZ184" s="52">
        <f t="shared" si="75"/>
        <v>7.7742396043631583E-37</v>
      </c>
      <c r="BA184" s="60">
        <f t="shared" si="84"/>
        <v>211.14323310414497</v>
      </c>
      <c r="BB184" s="52">
        <v>2.5176375757575763E-21</v>
      </c>
      <c r="BC184" s="52">
        <v>2.9896485909090907E-21</v>
      </c>
      <c r="BD184" s="52">
        <f t="shared" si="76"/>
        <v>6.0775231005319617E-37</v>
      </c>
      <c r="BE184" s="52">
        <f t="shared" si="77"/>
        <v>7.2169475657176108E-37</v>
      </c>
      <c r="BF184" s="60">
        <f t="shared" si="57"/>
        <v>187.48171686684589</v>
      </c>
      <c r="BG184" s="52">
        <v>2.4372515303030295E-21</v>
      </c>
      <c r="BH184" s="52">
        <v>2.861616984848483E-21</v>
      </c>
      <c r="BI184" s="52">
        <f t="shared" si="78"/>
        <v>5.8834729112137432E-37</v>
      </c>
      <c r="BJ184" s="52">
        <f t="shared" si="79"/>
        <v>6.9078820151697293E-37</v>
      </c>
      <c r="BK184" s="60">
        <f t="shared" si="85"/>
        <v>174.11639679745772</v>
      </c>
      <c r="BL184" s="60"/>
      <c r="BM184" s="14"/>
      <c r="BN184" s="14"/>
      <c r="BO184" s="14"/>
    </row>
    <row r="185" spans="1:67">
      <c r="A185" s="11">
        <v>175.49999999999901</v>
      </c>
      <c r="C185" s="90">
        <v>102664931079.58545</v>
      </c>
      <c r="D185" s="7">
        <f t="shared" si="58"/>
        <v>2916855604201.2656</v>
      </c>
      <c r="E185" s="10">
        <f t="shared" si="53"/>
        <v>4151988673.9293008</v>
      </c>
      <c r="F185" s="10">
        <f t="shared" si="59"/>
        <v>44203044843.133415</v>
      </c>
      <c r="G185" s="15">
        <v>2075994336964.6504</v>
      </c>
      <c r="H185" s="7"/>
      <c r="I185" s="7">
        <f t="shared" si="60"/>
        <v>2.998683957046782E-18</v>
      </c>
      <c r="J185" s="90">
        <f t="shared" si="61"/>
        <v>2.8083702040909089E-21</v>
      </c>
      <c r="K185" s="7">
        <v>3.4754545454545452E-19</v>
      </c>
      <c r="L185" s="7"/>
      <c r="M185" s="7">
        <v>5.2640718612150931E-21</v>
      </c>
      <c r="N185" s="9">
        <f t="shared" si="62"/>
        <v>2.480265538459689E-25</v>
      </c>
      <c r="O185" s="7"/>
      <c r="P185" s="8">
        <f t="shared" si="63"/>
        <v>1.0963528881941209E-14</v>
      </c>
      <c r="Q185" s="6">
        <v>5.262380952380953E-21</v>
      </c>
      <c r="R185" s="14">
        <v>1</v>
      </c>
      <c r="T185" s="13"/>
      <c r="U185" s="52">
        <v>4.8274783030303034E-21</v>
      </c>
      <c r="V185" s="52">
        <v>5.9898474393939391E-21</v>
      </c>
      <c r="W185" s="7">
        <f t="shared" si="64"/>
        <v>5.2926197802214256E-36</v>
      </c>
      <c r="X185" s="7">
        <f t="shared" si="65"/>
        <v>6.566986540021332E-36</v>
      </c>
      <c r="Y185" s="14">
        <f t="shared" si="54"/>
        <v>240.78184580011364</v>
      </c>
      <c r="Z185" s="72">
        <v>4.129645530303031E-21</v>
      </c>
      <c r="AA185" s="72">
        <v>4.9738753636363634E-21</v>
      </c>
      <c r="AB185" s="72">
        <f t="shared" si="66"/>
        <v>4.5275488043654124E-36</v>
      </c>
      <c r="AC185" s="72">
        <f t="shared" si="67"/>
        <v>5.4531226204400002E-36</v>
      </c>
      <c r="AD185" s="60">
        <f t="shared" si="80"/>
        <v>204.43154918223306</v>
      </c>
      <c r="AE185" s="73">
        <f t="shared" si="81"/>
        <v>10.995359734377628</v>
      </c>
      <c r="AF185" s="73">
        <f t="shared" si="82"/>
        <v>-73.853284545657019</v>
      </c>
      <c r="AG185" s="60"/>
      <c r="AH185" s="52">
        <v>3.568866833333334E-21</v>
      </c>
      <c r="AI185" s="52">
        <v>4.1517962424242413E-21</v>
      </c>
      <c r="AJ185" s="52">
        <f t="shared" si="68"/>
        <v>3.912737460304985E-36</v>
      </c>
      <c r="AK185" s="52">
        <f t="shared" si="69"/>
        <v>4.5518338015750561E-36</v>
      </c>
      <c r="AL185" s="60">
        <f t="shared" si="55"/>
        <v>163.33739428053917</v>
      </c>
      <c r="AM185" s="52">
        <v>3.1324906363636352E-21</v>
      </c>
      <c r="AN185" s="52">
        <v>3.5093231969696986E-21</v>
      </c>
      <c r="AO185" s="52">
        <f t="shared" si="70"/>
        <v>3.4343151564181157E-36</v>
      </c>
      <c r="AP185" s="52">
        <f t="shared" si="71"/>
        <v>3.8474566226041358E-36</v>
      </c>
      <c r="AQ185" s="60">
        <f t="shared" si="83"/>
        <v>120.2980644958962</v>
      </c>
      <c r="AR185" s="52">
        <v>2.8061483181818181E-21</v>
      </c>
      <c r="AS185" s="52">
        <v>3.0283369090909087E-21</v>
      </c>
      <c r="AT185" s="52">
        <f t="shared" si="72"/>
        <v>3.0765288133395367E-36</v>
      </c>
      <c r="AU185" s="52">
        <f t="shared" si="73"/>
        <v>3.3201259167064858E-36</v>
      </c>
      <c r="AV185" s="60">
        <f t="shared" si="56"/>
        <v>79.179204274224531</v>
      </c>
      <c r="AW185" s="52">
        <v>2.5747688939393941E-21</v>
      </c>
      <c r="AX185" s="52">
        <v>2.6884993030303039E-21</v>
      </c>
      <c r="AY185" s="52">
        <f t="shared" si="74"/>
        <v>2.8228553133026765E-36</v>
      </c>
      <c r="AZ185" s="52">
        <f t="shared" si="75"/>
        <v>2.9475439757849869E-36</v>
      </c>
      <c r="BA185" s="60">
        <f t="shared" si="84"/>
        <v>44.171113515707461</v>
      </c>
      <c r="BB185" s="52">
        <v>2.4229553484848473E-21</v>
      </c>
      <c r="BC185" s="52">
        <v>2.4682951666666665E-21</v>
      </c>
      <c r="BD185" s="52">
        <f t="shared" si="76"/>
        <v>2.6564140942766042E-36</v>
      </c>
      <c r="BE185" s="52">
        <f t="shared" si="77"/>
        <v>2.7061225348904347E-36</v>
      </c>
      <c r="BF185" s="60">
        <f t="shared" si="57"/>
        <v>18.712609875444652</v>
      </c>
      <c r="BG185" s="52">
        <v>2.3344014393939395E-21</v>
      </c>
      <c r="BH185" s="52">
        <v>2.3447563333333335E-21</v>
      </c>
      <c r="BI185" s="52">
        <f t="shared" si="78"/>
        <v>2.5593277602839131E-36</v>
      </c>
      <c r="BJ185" s="52">
        <f t="shared" si="79"/>
        <v>2.570680378161311E-36</v>
      </c>
      <c r="BK185" s="60">
        <f t="shared" si="85"/>
        <v>4.4357811662771862</v>
      </c>
      <c r="BL185" s="60"/>
      <c r="BM185" s="14"/>
      <c r="BN185" s="14"/>
      <c r="BO185" s="14"/>
    </row>
    <row r="186" spans="1:67">
      <c r="A186" s="11">
        <v>175.599999999999</v>
      </c>
      <c r="C186" s="90">
        <v>103606835026.998</v>
      </c>
      <c r="D186" s="7">
        <f t="shared" si="58"/>
        <v>2933850152947.9209</v>
      </c>
      <c r="E186" s="10">
        <f t="shared" si="53"/>
        <v>5558896533.8194389</v>
      </c>
      <c r="F186" s="10">
        <f t="shared" si="59"/>
        <v>44608587631.577179</v>
      </c>
      <c r="G186" s="15">
        <v>2779448266909.7192</v>
      </c>
      <c r="H186" s="7"/>
      <c r="I186" s="7">
        <f t="shared" si="60"/>
        <v>2.9501066371675649E-18</v>
      </c>
      <c r="J186" s="90">
        <f t="shared" si="61"/>
        <v>2.8283553696969702E-21</v>
      </c>
      <c r="K186" s="7">
        <v>3.6054545454545457E-19</v>
      </c>
      <c r="L186" s="7"/>
      <c r="M186" s="7">
        <v>4.9907343986596914E-21</v>
      </c>
      <c r="N186" s="9">
        <f t="shared" si="62"/>
        <v>1.9602635977495053E-25</v>
      </c>
      <c r="O186" s="7"/>
      <c r="P186" s="8">
        <f t="shared" si="63"/>
        <v>8.7444590481199562E-15</v>
      </c>
      <c r="Q186" s="6">
        <v>4.9890476190476197E-21</v>
      </c>
      <c r="R186" s="14">
        <v>1</v>
      </c>
      <c r="T186" s="13"/>
      <c r="U186" s="52">
        <v>4.8842889545454533E-21</v>
      </c>
      <c r="V186" s="52">
        <v>5.0434389848484862E-21</v>
      </c>
      <c r="W186" s="7">
        <f t="shared" si="64"/>
        <v>4.2710464742204925E-36</v>
      </c>
      <c r="X186" s="7">
        <f t="shared" si="65"/>
        <v>4.4102145664696764E-36</v>
      </c>
      <c r="Y186" s="14">
        <f t="shared" si="54"/>
        <v>32.584073502638148</v>
      </c>
      <c r="Z186" s="72">
        <v>4.1863748939393944E-21</v>
      </c>
      <c r="AA186" s="72">
        <v>4.104615636363636E-21</v>
      </c>
      <c r="AB186" s="72">
        <f t="shared" si="66"/>
        <v>3.6607583820128474E-36</v>
      </c>
      <c r="AC186" s="72">
        <f t="shared" si="67"/>
        <v>3.5892643340452608E-36</v>
      </c>
      <c r="AD186" s="60">
        <f t="shared" si="80"/>
        <v>-19.529846143048644</v>
      </c>
      <c r="AE186" s="73">
        <f t="shared" si="81"/>
        <v>-42.044459186917287</v>
      </c>
      <c r="AF186" s="73">
        <f t="shared" si="82"/>
        <v>-80.198429583633512</v>
      </c>
      <c r="AG186" s="60"/>
      <c r="AH186" s="52">
        <v>3.6188691666666667E-21</v>
      </c>
      <c r="AI186" s="52">
        <v>3.3444851060606067E-21</v>
      </c>
      <c r="AJ186" s="52">
        <f t="shared" si="68"/>
        <v>3.1645053228418863E-36</v>
      </c>
      <c r="AK186" s="52">
        <f t="shared" si="69"/>
        <v>2.9245713046992442E-36</v>
      </c>
      <c r="AL186" s="60">
        <f t="shared" si="55"/>
        <v>-75.820386968781904</v>
      </c>
      <c r="AM186" s="52">
        <v>3.1718208787878783E-21</v>
      </c>
      <c r="AN186" s="52">
        <v>2.7489095151515149E-21</v>
      </c>
      <c r="AO186" s="52">
        <f t="shared" si="70"/>
        <v>2.7735857782530877E-36</v>
      </c>
      <c r="AP186" s="52">
        <f t="shared" si="71"/>
        <v>2.4037726682228338E-36</v>
      </c>
      <c r="AQ186" s="60">
        <f t="shared" si="83"/>
        <v>-133.33393649832482</v>
      </c>
      <c r="AR186" s="52">
        <v>2.8336883030303037E-21</v>
      </c>
      <c r="AS186" s="52">
        <v>2.3003949696969698E-21</v>
      </c>
      <c r="AT186" s="52">
        <f t="shared" si="72"/>
        <v>2.4779071320983615E-36</v>
      </c>
      <c r="AU186" s="52">
        <f t="shared" si="73"/>
        <v>2.0115709607015157E-36</v>
      </c>
      <c r="AV186" s="60">
        <f t="shared" si="56"/>
        <v>-188.19759843135819</v>
      </c>
      <c r="AW186" s="52">
        <v>2.5920566969696971E-21</v>
      </c>
      <c r="AX186" s="52">
        <v>1.9796403787878789E-21</v>
      </c>
      <c r="AY186" s="52">
        <f t="shared" si="74"/>
        <v>2.2666133637055309E-36</v>
      </c>
      <c r="AZ186" s="52">
        <f t="shared" si="75"/>
        <v>1.7310884222314302E-36</v>
      </c>
      <c r="BA186" s="60">
        <f t="shared" si="84"/>
        <v>-236.26655963882948</v>
      </c>
      <c r="BB186" s="52">
        <v>2.433660287878787E-21</v>
      </c>
      <c r="BC186" s="52">
        <v>1.7665309393939396E-21</v>
      </c>
      <c r="BD186" s="52">
        <f t="shared" si="76"/>
        <v>2.1281042724390667E-36</v>
      </c>
      <c r="BE186" s="52">
        <f t="shared" si="77"/>
        <v>1.5447357456766302E-36</v>
      </c>
      <c r="BF186" s="60">
        <f t="shared" si="57"/>
        <v>-274.12591305680013</v>
      </c>
      <c r="BG186" s="52">
        <v>2.343428181818182E-21</v>
      </c>
      <c r="BH186" s="52">
        <v>1.6399050151515153E-21</v>
      </c>
      <c r="BI186" s="52">
        <f t="shared" si="78"/>
        <v>2.0492011768118134E-36</v>
      </c>
      <c r="BJ186" s="52">
        <f t="shared" si="79"/>
        <v>1.4340082247798147E-36</v>
      </c>
      <c r="BK186" s="60">
        <f t="shared" si="85"/>
        <v>-300.21110615851188</v>
      </c>
      <c r="BL186" s="60"/>
      <c r="BM186" s="14"/>
      <c r="BN186" s="14"/>
      <c r="BO186" s="14"/>
    </row>
    <row r="187" spans="1:67">
      <c r="A187" s="11">
        <v>175.69999999999899</v>
      </c>
      <c r="C187" s="90">
        <v>104343625280.88</v>
      </c>
      <c r="D187" s="7">
        <f t="shared" si="58"/>
        <v>2950920377616.7471</v>
      </c>
      <c r="E187" s="10">
        <f t="shared" si="53"/>
        <v>9283914229.9441624</v>
      </c>
      <c r="F187" s="10">
        <f t="shared" si="59"/>
        <v>44925817403.124802</v>
      </c>
      <c r="G187" s="15">
        <v>4641957114972.0811</v>
      </c>
      <c r="H187" s="7"/>
      <c r="I187" s="7">
        <f t="shared" si="60"/>
        <v>2.9015557664347229E-18</v>
      </c>
      <c r="J187" s="90">
        <f t="shared" si="61"/>
        <v>3.0694120321212128E-21</v>
      </c>
      <c r="K187" s="7">
        <v>3.3018181818181829E-19</v>
      </c>
      <c r="L187" s="7"/>
      <c r="M187" s="7">
        <v>4.2964921842831426E-21</v>
      </c>
      <c r="N187" s="9">
        <f t="shared" si="62"/>
        <v>3.1576705218684635E-27</v>
      </c>
      <c r="O187" s="7"/>
      <c r="P187" s="8">
        <f t="shared" si="63"/>
        <v>1.4186092928469239E-16</v>
      </c>
      <c r="Q187" s="6">
        <v>4.2948095238095236E-21</v>
      </c>
      <c r="R187" s="14">
        <v>1</v>
      </c>
      <c r="T187" s="13"/>
      <c r="U187" s="52">
        <v>5.0999658939393936E-21</v>
      </c>
      <c r="V187" s="52">
        <v>4.4231840151515148E-21</v>
      </c>
      <c r="W187" s="7">
        <f t="shared" si="64"/>
        <v>7.2348590103443821E-38</v>
      </c>
      <c r="X187" s="7">
        <f t="shared" si="65"/>
        <v>6.2747699478655523E-38</v>
      </c>
      <c r="Y187" s="14">
        <f t="shared" si="54"/>
        <v>-132.70321662192686</v>
      </c>
      <c r="Z187" s="72">
        <v>4.4118044696969692E-21</v>
      </c>
      <c r="AA187" s="72">
        <v>3.616560712121213E-21</v>
      </c>
      <c r="AB187" s="72">
        <f t="shared" si="66"/>
        <v>6.2586268189353603E-38</v>
      </c>
      <c r="AC187" s="72">
        <f t="shared" si="67"/>
        <v>5.1304866343599502E-38</v>
      </c>
      <c r="AD187" s="60">
        <f t="shared" si="80"/>
        <v>-180.25362706756098</v>
      </c>
      <c r="AE187" s="73">
        <f t="shared" si="81"/>
        <v>-105.70779365058864</v>
      </c>
      <c r="AF187" s="73">
        <f t="shared" si="82"/>
        <v>-86.752919792966793</v>
      </c>
      <c r="AG187" s="60"/>
      <c r="AH187" s="52">
        <v>3.8522341363636381E-21</v>
      </c>
      <c r="AI187" s="52">
        <v>2.9711138333333343E-21</v>
      </c>
      <c r="AJ187" s="52">
        <f t="shared" si="68"/>
        <v>5.4648151440672903E-38</v>
      </c>
      <c r="AK187" s="52">
        <f t="shared" si="69"/>
        <v>4.2148496940724752E-38</v>
      </c>
      <c r="AL187" s="60">
        <f t="shared" si="55"/>
        <v>-228.72968564212127</v>
      </c>
      <c r="AM187" s="52">
        <v>3.4118112121212127E-21</v>
      </c>
      <c r="AN187" s="52">
        <v>2.4720144999999989E-21</v>
      </c>
      <c r="AO187" s="52">
        <f t="shared" si="70"/>
        <v>4.8400270909542051E-38</v>
      </c>
      <c r="AP187" s="52">
        <f t="shared" si="71"/>
        <v>3.5068227417521414E-38</v>
      </c>
      <c r="AQ187" s="60">
        <f t="shared" si="83"/>
        <v>-275.45390225062238</v>
      </c>
      <c r="AR187" s="52">
        <v>3.0791880757575764E-21</v>
      </c>
      <c r="AS187" s="52">
        <v>2.1015837121212114E-21</v>
      </c>
      <c r="AT187" s="52">
        <f t="shared" si="72"/>
        <v>4.368164818692888E-38</v>
      </c>
      <c r="AU187" s="52">
        <f t="shared" si="73"/>
        <v>2.9813261837107157E-38</v>
      </c>
      <c r="AV187" s="60">
        <f t="shared" si="56"/>
        <v>-317.4877076632755</v>
      </c>
      <c r="AW187" s="52">
        <v>2.8418139545454545E-21</v>
      </c>
      <c r="AX187" s="52">
        <v>1.8409243787878785E-21</v>
      </c>
      <c r="AY187" s="52">
        <f t="shared" si="74"/>
        <v>4.0314236844600184E-38</v>
      </c>
      <c r="AZ187" s="52">
        <f t="shared" si="75"/>
        <v>2.6115524311767862E-38</v>
      </c>
      <c r="BA187" s="60">
        <f t="shared" si="84"/>
        <v>-352.20095043754105</v>
      </c>
      <c r="BB187" s="52">
        <v>2.6860549999999991E-21</v>
      </c>
      <c r="BC187" s="52">
        <v>1.6710720454545449E-21</v>
      </c>
      <c r="BD187" s="52">
        <f t="shared" si="76"/>
        <v>3.8104625840977263E-38</v>
      </c>
      <c r="BE187" s="52">
        <f t="shared" si="77"/>
        <v>2.3705983326984E-38</v>
      </c>
      <c r="BF187" s="60">
        <f t="shared" si="57"/>
        <v>-377.87124781341208</v>
      </c>
      <c r="BG187" s="52">
        <v>2.5964614545454538E-21</v>
      </c>
      <c r="BH187" s="52">
        <v>1.5730196363636363E-21</v>
      </c>
      <c r="BI187" s="52">
        <f t="shared" si="78"/>
        <v>3.6833643479368126E-38</v>
      </c>
      <c r="BJ187" s="52">
        <f t="shared" si="79"/>
        <v>2.2315002739760169E-38</v>
      </c>
      <c r="BK187" s="60">
        <f t="shared" si="85"/>
        <v>-394.16792280514903</v>
      </c>
      <c r="BL187" s="60"/>
      <c r="BM187" s="14"/>
      <c r="BN187" s="14"/>
      <c r="BO187" s="14"/>
    </row>
    <row r="188" spans="1:67">
      <c r="A188" s="11">
        <v>175.79999999999899</v>
      </c>
      <c r="C188" s="90">
        <v>105641383271.28816</v>
      </c>
      <c r="D188" s="7">
        <f t="shared" si="58"/>
        <v>2968066489956.3486</v>
      </c>
      <c r="E188" s="10">
        <f t="shared" si="53"/>
        <v>10169814657.324722</v>
      </c>
      <c r="F188" s="10">
        <f t="shared" si="59"/>
        <v>45484575433.177711</v>
      </c>
      <c r="G188" s="15">
        <v>5084907328662.3613</v>
      </c>
      <c r="H188" s="7"/>
      <c r="I188" s="7">
        <f t="shared" si="60"/>
        <v>2.8530513973023006E-18</v>
      </c>
      <c r="J188" s="90">
        <f t="shared" si="61"/>
        <v>3.4644945342424234E-21</v>
      </c>
      <c r="K188" s="7">
        <v>2.9172727272727271E-19</v>
      </c>
      <c r="L188" s="7"/>
      <c r="M188" s="7">
        <v>4.5006785513941564E-21</v>
      </c>
      <c r="N188" s="9">
        <f t="shared" si="62"/>
        <v>3.3759334355996327E-30</v>
      </c>
      <c r="O188" s="7"/>
      <c r="P188" s="8">
        <f t="shared" si="63"/>
        <v>1.5355289900891827E-19</v>
      </c>
      <c r="Q188" s="6">
        <v>4.4989999999999989E-21</v>
      </c>
      <c r="R188" s="14">
        <v>1</v>
      </c>
      <c r="T188" s="13"/>
      <c r="U188" s="52">
        <v>5.5569024090909093E-21</v>
      </c>
      <c r="V188" s="52">
        <v>4.0915569848484864E-21</v>
      </c>
      <c r="W188" s="7">
        <f t="shared" si="64"/>
        <v>8.5327847442550248E-41</v>
      </c>
      <c r="X188" s="7">
        <f t="shared" si="65"/>
        <v>6.2827043648363813E-41</v>
      </c>
      <c r="Y188" s="14">
        <f t="shared" si="54"/>
        <v>-263.6982470387037</v>
      </c>
      <c r="Z188" s="72">
        <v>4.8502999393939387E-21</v>
      </c>
      <c r="AA188" s="72">
        <v>3.3968608030303026E-21</v>
      </c>
      <c r="AB188" s="72">
        <f t="shared" si="66"/>
        <v>7.4477761675667751E-41</v>
      </c>
      <c r="AC188" s="72">
        <f t="shared" si="67"/>
        <v>5.2159782383503546E-41</v>
      </c>
      <c r="AD188" s="60">
        <f t="shared" si="80"/>
        <v>-299.65964054281721</v>
      </c>
      <c r="AE188" s="73">
        <f t="shared" si="81"/>
        <v>-170.09961982581257</v>
      </c>
      <c r="AF188" s="73">
        <f t="shared" si="82"/>
        <v>-92.893574749718937</v>
      </c>
      <c r="AG188" s="60"/>
      <c r="AH188" s="52">
        <v>4.2742848333333319E-21</v>
      </c>
      <c r="AI188" s="52">
        <v>2.8476380606060597E-21</v>
      </c>
      <c r="AJ188" s="52">
        <f t="shared" si="68"/>
        <v>6.563288273481469E-41</v>
      </c>
      <c r="AK188" s="52">
        <f t="shared" si="69"/>
        <v>4.3726307953416934E-41</v>
      </c>
      <c r="AL188" s="60">
        <f t="shared" si="55"/>
        <v>-333.77438059379193</v>
      </c>
      <c r="AM188" s="52">
        <v>3.8203887575757568E-21</v>
      </c>
      <c r="AN188" s="52">
        <v>2.4289310909090908E-21</v>
      </c>
      <c r="AO188" s="52">
        <f t="shared" si="70"/>
        <v>5.8663176906680359E-41</v>
      </c>
      <c r="AP188" s="52">
        <f t="shared" si="71"/>
        <v>3.7296941050196406E-41</v>
      </c>
      <c r="AQ188" s="60">
        <f t="shared" si="83"/>
        <v>-364.21886749285204</v>
      </c>
      <c r="AR188" s="52">
        <v>3.478042969696969E-21</v>
      </c>
      <c r="AS188" s="52">
        <v>2.1231994242424243E-21</v>
      </c>
      <c r="AT188" s="52">
        <f t="shared" si="72"/>
        <v>5.3406358087452655E-41</v>
      </c>
      <c r="AU188" s="52">
        <f t="shared" si="73"/>
        <v>3.2602342676647184E-41</v>
      </c>
      <c r="AV188" s="60">
        <f t="shared" si="56"/>
        <v>-389.54192264409784</v>
      </c>
      <c r="AW188" s="52">
        <v>3.2351433333333328E-21</v>
      </c>
      <c r="AX188" s="52">
        <v>1.911983590909091E-21</v>
      </c>
      <c r="AY188" s="52">
        <f t="shared" si="74"/>
        <v>4.9676563754268031E-41</v>
      </c>
      <c r="AZ188" s="52">
        <f t="shared" si="75"/>
        <v>2.9359062324155587E-41</v>
      </c>
      <c r="BA188" s="60">
        <f t="shared" si="84"/>
        <v>-408.99570933721918</v>
      </c>
      <c r="BB188" s="52">
        <v>3.0780526818181813E-21</v>
      </c>
      <c r="BC188" s="52">
        <v>1.7772138181818185E-21</v>
      </c>
      <c r="BD188" s="52">
        <f t="shared" si="76"/>
        <v>4.7264391259533031E-41</v>
      </c>
      <c r="BE188" s="52">
        <f t="shared" si="77"/>
        <v>2.7289633394051131E-41</v>
      </c>
      <c r="BF188" s="60">
        <f t="shared" si="57"/>
        <v>-422.61747868069864</v>
      </c>
      <c r="BG188" s="52">
        <v>2.9908098636363631E-21</v>
      </c>
      <c r="BH188" s="52">
        <v>1.7015451363636362E-21</v>
      </c>
      <c r="BI188" s="52">
        <f t="shared" si="78"/>
        <v>4.5924752494580498E-41</v>
      </c>
      <c r="BJ188" s="52">
        <f t="shared" si="79"/>
        <v>2.6127718848314664E-41</v>
      </c>
      <c r="BK188" s="60">
        <f t="shared" si="85"/>
        <v>-431.07545650032728</v>
      </c>
      <c r="BL188" s="60"/>
      <c r="BM188" s="14"/>
      <c r="BN188" s="14"/>
      <c r="BO188" s="14"/>
    </row>
    <row r="189" spans="1:67">
      <c r="A189" s="11">
        <v>175.89999999999901</v>
      </c>
      <c r="C189" s="90">
        <v>107265016601.26772</v>
      </c>
      <c r="D189" s="7">
        <f t="shared" si="58"/>
        <v>2985288701777.4521</v>
      </c>
      <c r="E189" s="10">
        <f t="shared" si="53"/>
        <v>12167732827.09494</v>
      </c>
      <c r="F189" s="10">
        <f t="shared" si="59"/>
        <v>46183641181.717072</v>
      </c>
      <c r="G189" s="15">
        <v>6083866413547.4697</v>
      </c>
      <c r="H189" s="7"/>
      <c r="I189" s="7">
        <f t="shared" si="60"/>
        <v>2.8046134356027494E-18</v>
      </c>
      <c r="J189" s="90">
        <f t="shared" si="61"/>
        <v>3.7403247001538451E-21</v>
      </c>
      <c r="K189" s="7">
        <v>3.0172727272727271E-19</v>
      </c>
      <c r="L189" s="7"/>
      <c r="M189" s="7">
        <v>4.8195315952062672E-21</v>
      </c>
      <c r="N189" s="9">
        <f t="shared" si="62"/>
        <v>2.9470235395371314E-32</v>
      </c>
      <c r="O189" s="7"/>
      <c r="P189" s="8">
        <f t="shared" si="63"/>
        <v>1.3610427770405666E-21</v>
      </c>
      <c r="Q189" s="6">
        <v>4.8178571428571443E-21</v>
      </c>
      <c r="R189" s="14">
        <v>1</v>
      </c>
      <c r="T189" s="13"/>
      <c r="U189" s="52">
        <v>6.1219482153846178E-21</v>
      </c>
      <c r="V189" s="52">
        <v>3.7361514615384597E-21</v>
      </c>
      <c r="W189" s="7">
        <f t="shared" si="64"/>
        <v>8.3322333999675163E-43</v>
      </c>
      <c r="X189" s="7">
        <f t="shared" si="65"/>
        <v>5.0850619606576329E-43</v>
      </c>
      <c r="Y189" s="14">
        <f t="shared" si="54"/>
        <v>-389.71201158653844</v>
      </c>
      <c r="Z189" s="72">
        <v>5.3308481538461539E-21</v>
      </c>
      <c r="AA189" s="72">
        <v>3.1105086769230773E-21</v>
      </c>
      <c r="AB189" s="72">
        <f t="shared" si="66"/>
        <v>7.2555123752939975E-43</v>
      </c>
      <c r="AC189" s="72">
        <f t="shared" si="67"/>
        <v>4.2335353676491263E-43</v>
      </c>
      <c r="AD189" s="60">
        <f t="shared" si="80"/>
        <v>-416.50773251178128</v>
      </c>
      <c r="AE189" s="73">
        <f t="shared" si="81"/>
        <v>-225.62624630557821</v>
      </c>
      <c r="AF189" s="73">
        <f t="shared" si="82"/>
        <v>-100.99167487983898</v>
      </c>
      <c r="AG189" s="60"/>
      <c r="AH189" s="52">
        <v>4.6780778000000004E-21</v>
      </c>
      <c r="AI189" s="52">
        <v>2.6159060307692311E-21</v>
      </c>
      <c r="AJ189" s="52">
        <f t="shared" si="68"/>
        <v>6.3670640001252726E-43</v>
      </c>
      <c r="AK189" s="52">
        <f t="shared" si="69"/>
        <v>3.5603600085961296E-43</v>
      </c>
      <c r="AL189" s="60">
        <f t="shared" si="55"/>
        <v>-440.81604825613829</v>
      </c>
      <c r="AM189" s="52">
        <v>4.1568878769230765E-21</v>
      </c>
      <c r="AN189" s="52">
        <v>2.2384632769230768E-21</v>
      </c>
      <c r="AO189" s="52">
        <f t="shared" si="70"/>
        <v>5.6577022198549352E-43</v>
      </c>
      <c r="AP189" s="52">
        <f t="shared" si="71"/>
        <v>3.0466442747274043E-43</v>
      </c>
      <c r="AQ189" s="60">
        <f t="shared" si="83"/>
        <v>-461.50501452062622</v>
      </c>
      <c r="AR189" s="52">
        <v>3.7582856615384608E-21</v>
      </c>
      <c r="AS189" s="52">
        <v>1.9621895230769228E-21</v>
      </c>
      <c r="AT189" s="52">
        <f t="shared" si="72"/>
        <v>5.1151875536932126E-43</v>
      </c>
      <c r="AU189" s="52">
        <f t="shared" si="73"/>
        <v>2.6706238775691272E-43</v>
      </c>
      <c r="AV189" s="60">
        <f t="shared" si="56"/>
        <v>-477.90303883561182</v>
      </c>
      <c r="AW189" s="52">
        <v>3.4713599999999996E-21</v>
      </c>
      <c r="AX189" s="52">
        <v>1.7704799538461535E-21</v>
      </c>
      <c r="AY189" s="52">
        <f t="shared" si="74"/>
        <v>4.7246694545086151E-43</v>
      </c>
      <c r="AZ189" s="52">
        <f t="shared" si="75"/>
        <v>2.4096989530779711E-43</v>
      </c>
      <c r="BA189" s="60">
        <f t="shared" si="84"/>
        <v>-489.97512391507826</v>
      </c>
      <c r="BB189" s="52">
        <v>3.2828976307692312E-21</v>
      </c>
      <c r="BC189" s="52">
        <v>1.647230923076923E-21</v>
      </c>
      <c r="BD189" s="52">
        <f t="shared" si="76"/>
        <v>4.4681641081230671E-43</v>
      </c>
      <c r="BE189" s="52">
        <f t="shared" si="77"/>
        <v>2.2419517499722211E-43</v>
      </c>
      <c r="BF189" s="60">
        <f t="shared" si="57"/>
        <v>-498.23871824752797</v>
      </c>
      <c r="BG189" s="52">
        <v>3.1760936153846148E-21</v>
      </c>
      <c r="BH189" s="52">
        <v>1.5770418923076923E-21</v>
      </c>
      <c r="BI189" s="52">
        <f t="shared" si="78"/>
        <v>4.3227992744248722E-43</v>
      </c>
      <c r="BJ189" s="52">
        <f t="shared" si="79"/>
        <v>2.1464214766162596E-43</v>
      </c>
      <c r="BK189" s="60">
        <f t="shared" si="85"/>
        <v>-503.46492160410781</v>
      </c>
      <c r="BL189" s="60"/>
      <c r="BM189" s="14"/>
      <c r="BN189" s="14"/>
      <c r="BO189" s="14"/>
    </row>
    <row r="190" spans="1:67">
      <c r="A190" s="11">
        <v>175.99999999999901</v>
      </c>
      <c r="C190" s="90">
        <v>108772315289.93526</v>
      </c>
      <c r="D190" s="7">
        <f t="shared" si="58"/>
        <v>3002587224951.0913</v>
      </c>
      <c r="E190" s="10">
        <f t="shared" si="53"/>
        <v>10169777132.768244</v>
      </c>
      <c r="F190" s="10">
        <f t="shared" si="59"/>
        <v>46832618303.958725</v>
      </c>
      <c r="G190" s="15">
        <v>5084888566384.1221</v>
      </c>
      <c r="H190" s="7"/>
      <c r="I190" s="7">
        <f t="shared" si="60"/>
        <v>2.7562616227951193E-18</v>
      </c>
      <c r="J190" s="90">
        <f t="shared" si="61"/>
        <v>3.8161240253030299E-21</v>
      </c>
      <c r="K190" s="7">
        <v>3.0536363636363635E-19</v>
      </c>
      <c r="L190" s="7"/>
      <c r="M190" s="7">
        <v>5.1110513156949645E-21</v>
      </c>
      <c r="N190" s="9">
        <f t="shared" si="62"/>
        <v>8.7116953906280014E-33</v>
      </c>
      <c r="O190" s="7"/>
      <c r="P190" s="8">
        <f t="shared" si="63"/>
        <v>4.079915050096378E-22</v>
      </c>
      <c r="Q190" s="6">
        <v>5.1093809523809524E-21</v>
      </c>
      <c r="R190" s="14">
        <v>1</v>
      </c>
      <c r="T190" s="13"/>
      <c r="U190" s="52">
        <v>6.515050803030302E-21</v>
      </c>
      <c r="V190" s="52">
        <v>3.5848370909090893E-21</v>
      </c>
      <c r="W190" s="7">
        <f t="shared" si="64"/>
        <v>2.658085382342431E-43</v>
      </c>
      <c r="X190" s="7">
        <f t="shared" si="65"/>
        <v>1.4625830799342879E-43</v>
      </c>
      <c r="Y190" s="14">
        <f t="shared" si="54"/>
        <v>-449.76068502156608</v>
      </c>
      <c r="Z190" s="72">
        <v>5.6235235909090916E-21</v>
      </c>
      <c r="AA190" s="72">
        <v>2.9981347121212125E-21</v>
      </c>
      <c r="AB190" s="72">
        <f t="shared" si="66"/>
        <v>2.2943498533120726E-43</v>
      </c>
      <c r="AC190" s="72">
        <f t="shared" si="67"/>
        <v>1.2232134934199012E-43</v>
      </c>
      <c r="AD190" s="60">
        <f t="shared" si="80"/>
        <v>-466.85833825469234</v>
      </c>
      <c r="AE190" s="73">
        <f t="shared" si="81"/>
        <v>-270.80578161499193</v>
      </c>
      <c r="AF190" s="73">
        <f t="shared" si="82"/>
        <v>-111.06144881820532</v>
      </c>
      <c r="AG190" s="60"/>
      <c r="AH190" s="52">
        <v>4.8843918030303058E-21</v>
      </c>
      <c r="AI190" s="52">
        <v>2.530516878787878E-21</v>
      </c>
      <c r="AJ190" s="52">
        <f t="shared" si="68"/>
        <v>1.9927903627749597E-43</v>
      </c>
      <c r="AK190" s="52">
        <f t="shared" si="69"/>
        <v>1.0324293898288988E-43</v>
      </c>
      <c r="AL190" s="60">
        <f t="shared" si="55"/>
        <v>-481.91771241243799</v>
      </c>
      <c r="AM190" s="52">
        <v>4.2913695151515132E-21</v>
      </c>
      <c r="AN190" s="52">
        <v>2.1699484696969702E-21</v>
      </c>
      <c r="AO190" s="52">
        <f t="shared" si="70"/>
        <v>1.7508423070390459E-43</v>
      </c>
      <c r="AP190" s="52">
        <f t="shared" si="71"/>
        <v>8.8532054194497701E-44</v>
      </c>
      <c r="AQ190" s="60">
        <f t="shared" si="83"/>
        <v>-494.34592802238399</v>
      </c>
      <c r="AR190" s="52">
        <v>3.835451181818182E-21</v>
      </c>
      <c r="AS190" s="52">
        <v>1.9027355303030303E-21</v>
      </c>
      <c r="AT190" s="52">
        <f t="shared" si="72"/>
        <v>1.5648315000609051E-43</v>
      </c>
      <c r="AU190" s="52">
        <f t="shared" si="73"/>
        <v>7.7629993264360051E-44</v>
      </c>
      <c r="AV190" s="60">
        <f t="shared" si="56"/>
        <v>-503.9082913314399</v>
      </c>
      <c r="AW190" s="52">
        <v>3.5052152575757569E-21</v>
      </c>
      <c r="AX190" s="52">
        <v>1.714742318181818E-21</v>
      </c>
      <c r="AY190" s="52">
        <f t="shared" si="74"/>
        <v>1.4300980483209969E-43</v>
      </c>
      <c r="AZ190" s="52">
        <f t="shared" si="75"/>
        <v>6.996002990986754E-44</v>
      </c>
      <c r="BA190" s="60">
        <f t="shared" si="84"/>
        <v>-510.8025635584641</v>
      </c>
      <c r="BB190" s="52">
        <v>3.2863690757575755E-21</v>
      </c>
      <c r="BC190" s="52">
        <v>1.5921355151515149E-21</v>
      </c>
      <c r="BD190" s="52">
        <f t="shared" si="76"/>
        <v>1.3408106652353894E-43</v>
      </c>
      <c r="BE190" s="52">
        <f t="shared" si="77"/>
        <v>6.4957776500592467E-44</v>
      </c>
      <c r="BF190" s="60">
        <f t="shared" si="57"/>
        <v>-515.53356350138631</v>
      </c>
      <c r="BG190" s="52">
        <v>3.160293560606061E-21</v>
      </c>
      <c r="BH190" s="52">
        <v>1.5212283939393943E-21</v>
      </c>
      <c r="BI190" s="52">
        <f t="shared" si="78"/>
        <v>1.2893729260638605E-43</v>
      </c>
      <c r="BJ190" s="52">
        <f t="shared" si="79"/>
        <v>6.2064826190669234E-44</v>
      </c>
      <c r="BK190" s="60">
        <f t="shared" si="85"/>
        <v>-518.64332703077662</v>
      </c>
      <c r="BL190" s="60"/>
      <c r="BM190" s="14"/>
      <c r="BN190" s="14"/>
      <c r="BO190" s="14"/>
    </row>
    <row r="191" spans="1:67">
      <c r="A191" s="11">
        <v>176.099999999999</v>
      </c>
      <c r="C191" s="90">
        <v>109276956098.86975</v>
      </c>
      <c r="D191" s="7">
        <f t="shared" si="58"/>
        <v>3019962271406.749</v>
      </c>
      <c r="E191" s="10">
        <f t="shared" si="53"/>
        <v>7996425449.7797451</v>
      </c>
      <c r="F191" s="10">
        <f t="shared" si="59"/>
        <v>47049894642.3582</v>
      </c>
      <c r="G191" s="15">
        <v>3998212724889.8726</v>
      </c>
      <c r="H191" s="7"/>
      <c r="I191" s="7">
        <f t="shared" si="60"/>
        <v>2.7080155183386856E-18</v>
      </c>
      <c r="J191" s="90">
        <f t="shared" si="61"/>
        <v>3.7920104175757567E-21</v>
      </c>
      <c r="K191" s="7">
        <v>2.4972727272727276E-19</v>
      </c>
      <c r="L191" s="7"/>
      <c r="M191" s="7">
        <v>4.94261866521676E-21</v>
      </c>
      <c r="N191" s="9">
        <f t="shared" si="62"/>
        <v>1.4956752093115445E-32</v>
      </c>
      <c r="O191" s="7"/>
      <c r="P191" s="8">
        <f t="shared" si="63"/>
        <v>7.0371361017295213E-22</v>
      </c>
      <c r="Q191" s="6">
        <v>4.9409523809523806E-21</v>
      </c>
      <c r="R191" s="14">
        <v>1</v>
      </c>
      <c r="T191" s="13"/>
      <c r="U191" s="52">
        <v>6.7020290606060618E-21</v>
      </c>
      <c r="V191" s="52">
        <v>3.5296436666666667E-21</v>
      </c>
      <c r="W191" s="7">
        <f t="shared" si="64"/>
        <v>4.7163090657228625E-43</v>
      </c>
      <c r="X191" s="7">
        <f t="shared" si="65"/>
        <v>2.4838582872939548E-43</v>
      </c>
      <c r="Y191" s="14">
        <f t="shared" si="54"/>
        <v>-473.34700659333117</v>
      </c>
      <c r="Z191" s="72">
        <v>5.7362483636363652E-21</v>
      </c>
      <c r="AA191" s="72">
        <v>2.9630774545454548E-21</v>
      </c>
      <c r="AB191" s="72">
        <f t="shared" si="66"/>
        <v>4.0366760448230062E-43</v>
      </c>
      <c r="AC191" s="72">
        <f t="shared" si="67"/>
        <v>2.085157932760145E-43</v>
      </c>
      <c r="AD191" s="60">
        <f t="shared" si="80"/>
        <v>-483.44679889922361</v>
      </c>
      <c r="AE191" s="73">
        <f t="shared" si="81"/>
        <v>-298.13578224886527</v>
      </c>
      <c r="AF191" s="73">
        <f t="shared" si="82"/>
        <v>-118.57214535697801</v>
      </c>
      <c r="AG191" s="60"/>
      <c r="AH191" s="52">
        <v>4.9378502878787856E-21</v>
      </c>
      <c r="AI191" s="52">
        <v>2.5076644090909087E-21</v>
      </c>
      <c r="AJ191" s="52">
        <f t="shared" si="68"/>
        <v>3.4748324525765336E-43</v>
      </c>
      <c r="AK191" s="52">
        <f t="shared" si="69"/>
        <v>1.7646775744234858E-43</v>
      </c>
      <c r="AL191" s="60">
        <f t="shared" si="55"/>
        <v>-492.15462946565805</v>
      </c>
      <c r="AM191" s="52">
        <v>4.299686015151516E-21</v>
      </c>
      <c r="AN191" s="52">
        <v>2.1533827878787876E-21</v>
      </c>
      <c r="AO191" s="52">
        <f t="shared" si="70"/>
        <v>3.0257475683322558E-43</v>
      </c>
      <c r="AP191" s="52">
        <f t="shared" si="71"/>
        <v>1.5153647757423917E-43</v>
      </c>
      <c r="AQ191" s="60">
        <f t="shared" si="83"/>
        <v>-499.17673516378733</v>
      </c>
      <c r="AR191" s="52">
        <v>3.8112362272727262E-21</v>
      </c>
      <c r="AS191" s="52">
        <v>1.8886552575757585E-21</v>
      </c>
      <c r="AT191" s="52">
        <f t="shared" si="72"/>
        <v>2.6820188047158793E-43</v>
      </c>
      <c r="AU191" s="52">
        <f t="shared" si="73"/>
        <v>1.3290724096806883E-43</v>
      </c>
      <c r="AV191" s="60">
        <f t="shared" si="56"/>
        <v>-504.45074906121545</v>
      </c>
      <c r="AW191" s="52">
        <v>3.4591047424242414E-21</v>
      </c>
      <c r="AX191" s="52">
        <v>1.7013305606060611E-21</v>
      </c>
      <c r="AY191" s="52">
        <f t="shared" si="74"/>
        <v>2.4342190862576042E-43</v>
      </c>
      <c r="AZ191" s="52">
        <f t="shared" si="75"/>
        <v>1.1972494709015958E-43</v>
      </c>
      <c r="BA191" s="60">
        <f t="shared" si="84"/>
        <v>-508.15870368420258</v>
      </c>
      <c r="BB191" s="52">
        <v>3.2268261969696959E-21</v>
      </c>
      <c r="BC191" s="52">
        <v>1.5791980606060609E-21</v>
      </c>
      <c r="BD191" s="52">
        <f t="shared" si="76"/>
        <v>2.2707615124700731E-43</v>
      </c>
      <c r="BE191" s="52">
        <f t="shared" si="77"/>
        <v>1.1113031684071525E-43</v>
      </c>
      <c r="BF191" s="60">
        <f t="shared" si="57"/>
        <v>-510.60330981287996</v>
      </c>
      <c r="BG191" s="52">
        <v>3.0936475151515154E-21</v>
      </c>
      <c r="BH191" s="52">
        <v>1.5096618939393939E-21</v>
      </c>
      <c r="BI191" s="52">
        <f t="shared" si="78"/>
        <v>2.1770418614897317E-43</v>
      </c>
      <c r="BJ191" s="52">
        <f t="shared" si="79"/>
        <v>1.0623696215245667E-43</v>
      </c>
      <c r="BK191" s="60">
        <f t="shared" si="85"/>
        <v>-512.01231344371308</v>
      </c>
      <c r="BL191" s="60"/>
      <c r="BM191" s="14"/>
      <c r="BN191" s="14"/>
      <c r="BO191" s="14"/>
    </row>
    <row r="192" spans="1:67">
      <c r="A192" s="11">
        <v>176.19999999999899</v>
      </c>
      <c r="C192" s="90">
        <v>107477039105.20842</v>
      </c>
      <c r="D192" s="7">
        <f t="shared" si="58"/>
        <v>3037414053130.522</v>
      </c>
      <c r="E192" s="10">
        <f t="shared" si="53"/>
        <v>5330507408.4833727</v>
      </c>
      <c r="F192" s="10">
        <f t="shared" si="59"/>
        <v>46274928831.266838</v>
      </c>
      <c r="G192" s="15">
        <v>2665253704241.6865</v>
      </c>
      <c r="H192" s="7"/>
      <c r="I192" s="7">
        <f t="shared" si="60"/>
        <v>2.6598944822810316E-18</v>
      </c>
      <c r="J192" s="90">
        <f t="shared" si="61"/>
        <v>3.7142736318461549E-21</v>
      </c>
      <c r="K192" s="7">
        <v>2.0218181818181816E-19</v>
      </c>
      <c r="L192" s="7"/>
      <c r="M192" s="7">
        <v>4.78323364374727E-21</v>
      </c>
      <c r="N192" s="9">
        <f t="shared" si="62"/>
        <v>6.6000476294372179E-32</v>
      </c>
      <c r="O192" s="7"/>
      <c r="P192" s="8">
        <f t="shared" si="63"/>
        <v>3.0541673433517867E-21</v>
      </c>
      <c r="Q192" s="6">
        <v>4.7815714285714293E-21</v>
      </c>
      <c r="R192" s="14">
        <v>1</v>
      </c>
      <c r="T192" s="13"/>
      <c r="U192" s="52">
        <v>6.6883960153846187E-21</v>
      </c>
      <c r="V192" s="52">
        <v>3.5306649230769226E-21</v>
      </c>
      <c r="W192" s="7">
        <f t="shared" si="64"/>
        <v>2.0427480689590755E-42</v>
      </c>
      <c r="X192" s="7">
        <f t="shared" si="65"/>
        <v>1.0783241508378571E-42</v>
      </c>
      <c r="Y192" s="14">
        <f t="shared" si="54"/>
        <v>-472.12083211644426</v>
      </c>
      <c r="Z192" s="72">
        <v>5.6921208307692308E-21</v>
      </c>
      <c r="AA192" s="72">
        <v>2.9735384923076924E-21</v>
      </c>
      <c r="AB192" s="72">
        <f t="shared" si="66"/>
        <v>1.7384689555746838E-42</v>
      </c>
      <c r="AC192" s="72">
        <f t="shared" si="67"/>
        <v>9.0816841574051464E-43</v>
      </c>
      <c r="AD192" s="60">
        <f t="shared" si="80"/>
        <v>-477.60446752395279</v>
      </c>
      <c r="AE192" s="73">
        <f t="shared" si="81"/>
        <v>-298.43271178308282</v>
      </c>
      <c r="AF192" s="73">
        <f t="shared" si="82"/>
        <v>-122.07938848107437</v>
      </c>
      <c r="AG192" s="60"/>
      <c r="AH192" s="52">
        <v>4.8739441230769247E-21</v>
      </c>
      <c r="AI192" s="52">
        <v>2.5230844461538458E-21</v>
      </c>
      <c r="AJ192" s="52">
        <f t="shared" si="68"/>
        <v>1.4885840974022058E-42</v>
      </c>
      <c r="AK192" s="52">
        <f t="shared" si="69"/>
        <v>7.7059221199614679E-43</v>
      </c>
      <c r="AL192" s="60">
        <f t="shared" si="55"/>
        <v>-482.33209441042567</v>
      </c>
      <c r="AM192" s="52">
        <v>4.2249474307692314E-21</v>
      </c>
      <c r="AN192" s="52">
        <v>2.1705593692307692E-21</v>
      </c>
      <c r="AO192" s="52">
        <f t="shared" si="70"/>
        <v>1.2903696470432686E-42</v>
      </c>
      <c r="AP192" s="52">
        <f t="shared" si="71"/>
        <v>6.6292515423104913E-43</v>
      </c>
      <c r="AQ192" s="60">
        <f t="shared" si="83"/>
        <v>-486.25174518785008</v>
      </c>
      <c r="AR192" s="52">
        <v>3.7325435538461544E-21</v>
      </c>
      <c r="AS192" s="52">
        <v>1.9055513538461541E-21</v>
      </c>
      <c r="AT192" s="52">
        <f t="shared" si="72"/>
        <v>1.1399812629794497E-42</v>
      </c>
      <c r="AU192" s="52">
        <f t="shared" si="73"/>
        <v>5.8198727159963781E-43</v>
      </c>
      <c r="AV192" s="60">
        <f t="shared" si="56"/>
        <v>-489.47645851778418</v>
      </c>
      <c r="AW192" s="52">
        <v>3.3812171846153857E-21</v>
      </c>
      <c r="AX192" s="52">
        <v>1.7168088923076928E-21</v>
      </c>
      <c r="AY192" s="52">
        <f t="shared" si="74"/>
        <v>1.0326803106031593E-42</v>
      </c>
      <c r="AZ192" s="52">
        <f t="shared" si="75"/>
        <v>5.2434216536618121E-43</v>
      </c>
      <c r="BA192" s="60">
        <f t="shared" si="84"/>
        <v>-492.25122239434603</v>
      </c>
      <c r="BB192" s="52">
        <v>3.1526233999999999E-21</v>
      </c>
      <c r="BC192" s="52">
        <v>1.5926580153846159E-21</v>
      </c>
      <c r="BD192" s="52">
        <f t="shared" si="76"/>
        <v>9.6286394341661296E-43</v>
      </c>
      <c r="BE192" s="52">
        <f t="shared" si="77"/>
        <v>4.8642440997148846E-43</v>
      </c>
      <c r="BF192" s="60">
        <f t="shared" si="57"/>
        <v>-494.81501171861629</v>
      </c>
      <c r="BG192" s="52">
        <v>3.0246244153846149E-21</v>
      </c>
      <c r="BH192" s="52">
        <v>1.5206775230769236E-21</v>
      </c>
      <c r="BI192" s="52">
        <f t="shared" si="78"/>
        <v>9.2377091153716558E-43</v>
      </c>
      <c r="BJ192" s="52">
        <f t="shared" si="79"/>
        <v>4.6444036307503591E-43</v>
      </c>
      <c r="BK192" s="60">
        <f t="shared" si="85"/>
        <v>-497.2342630899671</v>
      </c>
      <c r="BL192" s="60"/>
      <c r="BM192" s="14"/>
      <c r="BN192" s="14"/>
      <c r="BO192" s="14"/>
    </row>
    <row r="193" spans="1:67">
      <c r="A193" s="11">
        <v>176.29999999999899</v>
      </c>
      <c r="C193" s="90">
        <v>103782800080.49097</v>
      </c>
      <c r="D193" s="7">
        <f t="shared" si="58"/>
        <v>3054942782163.269</v>
      </c>
      <c r="E193" s="10">
        <f t="shared" si="53"/>
        <v>5439472740.7836227</v>
      </c>
      <c r="F193" s="10">
        <f t="shared" si="59"/>
        <v>44684350514.467972</v>
      </c>
      <c r="G193" s="15">
        <v>2719736370391.8115</v>
      </c>
      <c r="H193" s="7"/>
      <c r="I193" s="7">
        <f t="shared" si="60"/>
        <v>2.6119176581698358E-18</v>
      </c>
      <c r="J193" s="90">
        <f t="shared" si="61"/>
        <v>3.4320053236923072E-21</v>
      </c>
      <c r="K193" s="7">
        <v>2.6936363636363636E-19</v>
      </c>
      <c r="L193" s="7"/>
      <c r="M193" s="7">
        <v>4.1779914893574049E-21</v>
      </c>
      <c r="N193" s="9">
        <f t="shared" si="62"/>
        <v>1.0674473789297648E-29</v>
      </c>
      <c r="O193" s="7"/>
      <c r="P193" s="8">
        <f t="shared" si="63"/>
        <v>4.7698192835847722E-19</v>
      </c>
      <c r="Q193" s="6">
        <v>4.1763333333333336E-21</v>
      </c>
      <c r="R193" s="14">
        <v>1</v>
      </c>
      <c r="T193" s="13"/>
      <c r="U193" s="52">
        <v>6.4010071076923112E-21</v>
      </c>
      <c r="V193" s="52">
        <v>3.7498362000000008E-21</v>
      </c>
      <c r="W193" s="7">
        <f t="shared" si="64"/>
        <v>3.0531647136632241E-40</v>
      </c>
      <c r="X193" s="7">
        <f t="shared" si="65"/>
        <v>1.7886041017043232E-40</v>
      </c>
      <c r="Y193" s="14">
        <f t="shared" si="54"/>
        <v>-414.18027867932017</v>
      </c>
      <c r="Z193" s="72">
        <v>5.3985919538461522E-21</v>
      </c>
      <c r="AA193" s="72">
        <v>3.1930782000000009E-21</v>
      </c>
      <c r="AB193" s="72">
        <f t="shared" si="66"/>
        <v>2.5750308005659507E-40</v>
      </c>
      <c r="AC193" s="72">
        <f t="shared" si="67"/>
        <v>1.5230405972353294E-40</v>
      </c>
      <c r="AD193" s="60">
        <f t="shared" si="80"/>
        <v>-408.5349981442593</v>
      </c>
      <c r="AE193" s="73">
        <f t="shared" si="81"/>
        <v>-274.3921319978835</v>
      </c>
      <c r="AF193" s="73">
        <f t="shared" si="82"/>
        <v>-123.26291027396849</v>
      </c>
      <c r="AG193" s="60"/>
      <c r="AH193" s="52">
        <v>4.5796635076923086E-21</v>
      </c>
      <c r="AI193" s="52">
        <v>2.7401789076923072E-21</v>
      </c>
      <c r="AJ193" s="52">
        <f t="shared" si="68"/>
        <v>2.1844167311319009E-40</v>
      </c>
      <c r="AK193" s="52">
        <f t="shared" si="69"/>
        <v>1.3070158194382283E-40</v>
      </c>
      <c r="AL193" s="60">
        <f t="shared" si="55"/>
        <v>-401.66370234631421</v>
      </c>
      <c r="AM193" s="52">
        <v>3.9333928615384613E-21</v>
      </c>
      <c r="AN193" s="52">
        <v>2.3832722461538468E-21</v>
      </c>
      <c r="AO193" s="52">
        <f t="shared" si="70"/>
        <v>1.8761573120879776E-40</v>
      </c>
      <c r="AP193" s="52">
        <f t="shared" si="71"/>
        <v>1.1367777917736366E-40</v>
      </c>
      <c r="AQ193" s="60">
        <f t="shared" si="83"/>
        <v>-394.09249722854247</v>
      </c>
      <c r="AR193" s="52">
        <v>3.4453292307692304E-21</v>
      </c>
      <c r="AS193" s="52">
        <v>2.1129385230769233E-21</v>
      </c>
      <c r="AT193" s="52">
        <f t="shared" si="72"/>
        <v>1.6433597803220429E-40</v>
      </c>
      <c r="AU193" s="52">
        <f t="shared" si="73"/>
        <v>1.0078334912400865E-40</v>
      </c>
      <c r="AV193" s="60">
        <f t="shared" si="56"/>
        <v>-386.72376961630084</v>
      </c>
      <c r="AW193" s="52">
        <v>3.0983852923076919E-21</v>
      </c>
      <c r="AX193" s="52">
        <v>1.9189167538461532E-21</v>
      </c>
      <c r="AY193" s="52">
        <f t="shared" si="74"/>
        <v>1.477873791522383E-40</v>
      </c>
      <c r="AZ193" s="52">
        <f t="shared" si="75"/>
        <v>9.1528861360887554E-41</v>
      </c>
      <c r="BA193" s="60">
        <f t="shared" si="84"/>
        <v>-380.67200402409117</v>
      </c>
      <c r="BB193" s="52">
        <v>2.8731573076923084E-21</v>
      </c>
      <c r="BC193" s="52">
        <v>1.7903518307692312E-21</v>
      </c>
      <c r="BD193" s="52">
        <f t="shared" si="76"/>
        <v>1.3704441131002502E-40</v>
      </c>
      <c r="BE193" s="52">
        <f t="shared" si="77"/>
        <v>8.539654686803894E-41</v>
      </c>
      <c r="BF193" s="60">
        <f t="shared" si="57"/>
        <v>-376.86954140105058</v>
      </c>
      <c r="BG193" s="52">
        <v>2.7470868E-21</v>
      </c>
      <c r="BH193" s="52">
        <v>1.7152775076923082E-21</v>
      </c>
      <c r="BI193" s="52">
        <f t="shared" si="78"/>
        <v>1.310310759232044E-40</v>
      </c>
      <c r="BJ193" s="52">
        <f t="shared" si="79"/>
        <v>8.1815637328895343E-41</v>
      </c>
      <c r="BK193" s="60">
        <f t="shared" si="85"/>
        <v>-375.6012705196253</v>
      </c>
      <c r="BL193" s="60"/>
      <c r="BM193" s="14"/>
      <c r="BN193" s="14"/>
      <c r="BO193" s="14"/>
    </row>
    <row r="194" spans="1:67">
      <c r="A194" s="11">
        <v>176.39999999999901</v>
      </c>
      <c r="C194" s="90">
        <v>100380433142.16719</v>
      </c>
      <c r="D194" s="7">
        <f t="shared" si="58"/>
        <v>3072548670598.7637</v>
      </c>
      <c r="E194" s="10">
        <f t="shared" ref="E194:E257" si="86">G194*E$26</f>
        <v>8307339442.9661694</v>
      </c>
      <c r="F194" s="10">
        <f t="shared" si="59"/>
        <v>43219439597.312286</v>
      </c>
      <c r="G194" s="15">
        <v>4153669721483.0845</v>
      </c>
      <c r="H194" s="7"/>
      <c r="I194" s="7">
        <f t="shared" si="60"/>
        <v>2.5641039560773484E-18</v>
      </c>
      <c r="J194" s="90">
        <f t="shared" si="61"/>
        <v>3.0301240453846156E-21</v>
      </c>
      <c r="K194" s="7">
        <v>3.0054545454545455E-19</v>
      </c>
      <c r="L194" s="7"/>
      <c r="M194" s="7">
        <v>4.0121779163086141E-21</v>
      </c>
      <c r="N194" s="9">
        <f t="shared" si="62"/>
        <v>1.4182924251615627E-26</v>
      </c>
      <c r="O194" s="7"/>
      <c r="P194" s="8">
        <f t="shared" si="63"/>
        <v>6.1297803800595715E-16</v>
      </c>
      <c r="Q194" s="6">
        <v>4.0105238095238095E-21</v>
      </c>
      <c r="R194" s="14">
        <v>1</v>
      </c>
      <c r="T194" s="13"/>
      <c r="U194" s="52">
        <v>5.9586949692307697E-21</v>
      </c>
      <c r="V194" s="52">
        <v>4.1879159384615393E-21</v>
      </c>
      <c r="W194" s="7">
        <f t="shared" si="64"/>
        <v>3.6525491513158749E-37</v>
      </c>
      <c r="X194" s="7">
        <f t="shared" si="65"/>
        <v>2.5671004952926146E-37</v>
      </c>
      <c r="Y194" s="14">
        <f t="shared" si="54"/>
        <v>-297.17564666644239</v>
      </c>
      <c r="Z194" s="72">
        <v>4.9633727846153849E-21</v>
      </c>
      <c r="AA194" s="72">
        <v>3.5927259692307687E-21</v>
      </c>
      <c r="AB194" s="72">
        <f t="shared" si="66"/>
        <v>3.0424385114063945E-37</v>
      </c>
      <c r="AC194" s="72">
        <f t="shared" si="67"/>
        <v>2.2022621157126283E-37</v>
      </c>
      <c r="AD194" s="60">
        <f t="shared" si="80"/>
        <v>-276.15230103874376</v>
      </c>
      <c r="AE194" s="73">
        <f t="shared" si="81"/>
        <v>-231.79318539413845</v>
      </c>
      <c r="AF194" s="73">
        <f t="shared" si="82"/>
        <v>-120.47091643572418</v>
      </c>
      <c r="AG194" s="60"/>
      <c r="AH194" s="52">
        <v>4.1536639076923062E-21</v>
      </c>
      <c r="AI194" s="52">
        <v>3.1049464000000006E-21</v>
      </c>
      <c r="AJ194" s="52">
        <f t="shared" si="68"/>
        <v>2.5461047526739659E-37</v>
      </c>
      <c r="AK194" s="52">
        <f t="shared" si="69"/>
        <v>1.903263952386093E-37</v>
      </c>
      <c r="AL194" s="60">
        <f t="shared" si="55"/>
        <v>-252.48010696054425</v>
      </c>
      <c r="AM194" s="52">
        <v>3.5167710923076914E-21</v>
      </c>
      <c r="AN194" s="52">
        <v>2.7177846615384618E-21</v>
      </c>
      <c r="AO194" s="52">
        <f t="shared" si="70"/>
        <v>2.1557034442793258E-37</v>
      </c>
      <c r="AP194" s="52">
        <f t="shared" si="71"/>
        <v>1.6659423095529095E-37</v>
      </c>
      <c r="AQ194" s="60">
        <f t="shared" si="83"/>
        <v>-227.19318653320087</v>
      </c>
      <c r="AR194" s="52">
        <v>3.0362582769230772E-21</v>
      </c>
      <c r="AS194" s="52">
        <v>2.4228351230769239E-21</v>
      </c>
      <c r="AT194" s="52">
        <f t="shared" si="72"/>
        <v>1.8611596414680792E-37</v>
      </c>
      <c r="AU194" s="52">
        <f t="shared" si="73"/>
        <v>1.4851447201559523E-37</v>
      </c>
      <c r="AV194" s="60">
        <f t="shared" si="56"/>
        <v>-202.03259996306767</v>
      </c>
      <c r="AW194" s="52">
        <v>2.693308030769231E-21</v>
      </c>
      <c r="AX194" s="52">
        <v>2.2106533538461538E-21</v>
      </c>
      <c r="AY194" s="52">
        <f t="shared" si="74"/>
        <v>1.6509386724469866E-37</v>
      </c>
      <c r="AZ194" s="52">
        <f t="shared" si="75"/>
        <v>1.3550819555522125E-37</v>
      </c>
      <c r="BA194" s="60">
        <f t="shared" si="84"/>
        <v>-179.20515270034932</v>
      </c>
      <c r="BB194" s="52">
        <v>2.467354569230769E-21</v>
      </c>
      <c r="BC194" s="52">
        <v>2.0708020769230779E-21</v>
      </c>
      <c r="BD194" s="52">
        <f t="shared" si="76"/>
        <v>1.5124341629124541E-37</v>
      </c>
      <c r="BE194" s="52">
        <f t="shared" si="77"/>
        <v>1.2693561942112582E-37</v>
      </c>
      <c r="BF194" s="60">
        <f t="shared" si="57"/>
        <v>-160.71970249145073</v>
      </c>
      <c r="BG194" s="52">
        <v>2.3355199846153841E-21</v>
      </c>
      <c r="BH194" s="52">
        <v>1.9910853230769222E-21</v>
      </c>
      <c r="BI194" s="52">
        <f t="shared" si="78"/>
        <v>1.431622457893567E-37</v>
      </c>
      <c r="BJ194" s="52">
        <f t="shared" si="79"/>
        <v>1.2204915748424265E-37</v>
      </c>
      <c r="BK194" s="60">
        <f t="shared" si="85"/>
        <v>-147.4766492290085</v>
      </c>
      <c r="BL194" s="60"/>
      <c r="BM194" s="14"/>
      <c r="BN194" s="14"/>
      <c r="BO194" s="14"/>
    </row>
    <row r="195" spans="1:67">
      <c r="A195" s="11">
        <v>176.49999999999901</v>
      </c>
      <c r="C195" s="90">
        <v>100378588556.86353</v>
      </c>
      <c r="D195" s="7">
        <f t="shared" si="58"/>
        <v>3090231930581.8408</v>
      </c>
      <c r="E195" s="10">
        <f t="shared" si="86"/>
        <v>11287152512.85775</v>
      </c>
      <c r="F195" s="10">
        <f t="shared" si="59"/>
        <v>43218645399.273705</v>
      </c>
      <c r="G195" s="15">
        <v>5643576256428.875</v>
      </c>
      <c r="H195" s="7"/>
      <c r="I195" s="7">
        <f t="shared" si="60"/>
        <v>2.5164720360589532E-18</v>
      </c>
      <c r="J195" s="90">
        <f t="shared" si="61"/>
        <v>2.9215547007692306E-21</v>
      </c>
      <c r="K195" s="7">
        <v>2.6072727272727279E-19</v>
      </c>
      <c r="L195" s="7"/>
      <c r="M195" s="7">
        <v>4.056935781719549E-21</v>
      </c>
      <c r="N195" s="9">
        <f t="shared" si="62"/>
        <v>1.0758960157910798E-25</v>
      </c>
      <c r="O195" s="7"/>
      <c r="P195" s="8">
        <f t="shared" si="63"/>
        <v>4.6498768392966062E-15</v>
      </c>
      <c r="Q195" s="6">
        <v>4.0552857142857143E-21</v>
      </c>
      <c r="R195" s="14">
        <v>1</v>
      </c>
      <c r="T195" s="13"/>
      <c r="U195" s="52">
        <v>5.6618055538461541E-21</v>
      </c>
      <c r="V195" s="52">
        <v>4.6622447230769226E-21</v>
      </c>
      <c r="W195" s="7">
        <f t="shared" si="64"/>
        <v>2.6326698513428628E-36</v>
      </c>
      <c r="X195" s="7">
        <f t="shared" si="65"/>
        <v>2.167886375696697E-36</v>
      </c>
      <c r="Y195" s="14">
        <f t="shared" si="54"/>
        <v>-176.54453535413518</v>
      </c>
      <c r="Z195" s="72">
        <v>4.7177775846153861E-21</v>
      </c>
      <c r="AA195" s="72">
        <v>3.9877137846153858E-21</v>
      </c>
      <c r="AB195" s="72">
        <f t="shared" si="66"/>
        <v>2.1937084723654522E-36</v>
      </c>
      <c r="AC195" s="72">
        <f t="shared" si="67"/>
        <v>1.8542377968825843E-36</v>
      </c>
      <c r="AD195" s="60">
        <f t="shared" si="80"/>
        <v>-154.74739682106454</v>
      </c>
      <c r="AE195" s="73">
        <f t="shared" si="81"/>
        <v>-170.4567767833955</v>
      </c>
      <c r="AF195" s="73">
        <f t="shared" si="82"/>
        <v>-112.11016916283745</v>
      </c>
      <c r="AG195" s="60"/>
      <c r="AH195" s="52">
        <v>3.9569386153846136E-21</v>
      </c>
      <c r="AI195" s="52">
        <v>3.432344661538461E-21</v>
      </c>
      <c r="AJ195" s="52">
        <f t="shared" si="68"/>
        <v>1.8399277222194251E-36</v>
      </c>
      <c r="AK195" s="52">
        <f t="shared" si="69"/>
        <v>1.595997994617013E-36</v>
      </c>
      <c r="AL195" s="60">
        <f t="shared" si="55"/>
        <v>-132.5757118916444</v>
      </c>
      <c r="AM195" s="52">
        <v>3.365008246153846E-21</v>
      </c>
      <c r="AN195" s="52">
        <v>2.9898522461538463E-21</v>
      </c>
      <c r="AO195" s="52">
        <f t="shared" si="70"/>
        <v>1.5646873907831973E-36</v>
      </c>
      <c r="AP195" s="52">
        <f t="shared" si="71"/>
        <v>1.3902444712308914E-36</v>
      </c>
      <c r="AQ195" s="60">
        <f t="shared" si="83"/>
        <v>-111.48739395476903</v>
      </c>
      <c r="AR195" s="52">
        <v>2.924279446153846E-21</v>
      </c>
      <c r="AS195" s="52">
        <v>2.6518049076923081E-21</v>
      </c>
      <c r="AT195" s="52">
        <f t="shared" si="72"/>
        <v>1.3597539268301102E-36</v>
      </c>
      <c r="AU195" s="52">
        <f t="shared" si="73"/>
        <v>1.2330566222610836E-36</v>
      </c>
      <c r="AV195" s="60">
        <f t="shared" si="56"/>
        <v>-93.176641794582849</v>
      </c>
      <c r="AW195" s="52">
        <v>2.6150619846153845E-21</v>
      </c>
      <c r="AX195" s="52">
        <v>2.4081942000000009E-21</v>
      </c>
      <c r="AY195" s="52">
        <f t="shared" si="74"/>
        <v>1.2159716155587403E-36</v>
      </c>
      <c r="AZ195" s="52">
        <f t="shared" si="75"/>
        <v>1.1197806435107786E-36</v>
      </c>
      <c r="BA195" s="60">
        <f t="shared" si="84"/>
        <v>-79.106264338055126</v>
      </c>
      <c r="BB195" s="52">
        <v>2.4165447076923065E-21</v>
      </c>
      <c r="BC195" s="52">
        <v>2.2474765230769237E-21</v>
      </c>
      <c r="BD195" s="52">
        <f t="shared" si="76"/>
        <v>1.1236635267422605E-36</v>
      </c>
      <c r="BE195" s="52">
        <f t="shared" si="77"/>
        <v>1.0450489031517658E-36</v>
      </c>
      <c r="BF195" s="60">
        <f t="shared" si="57"/>
        <v>-69.962779532779848</v>
      </c>
      <c r="BG195" s="52">
        <v>2.3064781538461535E-21</v>
      </c>
      <c r="BH195" s="52">
        <v>2.1557451076923079E-21</v>
      </c>
      <c r="BI195" s="52">
        <f t="shared" si="78"/>
        <v>1.0724839347912215E-36</v>
      </c>
      <c r="BJ195" s="52">
        <f t="shared" si="79"/>
        <v>1.002394924768486E-36</v>
      </c>
      <c r="BK195" s="60">
        <f t="shared" si="85"/>
        <v>-65.352037218515122</v>
      </c>
      <c r="BL195" s="60"/>
      <c r="BM195" s="14"/>
      <c r="BN195" s="14"/>
      <c r="BO195" s="14"/>
    </row>
    <row r="196" spans="1:67">
      <c r="A196" s="11">
        <v>176.599999999999</v>
      </c>
      <c r="C196" s="90">
        <v>105648744843.54561</v>
      </c>
      <c r="D196" s="7">
        <f t="shared" si="58"/>
        <v>3107992774306.5327</v>
      </c>
      <c r="E196" s="10">
        <f t="shared" si="86"/>
        <v>10089857303.278496</v>
      </c>
      <c r="F196" s="10">
        <f t="shared" si="59"/>
        <v>45487745005.349922</v>
      </c>
      <c r="G196" s="15">
        <v>5044928651639.248</v>
      </c>
      <c r="H196" s="7"/>
      <c r="I196" s="7">
        <f t="shared" si="60"/>
        <v>2.4690402918015777E-18</v>
      </c>
      <c r="J196" s="90">
        <f t="shared" si="61"/>
        <v>2.8998605739999995E-21</v>
      </c>
      <c r="K196" s="7">
        <v>1.8918181818181819E-19</v>
      </c>
      <c r="L196" s="7"/>
      <c r="M196" s="7">
        <v>3.8739793712803477E-21</v>
      </c>
      <c r="N196" s="9">
        <f t="shared" si="62"/>
        <v>1.7666545240792217E-25</v>
      </c>
      <c r="O196" s="7"/>
      <c r="P196" s="8">
        <f t="shared" si="63"/>
        <v>8.0361130503863468E-15</v>
      </c>
      <c r="Q196" s="6">
        <v>3.8723333333333339E-21</v>
      </c>
      <c r="R196" s="14">
        <v>1</v>
      </c>
      <c r="T196" s="13"/>
      <c r="U196" s="52">
        <v>5.4543274615384592E-21</v>
      </c>
      <c r="V196" s="52">
        <v>4.8888244769230767E-21</v>
      </c>
      <c r="W196" s="7">
        <f t="shared" si="64"/>
        <v>4.3831592094747359E-36</v>
      </c>
      <c r="X196" s="7">
        <f t="shared" si="65"/>
        <v>3.9287146180047507E-36</v>
      </c>
      <c r="Y196" s="14">
        <f t="shared" si="54"/>
        <v>-103.67969077820571</v>
      </c>
      <c r="Z196" s="72">
        <v>4.5691703230769231E-21</v>
      </c>
      <c r="AA196" s="72">
        <v>4.1296231846153836E-21</v>
      </c>
      <c r="AB196" s="72">
        <f t="shared" si="66"/>
        <v>3.6718369262714379E-36</v>
      </c>
      <c r="AC196" s="72">
        <f t="shared" si="67"/>
        <v>3.3186118767063823E-36</v>
      </c>
      <c r="AD196" s="60">
        <f t="shared" si="80"/>
        <v>-96.198457790372942</v>
      </c>
      <c r="AE196" s="73">
        <f t="shared" si="81"/>
        <v>-93.108890710785857</v>
      </c>
      <c r="AF196" s="73">
        <f t="shared" si="82"/>
        <v>-99.723573268744445</v>
      </c>
      <c r="AG196" s="60"/>
      <c r="AH196" s="52">
        <v>3.859294415384617E-21</v>
      </c>
      <c r="AI196" s="52">
        <v>3.5033106307692292E-21</v>
      </c>
      <c r="AJ196" s="52">
        <f t="shared" si="68"/>
        <v>3.1013726216753706E-36</v>
      </c>
      <c r="AK196" s="52">
        <f t="shared" si="69"/>
        <v>2.8153000279480227E-36</v>
      </c>
      <c r="AL196" s="60">
        <f t="shared" si="55"/>
        <v>-92.240639427844883</v>
      </c>
      <c r="AM196" s="52">
        <v>3.3097798769230776E-21</v>
      </c>
      <c r="AN196" s="52">
        <v>3.0035534307692314E-21</v>
      </c>
      <c r="AO196" s="52">
        <f t="shared" si="70"/>
        <v>2.659776526284615E-36</v>
      </c>
      <c r="AP196" s="52">
        <f t="shared" si="71"/>
        <v>2.4136894922535931E-36</v>
      </c>
      <c r="AQ196" s="60">
        <f t="shared" si="83"/>
        <v>-92.521695563189127</v>
      </c>
      <c r="AR196" s="52">
        <v>2.902676384615384E-21</v>
      </c>
      <c r="AS196" s="52">
        <v>2.6210953230769238E-21</v>
      </c>
      <c r="AT196" s="52">
        <f t="shared" si="72"/>
        <v>2.3326235575454618E-36</v>
      </c>
      <c r="AU196" s="52">
        <f t="shared" si="73"/>
        <v>2.1063418332083891E-36</v>
      </c>
      <c r="AV196" s="60">
        <f t="shared" si="56"/>
        <v>-97.007390500326252</v>
      </c>
      <c r="AW196" s="52">
        <v>2.6184665076923083E-21</v>
      </c>
      <c r="AX196" s="52">
        <v>2.3444168307692301E-21</v>
      </c>
      <c r="AY196" s="52">
        <f t="shared" si="74"/>
        <v>2.1042292874464521E-36</v>
      </c>
      <c r="AZ196" s="52">
        <f t="shared" si="75"/>
        <v>1.8839998689288937E-36</v>
      </c>
      <c r="BA196" s="60">
        <f t="shared" si="84"/>
        <v>-104.66037129671058</v>
      </c>
      <c r="BB196" s="52">
        <v>2.436925769230769E-21</v>
      </c>
      <c r="BC196" s="52">
        <v>2.1599792769230763E-21</v>
      </c>
      <c r="BD196" s="52">
        <f t="shared" si="76"/>
        <v>1.9583410976937057E-36</v>
      </c>
      <c r="BE196" s="52">
        <f t="shared" si="77"/>
        <v>1.7357837655844613E-36</v>
      </c>
      <c r="BF196" s="60">
        <f t="shared" si="57"/>
        <v>-113.64584666652055</v>
      </c>
      <c r="BG196" s="52">
        <v>2.3368103846153842E-21</v>
      </c>
      <c r="BH196" s="52">
        <v>2.0516229692307696E-21</v>
      </c>
      <c r="BI196" s="52">
        <f t="shared" si="78"/>
        <v>1.8778872428084959E-36</v>
      </c>
      <c r="BJ196" s="52">
        <f t="shared" si="79"/>
        <v>1.6487074117506836E-36</v>
      </c>
      <c r="BK196" s="60">
        <f t="shared" si="85"/>
        <v>-122.04131634392479</v>
      </c>
      <c r="BL196" s="60"/>
      <c r="BM196" s="14"/>
      <c r="BN196" s="14"/>
      <c r="BO196" s="14"/>
    </row>
    <row r="197" spans="1:67">
      <c r="A197" s="11">
        <v>176.69999999999899</v>
      </c>
      <c r="C197" s="90">
        <v>113295020458.12788</v>
      </c>
      <c r="D197" s="7">
        <f t="shared" si="58"/>
        <v>3125831414014.2871</v>
      </c>
      <c r="E197" s="10">
        <f t="shared" si="86"/>
        <v>8291362839.9390059</v>
      </c>
      <c r="F197" s="10">
        <f t="shared" si="59"/>
        <v>48779898034.823349</v>
      </c>
      <c r="G197" s="15">
        <v>4145681419969.5029</v>
      </c>
      <c r="H197" s="7"/>
      <c r="I197" s="7">
        <f t="shared" si="60"/>
        <v>2.4218268347274435E-18</v>
      </c>
      <c r="J197" s="90">
        <f t="shared" si="61"/>
        <v>2.5794066529230772E-21</v>
      </c>
      <c r="K197" s="7">
        <v>1.6263636363636365E-19</v>
      </c>
      <c r="L197" s="7"/>
      <c r="M197" s="7">
        <v>3.9948324944907307E-21</v>
      </c>
      <c r="N197" s="9">
        <f t="shared" si="62"/>
        <v>5.5872139928565635E-23</v>
      </c>
      <c r="O197" s="7"/>
      <c r="P197" s="8">
        <f t="shared" si="63"/>
        <v>2.7254372887028141E-12</v>
      </c>
      <c r="Q197" s="6">
        <v>3.9931904761904766E-21</v>
      </c>
      <c r="R197" s="14">
        <v>1</v>
      </c>
      <c r="T197" s="13"/>
      <c r="U197" s="52">
        <v>4.9911295230769227E-21</v>
      </c>
      <c r="V197" s="52">
        <v>4.8593969846153836E-21</v>
      </c>
      <c r="W197" s="7">
        <f t="shared" si="64"/>
        <v>1.3603010514938564E-33</v>
      </c>
      <c r="X197" s="7">
        <f t="shared" si="65"/>
        <v>1.3243981742480028E-33</v>
      </c>
      <c r="Y197" s="14">
        <f t="shared" si="54"/>
        <v>-26.393331980759548</v>
      </c>
      <c r="Z197" s="72">
        <v>4.1561143076923067E-21</v>
      </c>
      <c r="AA197" s="72">
        <v>4.061371230769231E-21</v>
      </c>
      <c r="AB197" s="72">
        <f t="shared" si="66"/>
        <v>1.1327228910295249E-33</v>
      </c>
      <c r="AC197" s="72">
        <f t="shared" si="67"/>
        <v>1.1069012595602675E-33</v>
      </c>
      <c r="AD197" s="60">
        <f t="shared" si="80"/>
        <v>-22.796071019442586</v>
      </c>
      <c r="AE197" s="73">
        <f t="shared" si="81"/>
        <v>-12.466631968415998</v>
      </c>
      <c r="AF197" s="73">
        <f t="shared" si="82"/>
        <v>-87.955755524060507</v>
      </c>
      <c r="AG197" s="60"/>
      <c r="AH197" s="52">
        <v>3.4863972000000011E-21</v>
      </c>
      <c r="AI197" s="52">
        <v>3.406939584615385E-21</v>
      </c>
      <c r="AJ197" s="52">
        <f t="shared" si="68"/>
        <v>9.5019569321085456E-34</v>
      </c>
      <c r="AK197" s="52">
        <f t="shared" si="69"/>
        <v>9.2854001842679181E-34</v>
      </c>
      <c r="AL197" s="60">
        <f t="shared" si="55"/>
        <v>-22.790752408995864</v>
      </c>
      <c r="AM197" s="52">
        <v>2.9669948307692306E-21</v>
      </c>
      <c r="AN197" s="52">
        <v>2.8884022461538457E-21</v>
      </c>
      <c r="AO197" s="52">
        <f t="shared" si="70"/>
        <v>8.0863583471664958E-34</v>
      </c>
      <c r="AP197" s="52">
        <f t="shared" si="71"/>
        <v>7.8721591864402079E-34</v>
      </c>
      <c r="AQ197" s="60">
        <f t="shared" si="83"/>
        <v>-26.48895232318571</v>
      </c>
      <c r="AR197" s="52">
        <v>2.5802616000000005E-21</v>
      </c>
      <c r="AS197" s="52">
        <v>2.494766892307692E-21</v>
      </c>
      <c r="AT197" s="52">
        <f t="shared" si="72"/>
        <v>7.0323411792475871E-34</v>
      </c>
      <c r="AU197" s="52">
        <f t="shared" si="73"/>
        <v>6.7993307149162351E-34</v>
      </c>
      <c r="AV197" s="60">
        <f t="shared" si="56"/>
        <v>-33.134123955613106</v>
      </c>
      <c r="AW197" s="52">
        <v>2.3073126923076926E-21</v>
      </c>
      <c r="AX197" s="52">
        <v>2.2126326769230752E-21</v>
      </c>
      <c r="AY197" s="52">
        <f t="shared" si="74"/>
        <v>6.2884360483123107E-34</v>
      </c>
      <c r="AZ197" s="52">
        <f t="shared" si="75"/>
        <v>6.0303916038881331E-34</v>
      </c>
      <c r="BA197" s="60">
        <f t="shared" si="84"/>
        <v>-41.034756884175017</v>
      </c>
      <c r="BB197" s="52">
        <v>2.1288310000000002E-21</v>
      </c>
      <c r="BC197" s="52">
        <v>2.0267137538461543E-21</v>
      </c>
      <c r="BD197" s="52">
        <f t="shared" si="76"/>
        <v>5.801995388746171E-34</v>
      </c>
      <c r="BE197" s="52">
        <f t="shared" si="77"/>
        <v>5.523681238258851E-34</v>
      </c>
      <c r="BF197" s="60">
        <f t="shared" si="57"/>
        <v>-47.968695567588981</v>
      </c>
      <c r="BG197" s="52">
        <v>2.0247186923076926E-21</v>
      </c>
      <c r="BH197" s="52">
        <v>1.9194873230769229E-21</v>
      </c>
      <c r="BI197" s="52">
        <f t="shared" si="78"/>
        <v>5.5182438231486707E-34</v>
      </c>
      <c r="BJ197" s="52">
        <f t="shared" si="79"/>
        <v>5.2314423255058937E-34</v>
      </c>
      <c r="BK197" s="60">
        <f t="shared" si="85"/>
        <v>-51.973328260644045</v>
      </c>
      <c r="BL197" s="60"/>
      <c r="BM197" s="14"/>
      <c r="BN197" s="14"/>
      <c r="BO197" s="14"/>
    </row>
    <row r="198" spans="1:67">
      <c r="A198" s="11">
        <v>176.79999999999899</v>
      </c>
      <c r="C198" s="90">
        <v>117865751920.04558</v>
      </c>
      <c r="D198" s="7">
        <f t="shared" si="58"/>
        <v>3143748061992.0239</v>
      </c>
      <c r="E198" s="10">
        <f t="shared" si="86"/>
        <v>10985808717.310116</v>
      </c>
      <c r="F198" s="10">
        <f t="shared" si="59"/>
        <v>50747855794.620094</v>
      </c>
      <c r="G198" s="15">
        <v>5492904358655.0576</v>
      </c>
      <c r="H198" s="7"/>
      <c r="I198" s="7">
        <f t="shared" si="60"/>
        <v>2.3748494783704663E-18</v>
      </c>
      <c r="J198" s="90">
        <f t="shared" si="61"/>
        <v>2.1768425366153853E-21</v>
      </c>
      <c r="K198" s="7">
        <v>2.034545454545455E-19</v>
      </c>
      <c r="L198" s="7"/>
      <c r="M198" s="7">
        <v>3.889257056088573E-21</v>
      </c>
      <c r="N198" s="9">
        <f t="shared" si="62"/>
        <v>7.4983322256988691E-20</v>
      </c>
      <c r="O198" s="7"/>
      <c r="P198" s="8">
        <f t="shared" si="63"/>
        <v>3.8052428248991891E-9</v>
      </c>
      <c r="Q198" s="6">
        <v>3.8876190476190476E-21</v>
      </c>
      <c r="R198" s="14">
        <v>1</v>
      </c>
      <c r="T198" s="13"/>
      <c r="U198" s="52">
        <v>4.3623845999999993E-21</v>
      </c>
      <c r="V198" s="52">
        <v>4.705387630769232E-21</v>
      </c>
      <c r="W198" s="7">
        <f t="shared" si="64"/>
        <v>1.6599932698599774E-30</v>
      </c>
      <c r="X198" s="7">
        <f t="shared" si="65"/>
        <v>1.7905142520352997E-30</v>
      </c>
      <c r="Y198" s="14">
        <f t="shared" si="54"/>
        <v>78.627416475207653</v>
      </c>
      <c r="Z198" s="72">
        <v>3.5980792000000011E-21</v>
      </c>
      <c r="AA198" s="72">
        <v>3.9010113846153836E-21</v>
      </c>
      <c r="AB198" s="72">
        <f t="shared" si="66"/>
        <v>1.369156505921824E-30</v>
      </c>
      <c r="AC198" s="72">
        <f t="shared" si="67"/>
        <v>1.4844295581156896E-30</v>
      </c>
      <c r="AD198" s="60">
        <f t="shared" si="80"/>
        <v>84.192750569632267</v>
      </c>
      <c r="AE198" s="73">
        <f t="shared" si="81"/>
        <v>56.456332003296069</v>
      </c>
      <c r="AF198" s="73">
        <f t="shared" si="82"/>
        <v>-79.569400700394368</v>
      </c>
      <c r="AG198" s="60"/>
      <c r="AH198" s="52">
        <v>2.9890110461538453E-21</v>
      </c>
      <c r="AI198" s="52">
        <v>3.2456676615384616E-21</v>
      </c>
      <c r="AJ198" s="52">
        <f t="shared" si="68"/>
        <v>1.1373912836920691E-30</v>
      </c>
      <c r="AK198" s="52">
        <f t="shared" si="69"/>
        <v>1.2350553581075859E-30</v>
      </c>
      <c r="AL198" s="60">
        <f t="shared" si="55"/>
        <v>85.866733652548263</v>
      </c>
      <c r="AM198" s="52">
        <v>2.5204200923076931E-21</v>
      </c>
      <c r="AN198" s="52">
        <v>2.729746430769231E-21</v>
      </c>
      <c r="AO198" s="52">
        <f t="shared" si="70"/>
        <v>9.5908104719850548E-31</v>
      </c>
      <c r="AP198" s="52">
        <f t="shared" si="71"/>
        <v>1.0387348019478196E-30</v>
      </c>
      <c r="AQ198" s="60">
        <f t="shared" si="83"/>
        <v>83.052162256760596</v>
      </c>
      <c r="AR198" s="52">
        <v>2.1751905076923082E-21</v>
      </c>
      <c r="AS198" s="52">
        <v>2.3403934000000012E-21</v>
      </c>
      <c r="AT198" s="52">
        <f t="shared" si="72"/>
        <v>8.2771280721845106E-31</v>
      </c>
      <c r="AU198" s="52">
        <f t="shared" si="73"/>
        <v>8.9057651927909158E-31</v>
      </c>
      <c r="AV198" s="60">
        <f t="shared" si="56"/>
        <v>75.948700457946885</v>
      </c>
      <c r="AW198" s="52">
        <v>1.9352553076923078E-21</v>
      </c>
      <c r="AX198" s="52">
        <v>2.0626331692307695E-21</v>
      </c>
      <c r="AY198" s="52">
        <f t="shared" si="74"/>
        <v>7.3641163739438074E-31</v>
      </c>
      <c r="AZ198" s="52">
        <f t="shared" si="75"/>
        <v>7.848820067614014E-31</v>
      </c>
      <c r="BA198" s="60">
        <f t="shared" si="84"/>
        <v>65.819667840287806</v>
      </c>
      <c r="BB198" s="52">
        <v>1.7824444307692305E-21</v>
      </c>
      <c r="BC198" s="52">
        <v>1.880095507692308E-21</v>
      </c>
      <c r="BD198" s="52">
        <f t="shared" si="76"/>
        <v>6.7826338809657478E-31</v>
      </c>
      <c r="BE198" s="52">
        <f t="shared" si="77"/>
        <v>7.1542199407709466E-31</v>
      </c>
      <c r="BF198" s="60">
        <f t="shared" si="57"/>
        <v>54.784920773622844</v>
      </c>
      <c r="BG198" s="52">
        <v>1.6982701999999998E-21</v>
      </c>
      <c r="BH198" s="52">
        <v>1.7747821692307702E-21</v>
      </c>
      <c r="BI198" s="52">
        <f t="shared" si="78"/>
        <v>6.4623304932897425E-31</v>
      </c>
      <c r="BJ198" s="52">
        <f t="shared" si="79"/>
        <v>6.7534771152240221E-31</v>
      </c>
      <c r="BK198" s="60">
        <f t="shared" si="85"/>
        <v>45.052883357884042</v>
      </c>
      <c r="BL198" s="60"/>
      <c r="BM198" s="14"/>
      <c r="BN198" s="14"/>
      <c r="BO198" s="14"/>
    </row>
    <row r="199" spans="1:67">
      <c r="A199" s="11">
        <v>176.89999999999901</v>
      </c>
      <c r="C199" s="90">
        <v>119890528054.46556</v>
      </c>
      <c r="D199" s="7">
        <f t="shared" si="58"/>
        <v>3161742930570.3511</v>
      </c>
      <c r="E199" s="10">
        <f t="shared" si="86"/>
        <v>12930076248.620707</v>
      </c>
      <c r="F199" s="10">
        <f t="shared" si="59"/>
        <v>51619636151.611641</v>
      </c>
      <c r="G199" s="15">
        <v>6465038124310.3535</v>
      </c>
      <c r="H199" s="7"/>
      <c r="I199" s="7">
        <f t="shared" si="60"/>
        <v>2.3281257231521492E-18</v>
      </c>
      <c r="J199" s="90">
        <f t="shared" si="61"/>
        <v>1.9529731635384623E-21</v>
      </c>
      <c r="K199" s="7">
        <v>2.4454545454545452E-19</v>
      </c>
      <c r="L199" s="7"/>
      <c r="M199" s="7">
        <v>3.7222530560499055E-21</v>
      </c>
      <c r="N199" s="9">
        <f t="shared" si="62"/>
        <v>4.3234164966063058E-18</v>
      </c>
      <c r="O199" s="7"/>
      <c r="P199" s="8">
        <f t="shared" si="63"/>
        <v>2.23173186486693E-7</v>
      </c>
      <c r="Q199" s="6">
        <v>3.7206190476190483E-21</v>
      </c>
      <c r="R199" s="14">
        <v>1</v>
      </c>
      <c r="T199" s="13"/>
      <c r="U199" s="52">
        <v>3.929673676923078E-21</v>
      </c>
      <c r="V199" s="52">
        <v>4.5836751230769223E-21</v>
      </c>
      <c r="W199" s="7">
        <f t="shared" si="64"/>
        <v>8.7699779633200207E-29</v>
      </c>
      <c r="X199" s="7">
        <f t="shared" si="65"/>
        <v>1.0229533830370939E-28</v>
      </c>
      <c r="Y199" s="14">
        <f t="shared" si="54"/>
        <v>166.42640074529669</v>
      </c>
      <c r="Z199" s="72">
        <v>3.2355924615384621E-21</v>
      </c>
      <c r="AA199" s="72">
        <v>3.7821771230769234E-21</v>
      </c>
      <c r="AB199" s="72">
        <f t="shared" si="66"/>
        <v>7.2209747981402549E-29</v>
      </c>
      <c r="AC199" s="72">
        <f t="shared" si="67"/>
        <v>8.4408052041434225E-29</v>
      </c>
      <c r="AD199" s="60">
        <f t="shared" si="80"/>
        <v>168.92877209837809</v>
      </c>
      <c r="AE199" s="73">
        <f t="shared" si="81"/>
        <v>97.990177478442448</v>
      </c>
      <c r="AF199" s="73">
        <f t="shared" si="82"/>
        <v>-74.110263783196501</v>
      </c>
      <c r="AG199" s="60"/>
      <c r="AH199" s="52">
        <v>2.6840855846153847E-21</v>
      </c>
      <c r="AI199" s="52">
        <v>3.1332485846153853E-21</v>
      </c>
      <c r="AJ199" s="52">
        <f t="shared" si="68"/>
        <v>5.9901593272174982E-29</v>
      </c>
      <c r="AK199" s="52">
        <f t="shared" si="69"/>
        <v>6.9925707068369523E-29</v>
      </c>
      <c r="AL199" s="60">
        <f t="shared" si="55"/>
        <v>167.34302459448713</v>
      </c>
      <c r="AM199" s="52">
        <v>2.2609547384615385E-21</v>
      </c>
      <c r="AN199" s="52">
        <v>2.6259161538461539E-21</v>
      </c>
      <c r="AO199" s="52">
        <f t="shared" si="70"/>
        <v>5.0458447348476391E-29</v>
      </c>
      <c r="AP199" s="52">
        <f t="shared" si="71"/>
        <v>5.8603407550086061E-29</v>
      </c>
      <c r="AQ199" s="60">
        <f t="shared" si="83"/>
        <v>161.41916031143211</v>
      </c>
      <c r="AR199" s="52">
        <v>1.9500141846153853E-21</v>
      </c>
      <c r="AS199" s="52">
        <v>2.245912076923077E-21</v>
      </c>
      <c r="AT199" s="52">
        <f t="shared" si="72"/>
        <v>4.3519087927496496E-29</v>
      </c>
      <c r="AU199" s="52">
        <f t="shared" si="73"/>
        <v>5.0122735477598381E-29</v>
      </c>
      <c r="AV199" s="60">
        <f t="shared" si="56"/>
        <v>151.74140508421652</v>
      </c>
      <c r="AW199" s="52">
        <v>1.7343924307692311E-21</v>
      </c>
      <c r="AX199" s="52">
        <v>1.9769693384615386E-21</v>
      </c>
      <c r="AY199" s="52">
        <f t="shared" si="74"/>
        <v>3.8706988539325842E-29</v>
      </c>
      <c r="AZ199" s="52">
        <f t="shared" si="75"/>
        <v>4.4120654685105136E-29</v>
      </c>
      <c r="BA199" s="60">
        <f t="shared" si="84"/>
        <v>139.86275734882025</v>
      </c>
      <c r="BB199" s="52">
        <v>1.5972957230769235E-21</v>
      </c>
      <c r="BC199" s="52">
        <v>1.8017496923076922E-21</v>
      </c>
      <c r="BD199" s="52">
        <f t="shared" si="76"/>
        <v>3.5647357628072442E-29</v>
      </c>
      <c r="BE199" s="52">
        <f t="shared" si="77"/>
        <v>4.0210222008381775E-29</v>
      </c>
      <c r="BF199" s="60">
        <f t="shared" si="57"/>
        <v>128.00007304653781</v>
      </c>
      <c r="BG199" s="52">
        <v>1.5218016307692308E-21</v>
      </c>
      <c r="BH199" s="52">
        <v>1.7018025846153843E-21</v>
      </c>
      <c r="BI199" s="52">
        <f t="shared" si="78"/>
        <v>3.3962531913949231E-29</v>
      </c>
      <c r="BJ199" s="52">
        <f t="shared" si="79"/>
        <v>3.7979670557999165E-29</v>
      </c>
      <c r="BK199" s="60">
        <f t="shared" si="85"/>
        <v>118.28148308342112</v>
      </c>
      <c r="BL199" s="60"/>
      <c r="BM199" s="14"/>
      <c r="BN199" s="14"/>
      <c r="BO199" s="14"/>
    </row>
    <row r="200" spans="1:67">
      <c r="A200" s="11">
        <v>176.99999999999901</v>
      </c>
      <c r="C200" s="90">
        <v>124708425562.5985</v>
      </c>
      <c r="D200" s="7">
        <f t="shared" si="58"/>
        <v>3179816232121.668</v>
      </c>
      <c r="E200" s="10">
        <f t="shared" si="86"/>
        <v>11954257992.922665</v>
      </c>
      <c r="F200" s="10">
        <f t="shared" si="59"/>
        <v>53694012838.588913</v>
      </c>
      <c r="G200" s="15">
        <v>5977128996461.332</v>
      </c>
      <c r="H200" s="7"/>
      <c r="I200" s="7">
        <f t="shared" si="60"/>
        <v>2.2816727416559711E-18</v>
      </c>
      <c r="J200" s="90">
        <f t="shared" si="61"/>
        <v>1.7215872055384606E-21</v>
      </c>
      <c r="K200" s="7">
        <v>2.4063636363636357E-19</v>
      </c>
      <c r="L200" s="7"/>
      <c r="M200" s="7">
        <v>4.2161538276841468E-21</v>
      </c>
      <c r="N200" s="9">
        <f t="shared" si="62"/>
        <v>2.8437623331176838E-16</v>
      </c>
      <c r="O200" s="7"/>
      <c r="P200" s="8">
        <f t="shared" si="63"/>
        <v>1.5269301122431649E-5</v>
      </c>
      <c r="Q200" s="6">
        <v>4.2145238095238089E-21</v>
      </c>
      <c r="R200" s="14">
        <v>1</v>
      </c>
      <c r="T200" s="13"/>
      <c r="U200" s="52">
        <v>3.5294876461538452E-21</v>
      </c>
      <c r="V200" s="52">
        <v>4.4432442615384617E-21</v>
      </c>
      <c r="W200" s="7">
        <f t="shared" si="64"/>
        <v>5.3892809677022483E-27</v>
      </c>
      <c r="X200" s="7">
        <f t="shared" si="65"/>
        <v>6.7845234589943356E-27</v>
      </c>
      <c r="Y200" s="14">
        <f t="shared" si="54"/>
        <v>258.89214157764661</v>
      </c>
      <c r="Z200" s="72">
        <v>2.8977054307692308E-21</v>
      </c>
      <c r="AA200" s="72">
        <v>3.6458720000000009E-21</v>
      </c>
      <c r="AB200" s="72">
        <f t="shared" si="66"/>
        <v>4.4245936786518386E-27</v>
      </c>
      <c r="AC200" s="72">
        <f t="shared" si="67"/>
        <v>5.5669917421838969E-27</v>
      </c>
      <c r="AD200" s="60">
        <f t="shared" si="80"/>
        <v>258.19276220639176</v>
      </c>
      <c r="AE200" s="73">
        <f t="shared" si="81"/>
        <v>105.05369497568375</v>
      </c>
      <c r="AF200" s="73">
        <f t="shared" si="82"/>
        <v>-71.499323461579294</v>
      </c>
      <c r="AG200" s="60"/>
      <c r="AH200" s="52">
        <v>2.3941721846153844E-21</v>
      </c>
      <c r="AI200" s="52">
        <v>3.0025793538461536E-21</v>
      </c>
      <c r="AJ200" s="52">
        <f t="shared" si="68"/>
        <v>3.6557336025840242E-27</v>
      </c>
      <c r="AK200" s="52">
        <f t="shared" si="69"/>
        <v>4.5847288297870566E-27</v>
      </c>
      <c r="AL200" s="60">
        <f t="shared" si="55"/>
        <v>254.12005583404107</v>
      </c>
      <c r="AM200" s="52">
        <v>2.0056736153846146E-21</v>
      </c>
      <c r="AN200" s="52">
        <v>2.5015439384615387E-21</v>
      </c>
      <c r="AO200" s="52">
        <f t="shared" si="70"/>
        <v>3.0625234386622098E-27</v>
      </c>
      <c r="AP200" s="52">
        <f t="shared" si="71"/>
        <v>3.8196827667360688E-27</v>
      </c>
      <c r="AQ200" s="60">
        <f t="shared" si="83"/>
        <v>247.23380677360817</v>
      </c>
      <c r="AR200" s="52">
        <v>1.7174853846153838E-21</v>
      </c>
      <c r="AS200" s="52">
        <v>2.1276674769230771E-21</v>
      </c>
      <c r="AT200" s="52">
        <f t="shared" si="72"/>
        <v>2.6224801511066141E-27</v>
      </c>
      <c r="AU200" s="52">
        <f t="shared" si="73"/>
        <v>3.2487995393541012E-27</v>
      </c>
      <c r="AV200" s="60">
        <f t="shared" si="56"/>
        <v>238.82712247915293</v>
      </c>
      <c r="AW200" s="52">
        <v>1.5145450769230771E-21</v>
      </c>
      <c r="AX200" s="52">
        <v>1.8639872461538465E-21</v>
      </c>
      <c r="AY200" s="52">
        <f t="shared" si="74"/>
        <v>2.3126044843033554E-27</v>
      </c>
      <c r="AZ200" s="52">
        <f t="shared" si="75"/>
        <v>2.846178254989359E-27</v>
      </c>
      <c r="BA200" s="60">
        <f t="shared" si="84"/>
        <v>230.72417886741948</v>
      </c>
      <c r="BB200" s="52">
        <v>1.3820396430769233E-21</v>
      </c>
      <c r="BC200" s="52">
        <v>1.6927201538461538E-21</v>
      </c>
      <c r="BD200" s="52">
        <f t="shared" si="76"/>
        <v>2.1102779473278298E-27</v>
      </c>
      <c r="BE200" s="52">
        <f t="shared" si="77"/>
        <v>2.5846653745084282E-27</v>
      </c>
      <c r="BF200" s="60">
        <f t="shared" si="57"/>
        <v>224.79855214394772</v>
      </c>
      <c r="BG200" s="52">
        <v>1.3050185584615378E-21</v>
      </c>
      <c r="BH200" s="52">
        <v>1.5952999846153851E-21</v>
      </c>
      <c r="BI200" s="52">
        <f t="shared" si="78"/>
        <v>1.9926721339509757E-27</v>
      </c>
      <c r="BJ200" s="52">
        <f t="shared" si="79"/>
        <v>2.4359115845701508E-27</v>
      </c>
      <c r="BK200" s="60">
        <f t="shared" si="85"/>
        <v>222.43471119372816</v>
      </c>
      <c r="BL200" s="60"/>
      <c r="BM200" s="14"/>
      <c r="BN200" s="14"/>
      <c r="BO200" s="14"/>
    </row>
    <row r="201" spans="1:67">
      <c r="A201" s="11">
        <v>177.099999999999</v>
      </c>
      <c r="C201" s="90">
        <v>133897650669.08138</v>
      </c>
      <c r="D201" s="7">
        <f t="shared" si="58"/>
        <v>3197968179058.376</v>
      </c>
      <c r="E201" s="10">
        <f t="shared" si="86"/>
        <v>14279397798.183521</v>
      </c>
      <c r="F201" s="10">
        <f t="shared" si="59"/>
        <v>57650492672.395378</v>
      </c>
      <c r="G201" s="15">
        <v>7139698899091.7607</v>
      </c>
      <c r="H201" s="7"/>
      <c r="I201" s="7">
        <f t="shared" si="60"/>
        <v>2.2355073641955009E-18</v>
      </c>
      <c r="J201" s="90">
        <f t="shared" si="61"/>
        <v>1.5034778306153841E-21</v>
      </c>
      <c r="K201" s="7">
        <v>1.7127272727272725E-19</v>
      </c>
      <c r="L201" s="7"/>
      <c r="M201" s="7">
        <v>4.3410546090626825E-21</v>
      </c>
      <c r="N201" s="9">
        <f t="shared" si="62"/>
        <v>1.4795218308461979E-14</v>
      </c>
      <c r="O201" s="7"/>
      <c r="P201" s="8">
        <f t="shared" si="63"/>
        <v>8.5295162467847725E-4</v>
      </c>
      <c r="Q201" s="6">
        <v>4.3394285714285709E-21</v>
      </c>
      <c r="R201" s="14">
        <v>1</v>
      </c>
      <c r="T201" s="13"/>
      <c r="U201" s="52">
        <v>3.0665104615384615E-21</v>
      </c>
      <c r="V201" s="52">
        <v>4.2546592153846139E-21</v>
      </c>
      <c r="W201" s="7">
        <f t="shared" si="64"/>
        <v>2.6155850802626293E-25</v>
      </c>
      <c r="X201" s="7">
        <f t="shared" si="65"/>
        <v>3.629018490215355E-25</v>
      </c>
      <c r="Y201" s="14">
        <f t="shared" si="54"/>
        <v>387.45954685250285</v>
      </c>
      <c r="Z201" s="72">
        <v>2.5124183538461537E-21</v>
      </c>
      <c r="AA201" s="72">
        <v>3.4771076307692308E-21</v>
      </c>
      <c r="AB201" s="72">
        <f t="shared" si="66"/>
        <v>2.1429713167849802E-25</v>
      </c>
      <c r="AC201" s="72">
        <f t="shared" si="67"/>
        <v>2.9658046028463775E-25</v>
      </c>
      <c r="AD201" s="60">
        <f t="shared" si="80"/>
        <v>383.96840854401336</v>
      </c>
      <c r="AE201" s="73">
        <f t="shared" si="81"/>
        <v>89.872135511655202</v>
      </c>
      <c r="AF201" s="73">
        <f t="shared" si="82"/>
        <v>-71.778036095138106</v>
      </c>
      <c r="AG201" s="60"/>
      <c r="AH201" s="52">
        <v>2.0754936153846147E-21</v>
      </c>
      <c r="AI201" s="52">
        <v>2.8499893846153854E-21</v>
      </c>
      <c r="AJ201" s="52">
        <f t="shared" si="68"/>
        <v>1.770295651252013E-25</v>
      </c>
      <c r="AK201" s="52">
        <f t="shared" si="69"/>
        <v>2.4309030759239686E-25</v>
      </c>
      <c r="AL201" s="60">
        <f t="shared" si="55"/>
        <v>373.1622027115933</v>
      </c>
      <c r="AM201" s="52">
        <v>1.7424508153846152E-21</v>
      </c>
      <c r="AN201" s="52">
        <v>2.3608759846153853E-21</v>
      </c>
      <c r="AO201" s="52">
        <f t="shared" si="70"/>
        <v>1.4862262539045605E-25</v>
      </c>
      <c r="AP201" s="52">
        <f t="shared" si="71"/>
        <v>2.013713006741978E-25</v>
      </c>
      <c r="AQ201" s="60">
        <f t="shared" si="83"/>
        <v>354.91685835290764</v>
      </c>
      <c r="AR201" s="52">
        <v>1.4985202923076918E-21</v>
      </c>
      <c r="AS201" s="52">
        <v>1.994274123076923E-21</v>
      </c>
      <c r="AT201" s="52">
        <f t="shared" si="72"/>
        <v>1.2781653179374398E-25</v>
      </c>
      <c r="AU201" s="52">
        <f t="shared" si="73"/>
        <v>1.7010193533326103E-25</v>
      </c>
      <c r="AV201" s="60">
        <f t="shared" si="56"/>
        <v>330.82890723206691</v>
      </c>
      <c r="AW201" s="52">
        <v>1.3287010153846156E-21</v>
      </c>
      <c r="AX201" s="52">
        <v>1.7330735384615384E-21</v>
      </c>
      <c r="AY201" s="52">
        <f t="shared" si="74"/>
        <v>1.1333176897841859E-25</v>
      </c>
      <c r="AZ201" s="52">
        <f t="shared" si="75"/>
        <v>1.4782278903179626E-25</v>
      </c>
      <c r="BA201" s="60">
        <f t="shared" si="84"/>
        <v>304.33673068268877</v>
      </c>
      <c r="BB201" s="52">
        <v>1.2185867030769232E-21</v>
      </c>
      <c r="BC201" s="52">
        <v>1.5596158461538457E-21</v>
      </c>
      <c r="BD201" s="52">
        <f t="shared" si="76"/>
        <v>1.0393955082009917E-25</v>
      </c>
      <c r="BE201" s="52">
        <f t="shared" si="77"/>
        <v>1.3302768698511451E-25</v>
      </c>
      <c r="BF201" s="60">
        <f t="shared" si="57"/>
        <v>279.85628122793906</v>
      </c>
      <c r="BG201" s="52">
        <v>1.1543601876923079E-21</v>
      </c>
      <c r="BH201" s="52">
        <v>1.4557569846153844E-21</v>
      </c>
      <c r="BI201" s="52">
        <f t="shared" si="78"/>
        <v>9.8461339755624993E-26</v>
      </c>
      <c r="BJ201" s="52">
        <f t="shared" si="79"/>
        <v>1.2416902851646625E-25</v>
      </c>
      <c r="BK201" s="60">
        <f t="shared" si="85"/>
        <v>261.09424089339183</v>
      </c>
      <c r="BL201" s="60"/>
      <c r="BM201" s="14"/>
      <c r="BN201" s="14"/>
      <c r="BO201" s="14"/>
    </row>
    <row r="202" spans="1:67">
      <c r="A202" s="11">
        <v>177.19999999999899</v>
      </c>
      <c r="C202" s="90">
        <v>142056276620.7197</v>
      </c>
      <c r="D202" s="7">
        <f t="shared" si="58"/>
        <v>3216198983830.9248</v>
      </c>
      <c r="E202" s="10">
        <f t="shared" si="86"/>
        <v>14638390167.787825</v>
      </c>
      <c r="F202" s="10">
        <f t="shared" si="59"/>
        <v>61163241427.070496</v>
      </c>
      <c r="G202" s="15">
        <v>7319195083893.9121</v>
      </c>
      <c r="H202" s="7"/>
      <c r="I202" s="7">
        <f t="shared" si="60"/>
        <v>2.1896460649644537E-18</v>
      </c>
      <c r="J202" s="90">
        <f t="shared" si="61"/>
        <v>1.5694100798461536E-21</v>
      </c>
      <c r="K202" s="7">
        <v>1.6845454545454547E-19</v>
      </c>
      <c r="L202" s="7"/>
      <c r="M202" s="7">
        <v>3.6091934953998134E-21</v>
      </c>
      <c r="N202" s="9">
        <f t="shared" si="62"/>
        <v>5.1725616730827101E-15</v>
      </c>
      <c r="O202" s="7"/>
      <c r="P202" s="8">
        <f t="shared" si="63"/>
        <v>3.1637063840716948E-4</v>
      </c>
      <c r="Q202" s="6">
        <v>3.6075714285714287E-21</v>
      </c>
      <c r="R202" s="14">
        <v>1</v>
      </c>
      <c r="T202" s="13"/>
      <c r="U202" s="52">
        <v>2.9026509384615381E-21</v>
      </c>
      <c r="V202" s="52">
        <v>4.1167221692307695E-21</v>
      </c>
      <c r="W202" s="7">
        <f t="shared" si="64"/>
        <v>9.1831353047419418E-26</v>
      </c>
      <c r="X202" s="7">
        <f t="shared" si="65"/>
        <v>1.3024100208244121E-25</v>
      </c>
      <c r="Y202" s="14">
        <f t="shared" ref="Y202:Y265" si="87">(X202/W202-1)*1000</f>
        <v>418.26291087302184</v>
      </c>
      <c r="Z202" s="72">
        <v>2.4200355692307689E-21</v>
      </c>
      <c r="AA202" s="72">
        <v>3.3968055999999988E-21</v>
      </c>
      <c r="AB202" s="72">
        <f t="shared" si="66"/>
        <v>7.6562819800555262E-26</v>
      </c>
      <c r="AC202" s="72">
        <f t="shared" si="67"/>
        <v>1.0746495562169869E-25</v>
      </c>
      <c r="AD202" s="60">
        <f t="shared" si="80"/>
        <v>403.61804726684471</v>
      </c>
      <c r="AE202" s="73">
        <f t="shared" si="81"/>
        <v>65.197138354198103</v>
      </c>
      <c r="AF202" s="73">
        <f t="shared" si="82"/>
        <v>-75.124097219617511</v>
      </c>
      <c r="AG202" s="60"/>
      <c r="AH202" s="52">
        <v>2.0450530461538462E-21</v>
      </c>
      <c r="AI202" s="52">
        <v>2.8231391692307694E-21</v>
      </c>
      <c r="AJ202" s="52">
        <f t="shared" si="68"/>
        <v>6.4699473778818216E-26</v>
      </c>
      <c r="AK202" s="52">
        <f t="shared" si="69"/>
        <v>8.931583412817739E-26</v>
      </c>
      <c r="AL202" s="60">
        <f t="shared" ref="AL202:AL265" si="88">(AK202/AJ202-1)*1000</f>
        <v>380.47234253423335</v>
      </c>
      <c r="AM202" s="52">
        <v>1.764680723076923E-21</v>
      </c>
      <c r="AN202" s="52">
        <v>2.3825918615384627E-21</v>
      </c>
      <c r="AO202" s="52">
        <f t="shared" si="70"/>
        <v>5.5829316694463991E-26</v>
      </c>
      <c r="AP202" s="52">
        <f t="shared" si="71"/>
        <v>7.5378210829860699E-26</v>
      </c>
      <c r="AQ202" s="60">
        <f t="shared" si="83"/>
        <v>350.15463725593412</v>
      </c>
      <c r="AR202" s="52">
        <v>1.5644629846153843E-21</v>
      </c>
      <c r="AS202" s="52">
        <v>2.0591725076923081E-21</v>
      </c>
      <c r="AT202" s="52">
        <f t="shared" si="72"/>
        <v>4.9495015320712679E-26</v>
      </c>
      <c r="AU202" s="52">
        <f t="shared" si="73"/>
        <v>6.5146172084907056E-26</v>
      </c>
      <c r="AV202" s="60">
        <f t="shared" ref="AV202:AV265" si="89">(AU202/AT202-1)*1000</f>
        <v>316.21682835694929</v>
      </c>
      <c r="AW202" s="52">
        <v>1.4297755384615381E-21</v>
      </c>
      <c r="AX202" s="52">
        <v>1.8355383230769228E-21</v>
      </c>
      <c r="AY202" s="52">
        <f t="shared" si="74"/>
        <v>4.5233899988200564E-26</v>
      </c>
      <c r="AZ202" s="52">
        <f t="shared" si="75"/>
        <v>5.8071043109263837E-26</v>
      </c>
      <c r="BA202" s="60">
        <f t="shared" si="84"/>
        <v>283.7947451891589</v>
      </c>
      <c r="BB202" s="52">
        <v>1.3467657999999999E-21</v>
      </c>
      <c r="BC202" s="52">
        <v>1.694158092307692E-21</v>
      </c>
      <c r="BD202" s="52">
        <f t="shared" si="76"/>
        <v>4.2607715593091806E-26</v>
      </c>
      <c r="BE202" s="52">
        <f t="shared" si="77"/>
        <v>5.3598187722602643E-26</v>
      </c>
      <c r="BF202" s="60">
        <f t="shared" ref="BF202:BF265" si="90">(BE202/BD202-1)*1000</f>
        <v>257.94558512526254</v>
      </c>
      <c r="BG202" s="52">
        <v>1.3025897676923076E-21</v>
      </c>
      <c r="BH202" s="52">
        <v>1.6175260307692306E-21</v>
      </c>
      <c r="BI202" s="52">
        <f t="shared" si="78"/>
        <v>4.1210115638743852E-26</v>
      </c>
      <c r="BJ202" s="52">
        <f t="shared" si="79"/>
        <v>5.1173774299464725E-26</v>
      </c>
      <c r="BK202" s="60">
        <f t="shared" si="85"/>
        <v>241.77701290780897</v>
      </c>
      <c r="BL202" s="60"/>
      <c r="BM202" s="14"/>
      <c r="BN202" s="14"/>
      <c r="BO202" s="14"/>
    </row>
    <row r="203" spans="1:67">
      <c r="A203" s="11">
        <v>177.29999999999899</v>
      </c>
      <c r="C203" s="90">
        <v>141956996008.98816</v>
      </c>
      <c r="D203" s="7">
        <f t="shared" si="58"/>
        <v>3234508858926.0952</v>
      </c>
      <c r="E203" s="10">
        <f t="shared" si="86"/>
        <v>12587016573.876526</v>
      </c>
      <c r="F203" s="10">
        <f t="shared" si="59"/>
        <v>61120495522.638718</v>
      </c>
      <c r="G203" s="15">
        <v>6293508286938.2627</v>
      </c>
      <c r="H203" s="7"/>
      <c r="I203" s="7">
        <f t="shared" si="60"/>
        <v>2.1441049485816871E-18</v>
      </c>
      <c r="J203" s="90">
        <f t="shared" si="61"/>
        <v>1.6101873581538464E-21</v>
      </c>
      <c r="K203" s="7">
        <v>1.3572727272727271E-19</v>
      </c>
      <c r="L203" s="7"/>
      <c r="M203" s="7">
        <v>3.1950942961956085E-21</v>
      </c>
      <c r="N203" s="9">
        <f t="shared" si="62"/>
        <v>2.8140977538965754E-15</v>
      </c>
      <c r="O203" s="7"/>
      <c r="P203" s="8">
        <f t="shared" si="63"/>
        <v>1.719990491673033E-4</v>
      </c>
      <c r="Q203" s="6">
        <v>3.1934761904761902E-21</v>
      </c>
      <c r="R203" s="14">
        <v>1</v>
      </c>
      <c r="T203" s="13"/>
      <c r="U203" s="52">
        <v>2.9202341076923067E-21</v>
      </c>
      <c r="V203" s="52">
        <v>3.8294945384615383E-21</v>
      </c>
      <c r="W203" s="7">
        <f t="shared" si="64"/>
        <v>5.022774898689766E-26</v>
      </c>
      <c r="X203" s="7">
        <f t="shared" si="65"/>
        <v>6.586694194067281E-26</v>
      </c>
      <c r="Y203" s="14">
        <f t="shared" si="87"/>
        <v>311.36559509873263</v>
      </c>
      <c r="Z203" s="72">
        <v>2.4578238769230778E-21</v>
      </c>
      <c r="AA203" s="72">
        <v>3.1473617846153859E-21</v>
      </c>
      <c r="AB203" s="72">
        <f t="shared" si="66"/>
        <v>4.2274336985144045E-26</v>
      </c>
      <c r="AC203" s="72">
        <f t="shared" si="67"/>
        <v>5.4134323433932246E-26</v>
      </c>
      <c r="AD203" s="60">
        <f t="shared" si="80"/>
        <v>280.54813616487962</v>
      </c>
      <c r="AE203" s="73">
        <f t="shared" si="81"/>
        <v>28.564832112710427</v>
      </c>
      <c r="AF203" s="73">
        <f t="shared" si="82"/>
        <v>-81.320330095827373</v>
      </c>
      <c r="AG203" s="60"/>
      <c r="AH203" s="52">
        <v>2.0920857846153851E-21</v>
      </c>
      <c r="AI203" s="52">
        <v>2.6023603846153842E-21</v>
      </c>
      <c r="AJ203" s="52">
        <f t="shared" si="68"/>
        <v>3.5983676573025746E-26</v>
      </c>
      <c r="AK203" s="52">
        <f t="shared" si="69"/>
        <v>4.4760351174447831E-26</v>
      </c>
      <c r="AL203" s="60">
        <f t="shared" si="88"/>
        <v>243.90711114831709</v>
      </c>
      <c r="AM203" s="52">
        <v>1.8125011076923076E-21</v>
      </c>
      <c r="AN203" s="52">
        <v>2.1820926923076927E-21</v>
      </c>
      <c r="AO203" s="52">
        <f t="shared" si="70"/>
        <v>3.1174846713774322E-26</v>
      </c>
      <c r="AP203" s="52">
        <f t="shared" si="71"/>
        <v>3.7531786827182275E-26</v>
      </c>
      <c r="AQ203" s="60">
        <f t="shared" si="83"/>
        <v>203.91247378930012</v>
      </c>
      <c r="AR203" s="52">
        <v>1.6075450769230771E-21</v>
      </c>
      <c r="AS203" s="52">
        <v>1.8717732E-21</v>
      </c>
      <c r="AT203" s="52">
        <f t="shared" si="72"/>
        <v>2.7649622472433302E-26</v>
      </c>
      <c r="AU203" s="52">
        <f t="shared" si="73"/>
        <v>3.2194321065682234E-26</v>
      </c>
      <c r="AV203" s="60">
        <f t="shared" si="89"/>
        <v>164.36747365284998</v>
      </c>
      <c r="AW203" s="52">
        <v>1.4656158461538467E-21</v>
      </c>
      <c r="AX203" s="52">
        <v>1.6555934153846152E-21</v>
      </c>
      <c r="AY203" s="52">
        <f t="shared" si="74"/>
        <v>2.5208453198298E-26</v>
      </c>
      <c r="AZ203" s="52">
        <f t="shared" si="75"/>
        <v>2.8476049325378582E-26</v>
      </c>
      <c r="BA203" s="60">
        <f t="shared" si="84"/>
        <v>129.62303166229972</v>
      </c>
      <c r="BB203" s="52">
        <v>1.3755278769230766E-21</v>
      </c>
      <c r="BC203" s="52">
        <v>1.5176585507692305E-21</v>
      </c>
      <c r="BD203" s="52">
        <f t="shared" si="76"/>
        <v>2.3658948693387513E-26</v>
      </c>
      <c r="BE203" s="52">
        <f t="shared" si="77"/>
        <v>2.6103582769292032E-26</v>
      </c>
      <c r="BF203" s="60">
        <f t="shared" si="90"/>
        <v>103.328094058033</v>
      </c>
      <c r="BG203" s="52">
        <v>1.3262798000000005E-21</v>
      </c>
      <c r="BH203" s="52">
        <v>1.4419548846153849E-21</v>
      </c>
      <c r="BI203" s="52">
        <f t="shared" si="78"/>
        <v>2.2811886452978834E-26</v>
      </c>
      <c r="BJ203" s="52">
        <f t="shared" si="79"/>
        <v>2.4801486909598066E-26</v>
      </c>
      <c r="BK203" s="60">
        <f t="shared" si="85"/>
        <v>87.217708220681757</v>
      </c>
      <c r="BL203" s="60"/>
      <c r="BM203" s="14"/>
      <c r="BN203" s="14"/>
      <c r="BO203" s="14"/>
    </row>
    <row r="204" spans="1:67">
      <c r="A204" s="11">
        <v>177.39999999999901</v>
      </c>
      <c r="C204" s="90">
        <v>132426396854.14357</v>
      </c>
      <c r="D204" s="7">
        <f t="shared" si="58"/>
        <v>3252898016864.9941</v>
      </c>
      <c r="E204" s="10">
        <f t="shared" si="86"/>
        <v>9366891044.5268707</v>
      </c>
      <c r="F204" s="10">
        <f t="shared" si="59"/>
        <v>57017034901.826057</v>
      </c>
      <c r="G204" s="15">
        <v>4683445522263.4355</v>
      </c>
      <c r="H204" s="7"/>
      <c r="I204" s="7">
        <f t="shared" si="60"/>
        <v>2.098899737162354E-18</v>
      </c>
      <c r="J204" s="90">
        <f t="shared" si="61"/>
        <v>1.6566809448437498E-21</v>
      </c>
      <c r="K204" s="7">
        <v>1.0545454545454546E-19</v>
      </c>
      <c r="L204" s="7"/>
      <c r="M204" s="7">
        <v>3.090804630474009E-21</v>
      </c>
      <c r="N204" s="9">
        <f t="shared" si="62"/>
        <v>1.383262225164409E-15</v>
      </c>
      <c r="O204" s="7"/>
      <c r="P204" s="8">
        <f t="shared" si="63"/>
        <v>7.8869510570576682E-5</v>
      </c>
      <c r="Q204" s="6">
        <v>3.0891904761904758E-21</v>
      </c>
      <c r="R204" s="14">
        <v>1</v>
      </c>
      <c r="T204" s="13"/>
      <c r="U204" s="52">
        <v>3.0213616874999998E-21</v>
      </c>
      <c r="V204" s="52">
        <v>3.317217218749999E-21</v>
      </c>
      <c r="W204" s="7">
        <f t="shared" si="64"/>
        <v>2.3829331754987083E-26</v>
      </c>
      <c r="X204" s="7">
        <f t="shared" si="65"/>
        <v>2.6162729849916156E-26</v>
      </c>
      <c r="Y204" s="14">
        <f t="shared" si="87"/>
        <v>97.921255993287829</v>
      </c>
      <c r="Z204" s="72">
        <v>2.5526843593749991E-21</v>
      </c>
      <c r="AA204" s="72">
        <v>2.6760742343750008E-21</v>
      </c>
      <c r="AB204" s="72">
        <f t="shared" si="66"/>
        <v>2.0132896606511806E-26</v>
      </c>
      <c r="AC204" s="72">
        <f t="shared" si="67"/>
        <v>2.1106066511573503E-26</v>
      </c>
      <c r="AD204" s="60">
        <f t="shared" si="80"/>
        <v>48.33730208235076</v>
      </c>
      <c r="AE204" s="73">
        <f t="shared" si="81"/>
        <v>-21.059585185483868</v>
      </c>
      <c r="AF204" s="73">
        <f t="shared" si="82"/>
        <v>-89.218682062824527</v>
      </c>
      <c r="AG204" s="60"/>
      <c r="AH204" s="52">
        <v>2.1751170156250002E-21</v>
      </c>
      <c r="AI204" s="52">
        <v>2.161005609375E-21</v>
      </c>
      <c r="AJ204" s="52">
        <f t="shared" si="68"/>
        <v>1.7155041445611616E-26</v>
      </c>
      <c r="AK204" s="52">
        <f t="shared" si="69"/>
        <v>1.7043745475171582E-26</v>
      </c>
      <c r="AL204" s="60">
        <f t="shared" si="88"/>
        <v>-6.4876538359226466</v>
      </c>
      <c r="AM204" s="52">
        <v>1.8802259687499997E-21</v>
      </c>
      <c r="AN204" s="52">
        <v>1.7603734531249998E-21</v>
      </c>
      <c r="AO204" s="52">
        <f t="shared" si="70"/>
        <v>1.482925019174346E-26</v>
      </c>
      <c r="AP204" s="52">
        <f t="shared" si="71"/>
        <v>1.3883979266943633E-26</v>
      </c>
      <c r="AQ204" s="60">
        <f t="shared" si="83"/>
        <v>-63.743676354326318</v>
      </c>
      <c r="AR204" s="52">
        <v>1.6586621718749999E-21</v>
      </c>
      <c r="AS204" s="52">
        <v>1.4605394687500004E-21</v>
      </c>
      <c r="AT204" s="52">
        <f t="shared" si="72"/>
        <v>1.3081787369774072E-26</v>
      </c>
      <c r="AU204" s="52">
        <f t="shared" si="73"/>
        <v>1.151920330693488E-26</v>
      </c>
      <c r="AV204" s="60">
        <f t="shared" si="89"/>
        <v>-119.44729100624252</v>
      </c>
      <c r="AW204" s="52">
        <v>1.5007892343750001E-21</v>
      </c>
      <c r="AX204" s="52">
        <v>1.2470855624999997E-21</v>
      </c>
      <c r="AY204" s="52">
        <f t="shared" si="74"/>
        <v>1.1836651238477368E-26</v>
      </c>
      <c r="AZ204" s="52">
        <f t="shared" si="75"/>
        <v>9.8357027954029663E-27</v>
      </c>
      <c r="BA204" s="60">
        <f t="shared" si="84"/>
        <v>-169.04683620059058</v>
      </c>
      <c r="BB204" s="52">
        <v>1.39682859375E-21</v>
      </c>
      <c r="BC204" s="52">
        <v>1.1055650921875005E-21</v>
      </c>
      <c r="BD204" s="52">
        <f t="shared" si="76"/>
        <v>1.1016718754007443E-26</v>
      </c>
      <c r="BE204" s="52">
        <f t="shared" si="77"/>
        <v>8.7195377724762481E-27</v>
      </c>
      <c r="BF204" s="60">
        <f t="shared" si="90"/>
        <v>-208.51771138258135</v>
      </c>
      <c r="BG204" s="52">
        <v>1.3363256406249994E-21</v>
      </c>
      <c r="BH204" s="52">
        <v>1.0213118421874997E-21</v>
      </c>
      <c r="BI204" s="52">
        <f t="shared" si="78"/>
        <v>1.0539534923903002E-26</v>
      </c>
      <c r="BJ204" s="52">
        <f t="shared" si="79"/>
        <v>8.0550365133280463E-27</v>
      </c>
      <c r="BK204" s="60">
        <f t="shared" si="85"/>
        <v>-235.7313134320822</v>
      </c>
      <c r="BL204" s="60"/>
      <c r="BM204" s="14"/>
      <c r="BN204" s="14"/>
      <c r="BO204" s="14"/>
    </row>
    <row r="205" spans="1:67">
      <c r="A205" s="11">
        <v>177.49999999999901</v>
      </c>
      <c r="C205" s="90">
        <v>121189116108.26036</v>
      </c>
      <c r="D205" s="7">
        <f t="shared" si="58"/>
        <v>3271366670201.3062</v>
      </c>
      <c r="E205" s="10">
        <f t="shared" si="86"/>
        <v>9212989494.2915401</v>
      </c>
      <c r="F205" s="10">
        <f t="shared" si="59"/>
        <v>52178751570.781906</v>
      </c>
      <c r="G205" s="15">
        <v>4606494747145.7695</v>
      </c>
      <c r="H205" s="7"/>
      <c r="I205" s="7">
        <f t="shared" si="60"/>
        <v>2.0540457579386293E-18</v>
      </c>
      <c r="J205" s="90">
        <f t="shared" si="61"/>
        <v>1.8689022558281256E-21</v>
      </c>
      <c r="K205" s="7">
        <v>1.5100000000000001E-19</v>
      </c>
      <c r="L205" s="7"/>
      <c r="M205" s="7">
        <v>3.0676102124971067E-21</v>
      </c>
      <c r="N205" s="9">
        <f t="shared" si="62"/>
        <v>3.6697099433291683E-17</v>
      </c>
      <c r="O205" s="7"/>
      <c r="P205" s="8">
        <f t="shared" si="63"/>
        <v>1.914808834698008E-6</v>
      </c>
      <c r="Q205" s="6">
        <v>3.0659999999999992E-21</v>
      </c>
      <c r="R205" s="14">
        <v>1</v>
      </c>
      <c r="T205" s="13"/>
      <c r="U205" s="52">
        <v>3.2180980312499996E-21</v>
      </c>
      <c r="V205" s="52">
        <v>2.7549897968749998E-21</v>
      </c>
      <c r="W205" s="7">
        <f t="shared" si="64"/>
        <v>6.1620425411614157E-28</v>
      </c>
      <c r="X205" s="7">
        <f t="shared" si="65"/>
        <v>5.2752788025588209E-28</v>
      </c>
      <c r="Y205" s="14">
        <f t="shared" si="87"/>
        <v>-143.90743534780248</v>
      </c>
      <c r="Z205" s="72">
        <v>2.7542630312499999E-21</v>
      </c>
      <c r="AA205" s="72">
        <v>2.2076695937499989E-21</v>
      </c>
      <c r="AB205" s="72">
        <f t="shared" si="66"/>
        <v>5.2738871853193151E-28</v>
      </c>
      <c r="AC205" s="72">
        <f t="shared" si="67"/>
        <v>4.2272652422064203E-28</v>
      </c>
      <c r="AD205" s="60">
        <f t="shared" si="80"/>
        <v>-198.45360856908923</v>
      </c>
      <c r="AE205" s="73">
        <f t="shared" si="81"/>
        <v>-77.360742393661482</v>
      </c>
      <c r="AF205" s="73">
        <f t="shared" si="82"/>
        <v>-97.452359663692079</v>
      </c>
      <c r="AG205" s="60"/>
      <c r="AH205" s="52">
        <v>2.3813332812499997E-21</v>
      </c>
      <c r="AI205" s="52">
        <v>1.7751443749999995E-21</v>
      </c>
      <c r="AJ205" s="52">
        <f t="shared" si="68"/>
        <v>4.5597980052976365E-28</v>
      </c>
      <c r="AK205" s="52">
        <f t="shared" si="69"/>
        <v>3.3990621321142799E-28</v>
      </c>
      <c r="AL205" s="60">
        <f t="shared" si="88"/>
        <v>-254.55861681477941</v>
      </c>
      <c r="AM205" s="52">
        <v>2.091453875E-21</v>
      </c>
      <c r="AN205" s="52">
        <v>1.4452389375000003E-21</v>
      </c>
      <c r="AO205" s="52">
        <f t="shared" si="70"/>
        <v>4.004734357213156E-28</v>
      </c>
      <c r="AP205" s="52">
        <f t="shared" si="71"/>
        <v>2.7673562857744054E-28</v>
      </c>
      <c r="AQ205" s="60">
        <f t="shared" si="83"/>
        <v>-308.9788138406829</v>
      </c>
      <c r="AR205" s="52">
        <v>1.8756190000000007E-21</v>
      </c>
      <c r="AS205" s="52">
        <v>1.2039445828125003E-21</v>
      </c>
      <c r="AT205" s="52">
        <f t="shared" si="72"/>
        <v>3.59145183172724E-28</v>
      </c>
      <c r="AU205" s="52">
        <f t="shared" si="73"/>
        <v>2.3053237236560521E-28</v>
      </c>
      <c r="AV205" s="60">
        <f t="shared" si="89"/>
        <v>-358.10813240188975</v>
      </c>
      <c r="AW205" s="52">
        <v>1.7242664531250001E-21</v>
      </c>
      <c r="AX205" s="52">
        <v>1.0367226281250003E-21</v>
      </c>
      <c r="AY205" s="52">
        <f t="shared" si="74"/>
        <v>3.3016406378169611E-28</v>
      </c>
      <c r="AZ205" s="52">
        <f t="shared" si="75"/>
        <v>1.9851256474649752E-28</v>
      </c>
      <c r="BA205" s="60">
        <f t="shared" si="84"/>
        <v>-398.74569487443171</v>
      </c>
      <c r="BB205" s="52">
        <v>1.6274442812499999E-21</v>
      </c>
      <c r="BC205" s="52">
        <v>9.294634421874997E-22</v>
      </c>
      <c r="BD205" s="52">
        <f t="shared" si="76"/>
        <v>3.1162446877160723E-28</v>
      </c>
      <c r="BE205" s="52">
        <f t="shared" si="77"/>
        <v>1.7797448106293446E-28</v>
      </c>
      <c r="BF205" s="60">
        <f t="shared" si="90"/>
        <v>-428.88155809942583</v>
      </c>
      <c r="BG205" s="52">
        <v>1.5743595624999998E-21</v>
      </c>
      <c r="BH205" s="52">
        <v>8.686397484374999E-22</v>
      </c>
      <c r="BI205" s="52">
        <f t="shared" si="78"/>
        <v>3.0145975992661191E-28</v>
      </c>
      <c r="BJ205" s="52">
        <f t="shared" si="79"/>
        <v>1.6632790644778856E-28</v>
      </c>
      <c r="BK205" s="60">
        <f t="shared" si="85"/>
        <v>-448.25834636012507</v>
      </c>
      <c r="BL205" s="60"/>
      <c r="BM205" s="14"/>
      <c r="BN205" s="14"/>
      <c r="BO205" s="14"/>
    </row>
    <row r="206" spans="1:67">
      <c r="A206" s="11">
        <v>177.599999999999</v>
      </c>
      <c r="C206" s="90">
        <v>116998918402.25371</v>
      </c>
      <c r="D206" s="7">
        <f t="shared" si="58"/>
        <v>3289915031519.4062</v>
      </c>
      <c r="E206" s="10">
        <f t="shared" si="86"/>
        <v>6055850197.0857401</v>
      </c>
      <c r="F206" s="10">
        <f t="shared" si="59"/>
        <v>50374635061.351578</v>
      </c>
      <c r="G206" s="15">
        <v>3027925098542.8701</v>
      </c>
      <c r="H206" s="7"/>
      <c r="I206" s="7">
        <f t="shared" si="60"/>
        <v>2.0095579313471531E-18</v>
      </c>
      <c r="J206" s="90">
        <f t="shared" si="61"/>
        <v>1.9538237980615381E-21</v>
      </c>
      <c r="K206" s="7">
        <v>1.8954545454545455E-19</v>
      </c>
      <c r="L206" s="7"/>
      <c r="M206" s="7">
        <v>3.0094158041461012E-21</v>
      </c>
      <c r="N206" s="9">
        <f t="shared" si="62"/>
        <v>9.1528241274189229E-18</v>
      </c>
      <c r="O206" s="7"/>
      <c r="P206" s="8">
        <f t="shared" si="63"/>
        <v>4.6107017519946195E-7</v>
      </c>
      <c r="Q206" s="6">
        <v>3.0078095238095242E-21</v>
      </c>
      <c r="R206" s="14">
        <v>1</v>
      </c>
      <c r="T206" s="13"/>
      <c r="U206" s="52">
        <v>3.3274546615384613E-21</v>
      </c>
      <c r="V206" s="52">
        <v>2.4067142307692303E-21</v>
      </c>
      <c r="W206" s="7">
        <f t="shared" si="64"/>
        <v>1.5341901037637174E-28</v>
      </c>
      <c r="X206" s="7">
        <f t="shared" si="65"/>
        <v>1.1096641520357441E-28</v>
      </c>
      <c r="Y206" s="14">
        <f t="shared" si="87"/>
        <v>-276.71013565171268</v>
      </c>
      <c r="Z206" s="72">
        <v>2.8580759692307694E-21</v>
      </c>
      <c r="AA206" s="72">
        <v>1.938505599999999E-21</v>
      </c>
      <c r="AB206" s="72">
        <f t="shared" si="66"/>
        <v>1.3177735878665279E-28</v>
      </c>
      <c r="AC206" s="72">
        <f t="shared" si="67"/>
        <v>8.9378711661708686E-29</v>
      </c>
      <c r="AD206" s="60">
        <f t="shared" si="80"/>
        <v>-321.74455092537869</v>
      </c>
      <c r="AE206" s="73">
        <f t="shared" si="81"/>
        <v>-139.49001281695274</v>
      </c>
      <c r="AF206" s="73">
        <f t="shared" si="82"/>
        <v>-105.88621585834518</v>
      </c>
      <c r="AG206" s="60"/>
      <c r="AH206" s="52">
        <v>2.4794659692307694E-21</v>
      </c>
      <c r="AI206" s="52">
        <v>1.5724388000000002E-21</v>
      </c>
      <c r="AJ206" s="52">
        <f t="shared" si="68"/>
        <v>1.1432078088342695E-28</v>
      </c>
      <c r="AK206" s="52">
        <f t="shared" si="69"/>
        <v>7.2500463300639064E-29</v>
      </c>
      <c r="AL206" s="60">
        <f t="shared" si="88"/>
        <v>-365.8155346702199</v>
      </c>
      <c r="AM206" s="52">
        <v>2.1839335538461541E-21</v>
      </c>
      <c r="AN206" s="52">
        <v>1.2962591692307693E-21</v>
      </c>
      <c r="AO206" s="52">
        <f t="shared" si="70"/>
        <v>1.0069466262957726E-28</v>
      </c>
      <c r="AP206" s="52">
        <f t="shared" si="71"/>
        <v>5.976664422611058E-29</v>
      </c>
      <c r="AQ206" s="60">
        <f t="shared" si="83"/>
        <v>-406.45668136381244</v>
      </c>
      <c r="AR206" s="52">
        <v>1.9624877384615381E-21</v>
      </c>
      <c r="AS206" s="52">
        <v>1.0960936984615385E-21</v>
      </c>
      <c r="AT206" s="52">
        <f t="shared" si="72"/>
        <v>9.0484456539920582E-29</v>
      </c>
      <c r="AU206" s="52">
        <f t="shared" si="73"/>
        <v>5.0537611358465907E-29</v>
      </c>
      <c r="AV206" s="60">
        <f t="shared" si="89"/>
        <v>-441.47742837832749</v>
      </c>
      <c r="AW206" s="52">
        <v>1.8054564615384613E-21</v>
      </c>
      <c r="AX206" s="52">
        <v>9.5776768307692312E-22</v>
      </c>
      <c r="AY206" s="52">
        <f t="shared" si="74"/>
        <v>8.3244212703649164E-29</v>
      </c>
      <c r="AZ206" s="52">
        <f t="shared" si="75"/>
        <v>4.4159811343663458E-29</v>
      </c>
      <c r="BA206" s="60">
        <f t="shared" si="84"/>
        <v>-469.5149379227941</v>
      </c>
      <c r="BB206" s="52">
        <v>1.7027223846153847E-21</v>
      </c>
      <c r="BC206" s="52">
        <v>8.6786217538461523E-22</v>
      </c>
      <c r="BD206" s="52">
        <f t="shared" si="76"/>
        <v>7.8507450819061644E-29</v>
      </c>
      <c r="BE206" s="52">
        <f t="shared" si="77"/>
        <v>4.0014536525354798E-29</v>
      </c>
      <c r="BF206" s="60">
        <f t="shared" si="90"/>
        <v>-490.30905846659778</v>
      </c>
      <c r="BG206" s="52">
        <v>1.6433574923076924E-21</v>
      </c>
      <c r="BH206" s="52">
        <v>8.1408125538461524E-22</v>
      </c>
      <c r="BI206" s="52">
        <f t="shared" si="78"/>
        <v>7.5770312689361302E-29</v>
      </c>
      <c r="BJ206" s="52">
        <f t="shared" si="79"/>
        <v>3.7534858704676116E-29</v>
      </c>
      <c r="BK206" s="60">
        <f t="shared" si="85"/>
        <v>-504.62315156914639</v>
      </c>
      <c r="BL206" s="60"/>
      <c r="BM206" s="14"/>
      <c r="BN206" s="14"/>
      <c r="BO206" s="14"/>
    </row>
    <row r="207" spans="1:67">
      <c r="A207" s="11">
        <v>177.69999999999899</v>
      </c>
      <c r="C207" s="90">
        <v>121267594828.45355</v>
      </c>
      <c r="D207" s="7">
        <f t="shared" si="58"/>
        <v>3308543313432.5112</v>
      </c>
      <c r="E207" s="10">
        <f t="shared" si="86"/>
        <v>6525834927.325819</v>
      </c>
      <c r="F207" s="10">
        <f t="shared" si="59"/>
        <v>52212541087.333008</v>
      </c>
      <c r="G207" s="15">
        <v>3262917463662.9097</v>
      </c>
      <c r="H207" s="7"/>
      <c r="I207" s="7">
        <f t="shared" si="60"/>
        <v>1.9654507597328694E-18</v>
      </c>
      <c r="J207" s="90">
        <f t="shared" si="61"/>
        <v>2.1036038899538464E-21</v>
      </c>
      <c r="K207" s="7">
        <v>1.5263636363636363E-19</v>
      </c>
      <c r="L207" s="7"/>
      <c r="M207" s="7">
        <v>3.027792833968912E-21</v>
      </c>
      <c r="N207" s="9">
        <f t="shared" si="62"/>
        <v>7.2786147325701039E-19</v>
      </c>
      <c r="O207" s="7"/>
      <c r="P207" s="8">
        <f t="shared" si="63"/>
        <v>3.8003497078318389E-8</v>
      </c>
      <c r="Q207" s="6">
        <v>3.0261904761904763E-21</v>
      </c>
      <c r="R207" s="14">
        <v>1</v>
      </c>
      <c r="T207" s="13"/>
      <c r="U207" s="52">
        <v>3.5646808153846154E-21</v>
      </c>
      <c r="V207" s="52">
        <v>2.3568668461538468E-21</v>
      </c>
      <c r="W207" s="7">
        <f t="shared" si="64"/>
        <v>1.3547033695259913E-29</v>
      </c>
      <c r="X207" s="7">
        <f t="shared" si="65"/>
        <v>8.9569182301788112E-30</v>
      </c>
      <c r="Y207" s="14">
        <f t="shared" si="87"/>
        <v>-338.82808357427916</v>
      </c>
      <c r="Z207" s="72">
        <v>3.0693954615384615E-21</v>
      </c>
      <c r="AA207" s="72">
        <v>1.9410137846153849E-21</v>
      </c>
      <c r="AB207" s="72">
        <f t="shared" si="66"/>
        <v>1.1664776145477402E-29</v>
      </c>
      <c r="AC207" s="72">
        <f t="shared" si="67"/>
        <v>7.3765311692602316E-30</v>
      </c>
      <c r="AD207" s="60">
        <f t="shared" si="80"/>
        <v>-367.62342652240119</v>
      </c>
      <c r="AE207" s="73">
        <f t="shared" si="81"/>
        <v>-205.77115025522644</v>
      </c>
      <c r="AF207" s="73">
        <f t="shared" si="82"/>
        <v>-114.77009337140899</v>
      </c>
      <c r="AG207" s="60"/>
      <c r="AH207" s="52">
        <v>2.6670857076923076E-21</v>
      </c>
      <c r="AI207" s="52">
        <v>1.6149863384615386E-21</v>
      </c>
      <c r="AJ207" s="52">
        <f t="shared" si="68"/>
        <v>1.013585838999036E-29</v>
      </c>
      <c r="AK207" s="52">
        <f t="shared" si="69"/>
        <v>6.1375128595243706E-30</v>
      </c>
      <c r="AL207" s="60">
        <f t="shared" si="88"/>
        <v>-394.47527546503056</v>
      </c>
      <c r="AM207" s="52">
        <v>2.3509373076923075E-21</v>
      </c>
      <c r="AN207" s="52">
        <v>1.3682768153846155E-21</v>
      </c>
      <c r="AO207" s="52">
        <f t="shared" si="70"/>
        <v>8.9343839104189236E-30</v>
      </c>
      <c r="AP207" s="52">
        <f t="shared" si="71"/>
        <v>5.1999303955797063E-30</v>
      </c>
      <c r="AQ207" s="60">
        <f t="shared" si="83"/>
        <v>-417.9866851797409</v>
      </c>
      <c r="AR207" s="52">
        <v>2.1128394923076927E-21</v>
      </c>
      <c r="AS207" s="52">
        <v>1.1892792569230769E-21</v>
      </c>
      <c r="AT207" s="52">
        <f t="shared" si="72"/>
        <v>8.0295289472866541E-30</v>
      </c>
      <c r="AU207" s="52">
        <f t="shared" si="73"/>
        <v>4.5196770765778245E-30</v>
      </c>
      <c r="AV207" s="60">
        <f t="shared" si="89"/>
        <v>-437.11802943245902</v>
      </c>
      <c r="AW207" s="52">
        <v>1.9438587230769229E-21</v>
      </c>
      <c r="AX207" s="52">
        <v>1.0663603646153846E-21</v>
      </c>
      <c r="AY207" s="52">
        <f t="shared" si="74"/>
        <v>7.3873429303113354E-30</v>
      </c>
      <c r="AZ207" s="52">
        <f t="shared" si="75"/>
        <v>4.0525423001092993E-30</v>
      </c>
      <c r="BA207" s="60">
        <f t="shared" si="84"/>
        <v>-451.42085072548446</v>
      </c>
      <c r="BB207" s="52">
        <v>1.8342726153846156E-21</v>
      </c>
      <c r="BC207" s="52">
        <v>9.8858213076923078E-22</v>
      </c>
      <c r="BD207" s="52">
        <f t="shared" si="76"/>
        <v>6.9708773979604713E-30</v>
      </c>
      <c r="BE207" s="52">
        <f t="shared" si="77"/>
        <v>3.7569578118364093E-30</v>
      </c>
      <c r="BF207" s="60">
        <f t="shared" si="90"/>
        <v>-461.04950677577341</v>
      </c>
      <c r="BG207" s="52">
        <v>1.7729926769230766E-21</v>
      </c>
      <c r="BH207" s="52">
        <v>9.4573515538461516E-22</v>
      </c>
      <c r="BI207" s="52">
        <f t="shared" si="78"/>
        <v>6.7379922017322217E-30</v>
      </c>
      <c r="BJ207" s="52">
        <f t="shared" si="79"/>
        <v>3.594124321452017E-30</v>
      </c>
      <c r="BK207" s="60">
        <f t="shared" si="85"/>
        <v>-466.58823372813794</v>
      </c>
      <c r="BL207" s="60"/>
      <c r="BM207" s="14"/>
      <c r="BN207" s="14"/>
      <c r="BO207" s="14"/>
    </row>
    <row r="208" spans="1:67">
      <c r="A208" s="11">
        <v>177.79999999999899</v>
      </c>
      <c r="C208" s="90">
        <v>130162596002.28056</v>
      </c>
      <c r="D208" s="7">
        <f t="shared" si="58"/>
        <v>3327251728580.7896</v>
      </c>
      <c r="E208" s="10">
        <f t="shared" si="86"/>
        <v>9254828879.8389015</v>
      </c>
      <c r="F208" s="10">
        <f t="shared" si="59"/>
        <v>56042340918.997078</v>
      </c>
      <c r="G208" s="15">
        <v>4627414439919.4502</v>
      </c>
      <c r="H208" s="7"/>
      <c r="I208" s="7">
        <f t="shared" si="60"/>
        <v>1.9217383166002049E-18</v>
      </c>
      <c r="J208" s="90">
        <f t="shared" si="61"/>
        <v>2.2494525762499999E-21</v>
      </c>
      <c r="K208" s="7">
        <v>1.3036363636363635E-19</v>
      </c>
      <c r="L208" s="7"/>
      <c r="M208" s="7">
        <v>2.8595984447992342E-21</v>
      </c>
      <c r="N208" s="9">
        <f t="shared" si="62"/>
        <v>6.1972318991736203E-20</v>
      </c>
      <c r="O208" s="7"/>
      <c r="P208" s="8">
        <f t="shared" si="63"/>
        <v>3.4730738284757177E-9</v>
      </c>
      <c r="Q208" s="6">
        <v>2.8580000000000003E-21</v>
      </c>
      <c r="R208" s="14">
        <v>1</v>
      </c>
      <c r="T208" s="13"/>
      <c r="U208" s="52">
        <v>3.9040580937499995E-21</v>
      </c>
      <c r="V208" s="52">
        <v>2.3151056718749994E-21</v>
      </c>
      <c r="W208" s="7">
        <f t="shared" si="64"/>
        <v>1.3559081990251153E-30</v>
      </c>
      <c r="X208" s="7">
        <f t="shared" si="65"/>
        <v>8.0405329191442958E-31</v>
      </c>
      <c r="Y208" s="14">
        <f t="shared" si="87"/>
        <v>-407.00019920778118</v>
      </c>
      <c r="Z208" s="72">
        <v>3.3494709843749989E-21</v>
      </c>
      <c r="AA208" s="72">
        <v>1.9234288906250008E-21</v>
      </c>
      <c r="AB208" s="72">
        <f t="shared" si="66"/>
        <v>1.1632960015070945E-30</v>
      </c>
      <c r="AC208" s="72">
        <f t="shared" si="67"/>
        <v>6.680210540963394E-31</v>
      </c>
      <c r="AD208" s="60">
        <f t="shared" si="80"/>
        <v>-425.75143967580686</v>
      </c>
      <c r="AE208" s="73">
        <f t="shared" si="81"/>
        <v>-262.05876560822213</v>
      </c>
      <c r="AF208" s="73">
        <f t="shared" si="82"/>
        <v>-123.23013981419653</v>
      </c>
      <c r="AG208" s="60"/>
      <c r="AH208" s="52">
        <v>2.8948337343749994E-21</v>
      </c>
      <c r="AI208" s="52">
        <v>1.6125071562499997E-21</v>
      </c>
      <c r="AJ208" s="52">
        <f t="shared" si="68"/>
        <v>1.0053971280645866E-30</v>
      </c>
      <c r="AK208" s="52">
        <f t="shared" si="69"/>
        <v>5.6003564026013603E-31</v>
      </c>
      <c r="AL208" s="60">
        <f t="shared" si="88"/>
        <v>-442.97071810994925</v>
      </c>
      <c r="AM208" s="52">
        <v>2.5341879218749995E-21</v>
      </c>
      <c r="AN208" s="52">
        <v>1.3737339374999997E-21</v>
      </c>
      <c r="AO208" s="52">
        <f t="shared" si="70"/>
        <v>8.8014217479028261E-31</v>
      </c>
      <c r="AP208" s="52">
        <f t="shared" si="71"/>
        <v>4.7710793856198748E-31</v>
      </c>
      <c r="AQ208" s="60">
        <f t="shared" si="83"/>
        <v>-457.91946775454642</v>
      </c>
      <c r="AR208" s="52">
        <v>2.2600761562499997E-21</v>
      </c>
      <c r="AS208" s="52">
        <v>1.1977181562499998E-21</v>
      </c>
      <c r="AT208" s="52">
        <f t="shared" si="72"/>
        <v>7.849411348633424E-31</v>
      </c>
      <c r="AU208" s="52">
        <f t="shared" si="73"/>
        <v>4.1597635823618283E-31</v>
      </c>
      <c r="AV208" s="60">
        <f t="shared" si="89"/>
        <v>-470.05407187813654</v>
      </c>
      <c r="AW208" s="52">
        <v>2.0639046718749999E-21</v>
      </c>
      <c r="AX208" s="52">
        <v>1.0750878593749998E-21</v>
      </c>
      <c r="AY208" s="52">
        <f t="shared" si="74"/>
        <v>7.1680933003574188E-31</v>
      </c>
      <c r="AZ208" s="52">
        <f t="shared" si="75"/>
        <v>3.7338595077070827E-31</v>
      </c>
      <c r="BA208" s="60">
        <f t="shared" si="84"/>
        <v>-479.10004079872914</v>
      </c>
      <c r="BB208" s="52">
        <v>1.9357995156250002E-21</v>
      </c>
      <c r="BC208" s="52">
        <v>9.9688933437500012E-22</v>
      </c>
      <c r="BD208" s="52">
        <f t="shared" si="76"/>
        <v>6.7231746348927769E-31</v>
      </c>
      <c r="BE208" s="52">
        <f t="shared" si="77"/>
        <v>3.4622702571041948E-31</v>
      </c>
      <c r="BF208" s="60">
        <f t="shared" si="90"/>
        <v>-485.02449436085305</v>
      </c>
      <c r="BG208" s="52">
        <v>1.8637827343749996E-21</v>
      </c>
      <c r="BH208" s="52">
        <v>9.5433076406250015E-22</v>
      </c>
      <c r="BI208" s="52">
        <f t="shared" si="78"/>
        <v>6.4730550367223542E-31</v>
      </c>
      <c r="BJ208" s="52">
        <f t="shared" si="79"/>
        <v>3.3144612003745157E-31</v>
      </c>
      <c r="BK208" s="60">
        <f t="shared" si="85"/>
        <v>-487.96029362160334</v>
      </c>
      <c r="BL208" s="60"/>
      <c r="BM208" s="14"/>
      <c r="BN208" s="14"/>
      <c r="BO208" s="14"/>
    </row>
    <row r="209" spans="1:67">
      <c r="A209" s="11">
        <v>177.89999999999901</v>
      </c>
      <c r="C209" s="90">
        <v>139305811282.15445</v>
      </c>
      <c r="D209" s="7">
        <f t="shared" si="58"/>
        <v>3346040489629.562</v>
      </c>
      <c r="E209" s="10">
        <f t="shared" si="86"/>
        <v>10844782446.344112</v>
      </c>
      <c r="F209" s="10">
        <f t="shared" si="59"/>
        <v>59979010926.727234</v>
      </c>
      <c r="G209" s="15">
        <v>5422391223172.0557</v>
      </c>
      <c r="H209" s="7"/>
      <c r="I209" s="7">
        <f t="shared" si="60"/>
        <v>1.878434236437697E-18</v>
      </c>
      <c r="J209" s="90">
        <f t="shared" si="61"/>
        <v>2.1822443148437498E-21</v>
      </c>
      <c r="K209" s="7">
        <v>1.0790909090909089E-19</v>
      </c>
      <c r="L209" s="7"/>
      <c r="M209" s="7">
        <v>2.8273564461374845E-21</v>
      </c>
      <c r="N209" s="9">
        <f t="shared" si="62"/>
        <v>2.2457564388286623E-19</v>
      </c>
      <c r="O209" s="7"/>
      <c r="P209" s="8">
        <f t="shared" si="63"/>
        <v>1.3469824998327237E-8</v>
      </c>
      <c r="Q209" s="6">
        <v>2.8257619047619048E-21</v>
      </c>
      <c r="R209" s="14">
        <v>1</v>
      </c>
      <c r="T209" s="13"/>
      <c r="U209" s="52">
        <v>4.0434941875000016E-21</v>
      </c>
      <c r="V209" s="52">
        <v>2.2209790468750008E-21</v>
      </c>
      <c r="W209" s="7">
        <f t="shared" si="64"/>
        <v>5.4465159087390791E-30</v>
      </c>
      <c r="X209" s="7">
        <f t="shared" si="65"/>
        <v>2.9916199086364687E-30</v>
      </c>
      <c r="Y209" s="14">
        <f t="shared" si="87"/>
        <v>-450.72777556082497</v>
      </c>
      <c r="Z209" s="72">
        <v>3.4196295156249997E-21</v>
      </c>
      <c r="AA209" s="72">
        <v>1.8408691875000004E-21</v>
      </c>
      <c r="AB209" s="72">
        <f t="shared" si="66"/>
        <v>4.6061811134593756E-30</v>
      </c>
      <c r="AC209" s="72">
        <f t="shared" si="67"/>
        <v>2.4796185800443493E-30</v>
      </c>
      <c r="AD209" s="60">
        <f t="shared" si="80"/>
        <v>-461.6758397105051</v>
      </c>
      <c r="AE209" s="73">
        <f t="shared" si="81"/>
        <v>-300.47732316435417</v>
      </c>
      <c r="AF209" s="73">
        <f t="shared" si="82"/>
        <v>-131.09194505563025</v>
      </c>
      <c r="AG209" s="60"/>
      <c r="AH209" s="52">
        <v>2.9078933125E-21</v>
      </c>
      <c r="AI209" s="52">
        <v>1.536808875E-21</v>
      </c>
      <c r="AJ209" s="52">
        <f t="shared" si="68"/>
        <v>3.916881403319E-30</v>
      </c>
      <c r="AK209" s="52">
        <f t="shared" si="69"/>
        <v>2.0700546602130862E-30</v>
      </c>
      <c r="AL209" s="60">
        <f t="shared" si="88"/>
        <v>-471.50438140429549</v>
      </c>
      <c r="AM209" s="52">
        <v>2.5018079062500002E-21</v>
      </c>
      <c r="AN209" s="52">
        <v>1.3010874843750002E-21</v>
      </c>
      <c r="AO209" s="52">
        <f t="shared" si="70"/>
        <v>3.369891467662664E-30</v>
      </c>
      <c r="AP209" s="52">
        <f t="shared" si="71"/>
        <v>1.7525420722049061E-30</v>
      </c>
      <c r="AQ209" s="60">
        <f t="shared" si="83"/>
        <v>-479.94109334908086</v>
      </c>
      <c r="AR209" s="52">
        <v>2.1929222812499999E-21</v>
      </c>
      <c r="AS209" s="52">
        <v>1.1251256406250002E-21</v>
      </c>
      <c r="AT209" s="52">
        <f t="shared" si="72"/>
        <v>2.9538279363376756E-30</v>
      </c>
      <c r="AU209" s="52">
        <f t="shared" si="73"/>
        <v>1.5155245480353019E-30</v>
      </c>
      <c r="AV209" s="60">
        <f t="shared" si="89"/>
        <v>-486.9286293248565</v>
      </c>
      <c r="AW209" s="52">
        <v>1.9712834531250001E-21</v>
      </c>
      <c r="AX209" s="52">
        <v>1.0001959109375001E-21</v>
      </c>
      <c r="AY209" s="52">
        <f t="shared" si="74"/>
        <v>2.6552843135698003E-30</v>
      </c>
      <c r="AZ209" s="52">
        <f t="shared" si="75"/>
        <v>1.3472463884373684E-30</v>
      </c>
      <c r="BA209" s="60">
        <f t="shared" si="84"/>
        <v>-492.61689923286889</v>
      </c>
      <c r="BB209" s="52">
        <v>1.8254204843749996E-21</v>
      </c>
      <c r="BC209" s="52">
        <v>9.1778637656250022E-22</v>
      </c>
      <c r="BD209" s="52">
        <f t="shared" si="76"/>
        <v>2.4588094472898574E-30</v>
      </c>
      <c r="BE209" s="52">
        <f t="shared" si="77"/>
        <v>1.2362421878148552E-30</v>
      </c>
      <c r="BF209" s="60">
        <f t="shared" si="90"/>
        <v>-497.219197210478</v>
      </c>
      <c r="BG209" s="52">
        <v>1.7416020937499995E-21</v>
      </c>
      <c r="BH209" s="52">
        <v>8.6936980156250008E-22</v>
      </c>
      <c r="BI209" s="52">
        <f t="shared" si="78"/>
        <v>2.3459075419538131E-30</v>
      </c>
      <c r="BJ209" s="52">
        <f t="shared" si="79"/>
        <v>1.1710259085880015E-30</v>
      </c>
      <c r="BK209" s="60">
        <f t="shared" si="85"/>
        <v>-500.82179811200035</v>
      </c>
      <c r="BL209" s="60"/>
      <c r="BM209" s="14"/>
      <c r="BN209" s="14"/>
      <c r="BO209" s="14"/>
    </row>
    <row r="210" spans="1:67">
      <c r="A210" s="11">
        <v>177.99999999999901</v>
      </c>
      <c r="C210" s="90">
        <v>144727269678.37137</v>
      </c>
      <c r="D210" s="7">
        <f t="shared" si="58"/>
        <v>3364909809267.4077</v>
      </c>
      <c r="E210" s="10">
        <f t="shared" si="86"/>
        <v>11521446720.184208</v>
      </c>
      <c r="F210" s="10">
        <f t="shared" si="59"/>
        <v>62313254626.919144</v>
      </c>
      <c r="G210" s="15">
        <v>5760723360092.1035</v>
      </c>
      <c r="H210" s="7"/>
      <c r="I210" s="7">
        <f t="shared" si="60"/>
        <v>1.8355517051831462E-18</v>
      </c>
      <c r="J210" s="90">
        <f t="shared" si="61"/>
        <v>2.0915663875000006E-21</v>
      </c>
      <c r="K210" s="7">
        <v>8.0727272727272725E-20</v>
      </c>
      <c r="L210" s="7"/>
      <c r="M210" s="7">
        <v>2.9343049331984247E-21</v>
      </c>
      <c r="N210" s="9">
        <f t="shared" si="62"/>
        <v>1.2290851603794092E-18</v>
      </c>
      <c r="O210" s="7"/>
      <c r="P210" s="8">
        <f t="shared" si="63"/>
        <v>7.658829655688987E-8</v>
      </c>
      <c r="Q210" s="6">
        <v>2.9327142857142864E-21</v>
      </c>
      <c r="R210" s="14">
        <v>1</v>
      </c>
      <c r="T210" s="13"/>
      <c r="U210" s="52">
        <v>4.0508560312500007E-21</v>
      </c>
      <c r="V210" s="52">
        <v>2.2375098593750006E-21</v>
      </c>
      <c r="W210" s="7">
        <f t="shared" si="64"/>
        <v>3.1024816303062337E-29</v>
      </c>
      <c r="X210" s="7">
        <f t="shared" si="65"/>
        <v>1.7136706865876775E-29</v>
      </c>
      <c r="Y210" s="14">
        <f t="shared" si="87"/>
        <v>-447.6451786699127</v>
      </c>
      <c r="Z210" s="72">
        <v>3.3898350937500001E-21</v>
      </c>
      <c r="AA210" s="72">
        <v>1.8631077499999999E-21</v>
      </c>
      <c r="AB210" s="72">
        <f t="shared" si="66"/>
        <v>2.5962169543906282E-29</v>
      </c>
      <c r="AC210" s="72">
        <f t="shared" si="67"/>
        <v>1.426922488744317E-29</v>
      </c>
      <c r="AD210" s="60">
        <f t="shared" si="80"/>
        <v>-450.38395719157552</v>
      </c>
      <c r="AE210" s="73">
        <f t="shared" si="81"/>
        <v>-313.08455476187862</v>
      </c>
      <c r="AF210" s="73">
        <f t="shared" si="82"/>
        <v>-137.92367930956988</v>
      </c>
      <c r="AG210" s="60"/>
      <c r="AH210" s="52">
        <v>2.8501210312499988E-21</v>
      </c>
      <c r="AI210" s="52">
        <v>1.5625840312499995E-21</v>
      </c>
      <c r="AJ210" s="52">
        <f t="shared" si="68"/>
        <v>2.1828591476439128E-29</v>
      </c>
      <c r="AK210" s="52">
        <f t="shared" si="69"/>
        <v>1.1967564918042863E-29</v>
      </c>
      <c r="AL210" s="60">
        <f t="shared" si="88"/>
        <v>-451.74818398337089</v>
      </c>
      <c r="AM210" s="52">
        <v>2.4238606562500001E-21</v>
      </c>
      <c r="AN210" s="52">
        <v>1.3290483593750001E-21</v>
      </c>
      <c r="AO210" s="52">
        <f t="shared" si="70"/>
        <v>1.8563935875344217E-29</v>
      </c>
      <c r="AP210" s="52">
        <f t="shared" si="71"/>
        <v>1.0178954988625467E-29</v>
      </c>
      <c r="AQ210" s="60">
        <f t="shared" si="83"/>
        <v>-451.68120289918181</v>
      </c>
      <c r="AR210" s="52">
        <v>2.1010303750000006E-21</v>
      </c>
      <c r="AS210" s="52">
        <v>1.1546316250000005E-21</v>
      </c>
      <c r="AT210" s="52">
        <f t="shared" si="72"/>
        <v>1.6091433743552444E-29</v>
      </c>
      <c r="AU210" s="52">
        <f t="shared" si="73"/>
        <v>8.8431269309458678E-30</v>
      </c>
      <c r="AV210" s="60">
        <f t="shared" si="89"/>
        <v>-450.44505841568315</v>
      </c>
      <c r="AW210" s="52">
        <v>1.8700893125000002E-21</v>
      </c>
      <c r="AX210" s="52">
        <v>1.0311417015624996E-21</v>
      </c>
      <c r="AY210" s="52">
        <f t="shared" si="74"/>
        <v>1.4322695485361216E-29</v>
      </c>
      <c r="AZ210" s="52">
        <f t="shared" si="75"/>
        <v>7.8973386431440267E-30</v>
      </c>
      <c r="BA210" s="60">
        <f t="shared" si="84"/>
        <v>-448.61365996256421</v>
      </c>
      <c r="BB210" s="52">
        <v>1.7181448750000001E-21</v>
      </c>
      <c r="BC210" s="52">
        <v>9.5039794375000003E-22</v>
      </c>
      <c r="BD210" s="52">
        <f t="shared" si="76"/>
        <v>1.3158978921419302E-29</v>
      </c>
      <c r="BE210" s="52">
        <f t="shared" si="77"/>
        <v>7.27893595629792E-30</v>
      </c>
      <c r="BF210" s="60">
        <f t="shared" si="90"/>
        <v>-446.84644608330848</v>
      </c>
      <c r="BG210" s="52">
        <v>1.6303385156250002E-21</v>
      </c>
      <c r="BH210" s="52">
        <v>9.0400413750000018E-22</v>
      </c>
      <c r="BI210" s="52">
        <f t="shared" si="78"/>
        <v>1.2486484972280005E-29</v>
      </c>
      <c r="BJ210" s="52">
        <f t="shared" si="79"/>
        <v>6.9236136971501528E-30</v>
      </c>
      <c r="BK210" s="60">
        <f t="shared" si="85"/>
        <v>-445.51138991312808</v>
      </c>
      <c r="BL210" s="60"/>
      <c r="BM210" s="14"/>
      <c r="BN210" s="14"/>
      <c r="BO210" s="14"/>
    </row>
    <row r="211" spans="1:67">
      <c r="A211" s="11">
        <v>178.099999999999</v>
      </c>
      <c r="C211" s="90">
        <v>144658747526.57877</v>
      </c>
      <c r="D211" s="7">
        <f t="shared" si="58"/>
        <v>3383859900204.2778</v>
      </c>
      <c r="E211" s="10">
        <f t="shared" si="86"/>
        <v>14755405112.128918</v>
      </c>
      <c r="F211" s="10">
        <f t="shared" si="59"/>
        <v>62283751974.780914</v>
      </c>
      <c r="G211" s="15">
        <v>7377702556064.459</v>
      </c>
      <c r="H211" s="7"/>
      <c r="I211" s="7">
        <f t="shared" si="60"/>
        <v>1.7931034512374987E-18</v>
      </c>
      <c r="J211" s="90">
        <f t="shared" si="61"/>
        <v>2.0813953737500005E-21</v>
      </c>
      <c r="K211" s="7">
        <v>6.9818181818181806E-20</v>
      </c>
      <c r="L211" s="7"/>
      <c r="M211" s="7">
        <v>3.6514915250063947E-21</v>
      </c>
      <c r="N211" s="9">
        <f t="shared" si="62"/>
        <v>1.6279393748421231E-18</v>
      </c>
      <c r="O211" s="7"/>
      <c r="P211" s="8">
        <f t="shared" si="63"/>
        <v>1.0139417225264669E-7</v>
      </c>
      <c r="Q211" s="6">
        <v>3.6499047619047625E-21</v>
      </c>
      <c r="R211" s="14">
        <v>1</v>
      </c>
      <c r="T211" s="13"/>
      <c r="U211" s="52">
        <v>4.0326671406250006E-21</v>
      </c>
      <c r="V211" s="52">
        <v>2.305895015625E-21</v>
      </c>
      <c r="W211" s="7">
        <f t="shared" si="64"/>
        <v>4.0888894669409627E-29</v>
      </c>
      <c r="X211" s="7">
        <f t="shared" si="65"/>
        <v>2.3380431641078741E-29</v>
      </c>
      <c r="Y211" s="14">
        <f t="shared" si="87"/>
        <v>-428.19604613644799</v>
      </c>
      <c r="Z211" s="72">
        <v>3.3659940156250003E-21</v>
      </c>
      <c r="AA211" s="72">
        <v>1.93467503125E-21</v>
      </c>
      <c r="AB211" s="72">
        <f t="shared" si="66"/>
        <v>3.4129217702163981E-29</v>
      </c>
      <c r="AC211" s="72">
        <f t="shared" si="67"/>
        <v>1.9616477337144598E-29</v>
      </c>
      <c r="AD211" s="60">
        <f t="shared" si="80"/>
        <v>-425.22921244981228</v>
      </c>
      <c r="AE211" s="73">
        <f t="shared" si="81"/>
        <v>-292.50534302816328</v>
      </c>
      <c r="AF211" s="73">
        <f t="shared" si="82"/>
        <v>-140.7453654278757</v>
      </c>
      <c r="AG211" s="60"/>
      <c r="AH211" s="52">
        <v>2.8266568281250006E-21</v>
      </c>
      <c r="AI211" s="52">
        <v>1.6360365312500003E-21</v>
      </c>
      <c r="AJ211" s="52">
        <f t="shared" si="68"/>
        <v>2.8660652933000992E-29</v>
      </c>
      <c r="AK211" s="52">
        <f t="shared" si="69"/>
        <v>1.6588456986117568E-29</v>
      </c>
      <c r="AL211" s="60">
        <f t="shared" si="88"/>
        <v>-421.21147676238138</v>
      </c>
      <c r="AM211" s="52">
        <v>2.4052206250000002E-21</v>
      </c>
      <c r="AN211" s="52">
        <v>1.4035029218749999E-21</v>
      </c>
      <c r="AO211" s="52">
        <f t="shared" si="70"/>
        <v>2.4387535435685468E-29</v>
      </c>
      <c r="AP211" s="52">
        <f t="shared" si="71"/>
        <v>1.4230701701767858E-29</v>
      </c>
      <c r="AQ211" s="60">
        <f t="shared" si="83"/>
        <v>-416.4764316059364</v>
      </c>
      <c r="AR211" s="52">
        <v>2.0899999531250005E-21</v>
      </c>
      <c r="AS211" s="52">
        <v>1.2295420156249998E-21</v>
      </c>
      <c r="AT211" s="52">
        <f t="shared" si="72"/>
        <v>2.1191381525516777E-29</v>
      </c>
      <c r="AU211" s="52">
        <f t="shared" si="73"/>
        <v>1.2466839492414055E-29</v>
      </c>
      <c r="AV211" s="60">
        <f t="shared" si="89"/>
        <v>-411.70237167394697</v>
      </c>
      <c r="AW211" s="52">
        <v>1.8679182499999993E-21</v>
      </c>
      <c r="AX211" s="52">
        <v>1.1061768906249999E-21</v>
      </c>
      <c r="AY211" s="52">
        <f t="shared" si="74"/>
        <v>1.8939602479435154E-29</v>
      </c>
      <c r="AZ211" s="52">
        <f t="shared" si="75"/>
        <v>1.12159890189922E-29</v>
      </c>
      <c r="BA211" s="60">
        <f t="shared" si="84"/>
        <v>-407.802300435257</v>
      </c>
      <c r="BB211" s="52">
        <v>1.7248977968749991E-21</v>
      </c>
      <c r="BC211" s="52">
        <v>1.0253075031250001E-21</v>
      </c>
      <c r="BD211" s="52">
        <f t="shared" si="76"/>
        <v>1.748945843345445E-29</v>
      </c>
      <c r="BE211" s="52">
        <f t="shared" si="77"/>
        <v>1.0396020558378143E-29</v>
      </c>
      <c r="BF211" s="60">
        <f t="shared" si="90"/>
        <v>-405.58362067448184</v>
      </c>
      <c r="BG211" s="52">
        <v>1.6454281562500003E-21</v>
      </c>
      <c r="BH211" s="52">
        <v>9.7851278906249998E-22</v>
      </c>
      <c r="BI211" s="52">
        <f t="shared" si="78"/>
        <v>1.668368259041579E-29</v>
      </c>
      <c r="BJ211" s="52">
        <f t="shared" si="79"/>
        <v>9.9215494285615227E-30</v>
      </c>
      <c r="BK211" s="60">
        <f t="shared" si="85"/>
        <v>-405.31418199833666</v>
      </c>
      <c r="BL211" s="60"/>
      <c r="BM211" s="14"/>
      <c r="BN211" s="14"/>
      <c r="BO211" s="14"/>
    </row>
    <row r="212" spans="1:67">
      <c r="A212" s="11">
        <v>178.19999999999899</v>
      </c>
      <c r="C212" s="90">
        <v>141870832914.10941</v>
      </c>
      <c r="D212" s="7">
        <f t="shared" si="58"/>
        <v>3402890975169.7358</v>
      </c>
      <c r="E212" s="10">
        <f t="shared" si="86"/>
        <v>17538860123.05434</v>
      </c>
      <c r="F212" s="10">
        <f t="shared" si="59"/>
        <v>61083397449.258667</v>
      </c>
      <c r="G212" s="15">
        <v>8769430061527.1699</v>
      </c>
      <c r="H212" s="7"/>
      <c r="I212" s="7">
        <f t="shared" si="60"/>
        <v>1.7511017372034533E-18</v>
      </c>
      <c r="J212" s="90">
        <f t="shared" si="61"/>
        <v>1.9488191979687506E-21</v>
      </c>
      <c r="K212" s="7">
        <v>7.2909090909090919E-20</v>
      </c>
      <c r="L212" s="7"/>
      <c r="M212" s="7">
        <v>3.1786781263000777E-21</v>
      </c>
      <c r="N212" s="9">
        <f t="shared" si="62"/>
        <v>1.8594018445296455E-17</v>
      </c>
      <c r="O212" s="7"/>
      <c r="P212" s="8">
        <f t="shared" si="63"/>
        <v>1.1357858188728901E-6</v>
      </c>
      <c r="Q212" s="6">
        <v>3.177095238095237E-21</v>
      </c>
      <c r="R212" s="14">
        <v>1</v>
      </c>
      <c r="T212" s="13"/>
      <c r="U212" s="52">
        <v>3.8902337031249991E-21</v>
      </c>
      <c r="V212" s="52">
        <v>2.4865387031249995E-21</v>
      </c>
      <c r="W212" s="7">
        <f t="shared" si="64"/>
        <v>4.4184722721104917E-28</v>
      </c>
      <c r="X212" s="7">
        <f t="shared" si="65"/>
        <v>2.8241753970878013E-28</v>
      </c>
      <c r="Y212" s="14">
        <f t="shared" si="87"/>
        <v>-360.82536606282048</v>
      </c>
      <c r="Z212" s="72">
        <v>3.2219680781250004E-21</v>
      </c>
      <c r="AA212" s="72">
        <v>2.1099892343749993E-21</v>
      </c>
      <c r="AB212" s="72">
        <f t="shared" si="66"/>
        <v>3.6594656519953075E-28</v>
      </c>
      <c r="AC212" s="72">
        <f t="shared" si="67"/>
        <v>2.3964958503774549E-28</v>
      </c>
      <c r="AD212" s="60">
        <f t="shared" si="80"/>
        <v>-345.12410327699729</v>
      </c>
      <c r="AE212" s="73">
        <f t="shared" si="81"/>
        <v>-252.08492631211254</v>
      </c>
      <c r="AF212" s="73">
        <f t="shared" si="82"/>
        <v>-138.53380996437861</v>
      </c>
      <c r="AG212" s="60"/>
      <c r="AH212" s="52">
        <v>2.6839314218750006E-21</v>
      </c>
      <c r="AI212" s="52">
        <v>1.8059833593750002E-21</v>
      </c>
      <c r="AJ212" s="52">
        <f t="shared" si="68"/>
        <v>3.0483712477928045E-28</v>
      </c>
      <c r="AK212" s="52">
        <f t="shared" si="69"/>
        <v>2.0512102886984311E-28</v>
      </c>
      <c r="AL212" s="60">
        <f t="shared" si="88"/>
        <v>-327.11270315791597</v>
      </c>
      <c r="AM212" s="52">
        <v>2.2656771562500006E-21</v>
      </c>
      <c r="AN212" s="52">
        <v>1.5683899062500001E-21</v>
      </c>
      <c r="AO212" s="52">
        <f t="shared" si="70"/>
        <v>2.5733239842128618E-28</v>
      </c>
      <c r="AP212" s="52">
        <f t="shared" si="71"/>
        <v>1.7813550139820304E-28</v>
      </c>
      <c r="AQ212" s="60">
        <f t="shared" si="83"/>
        <v>-307.76108064491615</v>
      </c>
      <c r="AR212" s="52">
        <v>1.9544639062500006E-21</v>
      </c>
      <c r="AS212" s="52">
        <v>1.3899930781250002E-21</v>
      </c>
      <c r="AT212" s="52">
        <f t="shared" si="72"/>
        <v>2.2198523882175386E-28</v>
      </c>
      <c r="AU212" s="52">
        <f t="shared" si="73"/>
        <v>1.5787344264657627E-28</v>
      </c>
      <c r="AV212" s="60">
        <f t="shared" si="89"/>
        <v>-288.81107822965225</v>
      </c>
      <c r="AW212" s="52">
        <v>1.7362609374999999E-21</v>
      </c>
      <c r="AX212" s="52">
        <v>1.263068390625E-21</v>
      </c>
      <c r="AY212" s="52">
        <f t="shared" si="74"/>
        <v>1.9720205506753371E-28</v>
      </c>
      <c r="AZ212" s="52">
        <f t="shared" si="75"/>
        <v>1.4345751663383976E-28</v>
      </c>
      <c r="BA212" s="60">
        <f t="shared" si="84"/>
        <v>-272.53538719608497</v>
      </c>
      <c r="BB212" s="52">
        <v>1.5962995468750001E-21</v>
      </c>
      <c r="BC212" s="52">
        <v>1.1796627984375003E-21</v>
      </c>
      <c r="BD212" s="52">
        <f t="shared" si="76"/>
        <v>1.8130543880137423E-28</v>
      </c>
      <c r="BE212" s="52">
        <f t="shared" si="77"/>
        <v>1.3398442775171453E-28</v>
      </c>
      <c r="BF212" s="60">
        <f t="shared" si="90"/>
        <v>-261.00160790819592</v>
      </c>
      <c r="BG212" s="52">
        <v>1.5187706562499999E-21</v>
      </c>
      <c r="BH212" s="52">
        <v>1.1313489734374997E-21</v>
      </c>
      <c r="BI212" s="52">
        <f t="shared" si="78"/>
        <v>1.7249981734889248E-28</v>
      </c>
      <c r="BJ212" s="52">
        <f t="shared" si="79"/>
        <v>1.2849701202266411E-28</v>
      </c>
      <c r="BK212" s="60">
        <f t="shared" si="85"/>
        <v>-255.08899662907891</v>
      </c>
      <c r="BL212" s="60"/>
      <c r="BM212" s="14"/>
      <c r="BN212" s="14"/>
      <c r="BO212" s="14"/>
    </row>
    <row r="213" spans="1:67">
      <c r="A213" s="11">
        <v>178.29999999999899</v>
      </c>
      <c r="C213" s="90">
        <v>140874245396.9212</v>
      </c>
      <c r="D213" s="7">
        <f t="shared" si="58"/>
        <v>3422003246910.9751</v>
      </c>
      <c r="E213" s="10">
        <f t="shared" si="86"/>
        <v>20014063398.600449</v>
      </c>
      <c r="F213" s="10">
        <f t="shared" si="59"/>
        <v>60654310298.96167</v>
      </c>
      <c r="G213" s="15">
        <v>10007031699300.225</v>
      </c>
      <c r="H213" s="7"/>
      <c r="I213" s="7">
        <f t="shared" si="60"/>
        <v>1.7095583521738475E-18</v>
      </c>
      <c r="J213" s="90">
        <f t="shared" si="61"/>
        <v>1.7152640245312502E-21</v>
      </c>
      <c r="K213" s="7">
        <v>1.2454545454545456E-19</v>
      </c>
      <c r="L213" s="7"/>
      <c r="M213" s="7">
        <v>2.5078171180086939E-21</v>
      </c>
      <c r="N213" s="9">
        <f t="shared" si="62"/>
        <v>1.2557675357512858E-15</v>
      </c>
      <c r="O213" s="7"/>
      <c r="P213" s="8">
        <f t="shared" si="63"/>
        <v>7.6167713776820938E-5</v>
      </c>
      <c r="Q213" s="6">
        <v>2.5062380952380949E-21</v>
      </c>
      <c r="R213" s="14">
        <v>1</v>
      </c>
      <c r="T213" s="13"/>
      <c r="U213" s="52">
        <v>3.6293397968750001E-21</v>
      </c>
      <c r="V213" s="52">
        <v>2.7439726874999994E-21</v>
      </c>
      <c r="W213" s="7">
        <f t="shared" si="64"/>
        <v>2.7643851484718471E-26</v>
      </c>
      <c r="X213" s="7">
        <f t="shared" si="65"/>
        <v>2.0900212627290221E-26</v>
      </c>
      <c r="Y213" s="14">
        <f t="shared" si="87"/>
        <v>-243.94715263016576</v>
      </c>
      <c r="Z213" s="72">
        <v>2.9693155624999999E-21</v>
      </c>
      <c r="AA213" s="72">
        <v>2.3292922968749996E-21</v>
      </c>
      <c r="AB213" s="72">
        <f t="shared" si="66"/>
        <v>2.2616597787754721E-26</v>
      </c>
      <c r="AC213" s="72">
        <f t="shared" si="67"/>
        <v>1.774168689709187E-26</v>
      </c>
      <c r="AD213" s="60">
        <f t="shared" si="80"/>
        <v>-215.54572161610741</v>
      </c>
      <c r="AE213" s="73">
        <f t="shared" si="81"/>
        <v>-204.77910088641167</v>
      </c>
      <c r="AF213" s="73">
        <f t="shared" si="82"/>
        <v>-133.16572837555796</v>
      </c>
      <c r="AG213" s="60"/>
      <c r="AH213" s="52">
        <v>2.4383628437500004E-21</v>
      </c>
      <c r="AI213" s="52">
        <v>1.9928789531250007E-21</v>
      </c>
      <c r="AJ213" s="52">
        <f t="shared" si="68"/>
        <v>1.8572452316677464E-26</v>
      </c>
      <c r="AK213" s="52">
        <f t="shared" si="69"/>
        <v>1.5179303369346698E-26</v>
      </c>
      <c r="AL213" s="60">
        <f t="shared" si="88"/>
        <v>-182.69794906318469</v>
      </c>
      <c r="AM213" s="52">
        <v>2.0253967968749999E-21</v>
      </c>
      <c r="AN213" s="52">
        <v>1.7290033906249998E-21</v>
      </c>
      <c r="AO213" s="52">
        <f t="shared" si="70"/>
        <v>1.5426984350885616E-26</v>
      </c>
      <c r="AP213" s="52">
        <f t="shared" si="71"/>
        <v>1.3169423537627043E-26</v>
      </c>
      <c r="AQ213" s="60">
        <f t="shared" si="83"/>
        <v>-146.33843931584545</v>
      </c>
      <c r="AR213" s="52">
        <v>1.717129296875E-21</v>
      </c>
      <c r="AS213" s="52">
        <v>1.5306020625000002E-21</v>
      </c>
      <c r="AT213" s="52">
        <f t="shared" si="72"/>
        <v>1.3078981280216133E-26</v>
      </c>
      <c r="AU213" s="52">
        <f t="shared" si="73"/>
        <v>1.1658245980270518E-26</v>
      </c>
      <c r="AV213" s="60">
        <f t="shared" si="89"/>
        <v>-108.6273670331408</v>
      </c>
      <c r="AW213" s="52">
        <v>1.4991572812499997E-21</v>
      </c>
      <c r="AX213" s="52">
        <v>1.3898331406249995E-21</v>
      </c>
      <c r="AY213" s="52">
        <f t="shared" si="74"/>
        <v>1.1418738270468053E-26</v>
      </c>
      <c r="AZ213" s="52">
        <f t="shared" si="75"/>
        <v>1.0586041285265906E-26</v>
      </c>
      <c r="BA213" s="60">
        <f t="shared" si="84"/>
        <v>-72.923729879659888</v>
      </c>
      <c r="BB213" s="52">
        <v>1.3565991875000003E-21</v>
      </c>
      <c r="BC213" s="52">
        <v>1.2983343593749998E-21</v>
      </c>
      <c r="BD213" s="52">
        <f t="shared" si="76"/>
        <v>1.0332905862336199E-26</v>
      </c>
      <c r="BE213" s="52">
        <f t="shared" si="77"/>
        <v>9.8891159871481542E-27</v>
      </c>
      <c r="BF213" s="60">
        <f t="shared" si="90"/>
        <v>-42.949184005021678</v>
      </c>
      <c r="BG213" s="52">
        <v>1.27385921875E-21</v>
      </c>
      <c r="BH213" s="52">
        <v>1.2469375E-21</v>
      </c>
      <c r="BI213" s="52">
        <f t="shared" si="78"/>
        <v>9.7026944365709215E-27</v>
      </c>
      <c r="BJ213" s="52">
        <f t="shared" si="79"/>
        <v>9.497637859757926E-27</v>
      </c>
      <c r="BK213" s="60">
        <f t="shared" si="85"/>
        <v>-21.133982746082026</v>
      </c>
      <c r="BL213" s="60"/>
      <c r="BM213" s="14"/>
      <c r="BN213" s="14"/>
      <c r="BO213" s="14"/>
    </row>
    <row r="214" spans="1:67">
      <c r="A214" s="11">
        <v>178.39999999999901</v>
      </c>
      <c r="C214" s="90">
        <v>142778549149.81384</v>
      </c>
      <c r="D214" s="7">
        <f t="shared" si="58"/>
        <v>3441196928191.0996</v>
      </c>
      <c r="E214" s="10">
        <f t="shared" si="86"/>
        <v>22699019603.01897</v>
      </c>
      <c r="F214" s="10">
        <f t="shared" si="59"/>
        <v>61474220499.055283</v>
      </c>
      <c r="G214" s="15">
        <v>11349509801509.484</v>
      </c>
      <c r="H214" s="7"/>
      <c r="I214" s="7">
        <f t="shared" si="60"/>
        <v>1.6684846047094756E-18</v>
      </c>
      <c r="J214" s="90">
        <f t="shared" si="61"/>
        <v>1.6900662618749996E-21</v>
      </c>
      <c r="K214" s="7">
        <v>1.6545454545454544E-19</v>
      </c>
      <c r="L214" s="7"/>
      <c r="M214" s="7">
        <v>2.2056704048710374E-21</v>
      </c>
      <c r="N214" s="9">
        <f t="shared" si="62"/>
        <v>2.1600079860252795E-15</v>
      </c>
      <c r="O214" s="7"/>
      <c r="P214" s="8">
        <f t="shared" si="63"/>
        <v>1.3278480721263836E-4</v>
      </c>
      <c r="Q214" s="6">
        <v>2.2040952380952383E-21</v>
      </c>
      <c r="R214" s="14">
        <v>1</v>
      </c>
      <c r="T214" s="13"/>
      <c r="U214" s="52">
        <v>3.4408816249999989E-21</v>
      </c>
      <c r="V214" s="52">
        <v>2.8990114999999991E-21</v>
      </c>
      <c r="W214" s="7">
        <f t="shared" si="64"/>
        <v>4.5689680321723856E-26</v>
      </c>
      <c r="X214" s="7">
        <f t="shared" si="65"/>
        <v>3.8494468313480897E-26</v>
      </c>
      <c r="Y214" s="14">
        <f t="shared" si="87"/>
        <v>-157.48002519557758</v>
      </c>
      <c r="Z214" s="72">
        <v>2.8277130312500002E-21</v>
      </c>
      <c r="AA214" s="72">
        <v>2.4260194374999996E-21</v>
      </c>
      <c r="AB214" s="72">
        <f t="shared" si="66"/>
        <v>3.7547732970728194E-26</v>
      </c>
      <c r="AC214" s="72">
        <f t="shared" si="67"/>
        <v>3.2213852330262408E-26</v>
      </c>
      <c r="AD214" s="60">
        <f t="shared" si="80"/>
        <v>-142.05599695257288</v>
      </c>
      <c r="AE214" s="73">
        <f t="shared" si="81"/>
        <v>-147.59890649573254</v>
      </c>
      <c r="AF214" s="73">
        <f t="shared" si="82"/>
        <v>-123.8302911210955</v>
      </c>
      <c r="AG214" s="60"/>
      <c r="AH214" s="52">
        <v>2.3403600312500007E-21</v>
      </c>
      <c r="AI214" s="52">
        <v>2.0400660156250007E-21</v>
      </c>
      <c r="AJ214" s="52">
        <f t="shared" si="68"/>
        <v>3.1076425555776629E-26</v>
      </c>
      <c r="AK214" s="52">
        <f t="shared" si="69"/>
        <v>2.7088977258588256E-26</v>
      </c>
      <c r="AL214" s="60">
        <f t="shared" si="88"/>
        <v>-128.31103403548184</v>
      </c>
      <c r="AM214" s="52">
        <v>1.9665476562500006E-21</v>
      </c>
      <c r="AN214" s="52">
        <v>1.735440921875E-21</v>
      </c>
      <c r="AO214" s="52">
        <f t="shared" si="70"/>
        <v>2.6112765140968148E-26</v>
      </c>
      <c r="AP214" s="52">
        <f t="shared" si="71"/>
        <v>2.3044018824014765E-26</v>
      </c>
      <c r="AQ214" s="60">
        <f t="shared" si="83"/>
        <v>-117.51901035324852</v>
      </c>
      <c r="AR214" s="52">
        <v>1.6919372031249995E-21</v>
      </c>
      <c r="AS214" s="52">
        <v>1.5048430781249999E-21</v>
      </c>
      <c r="AT214" s="52">
        <f t="shared" si="72"/>
        <v>2.246635553328947E-26</v>
      </c>
      <c r="AU214" s="52">
        <f t="shared" si="73"/>
        <v>1.9982029801414685E-26</v>
      </c>
      <c r="AV214" s="60">
        <f t="shared" si="89"/>
        <v>-110.57982805416033</v>
      </c>
      <c r="AW214" s="52">
        <v>1.5013512031250001E-21</v>
      </c>
      <c r="AX214" s="52">
        <v>1.3399547343750001E-21</v>
      </c>
      <c r="AY214" s="52">
        <f t="shared" si="74"/>
        <v>1.9935663006546111E-26</v>
      </c>
      <c r="AZ214" s="52">
        <f t="shared" si="75"/>
        <v>1.7792563107768689E-26</v>
      </c>
      <c r="BA214" s="60">
        <f t="shared" si="84"/>
        <v>-107.50080888073343</v>
      </c>
      <c r="BB214" s="52">
        <v>1.3795931562499996E-21</v>
      </c>
      <c r="BC214" s="52">
        <v>1.2316918906250003E-21</v>
      </c>
      <c r="BD214" s="52">
        <f t="shared" si="76"/>
        <v>1.8318901128457314E-26</v>
      </c>
      <c r="BE214" s="52">
        <f t="shared" si="77"/>
        <v>1.6354997024204791E-26</v>
      </c>
      <c r="BF214" s="60">
        <f t="shared" si="90"/>
        <v>-107.20643615471647</v>
      </c>
      <c r="BG214" s="52">
        <v>1.3114241406250002E-21</v>
      </c>
      <c r="BH214" s="52">
        <v>1.1698496406250001E-21</v>
      </c>
      <c r="BI214" s="52">
        <f t="shared" si="78"/>
        <v>1.7413720168693021E-26</v>
      </c>
      <c r="BJ214" s="52">
        <f t="shared" si="79"/>
        <v>1.5533825899820023E-26</v>
      </c>
      <c r="BK214" s="60">
        <f t="shared" si="85"/>
        <v>-107.95477650161945</v>
      </c>
      <c r="BL214" s="60"/>
      <c r="BM214" s="14"/>
      <c r="BN214" s="14"/>
      <c r="BO214" s="14"/>
    </row>
    <row r="215" spans="1:67">
      <c r="A215" s="11">
        <v>178.49999999999901</v>
      </c>
      <c r="C215" s="90">
        <v>145193555689.70718</v>
      </c>
      <c r="D215" s="7">
        <f t="shared" si="58"/>
        <v>3460472231787.0952</v>
      </c>
      <c r="E215" s="10">
        <f t="shared" si="86"/>
        <v>23597301287.792755</v>
      </c>
      <c r="F215" s="10">
        <f t="shared" si="59"/>
        <v>62514017061.102486</v>
      </c>
      <c r="G215" s="15">
        <v>11798650643896.377</v>
      </c>
      <c r="H215" s="7"/>
      <c r="I215" s="7">
        <f t="shared" si="60"/>
        <v>1.627891316486943E-18</v>
      </c>
      <c r="J215" s="90">
        <f t="shared" si="61"/>
        <v>1.6639851642857147E-21</v>
      </c>
      <c r="K215" s="7">
        <v>1.3254545454545456E-19</v>
      </c>
      <c r="L215" s="7"/>
      <c r="M215" s="7">
        <v>2.241571320197391E-21</v>
      </c>
      <c r="N215" s="9">
        <f t="shared" si="62"/>
        <v>3.7692597274468399E-15</v>
      </c>
      <c r="O215" s="7"/>
      <c r="P215" s="8">
        <f t="shared" si="63"/>
        <v>2.3563156690933825E-4</v>
      </c>
      <c r="Q215" s="6">
        <v>2.2400000000000003E-21</v>
      </c>
      <c r="R215" s="14">
        <v>1</v>
      </c>
      <c r="T215" s="13"/>
      <c r="U215" s="52">
        <v>3.2704962063492066E-21</v>
      </c>
      <c r="V215" s="52">
        <v>2.9783612539682547E-21</v>
      </c>
      <c r="W215" s="7">
        <f t="shared" si="64"/>
        <v>7.7063214567306611E-26</v>
      </c>
      <c r="X215" s="7">
        <f t="shared" si="65"/>
        <v>7.0179592909456148E-26</v>
      </c>
      <c r="Y215" s="14">
        <f t="shared" si="87"/>
        <v>-89.324351397752082</v>
      </c>
      <c r="Z215" s="72">
        <v>2.7025648571428575E-21</v>
      </c>
      <c r="AA215" s="72">
        <v>2.4584090793650796E-21</v>
      </c>
      <c r="AB215" s="72">
        <f t="shared" si="66"/>
        <v>6.3680959196264715E-26</v>
      </c>
      <c r="AC215" s="72">
        <f t="shared" si="67"/>
        <v>5.7927878347490446E-26</v>
      </c>
      <c r="AD215" s="60">
        <f t="shared" si="80"/>
        <v>-90.342245490418478</v>
      </c>
      <c r="AE215" s="73">
        <f t="shared" si="81"/>
        <v>-81.081109823586317</v>
      </c>
      <c r="AF215" s="73">
        <f t="shared" si="82"/>
        <v>-111.15959786051978</v>
      </c>
      <c r="AG215" s="60"/>
      <c r="AH215" s="52">
        <v>2.2545547936507936E-21</v>
      </c>
      <c r="AI215" s="52">
        <v>2.0337266825396829E-21</v>
      </c>
      <c r="AJ215" s="52">
        <f t="shared" si="68"/>
        <v>5.3124427871086609E-26</v>
      </c>
      <c r="AK215" s="52">
        <f t="shared" si="69"/>
        <v>4.792102048721285E-26</v>
      </c>
      <c r="AL215" s="60">
        <f t="shared" si="88"/>
        <v>-97.947546776419145</v>
      </c>
      <c r="AM215" s="52">
        <v>1.9138928730158727E-21</v>
      </c>
      <c r="AN215" s="52">
        <v>1.6978911587301585E-21</v>
      </c>
      <c r="AO215" s="52">
        <f t="shared" si="70"/>
        <v>4.5097357656531962E-26</v>
      </c>
      <c r="AP215" s="52">
        <f t="shared" si="71"/>
        <v>4.0007675417307645E-26</v>
      </c>
      <c r="AQ215" s="60">
        <f t="shared" si="83"/>
        <v>-112.85987702401724</v>
      </c>
      <c r="AR215" s="52">
        <v>1.6662204285714289E-21</v>
      </c>
      <c r="AS215" s="52">
        <v>1.4426939999999999E-21</v>
      </c>
      <c r="AT215" s="52">
        <f t="shared" si="72"/>
        <v>3.9261413040061257E-26</v>
      </c>
      <c r="AU215" s="52">
        <f t="shared" si="73"/>
        <v>3.3994424779068152E-26</v>
      </c>
      <c r="AV215" s="60">
        <f t="shared" si="89"/>
        <v>-134.1517753224729</v>
      </c>
      <c r="AW215" s="52">
        <v>1.496617174603175E-21</v>
      </c>
      <c r="AX215" s="52">
        <v>1.2588116507936507E-21</v>
      </c>
      <c r="AY215" s="52">
        <f t="shared" si="74"/>
        <v>3.5265024991515274E-26</v>
      </c>
      <c r="AZ215" s="52">
        <f t="shared" si="75"/>
        <v>2.9661576172022178E-26</v>
      </c>
      <c r="BA215" s="60">
        <f t="shared" si="84"/>
        <v>-158.89535937777666</v>
      </c>
      <c r="BB215" s="52">
        <v>1.3904155126984121E-21</v>
      </c>
      <c r="BC215" s="52">
        <v>1.1361222857142853E-21</v>
      </c>
      <c r="BD215" s="52">
        <f t="shared" si="76"/>
        <v>3.2762578591215914E-26</v>
      </c>
      <c r="BE215" s="52">
        <f t="shared" si="77"/>
        <v>2.6770627438346073E-26</v>
      </c>
      <c r="BF215" s="60">
        <f t="shared" si="90"/>
        <v>-182.89009627820818</v>
      </c>
      <c r="BG215" s="52">
        <v>1.3331898555555557E-21</v>
      </c>
      <c r="BH215" s="52">
        <v>1.0633447619047619E-21</v>
      </c>
      <c r="BI215" s="52">
        <f t="shared" si="78"/>
        <v>3.1414161465217204E-26</v>
      </c>
      <c r="BJ215" s="52">
        <f t="shared" si="79"/>
        <v>2.5055759241244204E-26</v>
      </c>
      <c r="BK215" s="60">
        <f t="shared" si="85"/>
        <v>-202.40560076745106</v>
      </c>
      <c r="BL215" s="60"/>
      <c r="BM215" s="14"/>
      <c r="BN215" s="14"/>
      <c r="BO215" s="14"/>
    </row>
    <row r="216" spans="1:67">
      <c r="A216" s="11">
        <v>178.599999999999</v>
      </c>
      <c r="C216" s="90">
        <v>146293171680.58487</v>
      </c>
      <c r="D216" s="7">
        <f t="shared" si="58"/>
        <v>3479829370488.165</v>
      </c>
      <c r="E216" s="10">
        <f t="shared" si="86"/>
        <v>24450330120.474609</v>
      </c>
      <c r="F216" s="10">
        <f t="shared" si="59"/>
        <v>62987463781.846046</v>
      </c>
      <c r="G216" s="15">
        <v>12225165060237.305</v>
      </c>
      <c r="H216" s="7"/>
      <c r="I216" s="7">
        <f t="shared" si="60"/>
        <v>1.5877888165702412E-18</v>
      </c>
      <c r="J216" s="90">
        <f t="shared" si="61"/>
        <v>1.3558870481250005E-21</v>
      </c>
      <c r="K216" s="7">
        <v>1.1427272727272726E-19</v>
      </c>
      <c r="L216" s="7"/>
      <c r="M216" s="7">
        <v>2.3934246258695217E-21</v>
      </c>
      <c r="N216" s="9">
        <f t="shared" si="62"/>
        <v>9.4273053261820042E-13</v>
      </c>
      <c r="O216" s="7"/>
      <c r="P216" s="8">
        <f t="shared" si="63"/>
        <v>5.9380205279329329E-2</v>
      </c>
      <c r="Q216" s="6">
        <v>2.3918571428571435E-21</v>
      </c>
      <c r="R216" s="14">
        <v>1</v>
      </c>
      <c r="T216" s="13"/>
      <c r="U216" s="52">
        <v>2.9189169843749986E-21</v>
      </c>
      <c r="V216" s="52">
        <v>2.9652484843750002E-21</v>
      </c>
      <c r="W216" s="7">
        <f t="shared" si="64"/>
        <v>1.7332588972549847E-23</v>
      </c>
      <c r="X216" s="7">
        <f t="shared" si="65"/>
        <v>1.7607706370639767E-23</v>
      </c>
      <c r="Y216" s="14">
        <f t="shared" si="87"/>
        <v>15.872839223593838</v>
      </c>
      <c r="Z216" s="72">
        <v>2.3707925937499998E-21</v>
      </c>
      <c r="AA216" s="72">
        <v>2.4369797187500004E-21</v>
      </c>
      <c r="AB216" s="72">
        <f t="shared" si="66"/>
        <v>1.4077815089158063E-23</v>
      </c>
      <c r="AC216" s="72">
        <f t="shared" si="67"/>
        <v>1.4470835596092905E-23</v>
      </c>
      <c r="AD216" s="60">
        <f t="shared" si="80"/>
        <v>27.917720501778874</v>
      </c>
      <c r="AE216" s="73">
        <f t="shared" si="81"/>
        <v>-10.334776140759665</v>
      </c>
      <c r="AF216" s="73">
        <f t="shared" si="82"/>
        <v>-98.915703505375035</v>
      </c>
      <c r="AG216" s="60"/>
      <c r="AH216" s="52">
        <v>1.9354832031249996E-21</v>
      </c>
      <c r="AI216" s="52">
        <v>2.0102282656249998E-21</v>
      </c>
      <c r="AJ216" s="52">
        <f t="shared" si="68"/>
        <v>1.1492938991624982E-23</v>
      </c>
      <c r="AK216" s="52">
        <f t="shared" si="69"/>
        <v>1.1936776707111587E-23</v>
      </c>
      <c r="AL216" s="60">
        <f t="shared" si="88"/>
        <v>38.618295616990039</v>
      </c>
      <c r="AM216" s="52">
        <v>1.6013217499999999E-21</v>
      </c>
      <c r="AN216" s="52">
        <v>1.6771970312499999E-21</v>
      </c>
      <c r="AO216" s="52">
        <f t="shared" si="70"/>
        <v>9.508681423324947E-24</v>
      </c>
      <c r="AP216" s="52">
        <f t="shared" si="71"/>
        <v>9.9592304009501058E-24</v>
      </c>
      <c r="AQ216" s="60">
        <f t="shared" si="83"/>
        <v>47.382908057047146</v>
      </c>
      <c r="AR216" s="52">
        <v>1.3551574687500006E-21</v>
      </c>
      <c r="AS216" s="52">
        <v>1.4281154062500001E-21</v>
      </c>
      <c r="AT216" s="52">
        <f t="shared" si="72"/>
        <v>8.0469528680186783E-24</v>
      </c>
      <c r="AU216" s="52">
        <f t="shared" si="73"/>
        <v>8.4801785985692977E-24</v>
      </c>
      <c r="AV216" s="60">
        <f t="shared" si="89"/>
        <v>53.837239717459354</v>
      </c>
      <c r="AW216" s="52">
        <v>1.1834301125000002E-21</v>
      </c>
      <c r="AX216" s="52">
        <v>1.2520981406249996E-21</v>
      </c>
      <c r="AY216" s="52">
        <f t="shared" si="74"/>
        <v>7.0272323013985817E-24</v>
      </c>
      <c r="AZ216" s="52">
        <f t="shared" si="75"/>
        <v>7.4349844620174818E-24</v>
      </c>
      <c r="BA216" s="60">
        <f t="shared" si="84"/>
        <v>58.024573990210548</v>
      </c>
      <c r="BB216" s="52">
        <v>1.0727940312500003E-21</v>
      </c>
      <c r="BC216" s="52">
        <v>1.1376961406249998E-21</v>
      </c>
      <c r="BD216" s="52">
        <f t="shared" si="76"/>
        <v>6.3702729798060637E-24</v>
      </c>
      <c r="BE216" s="52">
        <f t="shared" si="77"/>
        <v>6.7556630375809367E-24</v>
      </c>
      <c r="BF216" s="60">
        <f t="shared" si="90"/>
        <v>60.498201410923883</v>
      </c>
      <c r="BG216" s="52">
        <v>1.0099361234374998E-21</v>
      </c>
      <c r="BH216" s="52">
        <v>1.0727690093750001E-21</v>
      </c>
      <c r="BI216" s="52">
        <f t="shared" si="78"/>
        <v>5.9970214328725413E-24</v>
      </c>
      <c r="BJ216" s="52">
        <f t="shared" si="79"/>
        <v>6.3701243993986656E-24</v>
      </c>
      <c r="BK216" s="60">
        <f t="shared" si="85"/>
        <v>62.214712870787501</v>
      </c>
      <c r="BL216" s="60"/>
      <c r="BM216" s="14"/>
      <c r="BN216" s="14"/>
      <c r="BO216" s="14"/>
    </row>
    <row r="217" spans="1:67">
      <c r="A217" s="11">
        <v>178.69999999999899</v>
      </c>
      <c r="C217" s="90">
        <v>147274298219.13669</v>
      </c>
      <c r="D217" s="7">
        <f t="shared" si="58"/>
        <v>3499268557093.6768</v>
      </c>
      <c r="E217" s="10">
        <f t="shared" si="86"/>
        <v>26484054582.719269</v>
      </c>
      <c r="F217" s="10">
        <f t="shared" si="59"/>
        <v>63409894108.583176</v>
      </c>
      <c r="G217" s="15">
        <v>13242027291359.635</v>
      </c>
      <c r="H217" s="7"/>
      <c r="I217" s="7">
        <f t="shared" si="60"/>
        <v>1.5481869364069174E-18</v>
      </c>
      <c r="J217" s="90">
        <f t="shared" si="61"/>
        <v>1.1231586632812503E-21</v>
      </c>
      <c r="K217" s="7">
        <v>1.0163636363636363E-19</v>
      </c>
      <c r="L217" s="7"/>
      <c r="M217" s="7">
        <v>2.205992226626395E-21</v>
      </c>
      <c r="N217" s="9">
        <f t="shared" si="62"/>
        <v>6.2456201248325689E-11</v>
      </c>
      <c r="O217" s="7"/>
      <c r="P217" s="8">
        <f t="shared" si="63"/>
        <v>3.9603411075806925</v>
      </c>
      <c r="Q217" s="6">
        <v>2.2044285714285716E-21</v>
      </c>
      <c r="R217" s="14">
        <v>1</v>
      </c>
      <c r="T217" s="13"/>
      <c r="U217" s="52">
        <v>2.5539100156249997E-21</v>
      </c>
      <c r="V217" s="52">
        <v>2.8276224374999988E-21</v>
      </c>
      <c r="W217" s="7">
        <f t="shared" si="64"/>
        <v>1.0114354819941161E-21</v>
      </c>
      <c r="X217" s="7">
        <f t="shared" si="65"/>
        <v>1.1198349375948125E-21</v>
      </c>
      <c r="Y217" s="14">
        <f t="shared" si="87"/>
        <v>107.17387073170426</v>
      </c>
      <c r="Z217" s="72">
        <v>2.051064640625E-21</v>
      </c>
      <c r="AA217" s="72">
        <v>2.3030995312499998E-21</v>
      </c>
      <c r="AB217" s="72">
        <f t="shared" si="66"/>
        <v>8.1229156105719458E-22</v>
      </c>
      <c r="AC217" s="72">
        <f t="shared" si="67"/>
        <v>9.1210597484586799E-22</v>
      </c>
      <c r="AD217" s="60">
        <f t="shared" si="80"/>
        <v>122.88003295117989</v>
      </c>
      <c r="AE217" s="73">
        <f t="shared" si="81"/>
        <v>48.140050092523182</v>
      </c>
      <c r="AF217" s="73">
        <f t="shared" si="82"/>
        <v>-88.103513145363877</v>
      </c>
      <c r="AG217" s="60"/>
      <c r="AH217" s="52">
        <v>1.6525182812500006E-21</v>
      </c>
      <c r="AI217" s="52">
        <v>1.8822595000000001E-21</v>
      </c>
      <c r="AJ217" s="52">
        <f t="shared" si="68"/>
        <v>6.544536080262598E-22</v>
      </c>
      <c r="AK217" s="52">
        <f t="shared" si="69"/>
        <v>7.4543896729838567E-22</v>
      </c>
      <c r="AL217" s="60">
        <f t="shared" si="88"/>
        <v>139.02491812448693</v>
      </c>
      <c r="AM217" s="52">
        <v>1.3467985624999998E-21</v>
      </c>
      <c r="AN217" s="52">
        <v>1.5562867500000004E-21</v>
      </c>
      <c r="AO217" s="52">
        <f t="shared" si="70"/>
        <v>5.3337817106990307E-22</v>
      </c>
      <c r="AP217" s="52">
        <f t="shared" si="71"/>
        <v>6.1634263912078078E-22</v>
      </c>
      <c r="AQ217" s="60">
        <f t="shared" si="83"/>
        <v>155.5453007843559</v>
      </c>
      <c r="AR217" s="52">
        <v>1.1212271875000003E-21</v>
      </c>
      <c r="AS217" s="52">
        <v>1.3143747656249998E-21</v>
      </c>
      <c r="AT217" s="52">
        <f t="shared" si="72"/>
        <v>4.4404421215930832E-22</v>
      </c>
      <c r="AU217" s="52">
        <f t="shared" si="73"/>
        <v>5.2053724150711288E-22</v>
      </c>
      <c r="AV217" s="60">
        <f t="shared" si="89"/>
        <v>172.2644440647756</v>
      </c>
      <c r="AW217" s="52">
        <v>9.6297522500000006E-22</v>
      </c>
      <c r="AX217" s="52">
        <v>1.1447227437499999E-21</v>
      </c>
      <c r="AY217" s="52">
        <f t="shared" si="74"/>
        <v>3.8137103691490503E-22</v>
      </c>
      <c r="AZ217" s="52">
        <f t="shared" si="75"/>
        <v>4.5334925388554258E-22</v>
      </c>
      <c r="BA217" s="60">
        <f t="shared" si="84"/>
        <v>188.73540464138071</v>
      </c>
      <c r="BB217" s="52">
        <v>8.5966985156249962E-22</v>
      </c>
      <c r="BC217" s="52">
        <v>1.0352515484375005E-21</v>
      </c>
      <c r="BD217" s="52">
        <f t="shared" si="76"/>
        <v>3.4045858520905656E-22</v>
      </c>
      <c r="BE217" s="52">
        <f t="shared" si="77"/>
        <v>4.0999492639633643E-22</v>
      </c>
      <c r="BF217" s="60">
        <f t="shared" si="90"/>
        <v>204.243171440607</v>
      </c>
      <c r="BG217" s="52">
        <v>7.9921129531250007E-22</v>
      </c>
      <c r="BH217" s="52">
        <v>9.7363434843750033E-22</v>
      </c>
      <c r="BI217" s="52">
        <f t="shared" si="78"/>
        <v>3.1651493464687267E-22</v>
      </c>
      <c r="BJ217" s="52">
        <f t="shared" si="79"/>
        <v>3.8559241338693571E-22</v>
      </c>
      <c r="BK217" s="60">
        <f t="shared" si="85"/>
        <v>218.24397896778856</v>
      </c>
      <c r="BL217" s="60"/>
      <c r="BM217" s="14"/>
      <c r="BN217" s="14"/>
      <c r="BO217" s="14"/>
    </row>
    <row r="218" spans="1:67">
      <c r="A218" s="11">
        <v>178.79999999999899</v>
      </c>
      <c r="C218" s="90">
        <v>150145718046.7518</v>
      </c>
      <c r="D218" s="7">
        <f t="shared" si="58"/>
        <v>3518790004411.5034</v>
      </c>
      <c r="E218" s="10">
        <f t="shared" si="86"/>
        <v>25353583042.675335</v>
      </c>
      <c r="F218" s="10">
        <f t="shared" si="59"/>
        <v>64646202340.311699</v>
      </c>
      <c r="G218" s="15">
        <v>12676791521337.668</v>
      </c>
      <c r="H218" s="7"/>
      <c r="I218" s="7">
        <f t="shared" si="60"/>
        <v>1.5090950054849488E-18</v>
      </c>
      <c r="J218" s="90">
        <f t="shared" si="61"/>
        <v>1.0666552968095237E-21</v>
      </c>
      <c r="K218" s="7">
        <v>7.7363636363636369E-20</v>
      </c>
      <c r="L218" s="7"/>
      <c r="M218" s="7">
        <v>1.8621788843498904E-21</v>
      </c>
      <c r="N218" s="9">
        <f t="shared" si="62"/>
        <v>1.8555706172422016E-10</v>
      </c>
      <c r="O218" s="7"/>
      <c r="P218" s="8">
        <f t="shared" si="63"/>
        <v>11.995559357897644</v>
      </c>
      <c r="Q218" s="6">
        <v>1.8606190476190475E-21</v>
      </c>
      <c r="R218" s="14">
        <v>1</v>
      </c>
      <c r="T218" s="13"/>
      <c r="U218" s="52">
        <v>2.3019073492063492E-21</v>
      </c>
      <c r="V218" s="52">
        <v>2.6626384285714287E-21</v>
      </c>
      <c r="W218" s="7">
        <f t="shared" si="64"/>
        <v>2.7612666243784013E-21</v>
      </c>
      <c r="X218" s="7">
        <f t="shared" si="65"/>
        <v>3.1939837318546063E-21</v>
      </c>
      <c r="Y218" s="14">
        <f t="shared" si="87"/>
        <v>156.70964319630508</v>
      </c>
      <c r="Z218" s="72">
        <v>1.8604280793650791E-21</v>
      </c>
      <c r="AA218" s="72">
        <v>2.1445910793650794E-21</v>
      </c>
      <c r="AB218" s="72">
        <f t="shared" si="66"/>
        <v>2.2316875457122049E-21</v>
      </c>
      <c r="AC218" s="72">
        <f t="shared" si="67"/>
        <v>2.5725569590940125E-21</v>
      </c>
      <c r="AD218" s="60">
        <f t="shared" si="80"/>
        <v>152.74065316030837</v>
      </c>
      <c r="AE218" s="73">
        <f t="shared" si="81"/>
        <v>79.403462394900089</v>
      </c>
      <c r="AF218" s="73">
        <f t="shared" si="82"/>
        <v>-81.074663667364106</v>
      </c>
      <c r="AG218" s="60"/>
      <c r="AH218" s="52">
        <v>1.5148670158730161E-21</v>
      </c>
      <c r="AI218" s="52">
        <v>1.7303993174603173E-21</v>
      </c>
      <c r="AJ218" s="52">
        <f t="shared" si="68"/>
        <v>1.8171677208225002E-21</v>
      </c>
      <c r="AK218" s="52">
        <f t="shared" si="69"/>
        <v>2.0757107725459624E-21</v>
      </c>
      <c r="AL218" s="60">
        <f t="shared" si="88"/>
        <v>142.27803452641029</v>
      </c>
      <c r="AM218" s="52">
        <v>1.2540085555555558E-21</v>
      </c>
      <c r="AN218" s="52">
        <v>1.4105537936507937E-21</v>
      </c>
      <c r="AO218" s="52">
        <f t="shared" si="70"/>
        <v>1.50425340634773E-21</v>
      </c>
      <c r="AP218" s="52">
        <f t="shared" si="71"/>
        <v>1.692038175924484E-21</v>
      </c>
      <c r="AQ218" s="60">
        <f t="shared" si="83"/>
        <v>124.83586128795166</v>
      </c>
      <c r="AR218" s="52">
        <v>1.0655753190476191E-21</v>
      </c>
      <c r="AS218" s="52">
        <v>1.173573095238095E-21</v>
      </c>
      <c r="AT218" s="52">
        <f t="shared" si="72"/>
        <v>1.2782171989945707E-21</v>
      </c>
      <c r="AU218" s="52">
        <f t="shared" si="73"/>
        <v>1.4077665724759434E-21</v>
      </c>
      <c r="AV218" s="60">
        <f t="shared" si="89"/>
        <v>101.3516119038882</v>
      </c>
      <c r="AW218" s="52">
        <v>9.3725649047619028E-22</v>
      </c>
      <c r="AX218" s="52">
        <v>1.007084741269841E-21</v>
      </c>
      <c r="AY218" s="52">
        <f t="shared" si="74"/>
        <v>1.124291586508133E-21</v>
      </c>
      <c r="AZ218" s="52">
        <f t="shared" si="75"/>
        <v>1.2080544792334682E-21</v>
      </c>
      <c r="BA218" s="60">
        <f t="shared" si="84"/>
        <v>74.502819135638276</v>
      </c>
      <c r="BB218" s="52">
        <v>8.5735502698412674E-22</v>
      </c>
      <c r="BC218" s="52">
        <v>8.9863739365079389E-22</v>
      </c>
      <c r="BD218" s="52">
        <f t="shared" si="76"/>
        <v>1.0284453116979444E-21</v>
      </c>
      <c r="BE218" s="52">
        <f t="shared" si="77"/>
        <v>1.0779658196763918E-21</v>
      </c>
      <c r="BF218" s="60">
        <f t="shared" si="90"/>
        <v>48.150842261792008</v>
      </c>
      <c r="BG218" s="52">
        <v>8.1475115873015882E-22</v>
      </c>
      <c r="BH218" s="52">
        <v>8.3582515238095267E-22</v>
      </c>
      <c r="BI218" s="52">
        <f t="shared" si="78"/>
        <v>9.7733958864629494E-22</v>
      </c>
      <c r="BJ218" s="52">
        <f t="shared" si="79"/>
        <v>1.0026190228208991E-21</v>
      </c>
      <c r="BK218" s="60">
        <f t="shared" si="85"/>
        <v>25.865558367095698</v>
      </c>
      <c r="BL218" s="60"/>
      <c r="BM218" s="14"/>
      <c r="BN218" s="14"/>
      <c r="BO218" s="14"/>
    </row>
    <row r="219" spans="1:67">
      <c r="A219" s="11">
        <v>178.89999999999901</v>
      </c>
      <c r="C219" s="90">
        <v>154520265284.90454</v>
      </c>
      <c r="D219" s="7">
        <f t="shared" si="58"/>
        <v>3538393925255.9688</v>
      </c>
      <c r="E219" s="10">
        <f t="shared" si="86"/>
        <v>22017778084.551601</v>
      </c>
      <c r="F219" s="10">
        <f t="shared" si="59"/>
        <v>66529691723.717339</v>
      </c>
      <c r="G219" s="15">
        <v>11008889042275.801</v>
      </c>
      <c r="H219" s="7"/>
      <c r="I219" s="7">
        <f t="shared" si="60"/>
        <v>1.4705218476286674E-18</v>
      </c>
      <c r="J219" s="90">
        <f t="shared" si="61"/>
        <v>9.9280220156250023E-22</v>
      </c>
      <c r="K219" s="7">
        <v>7.4909090909090901E-20</v>
      </c>
      <c r="L219" s="7"/>
      <c r="M219" s="7">
        <v>2.0711274561600384E-21</v>
      </c>
      <c r="N219" s="9">
        <f t="shared" si="62"/>
        <v>7.4735623112378881E-10</v>
      </c>
      <c r="O219" s="7"/>
      <c r="P219" s="8">
        <f t="shared" si="63"/>
        <v>49.721379664464912</v>
      </c>
      <c r="Q219" s="6">
        <v>2.0695714285714284E-21</v>
      </c>
      <c r="R219" s="14">
        <v>1</v>
      </c>
      <c r="T219" s="13"/>
      <c r="U219" s="52">
        <v>2.1067953906250002E-21</v>
      </c>
      <c r="V219" s="52">
        <v>2.5574707968749993E-21</v>
      </c>
      <c r="W219" s="7">
        <f t="shared" si="64"/>
        <v>1.0475277349263411E-20</v>
      </c>
      <c r="X219" s="7">
        <f t="shared" si="65"/>
        <v>1.2716097647223237E-20</v>
      </c>
      <c r="Y219" s="14">
        <f t="shared" si="87"/>
        <v>213.91512828224955</v>
      </c>
      <c r="Z219" s="72">
        <v>1.7077362812500001E-21</v>
      </c>
      <c r="AA219" s="72">
        <v>2.0548007187500003E-21</v>
      </c>
      <c r="AB219" s="72">
        <f t="shared" si="66"/>
        <v>8.4911004006831985E-21</v>
      </c>
      <c r="AC219" s="72">
        <f t="shared" si="67"/>
        <v>1.0216752667180738E-20</v>
      </c>
      <c r="AD219" s="60">
        <f t="shared" si="80"/>
        <v>203.23069862166432</v>
      </c>
      <c r="AE219" s="73">
        <f t="shared" si="81"/>
        <v>82.864360513980543</v>
      </c>
      <c r="AF219" s="73">
        <f t="shared" si="82"/>
        <v>-79.041795731768502</v>
      </c>
      <c r="AG219" s="60"/>
      <c r="AH219" s="52">
        <v>1.3959467499999996E-21</v>
      </c>
      <c r="AI219" s="52">
        <v>1.655028703125E-21</v>
      </c>
      <c r="AJ219" s="52">
        <f t="shared" si="68"/>
        <v>6.9408398348141642E-21</v>
      </c>
      <c r="AK219" s="52">
        <f t="shared" si="69"/>
        <v>8.2290310503683824E-21</v>
      </c>
      <c r="AL219" s="60">
        <f t="shared" si="88"/>
        <v>185.59587113548614</v>
      </c>
      <c r="AM219" s="52">
        <v>1.1609877343749998E-21</v>
      </c>
      <c r="AN219" s="52">
        <v>1.3481246874999998E-21</v>
      </c>
      <c r="AO219" s="52">
        <f t="shared" si="70"/>
        <v>5.7725911926659433E-21</v>
      </c>
      <c r="AP219" s="52">
        <f t="shared" si="71"/>
        <v>6.7030619422240842E-21</v>
      </c>
      <c r="AQ219" s="60">
        <f t="shared" si="83"/>
        <v>161.1877090378928</v>
      </c>
      <c r="AR219" s="52">
        <v>9.9149476562500026E-22</v>
      </c>
      <c r="AS219" s="52">
        <v>1.1222383593750003E-21</v>
      </c>
      <c r="AT219" s="52">
        <f t="shared" si="72"/>
        <v>4.9298487676981498E-21</v>
      </c>
      <c r="AU219" s="52">
        <f t="shared" si="73"/>
        <v>5.5799239540523288E-21</v>
      </c>
      <c r="AV219" s="60">
        <f t="shared" si="89"/>
        <v>131.86513765161868</v>
      </c>
      <c r="AW219" s="52">
        <v>8.7613233906249964E-22</v>
      </c>
      <c r="AX219" s="52">
        <v>9.6482822500000048E-22</v>
      </c>
      <c r="AY219" s="52">
        <f t="shared" si="74"/>
        <v>4.3562508666852149E-21</v>
      </c>
      <c r="AZ219" s="52">
        <f t="shared" si="75"/>
        <v>4.7972590486227709E-21</v>
      </c>
      <c r="BA219" s="60">
        <f t="shared" si="84"/>
        <v>101.23571746296855</v>
      </c>
      <c r="BB219" s="52">
        <v>8.0420155625000007E-22</v>
      </c>
      <c r="BC219" s="52">
        <v>8.6350208124999975E-22</v>
      </c>
      <c r="BD219" s="52">
        <f t="shared" si="76"/>
        <v>3.9986010905068882E-21</v>
      </c>
      <c r="BE219" s="52">
        <f t="shared" si="77"/>
        <v>4.293451482289663E-21</v>
      </c>
      <c r="BF219" s="60">
        <f t="shared" si="90"/>
        <v>73.738386277836469</v>
      </c>
      <c r="BG219" s="52">
        <v>7.6562737812499986E-22</v>
      </c>
      <c r="BH219" s="52">
        <v>8.0614301093749989E-22</v>
      </c>
      <c r="BI219" s="52">
        <f t="shared" si="78"/>
        <v>3.8068049549270608E-21</v>
      </c>
      <c r="BJ219" s="52">
        <f t="shared" si="79"/>
        <v>4.0082542710687436E-21</v>
      </c>
      <c r="BK219" s="60">
        <f t="shared" si="85"/>
        <v>52.918213180570547</v>
      </c>
      <c r="BL219" s="60"/>
      <c r="BM219" s="14"/>
      <c r="BN219" s="14"/>
      <c r="BO219" s="14"/>
    </row>
    <row r="220" spans="1:67">
      <c r="A220" s="11">
        <v>178.99999999999901</v>
      </c>
      <c r="C220" s="90">
        <v>157248096723.3457</v>
      </c>
      <c r="D220" s="7">
        <f t="shared" si="58"/>
        <v>3558080532446.1475</v>
      </c>
      <c r="E220" s="10">
        <f t="shared" si="86"/>
        <v>21090451906.321808</v>
      </c>
      <c r="F220" s="10">
        <f t="shared" si="59"/>
        <v>67704177053.127945</v>
      </c>
      <c r="G220" s="15">
        <v>10545225953160.904</v>
      </c>
      <c r="H220" s="7"/>
      <c r="I220" s="7">
        <f t="shared" si="60"/>
        <v>1.4324757780415352E-18</v>
      </c>
      <c r="J220" s="90">
        <f t="shared" si="61"/>
        <v>9.3441664348437477E-22</v>
      </c>
      <c r="K220" s="7">
        <v>5.2818181818181814E-20</v>
      </c>
      <c r="L220" s="7"/>
      <c r="M220" s="7">
        <v>2.2315046087007343E-21</v>
      </c>
      <c r="N220" s="9">
        <f t="shared" si="62"/>
        <v>2.2894633676510937E-9</v>
      </c>
      <c r="O220" s="7"/>
      <c r="P220" s="8">
        <f t="shared" si="63"/>
        <v>155.00623320010021</v>
      </c>
      <c r="Q220" s="6">
        <v>2.2299523809523809E-21</v>
      </c>
      <c r="R220" s="14">
        <v>1</v>
      </c>
      <c r="T220" s="13"/>
      <c r="U220" s="52">
        <v>1.9333743281250003E-21</v>
      </c>
      <c r="V220" s="52">
        <v>2.4783378906250009E-21</v>
      </c>
      <c r="W220" s="7">
        <f t="shared" si="64"/>
        <v>2.9968507196841387E-20</v>
      </c>
      <c r="X220" s="7">
        <f t="shared" si="65"/>
        <v>3.8415782102284148E-20</v>
      </c>
      <c r="Y220" s="14">
        <f t="shared" si="87"/>
        <v>281.87172787615799</v>
      </c>
      <c r="Z220" s="72">
        <v>1.5764530000000004E-21</v>
      </c>
      <c r="AA220" s="72">
        <v>2.0021267187499997E-21</v>
      </c>
      <c r="AB220" s="72">
        <f t="shared" si="66"/>
        <v>2.4436004134698376E-20</v>
      </c>
      <c r="AC220" s="72">
        <f t="shared" si="67"/>
        <v>3.1034212106269623E-20</v>
      </c>
      <c r="AD220" s="60">
        <f t="shared" si="80"/>
        <v>270.01992368310312</v>
      </c>
      <c r="AE220" s="73">
        <f t="shared" si="81"/>
        <v>67.525754907264457</v>
      </c>
      <c r="AF220" s="73">
        <f t="shared" si="82"/>
        <v>-81.610690608131691</v>
      </c>
      <c r="AG220" s="60"/>
      <c r="AH220" s="52">
        <v>1.29724634375E-21</v>
      </c>
      <c r="AI220" s="52">
        <v>1.6256881875E-21</v>
      </c>
      <c r="AJ220" s="52">
        <f t="shared" si="68"/>
        <v>2.0108126927727841E-20</v>
      </c>
      <c r="AK220" s="52">
        <f t="shared" si="69"/>
        <v>2.5199180230225891E-20</v>
      </c>
      <c r="AL220" s="60">
        <f t="shared" si="88"/>
        <v>253.18386544884029</v>
      </c>
      <c r="AM220" s="52">
        <v>1.0860609656249999E-21</v>
      </c>
      <c r="AN220" s="52">
        <v>1.3385463125000004E-21</v>
      </c>
      <c r="AO220" s="52">
        <f t="shared" si="70"/>
        <v>1.6834621930718516E-20</v>
      </c>
      <c r="AP220" s="52">
        <f t="shared" si="71"/>
        <v>2.0748302186449749E-20</v>
      </c>
      <c r="AQ220" s="60">
        <f t="shared" si="83"/>
        <v>232.47806050160546</v>
      </c>
      <c r="AR220" s="52">
        <v>9.3245533906249977E-22</v>
      </c>
      <c r="AS220" s="52">
        <v>1.1285857812500002E-21</v>
      </c>
      <c r="AT220" s="52">
        <f t="shared" si="72"/>
        <v>1.4453638973539212E-20</v>
      </c>
      <c r="AU220" s="52">
        <f t="shared" si="73"/>
        <v>1.7493783079474485E-20</v>
      </c>
      <c r="AV220" s="60">
        <f t="shared" si="89"/>
        <v>210.33762580489056</v>
      </c>
      <c r="AW220" s="52">
        <v>8.2612990625000004E-22</v>
      </c>
      <c r="AX220" s="52">
        <v>9.8320911718749992E-22</v>
      </c>
      <c r="AY220" s="52">
        <f t="shared" si="74"/>
        <v>1.2805528490175715E-20</v>
      </c>
      <c r="AZ220" s="52">
        <f t="shared" si="75"/>
        <v>1.5240354170322159E-20</v>
      </c>
      <c r="BA220" s="60">
        <f t="shared" si="84"/>
        <v>190.13863285802057</v>
      </c>
      <c r="BB220" s="52">
        <v>7.5748419062500007E-22</v>
      </c>
      <c r="BC220" s="52">
        <v>8.9019870156250013E-22</v>
      </c>
      <c r="BD220" s="52">
        <f t="shared" si="76"/>
        <v>1.1741477109740126E-20</v>
      </c>
      <c r="BE220" s="52">
        <f t="shared" si="77"/>
        <v>1.3798634752881545E-20</v>
      </c>
      <c r="BF220" s="60">
        <f t="shared" si="90"/>
        <v>175.20433110029288</v>
      </c>
      <c r="BG220" s="52">
        <v>7.1757536562500031E-22</v>
      </c>
      <c r="BH220" s="52">
        <v>8.3786977812500027E-22</v>
      </c>
      <c r="BI220" s="52">
        <f t="shared" si="78"/>
        <v>1.1122865446270964E-20</v>
      </c>
      <c r="BJ220" s="52">
        <f t="shared" si="79"/>
        <v>1.2987503821935264E-20</v>
      </c>
      <c r="BK220" s="60">
        <f t="shared" si="85"/>
        <v>167.6401089873325</v>
      </c>
      <c r="BL220" s="60"/>
      <c r="BM220" s="14"/>
      <c r="BN220" s="14"/>
      <c r="BO220" s="14"/>
    </row>
    <row r="221" spans="1:67">
      <c r="A221" s="11">
        <v>179.099999999999</v>
      </c>
      <c r="C221" s="90">
        <v>154842233457.42358</v>
      </c>
      <c r="D221" s="7">
        <f t="shared" si="58"/>
        <v>3577850038803.8843</v>
      </c>
      <c r="E221" s="10">
        <f t="shared" si="86"/>
        <v>20710969461.845764</v>
      </c>
      <c r="F221" s="10">
        <f t="shared" si="59"/>
        <v>66668317186.358414</v>
      </c>
      <c r="G221" s="15">
        <v>10355484730922.883</v>
      </c>
      <c r="H221" s="7"/>
      <c r="I221" s="7">
        <f t="shared" si="60"/>
        <v>1.3949646009986555E-18</v>
      </c>
      <c r="J221" s="90">
        <f t="shared" si="61"/>
        <v>8.8540764347619047E-22</v>
      </c>
      <c r="K221" s="7">
        <v>4.3727272727272737E-20</v>
      </c>
      <c r="L221" s="7"/>
      <c r="M221" s="7">
        <v>2.2821674848064049E-21</v>
      </c>
      <c r="N221" s="9">
        <f t="shared" si="62"/>
        <v>5.9384180243946573E-9</v>
      </c>
      <c r="O221" s="7"/>
      <c r="P221" s="8">
        <f t="shared" si="63"/>
        <v>395.90433643553092</v>
      </c>
      <c r="Q221" s="6">
        <v>2.280619047619047E-21</v>
      </c>
      <c r="R221" s="14">
        <v>1</v>
      </c>
      <c r="T221" s="13"/>
      <c r="U221" s="52">
        <v>1.7452753650793656E-21</v>
      </c>
      <c r="V221" s="52">
        <v>2.353986301587302E-21</v>
      </c>
      <c r="W221" s="7">
        <f t="shared" si="64"/>
        <v>6.9096208530898594E-20</v>
      </c>
      <c r="X221" s="7">
        <f t="shared" si="65"/>
        <v>9.3195338470819742E-20</v>
      </c>
      <c r="Y221" s="14">
        <f t="shared" si="87"/>
        <v>348.77644450121227</v>
      </c>
      <c r="Z221" s="72">
        <v>1.4344292063492063E-21</v>
      </c>
      <c r="AA221" s="72">
        <v>1.9046719841269843E-21</v>
      </c>
      <c r="AB221" s="72">
        <f t="shared" si="66"/>
        <v>5.6789674310339553E-20</v>
      </c>
      <c r="AC221" s="72">
        <f t="shared" si="67"/>
        <v>7.5406789800309698E-20</v>
      </c>
      <c r="AD221" s="60">
        <f t="shared" si="80"/>
        <v>327.82571331951749</v>
      </c>
      <c r="AE221" s="73">
        <f t="shared" si="81"/>
        <v>39.613938005109134</v>
      </c>
      <c r="AF221" s="73">
        <f t="shared" si="82"/>
        <v>-87.586967660753885</v>
      </c>
      <c r="AG221" s="60"/>
      <c r="AH221" s="52">
        <v>1.1934074920634923E-21</v>
      </c>
      <c r="AI221" s="52">
        <v>1.5514240476190476E-21</v>
      </c>
      <c r="AJ221" s="52">
        <f t="shared" si="68"/>
        <v>4.7247520124256113E-20</v>
      </c>
      <c r="AK221" s="52">
        <f t="shared" si="69"/>
        <v>6.1421550810270969E-20</v>
      </c>
      <c r="AL221" s="60">
        <f t="shared" si="88"/>
        <v>299.99523041079448</v>
      </c>
      <c r="AM221" s="52">
        <v>1.0129901888888886E-21</v>
      </c>
      <c r="AN221" s="52">
        <v>1.2836864920634923E-21</v>
      </c>
      <c r="AO221" s="52">
        <f t="shared" si="70"/>
        <v>4.0104720854773577E-20</v>
      </c>
      <c r="AP221" s="52">
        <f t="shared" si="71"/>
        <v>5.0821704883162246E-20</v>
      </c>
      <c r="AQ221" s="60">
        <f t="shared" si="83"/>
        <v>267.2249999494274</v>
      </c>
      <c r="AR221" s="52">
        <v>8.8334763015873016E-22</v>
      </c>
      <c r="AS221" s="52">
        <v>1.089348961904762E-21</v>
      </c>
      <c r="AT221" s="52">
        <f t="shared" si="72"/>
        <v>3.4972115735987098E-20</v>
      </c>
      <c r="AU221" s="52">
        <f t="shared" si="73"/>
        <v>4.3127797790961472E-20</v>
      </c>
      <c r="AV221" s="60">
        <f t="shared" si="89"/>
        <v>233.20528035946063</v>
      </c>
      <c r="AW221" s="52">
        <v>7.9485594603174601E-22</v>
      </c>
      <c r="AX221" s="52">
        <v>9.5587057936507932E-22</v>
      </c>
      <c r="AY221" s="52">
        <f t="shared" si="74"/>
        <v>3.1468691587551666E-20</v>
      </c>
      <c r="AZ221" s="52">
        <f t="shared" si="75"/>
        <v>3.7843330744175674E-20</v>
      </c>
      <c r="BA221" s="60">
        <f t="shared" si="84"/>
        <v>202.57083580639491</v>
      </c>
      <c r="BB221" s="52">
        <v>7.3862161428571424E-22</v>
      </c>
      <c r="BC221" s="52">
        <v>8.7113112698412687E-22</v>
      </c>
      <c r="BD221" s="52">
        <f t="shared" si="76"/>
        <v>2.9242350008070975E-20</v>
      </c>
      <c r="BE221" s="52">
        <f t="shared" si="77"/>
        <v>3.4488459077696736E-20</v>
      </c>
      <c r="BF221" s="60">
        <f t="shared" si="90"/>
        <v>179.40107645855474</v>
      </c>
      <c r="BG221" s="52">
        <v>7.0650469047619056E-22</v>
      </c>
      <c r="BH221" s="52">
        <v>8.2364461269841279E-22</v>
      </c>
      <c r="BI221" s="52">
        <f t="shared" si="78"/>
        <v>2.797082706715505E-20</v>
      </c>
      <c r="BJ221" s="52">
        <f t="shared" si="79"/>
        <v>3.2608447384904649E-20</v>
      </c>
      <c r="BK221" s="60">
        <f t="shared" si="85"/>
        <v>165.80204463082748</v>
      </c>
      <c r="BL221" s="60"/>
      <c r="BM221" s="14"/>
      <c r="BN221" s="14"/>
      <c r="BO221" s="14"/>
    </row>
    <row r="222" spans="1:67">
      <c r="A222" s="11">
        <v>179.19999999999899</v>
      </c>
      <c r="C222" s="90">
        <v>146633300633.86658</v>
      </c>
      <c r="D222" s="7">
        <f t="shared" ref="D222:D285" si="91">5.0307*10^24*3.7419*10^(-16)*($A222*10^(-9))^(-4)/((EXP(0.014404348/($A222*10^(-9)*$D$26))-1))*2.16449*10^(-5)*10^(-13)</f>
        <v>3597702657152.0615</v>
      </c>
      <c r="E222" s="10">
        <f t="shared" si="86"/>
        <v>17587210206.342773</v>
      </c>
      <c r="F222" s="10">
        <f t="shared" ref="F222:F285" si="92">C222/(1.524^2)</f>
        <v>63133908485.176186</v>
      </c>
      <c r="G222" s="15">
        <v>8793605103171.3857</v>
      </c>
      <c r="H222" s="7"/>
      <c r="I222" s="7">
        <f t="shared" ref="I222:I230" si="93">EXP(-0.0000026193*A222^4 + 0.00156307*A222^3-0.3519259*A222^2 + 35.56905*A222- 1407.585)</f>
        <v>1.3579956082369552E-18</v>
      </c>
      <c r="J222" s="90">
        <f t="shared" ref="J222:J285" si="94">AR222*0.99+AS222*0.01</f>
        <v>8.7620824642857149E-22</v>
      </c>
      <c r="K222" s="7">
        <v>8.5363636363636358E-20</v>
      </c>
      <c r="L222" s="7"/>
      <c r="M222" s="7">
        <v>1.8740684654067728E-21</v>
      </c>
      <c r="N222" s="9">
        <f t="shared" ref="N222:N285" si="95">EXP(-($L222*L$4+$K222*K$4+$I222*I$4+$J222*J$4+$M222*M$4))</f>
        <v>7.6310072397779258E-9</v>
      </c>
      <c r="O222" s="7"/>
      <c r="P222" s="8">
        <f t="shared" ref="P222:P285" si="96">$F222*N222</f>
        <v>481.77531272585651</v>
      </c>
      <c r="Q222" s="6">
        <v>1.8725238095238096E-21</v>
      </c>
      <c r="R222" s="14">
        <v>1</v>
      </c>
      <c r="T222" s="13"/>
      <c r="U222" s="52">
        <v>1.6938983492063486E-21</v>
      </c>
      <c r="V222" s="52">
        <v>2.1400846190476195E-21</v>
      </c>
      <c r="W222" s="7">
        <f t="shared" ref="W222:W285" si="97">U222*$R222*($A222-$A221)*$P222</f>
        <v>8.160784069146543E-20</v>
      </c>
      <c r="X222" s="7">
        <f t="shared" ref="X222:X285" si="98">V222*$R222*($A222-$A221)*$P222</f>
        <v>1.0310399366014037E-19</v>
      </c>
      <c r="Y222" s="14">
        <f t="shared" si="87"/>
        <v>263.40793711164821</v>
      </c>
      <c r="Z222" s="72">
        <v>1.4019011111111106E-21</v>
      </c>
      <c r="AA222" s="72">
        <v>1.7075069682539681E-21</v>
      </c>
      <c r="AB222" s="72">
        <f t="shared" ref="AB222:AB285" si="99">Z222*$R222*($A222-$A221)*$P222</f>
        <v>6.7540134621624261E-20</v>
      </c>
      <c r="AC222" s="72">
        <f t="shared" ref="AC222:AC285" si="100">AA222*$R222*($A222-$A221)*$P222</f>
        <v>8.226347036120878E-20</v>
      </c>
      <c r="AD222" s="60">
        <f t="shared" si="80"/>
        <v>217.99387611629894</v>
      </c>
      <c r="AE222" s="73">
        <f t="shared" si="81"/>
        <v>-4.575718468066782</v>
      </c>
      <c r="AF222" s="73">
        <f t="shared" si="82"/>
        <v>-94.535831269168781</v>
      </c>
      <c r="AG222" s="60"/>
      <c r="AH222" s="52">
        <v>1.1735653650793649E-21</v>
      </c>
      <c r="AI222" s="52">
        <v>1.3644970000000005E-21</v>
      </c>
      <c r="AJ222" s="52">
        <f t="shared" ref="AJ222:AJ285" si="101">AH222*$R222*($A222-$A221)*$P222</f>
        <v>5.6539482076531281E-20</v>
      </c>
      <c r="AK222" s="52">
        <f t="shared" ref="AK222:AK285" si="102">AI222*$R222*($A222-$A221)*$P222</f>
        <v>6.5738096888845586E-20</v>
      </c>
      <c r="AL222" s="60">
        <f t="shared" si="88"/>
        <v>162.6936518424975</v>
      </c>
      <c r="AM222" s="52">
        <v>1.0010042793650792E-21</v>
      </c>
      <c r="AN222" s="52">
        <v>1.1014932253968252E-21</v>
      </c>
      <c r="AO222" s="52">
        <f t="shared" ref="AO222:AO285" si="103">AM222*$R222*($A222-$A221)*$P222</f>
        <v>4.8225914973100429E-20</v>
      </c>
      <c r="AP222" s="52">
        <f t="shared" ref="AP222:AP285" si="104">AN222*$R222*($A222-$A221)*$P222</f>
        <v>5.3067224313093759E-20</v>
      </c>
      <c r="AQ222" s="60">
        <f t="shared" si="83"/>
        <v>100.38812830598908</v>
      </c>
      <c r="AR222" s="52">
        <v>8.7589003968253975E-22</v>
      </c>
      <c r="AS222" s="52">
        <v>9.0771071428571417E-22</v>
      </c>
      <c r="AT222" s="52">
        <f t="shared" ref="AT222:AT285" si="105">AR222*$R222*($A222-$A221)*$P222</f>
        <v>4.2198219778149445E-20</v>
      </c>
      <c r="AU222" s="52">
        <f t="shared" ref="AU222:AU285" si="106">AS222*$R222*($A222-$A221)*$P222</f>
        <v>4.3731261323958564E-20</v>
      </c>
      <c r="AV222" s="60">
        <f t="shared" si="89"/>
        <v>36.329531289918116</v>
      </c>
      <c r="AW222" s="52">
        <v>7.9010841111111105E-22</v>
      </c>
      <c r="AX222" s="52">
        <v>7.7215055873015874E-22</v>
      </c>
      <c r="AY222" s="52">
        <f t="shared" ref="AY222:AY285" si="107">AW222*$R222*($A222-$A221)*$P222</f>
        <v>3.806547268503635E-20</v>
      </c>
      <c r="AZ222" s="52">
        <f t="shared" ref="AZ222:AZ285" si="108">AX222*$R222*($A222-$A221)*$P222</f>
        <v>3.7200307690364592E-20</v>
      </c>
      <c r="BA222" s="60">
        <f t="shared" si="84"/>
        <v>-22.728339716949208</v>
      </c>
      <c r="BB222" s="52">
        <v>7.3609163174603174E-22</v>
      </c>
      <c r="BC222" s="52">
        <v>6.8425803174603147E-22</v>
      </c>
      <c r="BD222" s="52">
        <f t="shared" ref="BD222:BD285" si="109">BB222*$R222*($A222-$A221)*$P222</f>
        <v>3.5463077607931027E-20</v>
      </c>
      <c r="BE222" s="52">
        <f t="shared" ref="BE222:BE285" si="110">BC222*$R222*($A222-$A221)*$P222</f>
        <v>3.2965862722960459E-20</v>
      </c>
      <c r="BF222" s="60">
        <f t="shared" si="90"/>
        <v>-70.41732002447776</v>
      </c>
      <c r="BG222" s="52">
        <v>7.0666853650793643E-22</v>
      </c>
      <c r="BH222" s="52">
        <v>6.3387522698412681E-22</v>
      </c>
      <c r="BI222" s="52">
        <f t="shared" ref="BI222:BI285" si="111">BG222*$R222*($A222-$A221)*$P222</f>
        <v>3.4045545516961507E-20</v>
      </c>
      <c r="BJ222" s="52">
        <f t="shared" ref="BJ222:BJ285" si="112">BH222*$R222*($A222-$A221)*$P222</f>
        <v>3.0538543570943358E-20</v>
      </c>
      <c r="BK222" s="60">
        <f t="shared" si="85"/>
        <v>-103.00912770720505</v>
      </c>
      <c r="BL222" s="60"/>
      <c r="BM222" s="14"/>
      <c r="BN222" s="14"/>
      <c r="BO222" s="14"/>
    </row>
    <row r="223" spans="1:67">
      <c r="A223" s="11">
        <v>179.29999999999899</v>
      </c>
      <c r="C223" s="90">
        <v>137182848710.46716</v>
      </c>
      <c r="D223" s="7">
        <f t="shared" si="91"/>
        <v>3617638600312.6104</v>
      </c>
      <c r="E223" s="10">
        <f t="shared" si="86"/>
        <v>17247883083.091396</v>
      </c>
      <c r="F223" s="10">
        <f t="shared" si="92"/>
        <v>59064955769.14045</v>
      </c>
      <c r="G223" s="15">
        <v>8623941541545.6973</v>
      </c>
      <c r="H223" s="7"/>
      <c r="I223" s="7">
        <f t="shared" si="93"/>
        <v>1.3215755780250061E-18</v>
      </c>
      <c r="J223" s="90">
        <f t="shared" si="94"/>
        <v>9.2378807380952417E-22</v>
      </c>
      <c r="K223" s="7">
        <v>1.8427272727272727E-19</v>
      </c>
      <c r="L223" s="7"/>
      <c r="M223" s="7">
        <v>1.7493027885744691E-21</v>
      </c>
      <c r="N223" s="9">
        <f t="shared" si="95"/>
        <v>3.6031113153051384E-9</v>
      </c>
      <c r="O223" s="7"/>
      <c r="P223" s="8">
        <f t="shared" si="96"/>
        <v>212.81761046978747</v>
      </c>
      <c r="Q223" s="6">
        <v>1.7477619047619046E-21</v>
      </c>
      <c r="R223" s="14">
        <v>1</v>
      </c>
      <c r="T223" s="13"/>
      <c r="U223" s="52">
        <v>1.7988535079365085E-21</v>
      </c>
      <c r="V223" s="52">
        <v>1.8930793015873014E-21</v>
      </c>
      <c r="W223" s="7">
        <f t="shared" si="97"/>
        <v>3.8282770514422087E-20</v>
      </c>
      <c r="X223" s="7">
        <f t="shared" si="98"/>
        <v>4.0288061339360074E-20</v>
      </c>
      <c r="Y223" s="14">
        <f t="shared" si="87"/>
        <v>52.381026712331249</v>
      </c>
      <c r="Z223" s="72">
        <v>1.4963031269841269E-21</v>
      </c>
      <c r="AA223" s="72">
        <v>1.4944678095238097E-21</v>
      </c>
      <c r="AB223" s="72">
        <f t="shared" si="99"/>
        <v>3.1843965602321475E-20</v>
      </c>
      <c r="AC223" s="72">
        <f t="shared" si="100"/>
        <v>3.180490681468566E-20</v>
      </c>
      <c r="AD223" s="60">
        <f t="shared" si="80"/>
        <v>-1.2265679508511873</v>
      </c>
      <c r="AE223" s="73">
        <f t="shared" si="81"/>
        <v>-59.428683049913225</v>
      </c>
      <c r="AF223" s="73">
        <f t="shared" si="82"/>
        <v>-102.26468012003211</v>
      </c>
      <c r="AG223" s="60"/>
      <c r="AH223" s="52">
        <v>1.2540317142857145E-21</v>
      </c>
      <c r="AI223" s="52">
        <v>1.1782729523809526E-21</v>
      </c>
      <c r="AJ223" s="52">
        <f t="shared" si="101"/>
        <v>2.6688003288760185E-20</v>
      </c>
      <c r="AK223" s="52">
        <f t="shared" si="102"/>
        <v>2.5075723420688177E-20</v>
      </c>
      <c r="AL223" s="60">
        <f t="shared" si="88"/>
        <v>-60.412157875858405</v>
      </c>
      <c r="AM223" s="52">
        <v>1.065944365079365E-21</v>
      </c>
      <c r="AN223" s="52">
        <v>9.3564155238095241E-22</v>
      </c>
      <c r="AO223" s="52">
        <f t="shared" si="103"/>
        <v>2.2685173266991232E-20</v>
      </c>
      <c r="AP223" s="52">
        <f t="shared" si="104"/>
        <v>1.9912099943394545E-20</v>
      </c>
      <c r="AQ223" s="60">
        <f t="shared" si="83"/>
        <v>-122.24166379331713</v>
      </c>
      <c r="AR223" s="52">
        <v>9.2547700317460355E-22</v>
      </c>
      <c r="AS223" s="52">
        <v>7.5658406666666647E-22</v>
      </c>
      <c r="AT223" s="52">
        <f t="shared" si="105"/>
        <v>1.9695780436034784E-20</v>
      </c>
      <c r="AU223" s="52">
        <f t="shared" si="106"/>
        <v>1.6101441318750518E-20</v>
      </c>
      <c r="AV223" s="60">
        <f t="shared" si="89"/>
        <v>-182.49285063658482</v>
      </c>
      <c r="AW223" s="52">
        <v>8.2604004603174609E-22</v>
      </c>
      <c r="AX223" s="52">
        <v>6.3090436666666675E-22</v>
      </c>
      <c r="AY223" s="52">
        <f t="shared" si="107"/>
        <v>1.7579586874881948E-20</v>
      </c>
      <c r="AZ223" s="52">
        <f t="shared" si="108"/>
        <v>1.3426755974894703E-20</v>
      </c>
      <c r="BA223" s="60">
        <f t="shared" si="84"/>
        <v>-236.23028968450276</v>
      </c>
      <c r="BB223" s="52">
        <v>7.6112283968253973E-22</v>
      </c>
      <c r="BC223" s="52">
        <v>5.4882483174603169E-22</v>
      </c>
      <c r="BD223" s="52">
        <f t="shared" si="109"/>
        <v>1.6198034401520803E-20</v>
      </c>
      <c r="BE223" s="52">
        <f t="shared" si="110"/>
        <v>1.1679958925866697E-20</v>
      </c>
      <c r="BF223" s="60">
        <f t="shared" si="90"/>
        <v>-278.92739104381161</v>
      </c>
      <c r="BG223" s="52">
        <v>7.2393212539682521E-22</v>
      </c>
      <c r="BH223" s="52">
        <v>5.0097543333333303E-22</v>
      </c>
      <c r="BI223" s="52">
        <f t="shared" si="111"/>
        <v>1.5406550506925814E-20</v>
      </c>
      <c r="BJ223" s="52">
        <f t="shared" si="112"/>
        <v>1.0661639462606019E-20</v>
      </c>
      <c r="BK223" s="60">
        <f t="shared" si="85"/>
        <v>-307.98010509794403</v>
      </c>
      <c r="BL223" s="60"/>
      <c r="BM223" s="14"/>
      <c r="BN223" s="14"/>
      <c r="BO223" s="14"/>
    </row>
    <row r="224" spans="1:67">
      <c r="A224" s="11">
        <v>179.39999999999901</v>
      </c>
      <c r="C224" s="90">
        <v>132656575946.60762</v>
      </c>
      <c r="D224" s="7">
        <f t="shared" si="91"/>
        <v>3637658081104.7588</v>
      </c>
      <c r="E224" s="10">
        <f t="shared" si="86"/>
        <v>20203670851.856941</v>
      </c>
      <c r="F224" s="10">
        <f t="shared" si="92"/>
        <v>57116139987.069359</v>
      </c>
      <c r="G224" s="15">
        <v>10101835425928.471</v>
      </c>
      <c r="H224" s="7"/>
      <c r="I224" s="7">
        <f t="shared" si="93"/>
        <v>1.285710774904567E-18</v>
      </c>
      <c r="J224" s="90">
        <f t="shared" si="94"/>
        <v>1.0179057948253966E-21</v>
      </c>
      <c r="K224" s="7">
        <v>1.5366654679802959E-19</v>
      </c>
      <c r="L224" s="7"/>
      <c r="M224" s="7">
        <v>1.6677752161917072E-21</v>
      </c>
      <c r="N224" s="9">
        <f t="shared" si="95"/>
        <v>7.4864601677301514E-10</v>
      </c>
      <c r="O224" s="7"/>
      <c r="P224" s="8">
        <f t="shared" si="96"/>
        <v>42.759770694769408</v>
      </c>
      <c r="Q224" s="6">
        <v>1.666238095238095E-21</v>
      </c>
      <c r="R224" s="14">
        <v>1</v>
      </c>
      <c r="T224" s="13"/>
      <c r="U224" s="52">
        <v>1.9045693809523815E-21</v>
      </c>
      <c r="V224" s="52">
        <v>1.6553169523809525E-21</v>
      </c>
      <c r="W224" s="7">
        <f t="shared" si="97"/>
        <v>8.1438950001821272E-21</v>
      </c>
      <c r="X224" s="7">
        <f t="shared" si="98"/>
        <v>7.0780973310990152E-21</v>
      </c>
      <c r="Y224" s="14">
        <f t="shared" si="87"/>
        <v>-130.87075276133552</v>
      </c>
      <c r="Z224" s="72">
        <v>1.5987578095238096E-21</v>
      </c>
      <c r="AA224" s="72">
        <v>1.3150169206349202E-21</v>
      </c>
      <c r="AB224" s="72">
        <f t="shared" si="99"/>
        <v>6.8362517331725469E-21</v>
      </c>
      <c r="AC224" s="72">
        <f t="shared" si="100"/>
        <v>5.6229821986103754E-21</v>
      </c>
      <c r="AD224" s="60">
        <f t="shared" si="80"/>
        <v>-177.4758423062226</v>
      </c>
      <c r="AE224" s="73">
        <f t="shared" si="81"/>
        <v>-114.38377053970476</v>
      </c>
      <c r="AF224" s="73">
        <f t="shared" si="82"/>
        <v>-111.21847875847911</v>
      </c>
      <c r="AG224" s="60"/>
      <c r="AH224" s="52">
        <v>1.3534807619047618E-21</v>
      </c>
      <c r="AI224" s="52">
        <v>1.0493762269841267E-21</v>
      </c>
      <c r="AJ224" s="52">
        <f t="shared" si="101"/>
        <v>5.7874527018842561E-21</v>
      </c>
      <c r="AK224" s="52">
        <f t="shared" si="102"/>
        <v>4.4871086838393756E-21</v>
      </c>
      <c r="AL224" s="60">
        <f t="shared" si="88"/>
        <v>-224.68330801589443</v>
      </c>
      <c r="AM224" s="52">
        <v>1.1630263968253965E-21</v>
      </c>
      <c r="AN224" s="52">
        <v>8.4960723333333312E-22</v>
      </c>
      <c r="AO224" s="52">
        <f t="shared" si="103"/>
        <v>4.9730742040229157E-21</v>
      </c>
      <c r="AP224" s="52">
        <f t="shared" si="104"/>
        <v>3.632901047795903E-21</v>
      </c>
      <c r="AQ224" s="60">
        <f t="shared" si="83"/>
        <v>-269.48585547806505</v>
      </c>
      <c r="AR224" s="52">
        <v>1.0210578555555554E-21</v>
      </c>
      <c r="AS224" s="52">
        <v>7.0585178253968273E-22</v>
      </c>
      <c r="AT224" s="52">
        <f t="shared" si="105"/>
        <v>4.366019976965846E-21</v>
      </c>
      <c r="AU224" s="52">
        <f t="shared" si="106"/>
        <v>3.0182060365897937E-21</v>
      </c>
      <c r="AV224" s="60">
        <f t="shared" si="89"/>
        <v>-308.7053993080242</v>
      </c>
      <c r="AW224" s="52">
        <v>9.2102471428571427E-22</v>
      </c>
      <c r="AX224" s="52">
        <v>6.0808969047619056E-22</v>
      </c>
      <c r="AY224" s="52">
        <f t="shared" si="107"/>
        <v>3.9382805587081606E-21</v>
      </c>
      <c r="AZ224" s="52">
        <f t="shared" si="108"/>
        <v>2.6001775726621127E-21</v>
      </c>
      <c r="BA224" s="60">
        <f t="shared" si="84"/>
        <v>-339.76832429758997</v>
      </c>
      <c r="BB224" s="52">
        <v>8.5627301111111132E-22</v>
      </c>
      <c r="BC224" s="52">
        <v>5.4682716190476201E-22</v>
      </c>
      <c r="BD224" s="52">
        <f t="shared" si="109"/>
        <v>3.6614037607239178E-21</v>
      </c>
      <c r="BE224" s="52">
        <f t="shared" si="110"/>
        <v>2.3382204052724485E-21</v>
      </c>
      <c r="BF224" s="60">
        <f t="shared" si="90"/>
        <v>-361.3869001953106</v>
      </c>
      <c r="BG224" s="52">
        <v>8.1973573015873025E-22</v>
      </c>
      <c r="BH224" s="52">
        <v>5.1328637619047617E-22</v>
      </c>
      <c r="BI224" s="52">
        <f t="shared" si="111"/>
        <v>3.505171185190465E-21</v>
      </c>
      <c r="BJ224" s="52">
        <f t="shared" si="112"/>
        <v>2.1948007746658898E-21</v>
      </c>
      <c r="BK224" s="60">
        <f t="shared" si="85"/>
        <v>-373.83920536062828</v>
      </c>
      <c r="BL224" s="60"/>
      <c r="BM224" s="14"/>
      <c r="BN224" s="14"/>
      <c r="BO224" s="14"/>
    </row>
    <row r="225" spans="1:67">
      <c r="A225" s="11">
        <v>179.49999999999901</v>
      </c>
      <c r="C225" s="90">
        <v>134175952476.77498</v>
      </c>
      <c r="D225" s="7">
        <f t="shared" si="91"/>
        <v>3657761312343.0996</v>
      </c>
      <c r="E225" s="10">
        <f t="shared" si="86"/>
        <v>22532581827.401245</v>
      </c>
      <c r="F225" s="10">
        <f t="shared" si="92"/>
        <v>57770317301.468269</v>
      </c>
      <c r="G225" s="15">
        <v>11266290913700.623</v>
      </c>
      <c r="H225" s="7"/>
      <c r="I225" s="7">
        <f t="shared" si="93"/>
        <v>1.2504069501322541E-18</v>
      </c>
      <c r="J225" s="90">
        <f t="shared" si="94"/>
        <v>1.127204625587302E-21</v>
      </c>
      <c r="K225" s="7">
        <v>1.1513088632619449E-19</v>
      </c>
      <c r="L225" s="7"/>
      <c r="M225" s="7">
        <v>1.6715333672836122E-21</v>
      </c>
      <c r="N225" s="9">
        <f t="shared" si="95"/>
        <v>1.1890125876974687E-10</v>
      </c>
      <c r="O225" s="7"/>
      <c r="P225" s="8">
        <f t="shared" si="96"/>
        <v>6.8689634466722627</v>
      </c>
      <c r="Q225" s="6">
        <v>1.67E-21</v>
      </c>
      <c r="R225" s="14">
        <v>1</v>
      </c>
      <c r="T225" s="13"/>
      <c r="U225" s="52">
        <v>2.0369917301587305E-21</v>
      </c>
      <c r="V225" s="52">
        <v>1.4761793650793656E-21</v>
      </c>
      <c r="W225" s="7">
        <f t="shared" si="97"/>
        <v>1.3992021735633212E-21</v>
      </c>
      <c r="X225" s="7">
        <f t="shared" si="98"/>
        <v>1.0139822099461455E-21</v>
      </c>
      <c r="Y225" s="14">
        <f t="shared" si="87"/>
        <v>-275.31401172436966</v>
      </c>
      <c r="Z225" s="72">
        <v>1.7244710158730164E-21</v>
      </c>
      <c r="AA225" s="72">
        <v>1.1885387777777775E-21</v>
      </c>
      <c r="AB225" s="72">
        <f t="shared" si="99"/>
        <v>1.184532837287686E-21</v>
      </c>
      <c r="AC225" s="72">
        <f t="shared" si="100"/>
        <v>8.164029419507618E-22</v>
      </c>
      <c r="AD225" s="60">
        <f t="shared" si="80"/>
        <v>-310.78065862644968</v>
      </c>
      <c r="AE225" s="73">
        <f t="shared" si="81"/>
        <v>-169.28763549783153</v>
      </c>
      <c r="AF225" s="73">
        <f t="shared" si="82"/>
        <v>-120.49231443227477</v>
      </c>
      <c r="AG225" s="60"/>
      <c r="AH225" s="52">
        <v>1.4732478571428575E-21</v>
      </c>
      <c r="AI225" s="52">
        <v>9.6441354603174567E-22</v>
      </c>
      <c r="AJ225" s="52">
        <f t="shared" si="101"/>
        <v>1.0119685678601953E-21</v>
      </c>
      <c r="AK225" s="52">
        <f t="shared" si="102"/>
        <v>6.6245213951672615E-22</v>
      </c>
      <c r="AL225" s="60">
        <f t="shared" si="88"/>
        <v>-345.38269215467886</v>
      </c>
      <c r="AM225" s="52">
        <v>1.2777644444444447E-21</v>
      </c>
      <c r="AN225" s="52">
        <v>7.9561466190476191E-22</v>
      </c>
      <c r="AO225" s="52">
        <f t="shared" si="103"/>
        <v>8.7769172623458821E-22</v>
      </c>
      <c r="AP225" s="52">
        <f t="shared" si="104"/>
        <v>5.4650480302600097E-22</v>
      </c>
      <c r="AQ225" s="60">
        <f t="shared" si="83"/>
        <v>-377.33854986809814</v>
      </c>
      <c r="AR225" s="52">
        <v>1.1317892380952386E-21</v>
      </c>
      <c r="AS225" s="52">
        <v>6.7332798730158745E-22</v>
      </c>
      <c r="AT225" s="52">
        <f t="shared" si="105"/>
        <v>7.774218905812803E-22</v>
      </c>
      <c r="AU225" s="52">
        <f t="shared" si="106"/>
        <v>4.6250653323957474E-22</v>
      </c>
      <c r="AV225" s="60">
        <f t="shared" si="89"/>
        <v>-405.07652428753016</v>
      </c>
      <c r="AW225" s="52">
        <v>1.0288308857142858E-21</v>
      </c>
      <c r="AX225" s="52">
        <v>5.8892713968253974E-22</v>
      </c>
      <c r="AY225" s="52">
        <f t="shared" si="107"/>
        <v>7.0670017467784755E-22</v>
      </c>
      <c r="AZ225" s="52">
        <f t="shared" si="108"/>
        <v>4.0453189952323848E-22</v>
      </c>
      <c r="BA225" s="60">
        <f t="shared" si="84"/>
        <v>-427.57634139874648</v>
      </c>
      <c r="BB225" s="52">
        <v>9.6224041269841294E-22</v>
      </c>
      <c r="BC225" s="52">
        <v>5.3451030476190458E-22</v>
      </c>
      <c r="BD225" s="52">
        <f t="shared" si="109"/>
        <v>6.6095942217358558E-22</v>
      </c>
      <c r="BE225" s="52">
        <f t="shared" si="110"/>
        <v>3.6715317452789652E-22</v>
      </c>
      <c r="BF225" s="60">
        <f t="shared" si="90"/>
        <v>-444.51480346478468</v>
      </c>
      <c r="BG225" s="52">
        <v>9.2487978730158717E-22</v>
      </c>
      <c r="BH225" s="52">
        <v>5.0292501587301586E-22</v>
      </c>
      <c r="BI225" s="52">
        <f t="shared" si="111"/>
        <v>6.3529654515402588E-22</v>
      </c>
      <c r="BJ225" s="52">
        <f t="shared" si="112"/>
        <v>3.4545735504486171E-22</v>
      </c>
      <c r="BK225" s="60">
        <f t="shared" si="85"/>
        <v>-456.22661152500598</v>
      </c>
      <c r="BL225" s="60"/>
      <c r="BM225" s="14"/>
      <c r="BN225" s="14"/>
      <c r="BO225" s="14"/>
    </row>
    <row r="226" spans="1:67">
      <c r="A226" s="11">
        <v>179.599999999999</v>
      </c>
      <c r="C226" s="90">
        <v>138046001442.13028</v>
      </c>
      <c r="D226" s="7">
        <f t="shared" si="91"/>
        <v>3677948506835.7686</v>
      </c>
      <c r="E226" s="10">
        <f t="shared" si="86"/>
        <v>23503727193.729126</v>
      </c>
      <c r="F226" s="10">
        <f t="shared" si="92"/>
        <v>59436591716.322853</v>
      </c>
      <c r="G226" s="15">
        <v>11751863596864.562</v>
      </c>
      <c r="H226" s="7"/>
      <c r="I226" s="7">
        <f t="shared" si="93"/>
        <v>1.2156693427696265E-18</v>
      </c>
      <c r="J226" s="90">
        <f t="shared" si="94"/>
        <v>1.244768799761905E-21</v>
      </c>
      <c r="K226" s="7">
        <v>6.7969342406876762E-20</v>
      </c>
      <c r="L226" s="7"/>
      <c r="M226" s="7">
        <v>1.8040058132563148E-21</v>
      </c>
      <c r="N226" s="9">
        <f t="shared" si="95"/>
        <v>1.6303964552419995E-11</v>
      </c>
      <c r="O226" s="7"/>
      <c r="P226" s="8">
        <f t="shared" si="96"/>
        <v>0.96905208445958768</v>
      </c>
      <c r="Q226" s="6">
        <v>1.8024761904761901E-21</v>
      </c>
      <c r="R226" s="14">
        <v>1</v>
      </c>
      <c r="T226" s="13"/>
      <c r="U226" s="52">
        <v>2.2195906031746033E-21</v>
      </c>
      <c r="V226" s="52">
        <v>1.3940373174603171E-21</v>
      </c>
      <c r="W226" s="7">
        <f t="shared" si="97"/>
        <v>2.1508989006531403E-22</v>
      </c>
      <c r="X226" s="7">
        <f t="shared" si="98"/>
        <v>1.3508947682992956E-22</v>
      </c>
      <c r="Y226" s="14">
        <f t="shared" si="87"/>
        <v>-371.93943988297917</v>
      </c>
      <c r="Z226" s="72">
        <v>1.8875016190476191E-21</v>
      </c>
      <c r="AA226" s="72">
        <v>1.1374608888888891E-21</v>
      </c>
      <c r="AB226" s="72">
        <f t="shared" si="99"/>
        <v>1.8290873783588378E-22</v>
      </c>
      <c r="AC226" s="72">
        <f t="shared" si="100"/>
        <v>1.1022588453689708E-22</v>
      </c>
      <c r="AD226" s="60">
        <f t="shared" si="80"/>
        <v>-397.37223141412704</v>
      </c>
      <c r="AE226" s="73">
        <f t="shared" si="81"/>
        <v>-223.84721553195803</v>
      </c>
      <c r="AF226" s="73">
        <f t="shared" si="82"/>
        <v>-130.12928872490883</v>
      </c>
      <c r="AG226" s="60"/>
      <c r="AH226" s="52">
        <v>1.6189274285714285E-21</v>
      </c>
      <c r="AI226" s="52">
        <v>9.3757817460317427E-22</v>
      </c>
      <c r="AJ226" s="52">
        <f t="shared" si="101"/>
        <v>1.5688249992458541E-22</v>
      </c>
      <c r="AK226" s="52">
        <f t="shared" si="102"/>
        <v>9.0856208444296967E-23</v>
      </c>
      <c r="AL226" s="60">
        <f t="shared" si="88"/>
        <v>-420.8646057528901</v>
      </c>
      <c r="AM226" s="52">
        <v>1.4085967936507937E-21</v>
      </c>
      <c r="AN226" s="52">
        <v>7.8718737936507969E-22</v>
      </c>
      <c r="AO226" s="52">
        <f t="shared" si="103"/>
        <v>1.3650036590503157E-22</v>
      </c>
      <c r="AP226" s="52">
        <f t="shared" si="104"/>
        <v>7.6282557083396731E-23</v>
      </c>
      <c r="AQ226" s="60">
        <f t="shared" si="83"/>
        <v>-441.1549260133898</v>
      </c>
      <c r="AR226" s="52">
        <v>1.2504879682539685E-21</v>
      </c>
      <c r="AS226" s="52">
        <v>6.7857111904761879E-22</v>
      </c>
      <c r="AT226" s="52">
        <f t="shared" si="105"/>
        <v>1.2117879722280739E-22</v>
      </c>
      <c r="AU226" s="52">
        <f t="shared" si="106"/>
        <v>6.5757075736713267E-23</v>
      </c>
      <c r="AV226" s="60">
        <f t="shared" si="89"/>
        <v>-457.35493961201865</v>
      </c>
      <c r="AW226" s="52">
        <v>1.1382068253968251E-21</v>
      </c>
      <c r="AX226" s="52">
        <v>6.0418477460317457E-22</v>
      </c>
      <c r="AY226" s="52">
        <f t="shared" si="107"/>
        <v>1.1029816966968607E-22</v>
      </c>
      <c r="AZ226" s="52">
        <f t="shared" si="108"/>
        <v>5.8548651522791924E-23</v>
      </c>
      <c r="BA226" s="60">
        <f t="shared" si="84"/>
        <v>-469.17839436384401</v>
      </c>
      <c r="BB226" s="52">
        <v>1.065036742857143E-21</v>
      </c>
      <c r="BC226" s="52">
        <v>5.5708339841269821E-22</v>
      </c>
      <c r="BD226" s="52">
        <f t="shared" si="109"/>
        <v>1.0320760756917055E-22</v>
      </c>
      <c r="BE226" s="52">
        <f t="shared" si="110"/>
        <v>5.3984282844962555E-23</v>
      </c>
      <c r="BF226" s="60">
        <f t="shared" si="90"/>
        <v>-476.93504271202238</v>
      </c>
      <c r="BG226" s="52">
        <v>1.0235362825396825E-21</v>
      </c>
      <c r="BH226" s="52">
        <v>5.3089540793650774E-22</v>
      </c>
      <c r="BI226" s="52">
        <f t="shared" si="111"/>
        <v>9.9185996811504033E-23</v>
      </c>
      <c r="BJ226" s="52">
        <f t="shared" si="112"/>
        <v>5.1446530169086668E-23</v>
      </c>
      <c r="BK226" s="60">
        <f t="shared" si="85"/>
        <v>-481.31256605852178</v>
      </c>
      <c r="BL226" s="60"/>
      <c r="BM226" s="14"/>
      <c r="BN226" s="14"/>
      <c r="BO226" s="14"/>
    </row>
    <row r="227" spans="1:67">
      <c r="A227" s="11">
        <v>179.69999999999899</v>
      </c>
      <c r="C227" s="90">
        <v>141799657074.82309</v>
      </c>
      <c r="D227" s="7">
        <f t="shared" si="91"/>
        <v>3698219877382.5938</v>
      </c>
      <c r="E227" s="10">
        <f t="shared" si="86"/>
        <v>24077923568.966785</v>
      </c>
      <c r="F227" s="10">
        <f t="shared" si="92"/>
        <v>61052752234.942184</v>
      </c>
      <c r="G227" s="15">
        <v>12038961784483.393</v>
      </c>
      <c r="H227" s="7"/>
      <c r="I227" s="7">
        <f t="shared" si="93"/>
        <v>1.1815026814536288E-18</v>
      </c>
      <c r="J227" s="90">
        <f t="shared" si="94"/>
        <v>1.323978169793651E-21</v>
      </c>
      <c r="K227" s="7">
        <v>4.1376632928475124E-20</v>
      </c>
      <c r="L227" s="7"/>
      <c r="M227" s="7">
        <v>1.8050020778969561E-21</v>
      </c>
      <c r="N227" s="9">
        <f t="shared" si="95"/>
        <v>4.3867097323894833E-12</v>
      </c>
      <c r="O227" s="7"/>
      <c r="P227" s="8">
        <f t="shared" si="96"/>
        <v>0.26782070241818468</v>
      </c>
      <c r="Q227" s="6">
        <v>1.803476190476191E-21</v>
      </c>
      <c r="R227" s="14">
        <v>1</v>
      </c>
      <c r="T227" s="13"/>
      <c r="U227" s="52">
        <v>2.390179428571429E-21</v>
      </c>
      <c r="V227" s="52">
        <v>1.343825142857143E-21</v>
      </c>
      <c r="W227" s="7">
        <f t="shared" si="97"/>
        <v>6.4013953346545898E-23</v>
      </c>
      <c r="X227" s="7">
        <f t="shared" si="98"/>
        <v>3.5990419368719696E-23</v>
      </c>
      <c r="Y227" s="14">
        <f t="shared" si="87"/>
        <v>-437.77227483698778</v>
      </c>
      <c r="Z227" s="72">
        <v>2.0269036984126979E-21</v>
      </c>
      <c r="AA227" s="72">
        <v>1.0982402698412696E-21</v>
      </c>
      <c r="AB227" s="72">
        <f t="shared" si="99"/>
        <v>5.4284677224287422E-23</v>
      </c>
      <c r="AC227" s="72">
        <f t="shared" si="100"/>
        <v>2.9413148049280881E-23</v>
      </c>
      <c r="AD227" s="60">
        <f t="shared" si="80"/>
        <v>-458.16850070315627</v>
      </c>
      <c r="AE227" s="73">
        <f t="shared" si="81"/>
        <v>-274.59369325098891</v>
      </c>
      <c r="AF227" s="73">
        <f t="shared" si="82"/>
        <v>-141.21597662138674</v>
      </c>
      <c r="AG227" s="60"/>
      <c r="AH227" s="52">
        <v>1.7329563492063493E-21</v>
      </c>
      <c r="AI227" s="52">
        <v>9.0494418888888918E-22</v>
      </c>
      <c r="AJ227" s="52">
        <f t="shared" si="101"/>
        <v>4.6412158670447107E-23</v>
      </c>
      <c r="AK227" s="52">
        <f t="shared" si="102"/>
        <v>2.423627883174629E-23</v>
      </c>
      <c r="AL227" s="60">
        <f t="shared" si="88"/>
        <v>-477.80324108952266</v>
      </c>
      <c r="AM227" s="52">
        <v>1.5030237777777779E-21</v>
      </c>
      <c r="AN227" s="52">
        <v>7.5790728888888906E-22</v>
      </c>
      <c r="AO227" s="52">
        <f t="shared" si="103"/>
        <v>4.0254088391565514E-23</v>
      </c>
      <c r="AP227" s="52">
        <f t="shared" si="104"/>
        <v>2.0298326247807274E-23</v>
      </c>
      <c r="AQ227" s="60">
        <f t="shared" si="83"/>
        <v>-495.74497749499636</v>
      </c>
      <c r="AR227" s="52">
        <v>1.3307801111111114E-21</v>
      </c>
      <c r="AS227" s="52">
        <v>6.505859793650794E-22</v>
      </c>
      <c r="AT227" s="52">
        <f t="shared" si="105"/>
        <v>3.5641046412190744E-23</v>
      </c>
      <c r="AU227" s="52">
        <f t="shared" si="106"/>
        <v>1.7424039397696826E-23</v>
      </c>
      <c r="AV227" s="60">
        <f t="shared" si="89"/>
        <v>-511.12435936400936</v>
      </c>
      <c r="AW227" s="52">
        <v>1.2092861587301581E-21</v>
      </c>
      <c r="AX227" s="52">
        <v>5.7649334285714288E-22</v>
      </c>
      <c r="AY227" s="52">
        <f t="shared" si="107"/>
        <v>3.2387186845568089E-23</v>
      </c>
      <c r="AZ227" s="52">
        <f t="shared" si="108"/>
        <v>1.5439685202339859E-23</v>
      </c>
      <c r="BA227" s="60">
        <f t="shared" si="84"/>
        <v>-523.27797792500621</v>
      </c>
      <c r="BB227" s="52">
        <v>1.1310796984126984E-21</v>
      </c>
      <c r="BC227" s="52">
        <v>5.2953673174603181E-22</v>
      </c>
      <c r="BD227" s="52">
        <f t="shared" si="109"/>
        <v>3.0292655931982018E-23</v>
      </c>
      <c r="BE227" s="52">
        <f t="shared" si="110"/>
        <v>1.41820899452444E-23</v>
      </c>
      <c r="BF227" s="60">
        <f t="shared" si="90"/>
        <v>-531.8307520777206</v>
      </c>
      <c r="BG227" s="52">
        <v>1.0878123142857143E-21</v>
      </c>
      <c r="BH227" s="52">
        <v>5.039462301587302E-22</v>
      </c>
      <c r="BI227" s="52">
        <f t="shared" si="111"/>
        <v>2.9133865811113452E-23</v>
      </c>
      <c r="BJ227" s="52">
        <f t="shared" si="112"/>
        <v>1.3496723334209961E-23</v>
      </c>
      <c r="BK227" s="60">
        <f t="shared" si="85"/>
        <v>-536.73421091060698</v>
      </c>
      <c r="BL227" s="60"/>
      <c r="BM227" s="14"/>
      <c r="BN227" s="14"/>
      <c r="BO227" s="14"/>
    </row>
    <row r="228" spans="1:67">
      <c r="A228" s="11">
        <v>179.79999999999899</v>
      </c>
      <c r="C228" s="90">
        <v>145919395814.46823</v>
      </c>
      <c r="D228" s="7">
        <f t="shared" si="91"/>
        <v>3718575636773.2041</v>
      </c>
      <c r="E228" s="10">
        <f t="shared" si="86"/>
        <v>24947914638.703068</v>
      </c>
      <c r="F228" s="10">
        <f t="shared" si="92"/>
        <v>62826532184.293739</v>
      </c>
      <c r="G228" s="15">
        <v>12473957319351.533</v>
      </c>
      <c r="H228" s="7"/>
      <c r="I228" s="7">
        <f t="shared" si="93"/>
        <v>1.147911186821932E-18</v>
      </c>
      <c r="J228" s="90">
        <f t="shared" si="94"/>
        <v>1.2739361987777774E-21</v>
      </c>
      <c r="K228" s="7">
        <v>5.2014798648648581E-20</v>
      </c>
      <c r="L228" s="7"/>
      <c r="M228" s="7">
        <v>1.8486173992784416E-21</v>
      </c>
      <c r="N228" s="9">
        <f t="shared" si="95"/>
        <v>1.147858126279074E-11</v>
      </c>
      <c r="O228" s="7"/>
      <c r="P228" s="8">
        <f t="shared" si="96"/>
        <v>0.7211594551367535</v>
      </c>
      <c r="Q228" s="6">
        <v>1.8470952380952386E-21</v>
      </c>
      <c r="R228" s="14">
        <v>1</v>
      </c>
      <c r="T228" s="13"/>
      <c r="U228" s="52">
        <v>2.4693195396825395E-21</v>
      </c>
      <c r="V228" s="52">
        <v>1.312219984126984E-21</v>
      </c>
      <c r="W228" s="7">
        <f t="shared" si="97"/>
        <v>1.7807731337958977E-22</v>
      </c>
      <c r="X228" s="7">
        <f t="shared" si="98"/>
        <v>9.4631984877252138E-23</v>
      </c>
      <c r="Y228" s="14">
        <f t="shared" si="87"/>
        <v>-468.5904505110401</v>
      </c>
      <c r="Z228" s="72">
        <v>2.063751412698412E-21</v>
      </c>
      <c r="AA228" s="72">
        <v>1.0721135396825398E-21</v>
      </c>
      <c r="AB228" s="72">
        <f t="shared" si="99"/>
        <v>1.4882938443192075E-22</v>
      </c>
      <c r="AC228" s="72">
        <f t="shared" si="100"/>
        <v>7.7316481612215257E-23</v>
      </c>
      <c r="AD228" s="60">
        <f t="shared" ref="AD228:AD291" si="113">(AC228/AB228-1)*1000</f>
        <v>-480.50257744913102</v>
      </c>
      <c r="AE228" s="73">
        <f t="shared" si="81"/>
        <v>-306.38288915237609</v>
      </c>
      <c r="AF228" s="73">
        <f t="shared" si="82"/>
        <v>-151.82161304770659</v>
      </c>
      <c r="AG228" s="60"/>
      <c r="AH228" s="52">
        <v>1.7343011428571428E-21</v>
      </c>
      <c r="AI228" s="52">
        <v>8.8123635079365042E-22</v>
      </c>
      <c r="AJ228" s="52">
        <f t="shared" si="101"/>
        <v>1.2507076672258349E-22</v>
      </c>
      <c r="AK228" s="52">
        <f t="shared" si="102"/>
        <v>6.3551192658501376E-23</v>
      </c>
      <c r="AL228" s="60">
        <f t="shared" si="88"/>
        <v>-491.8781236908639</v>
      </c>
      <c r="AM228" s="52">
        <v>1.4754606507936505E-21</v>
      </c>
      <c r="AN228" s="52">
        <v>7.3408183333333347E-22</v>
      </c>
      <c r="AO228" s="52">
        <f t="shared" si="103"/>
        <v>1.0640423990020082E-22</v>
      </c>
      <c r="AP228" s="52">
        <f t="shared" si="104"/>
        <v>5.293900549524257E-23</v>
      </c>
      <c r="AQ228" s="60">
        <f t="shared" si="83"/>
        <v>-502.47278167772845</v>
      </c>
      <c r="AR228" s="52">
        <v>1.2804943650793647E-21</v>
      </c>
      <c r="AS228" s="52">
        <v>6.2467773492063491E-22</v>
      </c>
      <c r="AT228" s="52">
        <f t="shared" si="105"/>
        <v>9.2344061862626527E-23</v>
      </c>
      <c r="AU228" s="52">
        <f t="shared" si="106"/>
        <v>4.5049225495140085E-23</v>
      </c>
      <c r="AV228" s="60">
        <f t="shared" si="89"/>
        <v>-512.15893489549433</v>
      </c>
      <c r="AW228" s="52">
        <v>1.1418907142857143E-21</v>
      </c>
      <c r="AX228" s="52">
        <v>5.4709608095238092E-22</v>
      </c>
      <c r="AY228" s="52">
        <f t="shared" si="107"/>
        <v>8.2348528533995713E-23</v>
      </c>
      <c r="AZ228" s="52">
        <f t="shared" si="108"/>
        <v>3.9454351164704981E-23</v>
      </c>
      <c r="BA228" s="60">
        <f t="shared" si="84"/>
        <v>-520.88577820285946</v>
      </c>
      <c r="BB228" s="52">
        <v>1.0514914841269843E-21</v>
      </c>
      <c r="BC228" s="52">
        <v>4.9572034920634917E-22</v>
      </c>
      <c r="BD228" s="52">
        <f t="shared" si="109"/>
        <v>7.5829302577390915E-23</v>
      </c>
      <c r="BE228" s="52">
        <f t="shared" si="110"/>
        <v>3.574934169338316E-23</v>
      </c>
      <c r="BF228" s="60">
        <f t="shared" si="90"/>
        <v>-528.5550509066386</v>
      </c>
      <c r="BG228" s="52">
        <v>1.0001150158730163E-21</v>
      </c>
      <c r="BH228" s="52">
        <v>4.651100063492064E-22</v>
      </c>
      <c r="BI228" s="52">
        <f t="shared" si="111"/>
        <v>7.2124239992102892E-23</v>
      </c>
      <c r="BJ228" s="52">
        <f t="shared" si="112"/>
        <v>3.3541847875742659E-23</v>
      </c>
      <c r="BK228" s="60">
        <f t="shared" si="85"/>
        <v>-534.94348253215196</v>
      </c>
      <c r="BL228" s="60"/>
      <c r="BM228" s="14"/>
      <c r="BN228" s="14"/>
      <c r="BO228" s="14"/>
    </row>
    <row r="229" spans="1:67">
      <c r="A229" s="11">
        <v>179.89999999999901</v>
      </c>
      <c r="C229" s="90">
        <v>151220327330.0466</v>
      </c>
      <c r="D229" s="7">
        <f t="shared" si="91"/>
        <v>3739015997785.2207</v>
      </c>
      <c r="E229" s="10">
        <f t="shared" si="86"/>
        <v>25866636326.214645</v>
      </c>
      <c r="F229" s="10">
        <f t="shared" si="92"/>
        <v>65108882262.645699</v>
      </c>
      <c r="G229" s="15">
        <v>12933318163107.322</v>
      </c>
      <c r="H229" s="7"/>
      <c r="I229" s="7">
        <f t="shared" si="93"/>
        <v>1.1148985745629148E-18</v>
      </c>
      <c r="J229" s="90">
        <f t="shared" si="94"/>
        <v>1.1879511969365077E-21</v>
      </c>
      <c r="K229" s="7">
        <v>4.3047230664857516E-20</v>
      </c>
      <c r="L229" s="7"/>
      <c r="M229" s="7">
        <v>1.6803755869023057E-21</v>
      </c>
      <c r="N229" s="9">
        <f t="shared" si="95"/>
        <v>5.6483697154824348E-11</v>
      </c>
      <c r="O229" s="7"/>
      <c r="P229" s="8">
        <f t="shared" si="96"/>
        <v>3.6775903878123941</v>
      </c>
      <c r="Q229" s="6">
        <v>1.6788571428571427E-21</v>
      </c>
      <c r="R229" s="14">
        <v>1</v>
      </c>
      <c r="T229" s="13"/>
      <c r="U229" s="52">
        <v>2.4569218412698418E-21</v>
      </c>
      <c r="V229" s="52">
        <v>1.3450228253968253E-21</v>
      </c>
      <c r="W229" s="7">
        <f t="shared" si="97"/>
        <v>9.0355521470623531E-22</v>
      </c>
      <c r="X229" s="7">
        <f t="shared" si="98"/>
        <v>4.9464430140687572E-22</v>
      </c>
      <c r="Y229" s="14">
        <f t="shared" si="87"/>
        <v>-452.55774815300589</v>
      </c>
      <c r="Z229" s="72">
        <v>2.0239482063492068E-21</v>
      </c>
      <c r="AA229" s="72">
        <v>1.109598619047619E-21</v>
      </c>
      <c r="AB229" s="72">
        <f t="shared" si="99"/>
        <v>7.4432524691016715E-22</v>
      </c>
      <c r="AC229" s="72">
        <f t="shared" si="100"/>
        <v>4.0806492157403586E-22</v>
      </c>
      <c r="AD229" s="60">
        <f t="shared" si="113"/>
        <v>-451.76530922739835</v>
      </c>
      <c r="AE229" s="73">
        <f t="shared" si="81"/>
        <v>-312.29969907270242</v>
      </c>
      <c r="AF229" s="73">
        <f t="shared" si="82"/>
        <v>-158.06529155488312</v>
      </c>
      <c r="AG229" s="60"/>
      <c r="AH229" s="52">
        <v>1.6735435396825393E-21</v>
      </c>
      <c r="AI229" s="52">
        <v>9.2261493968253929E-22</v>
      </c>
      <c r="AJ229" s="52">
        <f t="shared" si="101"/>
        <v>6.1546076351234355E-22</v>
      </c>
      <c r="AK229" s="52">
        <f t="shared" si="102"/>
        <v>3.3929998338293899E-22</v>
      </c>
      <c r="AL229" s="60">
        <f t="shared" si="88"/>
        <v>-448.70574454396706</v>
      </c>
      <c r="AM229" s="52">
        <v>1.3992258095238095E-21</v>
      </c>
      <c r="AN229" s="52">
        <v>7.7886685079365075E-22</v>
      </c>
      <c r="AO229" s="52">
        <f t="shared" si="103"/>
        <v>5.1457793874849475E-22</v>
      </c>
      <c r="AP229" s="52">
        <f t="shared" si="104"/>
        <v>2.8643532438650916E-22</v>
      </c>
      <c r="AQ229" s="60">
        <f t="shared" si="83"/>
        <v>-443.35871630418387</v>
      </c>
      <c r="AR229" s="52">
        <v>1.1931564126984125E-21</v>
      </c>
      <c r="AS229" s="52">
        <v>6.726348365079365E-22</v>
      </c>
      <c r="AT229" s="52">
        <f t="shared" si="105"/>
        <v>4.387940554497397E-22</v>
      </c>
      <c r="AU229" s="52">
        <f t="shared" si="106"/>
        <v>2.4736754092499109E-22</v>
      </c>
      <c r="AV229" s="60">
        <f t="shared" si="89"/>
        <v>-436.25594318625627</v>
      </c>
      <c r="AW229" s="52">
        <v>1.0467229206349207E-21</v>
      </c>
      <c r="AX229" s="52">
        <v>5.9815580476190478E-22</v>
      </c>
      <c r="AY229" s="52">
        <f t="shared" si="107"/>
        <v>3.8494181516307751E-22</v>
      </c>
      <c r="AZ229" s="52">
        <f t="shared" si="108"/>
        <v>2.1997720380070682E-22</v>
      </c>
      <c r="BA229" s="60">
        <f t="shared" si="84"/>
        <v>-428.54427569133992</v>
      </c>
      <c r="BB229" s="52">
        <v>9.5079556984127013E-22</v>
      </c>
      <c r="BC229" s="52">
        <v>5.4986176349206351E-22</v>
      </c>
      <c r="BD229" s="52">
        <f t="shared" si="109"/>
        <v>3.496636648423658E-22</v>
      </c>
      <c r="BE229" s="52">
        <f t="shared" si="110"/>
        <v>2.0221663360444448E-22</v>
      </c>
      <c r="BF229" s="60">
        <f t="shared" si="90"/>
        <v>-421.68245106163062</v>
      </c>
      <c r="BG229" s="52">
        <v>8.9542649365079373E-22</v>
      </c>
      <c r="BH229" s="52">
        <v>5.2224811269841262E-22</v>
      </c>
      <c r="BI229" s="52">
        <f t="shared" si="111"/>
        <v>3.2930118660434634E-22</v>
      </c>
      <c r="BJ229" s="52">
        <f t="shared" si="112"/>
        <v>1.9206146393132829E-22</v>
      </c>
      <c r="BK229" s="60">
        <f t="shared" si="85"/>
        <v>-416.76048631404075</v>
      </c>
      <c r="BL229" s="60"/>
      <c r="BM229" s="14"/>
      <c r="BN229" s="14"/>
      <c r="BO229" s="14"/>
    </row>
    <row r="230" spans="1:67">
      <c r="A230" s="11">
        <v>179.99999999999901</v>
      </c>
      <c r="C230" s="90">
        <v>157040128114.83377</v>
      </c>
      <c r="D230" s="7">
        <f t="shared" si="91"/>
        <v>3759541173182.3345</v>
      </c>
      <c r="E230" s="10">
        <f t="shared" si="86"/>
        <v>24916900393.272137</v>
      </c>
      <c r="F230" s="10">
        <f t="shared" si="92"/>
        <v>67614634834.26754</v>
      </c>
      <c r="G230" s="15">
        <v>12458450196636.068</v>
      </c>
      <c r="H230" s="7"/>
      <c r="I230" s="7">
        <f t="shared" si="93"/>
        <v>1.0824680591395461E-18</v>
      </c>
      <c r="J230" s="90">
        <f t="shared" si="94"/>
        <v>1.1642127120476188E-21</v>
      </c>
      <c r="K230" s="7">
        <v>2.3586516556291396E-20</v>
      </c>
      <c r="L230" s="7"/>
      <c r="M230" s="7">
        <v>1.7892290216987092E-21</v>
      </c>
      <c r="N230" s="9">
        <f t="shared" si="95"/>
        <v>9.2745912729236969E-11</v>
      </c>
      <c r="O230" s="7"/>
      <c r="P230" s="8">
        <f t="shared" si="96"/>
        <v>6.2709810215582031</v>
      </c>
      <c r="Q230" s="6">
        <v>1.787714285714285E-21</v>
      </c>
      <c r="R230" s="14">
        <v>1</v>
      </c>
      <c r="T230" s="13"/>
      <c r="U230" s="52">
        <v>2.4081554285714277E-21</v>
      </c>
      <c r="V230" s="52">
        <v>1.4280640476190481E-21</v>
      </c>
      <c r="W230" s="7">
        <f t="shared" si="97"/>
        <v>1.5101496989532925E-21</v>
      </c>
      <c r="X230" s="7">
        <f t="shared" si="98"/>
        <v>8.955362540188131E-22</v>
      </c>
      <c r="Y230" s="14">
        <f t="shared" si="87"/>
        <v>-406.98842330695908</v>
      </c>
      <c r="Z230" s="72">
        <v>1.9762109523809519E-21</v>
      </c>
      <c r="AA230" s="72">
        <v>1.1843198730158734E-21</v>
      </c>
      <c r="AB230" s="72">
        <f t="shared" si="99"/>
        <v>1.2392781376975706E-21</v>
      </c>
      <c r="AC230" s="72">
        <f t="shared" si="100"/>
        <v>7.426847447136341E-22</v>
      </c>
      <c r="AD230" s="60">
        <f t="shared" si="113"/>
        <v>-400.71181591773029</v>
      </c>
      <c r="AE230" s="73">
        <f t="shared" si="81"/>
        <v>-296.72834571472151</v>
      </c>
      <c r="AF230" s="73">
        <f t="shared" si="82"/>
        <v>-157.13278503345586</v>
      </c>
      <c r="AG230" s="60"/>
      <c r="AH230" s="52">
        <v>1.6311683333333339E-21</v>
      </c>
      <c r="AI230" s="52">
        <v>9.8895080952380902E-22</v>
      </c>
      <c r="AJ230" s="52">
        <f t="shared" si="101"/>
        <v>1.0229025661299479E-21</v>
      </c>
      <c r="AK230" s="52">
        <f t="shared" si="102"/>
        <v>6.2016917577780749E-22</v>
      </c>
      <c r="AL230" s="60">
        <f t="shared" si="88"/>
        <v>-393.71627727540357</v>
      </c>
      <c r="AM230" s="52">
        <v>1.3651007936507937E-21</v>
      </c>
      <c r="AN230" s="52">
        <v>8.3733067142857149E-22</v>
      </c>
      <c r="AO230" s="52">
        <f t="shared" si="103"/>
        <v>8.5605211694976817E-22</v>
      </c>
      <c r="AP230" s="52">
        <f t="shared" si="104"/>
        <v>5.2508847492968604E-22</v>
      </c>
      <c r="AQ230" s="60">
        <f t="shared" si="83"/>
        <v>-386.61622986150803</v>
      </c>
      <c r="AR230" s="52">
        <v>1.1686569999999999E-21</v>
      </c>
      <c r="AS230" s="52">
        <v>7.2422820476190489E-22</v>
      </c>
      <c r="AT230" s="52">
        <f t="shared" si="105"/>
        <v>7.3286258677107282E-22</v>
      </c>
      <c r="AU230" s="52">
        <f t="shared" si="106"/>
        <v>4.541621327338816E-22</v>
      </c>
      <c r="AV230" s="60">
        <f t="shared" si="89"/>
        <v>-380.29019227891081</v>
      </c>
      <c r="AW230" s="52">
        <v>1.0318307936507934E-21</v>
      </c>
      <c r="AX230" s="52">
        <v>6.4422897777777784E-22</v>
      </c>
      <c r="AY230" s="52">
        <f t="shared" si="107"/>
        <v>6.4705913244430963E-22</v>
      </c>
      <c r="AZ230" s="52">
        <f t="shared" si="108"/>
        <v>4.0399476931820566E-22</v>
      </c>
      <c r="BA230" s="60">
        <f t="shared" si="84"/>
        <v>-375.64474549321625</v>
      </c>
      <c r="BB230" s="52">
        <v>9.4443614285714268E-22</v>
      </c>
      <c r="BC230" s="52">
        <v>5.9194453650793658E-22</v>
      </c>
      <c r="BD230" s="52">
        <f t="shared" si="109"/>
        <v>5.9225411279304371E-22</v>
      </c>
      <c r="BE230" s="52">
        <f t="shared" si="110"/>
        <v>3.7120729542561263E-22</v>
      </c>
      <c r="BF230" s="60">
        <f t="shared" si="90"/>
        <v>-373.22968738027708</v>
      </c>
      <c r="BG230" s="52">
        <v>8.9600934920634894E-22</v>
      </c>
      <c r="BH230" s="52">
        <v>5.6186453333333345E-22</v>
      </c>
      <c r="BI230" s="52">
        <f t="shared" si="111"/>
        <v>5.6188576240114121E-22</v>
      </c>
      <c r="BJ230" s="52">
        <f t="shared" si="112"/>
        <v>3.5234418252197901E-22</v>
      </c>
      <c r="BK230" s="60">
        <f t="shared" si="85"/>
        <v>-372.92559075302989</v>
      </c>
      <c r="BL230" s="60"/>
      <c r="BM230" s="14"/>
      <c r="BN230" s="14"/>
      <c r="BO230" s="14"/>
    </row>
    <row r="231" spans="1:67">
      <c r="A231" s="11">
        <v>180.099999999999</v>
      </c>
      <c r="C231" s="90">
        <v>161748562061.91098</v>
      </c>
      <c r="D231" s="7">
        <f t="shared" si="91"/>
        <v>3780151375712.5103</v>
      </c>
      <c r="E231" s="10">
        <f t="shared" si="86"/>
        <v>31012495028.911377</v>
      </c>
      <c r="F231" s="10">
        <f t="shared" si="92"/>
        <v>69641881282.6409</v>
      </c>
      <c r="G231" s="15">
        <v>15506247514455.688</v>
      </c>
      <c r="H231" s="7"/>
      <c r="I231" s="7">
        <f t="shared" ref="I231:I262" si="114">EXP(0.00084279*A231^3-0.465712*A231^2 + 85.27515*A231 - 5217.2067)</f>
        <v>8.2119741857878187E-19</v>
      </c>
      <c r="J231" s="90">
        <f t="shared" si="94"/>
        <v>1.1325860434603173E-21</v>
      </c>
      <c r="K231" s="7">
        <v>2.1185201591511917E-20</v>
      </c>
      <c r="L231" s="7"/>
      <c r="M231" s="7">
        <v>1.912225322693105E-21</v>
      </c>
      <c r="N231" s="9">
        <f t="shared" si="95"/>
        <v>3.0314573285906437E-10</v>
      </c>
      <c r="O231" s="7"/>
      <c r="P231" s="8">
        <f t="shared" si="96"/>
        <v>21.111639139110132</v>
      </c>
      <c r="Q231" s="6">
        <v>1.9107142857142856E-21</v>
      </c>
      <c r="R231" s="14">
        <v>1</v>
      </c>
      <c r="T231" s="13"/>
      <c r="U231" s="61">
        <v>2.3432787301587308E-21</v>
      </c>
      <c r="V231" s="61">
        <v>1.5430052063492061E-21</v>
      </c>
      <c r="W231" s="7">
        <f t="shared" si="97"/>
        <v>4.9470454953460542E-21</v>
      </c>
      <c r="X231" s="7">
        <f t="shared" si="98"/>
        <v>3.2575369106210753E-21</v>
      </c>
      <c r="Y231" s="14">
        <f t="shared" si="87"/>
        <v>-341.51870774473139</v>
      </c>
      <c r="Z231" s="77">
        <v>1.918298349206349E-21</v>
      </c>
      <c r="AA231" s="77">
        <v>1.2850000476190481E-21</v>
      </c>
      <c r="AB231" s="72">
        <f t="shared" si="99"/>
        <v>4.0498422509592815E-21</v>
      </c>
      <c r="AC231" s="72">
        <f t="shared" si="100"/>
        <v>2.7128457299071134E-21</v>
      </c>
      <c r="AD231" s="60">
        <f t="shared" si="113"/>
        <v>-330.13545669228847</v>
      </c>
      <c r="AE231" s="73">
        <f t="shared" si="81"/>
        <v>-262.97323518971371</v>
      </c>
      <c r="AF231" s="73">
        <f t="shared" si="82"/>
        <v>-150.07780122570239</v>
      </c>
      <c r="AG231" s="60"/>
      <c r="AH231" s="61">
        <v>1.5815256666666672E-21</v>
      </c>
      <c r="AI231" s="61">
        <v>1.0772896714285712E-21</v>
      </c>
      <c r="AJ231" s="52">
        <f t="shared" si="101"/>
        <v>3.3388599163905357E-21</v>
      </c>
      <c r="AK231" s="52">
        <f t="shared" si="102"/>
        <v>2.2743350791489223E-21</v>
      </c>
      <c r="AL231" s="60">
        <f t="shared" si="88"/>
        <v>-318.82884095131925</v>
      </c>
      <c r="AM231" s="61">
        <v>1.3241597460317459E-21</v>
      </c>
      <c r="AN231" s="61">
        <v>9.1544441269841251E-22</v>
      </c>
      <c r="AO231" s="52">
        <f t="shared" si="103"/>
        <v>2.7955182720756347E-21</v>
      </c>
      <c r="AP231" s="52">
        <f t="shared" si="104"/>
        <v>1.9326532092802396E-21</v>
      </c>
      <c r="AQ231" s="60">
        <f t="shared" si="83"/>
        <v>-308.66014055945681</v>
      </c>
      <c r="AR231" s="61">
        <v>1.1360027777777776E-21</v>
      </c>
      <c r="AS231" s="61">
        <v>7.9432934603174607E-22</v>
      </c>
      <c r="AT231" s="52">
        <f t="shared" si="105"/>
        <v>2.3982880705469795E-21</v>
      </c>
      <c r="AU231" s="52">
        <f t="shared" si="106"/>
        <v>1.6769594511026612E-21</v>
      </c>
      <c r="AV231" s="60">
        <f t="shared" si="89"/>
        <v>-300.76813052729079</v>
      </c>
      <c r="AW231" s="61">
        <v>1.006333E-21</v>
      </c>
      <c r="AX231" s="61">
        <v>7.0852403809523803E-22</v>
      </c>
      <c r="AY231" s="52">
        <f t="shared" si="107"/>
        <v>2.1245339149776909E-21</v>
      </c>
      <c r="AZ231" s="52">
        <f t="shared" si="108"/>
        <v>1.4958103813650936E-21</v>
      </c>
      <c r="BA231" s="60">
        <f t="shared" si="84"/>
        <v>-295.9348067734656</v>
      </c>
      <c r="BB231" s="61">
        <v>9.2449080476190486E-22</v>
      </c>
      <c r="BC231" s="61">
        <v>6.5252576031746E-22</v>
      </c>
      <c r="BD231" s="52">
        <f t="shared" si="109"/>
        <v>1.9517516257557746E-21</v>
      </c>
      <c r="BE231" s="52">
        <f t="shared" si="110"/>
        <v>1.3775888380794902E-21</v>
      </c>
      <c r="BF231" s="60">
        <f t="shared" si="90"/>
        <v>-294.17820387568628</v>
      </c>
      <c r="BG231" s="61">
        <v>8.7987777619047605E-22</v>
      </c>
      <c r="BH231" s="61">
        <v>6.2057793809523824E-22</v>
      </c>
      <c r="BI231" s="52">
        <f t="shared" si="111"/>
        <v>1.8575662097454984E-21</v>
      </c>
      <c r="BJ231" s="52">
        <f t="shared" si="112"/>
        <v>1.3101417486758951E-21</v>
      </c>
      <c r="BK231" s="60">
        <f t="shared" si="85"/>
        <v>-294.69983799102641</v>
      </c>
      <c r="BL231" s="60"/>
      <c r="BM231" s="14"/>
      <c r="BN231" s="14"/>
      <c r="BO231" s="14"/>
    </row>
    <row r="232" spans="1:67">
      <c r="A232" s="11">
        <v>180.19999999999899</v>
      </c>
      <c r="C232" s="90">
        <v>164558167320.65601</v>
      </c>
      <c r="D232" s="7">
        <f t="shared" si="91"/>
        <v>3800846818106.0957</v>
      </c>
      <c r="E232" s="10">
        <f t="shared" si="86"/>
        <v>21154919606.38377</v>
      </c>
      <c r="F232" s="10">
        <f t="shared" si="92"/>
        <v>70851574855.098816</v>
      </c>
      <c r="G232" s="15">
        <v>10577459803191.885</v>
      </c>
      <c r="H232" s="7"/>
      <c r="I232" s="7">
        <f t="shared" si="114"/>
        <v>7.8387775166720129E-19</v>
      </c>
      <c r="J232" s="90">
        <f t="shared" si="94"/>
        <v>1.019735754435484E-21</v>
      </c>
      <c r="K232" s="7">
        <v>1.690553100775194E-20</v>
      </c>
      <c r="L232" s="7"/>
      <c r="M232" s="7">
        <v>1.7567930612919503E-21</v>
      </c>
      <c r="N232" s="9">
        <f t="shared" si="95"/>
        <v>2.419032236381755E-9</v>
      </c>
      <c r="O232" s="7"/>
      <c r="P232" s="8">
        <f t="shared" si="96"/>
        <v>171.39224357289899</v>
      </c>
      <c r="Q232" s="6">
        <v>1.7552857142857147E-21</v>
      </c>
      <c r="R232" s="14">
        <v>1</v>
      </c>
      <c r="T232" s="13"/>
      <c r="U232" s="52">
        <v>2.2183166612903229E-21</v>
      </c>
      <c r="V232" s="52">
        <v>1.6624667903225811E-21</v>
      </c>
      <c r="W232" s="7">
        <f t="shared" si="97"/>
        <v>3.8020226953366946E-20</v>
      </c>
      <c r="X232" s="7">
        <f t="shared" si="98"/>
        <v>2.8493391305880726E-20</v>
      </c>
      <c r="Y232" s="14">
        <f t="shared" si="87"/>
        <v>-250.57282428038096</v>
      </c>
      <c r="Z232" s="72">
        <v>1.7973831774193553E-21</v>
      </c>
      <c r="AA232" s="72">
        <v>1.3832920806451608E-21</v>
      </c>
      <c r="AB232" s="72">
        <f t="shared" si="99"/>
        <v>3.0805753533807174E-20</v>
      </c>
      <c r="AC232" s="72">
        <f t="shared" si="100"/>
        <v>2.3708553321838417E-20</v>
      </c>
      <c r="AD232" s="60">
        <f t="shared" si="113"/>
        <v>-230.38554158982259</v>
      </c>
      <c r="AE232" s="73">
        <f t="shared" si="81"/>
        <v>-218.37035210703831</v>
      </c>
      <c r="AF232" s="73">
        <f t="shared" si="82"/>
        <v>-140.60751798417797</v>
      </c>
      <c r="AG232" s="60"/>
      <c r="AH232" s="52">
        <v>1.4638713709677418E-21</v>
      </c>
      <c r="AI232" s="52">
        <v>1.157803193548387E-21</v>
      </c>
      <c r="AJ232" s="52">
        <f t="shared" si="101"/>
        <v>2.5089619857228252E-20</v>
      </c>
      <c r="AK232" s="52">
        <f t="shared" si="102"/>
        <v>1.9843848695811418E-20</v>
      </c>
      <c r="AL232" s="60">
        <f t="shared" si="88"/>
        <v>-209.08133288857067</v>
      </c>
      <c r="AM232" s="52">
        <v>1.2086865322580644E-21</v>
      </c>
      <c r="AN232" s="52">
        <v>9.8161593709677422E-22</v>
      </c>
      <c r="AO232" s="52">
        <f t="shared" si="103"/>
        <v>2.0715949654004504E-20</v>
      </c>
      <c r="AP232" s="52">
        <f t="shared" si="104"/>
        <v>1.6824135778592028E-20</v>
      </c>
      <c r="AQ232" s="60">
        <f t="shared" si="83"/>
        <v>-187.86557895791023</v>
      </c>
      <c r="AR232" s="52">
        <v>1.0214550177419356E-21</v>
      </c>
      <c r="AS232" s="52">
        <v>8.4952868709677394E-22</v>
      </c>
      <c r="AT232" s="52">
        <f t="shared" si="105"/>
        <v>1.7506946719957573E-20</v>
      </c>
      <c r="AU232" s="52">
        <f t="shared" si="106"/>
        <v>1.4560262766104711E-20</v>
      </c>
      <c r="AV232" s="60">
        <f t="shared" si="89"/>
        <v>-168.31512661735016</v>
      </c>
      <c r="AW232" s="52">
        <v>8.9141879193548394E-22</v>
      </c>
      <c r="AX232" s="52">
        <v>7.5593255806451608E-22</v>
      </c>
      <c r="AY232" s="52">
        <f t="shared" si="107"/>
        <v>1.5278226671285714E-20</v>
      </c>
      <c r="AZ232" s="52">
        <f t="shared" si="108"/>
        <v>1.2956097711647078E-20</v>
      </c>
      <c r="BA232" s="60">
        <f t="shared" si="84"/>
        <v>-151.98942976824037</v>
      </c>
      <c r="BB232" s="52">
        <v>8.0801561774193512E-22</v>
      </c>
      <c r="BC232" s="52">
        <v>6.9499875322580623E-22</v>
      </c>
      <c r="BD232" s="52">
        <f t="shared" si="109"/>
        <v>1.384876095667243E-20</v>
      </c>
      <c r="BE232" s="52">
        <f t="shared" si="110"/>
        <v>1.1911739559573174E-20</v>
      </c>
      <c r="BF232" s="60">
        <f t="shared" si="90"/>
        <v>-139.86965354947412</v>
      </c>
      <c r="BG232" s="52">
        <v>7.608391903225809E-22</v>
      </c>
      <c r="BH232" s="52">
        <v>6.6048163064516134E-22</v>
      </c>
      <c r="BI232" s="52">
        <f t="shared" si="111"/>
        <v>1.3040193582756762E-20</v>
      </c>
      <c r="BJ232" s="52">
        <f t="shared" si="112"/>
        <v>1.1320142851495456E-20</v>
      </c>
      <c r="BK232" s="60">
        <f t="shared" si="85"/>
        <v>-131.90377277341602</v>
      </c>
      <c r="BL232" s="60"/>
      <c r="BM232" s="14"/>
      <c r="BN232" s="14"/>
      <c r="BO232" s="14"/>
    </row>
    <row r="233" spans="1:67">
      <c r="A233" s="11">
        <v>180.29999999999899</v>
      </c>
      <c r="C233" s="90">
        <v>166312564979.7095</v>
      </c>
      <c r="D233" s="7">
        <f t="shared" si="91"/>
        <v>3821627713074.0078</v>
      </c>
      <c r="E233" s="10">
        <f t="shared" si="86"/>
        <v>23071494384.436989</v>
      </c>
      <c r="F233" s="10">
        <f t="shared" si="92"/>
        <v>71606942024.5923</v>
      </c>
      <c r="G233" s="15">
        <v>11535747192218.494</v>
      </c>
      <c r="H233" s="7"/>
      <c r="I233" s="7">
        <f t="shared" si="114"/>
        <v>7.4810296496912174E-19</v>
      </c>
      <c r="J233" s="90">
        <f t="shared" si="94"/>
        <v>9.0790779833870976E-22</v>
      </c>
      <c r="K233" s="7">
        <v>3.1854316622691289E-20</v>
      </c>
      <c r="L233" s="7"/>
      <c r="M233" s="7">
        <v>1.8123608089017575E-21</v>
      </c>
      <c r="N233" s="9">
        <f t="shared" si="95"/>
        <v>1.8888696274080126E-8</v>
      </c>
      <c r="O233" s="7"/>
      <c r="P233" s="8">
        <f t="shared" si="96"/>
        <v>1352.5617790181882</v>
      </c>
      <c r="Q233" s="6">
        <v>1.8108571428571428E-21</v>
      </c>
      <c r="R233" s="14">
        <v>1</v>
      </c>
      <c r="T233" s="13"/>
      <c r="U233" s="52">
        <v>2.0369154354838714E-21</v>
      </c>
      <c r="V233" s="52">
        <v>1.7318880000000001E-21</v>
      </c>
      <c r="W233" s="7">
        <f t="shared" si="97"/>
        <v>2.7550539651275161E-19</v>
      </c>
      <c r="X233" s="7">
        <f t="shared" si="98"/>
        <v>2.342485514340119E-19</v>
      </c>
      <c r="Y233" s="14">
        <f t="shared" si="87"/>
        <v>-149.74968040900117</v>
      </c>
      <c r="Z233" s="72">
        <v>1.6372130322580638E-21</v>
      </c>
      <c r="AA233" s="72">
        <v>1.4216129032258062E-21</v>
      </c>
      <c r="AB233" s="72">
        <f t="shared" si="99"/>
        <v>2.2144317715426034E-19</v>
      </c>
      <c r="AC233" s="72">
        <f t="shared" si="100"/>
        <v>1.9228192774621987E-19</v>
      </c>
      <c r="AD233" s="60">
        <f t="shared" si="113"/>
        <v>-131.6872787989596</v>
      </c>
      <c r="AE233" s="73">
        <f t="shared" si="81"/>
        <v>-168.21698531927021</v>
      </c>
      <c r="AF233" s="73">
        <f t="shared" si="82"/>
        <v>-130.64996951111294</v>
      </c>
      <c r="AG233" s="60"/>
      <c r="AH233" s="52">
        <v>1.3225260483870967E-21</v>
      </c>
      <c r="AI233" s="52">
        <v>1.170441E-21</v>
      </c>
      <c r="AJ233" s="52">
        <f t="shared" si="101"/>
        <v>1.7887981848042444E-19</v>
      </c>
      <c r="AK233" s="52">
        <f t="shared" si="102"/>
        <v>1.5830937611957373E-19</v>
      </c>
      <c r="AL233" s="60">
        <f t="shared" si="88"/>
        <v>-114.99588123241422</v>
      </c>
      <c r="AM233" s="52">
        <v>1.0832798225806448E-21</v>
      </c>
      <c r="AN233" s="52">
        <v>9.7365640322580581E-22</v>
      </c>
      <c r="AO233" s="52">
        <f t="shared" si="103"/>
        <v>1.4652028840041009E-19</v>
      </c>
      <c r="AP233" s="52">
        <f t="shared" si="104"/>
        <v>1.3169304368994715E-19</v>
      </c>
      <c r="AQ233" s="60">
        <f t="shared" si="83"/>
        <v>-101.19584715765161</v>
      </c>
      <c r="AR233" s="52">
        <v>9.0873928709677425E-22</v>
      </c>
      <c r="AS233" s="52">
        <v>8.255904112903224E-22</v>
      </c>
      <c r="AT233" s="52">
        <f t="shared" si="105"/>
        <v>1.2291260268192633E-19</v>
      </c>
      <c r="AU233" s="52">
        <f t="shared" si="106"/>
        <v>1.1166620354351325E-19</v>
      </c>
      <c r="AV233" s="60">
        <f t="shared" si="89"/>
        <v>-91.499153813515363</v>
      </c>
      <c r="AW233" s="52">
        <v>7.8795622419354817E-22</v>
      </c>
      <c r="AX233" s="52">
        <v>7.2009681612903254E-22</v>
      </c>
      <c r="AY233" s="52">
        <f t="shared" si="107"/>
        <v>1.0657594723836193E-19</v>
      </c>
      <c r="AZ233" s="52">
        <f t="shared" si="108"/>
        <v>9.7397543068876206E-20</v>
      </c>
      <c r="BA233" s="60">
        <f t="shared" si="84"/>
        <v>-86.120784354445476</v>
      </c>
      <c r="BB233" s="52">
        <v>7.1041283709677459E-22</v>
      </c>
      <c r="BC233" s="52">
        <v>6.5078829838709691E-22</v>
      </c>
      <c r="BD233" s="52">
        <f t="shared" si="109"/>
        <v>9.608772507809172E-20</v>
      </c>
      <c r="BE233" s="52">
        <f t="shared" si="110"/>
        <v>8.8023137863062135E-20</v>
      </c>
      <c r="BF233" s="60">
        <f t="shared" si="90"/>
        <v>-83.929421874390229</v>
      </c>
      <c r="BG233" s="52">
        <v>6.6605426935483869E-22</v>
      </c>
      <c r="BH233" s="52">
        <v>6.1083267580645137E-22</v>
      </c>
      <c r="BI233" s="52">
        <f t="shared" si="111"/>
        <v>9.0087954748118893E-20</v>
      </c>
      <c r="BJ233" s="52">
        <f t="shared" si="112"/>
        <v>8.2618893067116709E-20</v>
      </c>
      <c r="BK233" s="60">
        <f t="shared" si="85"/>
        <v>-82.908549782102156</v>
      </c>
      <c r="BL233" s="60"/>
      <c r="BM233" s="14"/>
      <c r="BN233" s="14"/>
      <c r="BO233" s="14"/>
    </row>
    <row r="234" spans="1:67">
      <c r="A234" s="11">
        <v>180.39999999999901</v>
      </c>
      <c r="C234" s="90">
        <v>168432006070.36252</v>
      </c>
      <c r="D234" s="7">
        <f t="shared" si="91"/>
        <v>3842494273305.8052</v>
      </c>
      <c r="E234" s="10">
        <f t="shared" si="86"/>
        <v>34208032056.34428</v>
      </c>
      <c r="F234" s="10">
        <f t="shared" si="92"/>
        <v>72519480985.923599</v>
      </c>
      <c r="G234" s="15">
        <v>17104016028172.141</v>
      </c>
      <c r="H234" s="7"/>
      <c r="I234" s="7">
        <f t="shared" si="114"/>
        <v>7.1382028389914059E-19</v>
      </c>
      <c r="J234" s="90">
        <f t="shared" si="94"/>
        <v>8.5986330311111104E-22</v>
      </c>
      <c r="K234" s="7">
        <v>9.2139983098591595E-20</v>
      </c>
      <c r="L234" s="7"/>
      <c r="M234" s="7">
        <v>1.5079285655005229E-21</v>
      </c>
      <c r="N234" s="9">
        <f t="shared" si="95"/>
        <v>4.7796446196615627E-8</v>
      </c>
      <c r="O234" s="7"/>
      <c r="P234" s="8">
        <f t="shared" si="96"/>
        <v>3466.1734711501872</v>
      </c>
      <c r="Q234" s="6">
        <v>1.5064285714285713E-21</v>
      </c>
      <c r="R234" s="14">
        <v>1</v>
      </c>
      <c r="T234" s="13"/>
      <c r="U234" s="52">
        <v>1.8733571587301592E-21</v>
      </c>
      <c r="V234" s="52">
        <v>1.7417673968253969E-21</v>
      </c>
      <c r="W234" s="7">
        <f t="shared" si="97"/>
        <v>6.4933808855812449E-19</v>
      </c>
      <c r="X234" s="7">
        <f t="shared" si="98"/>
        <v>6.0372679437918845E-19</v>
      </c>
      <c r="Y234" s="14">
        <f t="shared" si="87"/>
        <v>-70.242751784694079</v>
      </c>
      <c r="Z234" s="72">
        <v>1.5085020634920635E-21</v>
      </c>
      <c r="AA234" s="72">
        <v>1.4084710634920638E-21</v>
      </c>
      <c r="AB234" s="72">
        <f t="shared" si="99"/>
        <v>5.228729833652695E-19</v>
      </c>
      <c r="AC234" s="72">
        <f t="shared" si="100"/>
        <v>4.8820050351599925E-19</v>
      </c>
      <c r="AD234" s="60">
        <f t="shared" si="113"/>
        <v>-66.31147707444029</v>
      </c>
      <c r="AE234" s="73">
        <f t="shared" si="81"/>
        <v>-108.49423651164305</v>
      </c>
      <c r="AF234" s="73">
        <f t="shared" si="82"/>
        <v>-119.09159895791514</v>
      </c>
      <c r="AG234" s="60"/>
      <c r="AH234" s="52">
        <v>1.2249488412698413E-21</v>
      </c>
      <c r="AI234" s="52">
        <v>1.1397978095238098E-21</v>
      </c>
      <c r="AJ234" s="52">
        <f t="shared" si="101"/>
        <v>4.2458851771266515E-19</v>
      </c>
      <c r="AK234" s="52">
        <f t="shared" si="102"/>
        <v>3.9507369298474222E-19</v>
      </c>
      <c r="AL234" s="60">
        <f t="shared" si="88"/>
        <v>-69.513949380743071</v>
      </c>
      <c r="AM234" s="52">
        <v>1.0126978190476192E-21</v>
      </c>
      <c r="AN234" s="52">
        <v>9.3034523650793633E-22</v>
      </c>
      <c r="AO234" s="52">
        <f t="shared" si="103"/>
        <v>3.5101863146753084E-19</v>
      </c>
      <c r="AP234" s="52">
        <f t="shared" si="104"/>
        <v>3.2247379777954885E-19</v>
      </c>
      <c r="AQ234" s="60">
        <f t="shared" si="83"/>
        <v>-81.31999594620487</v>
      </c>
      <c r="AR234" s="52">
        <v>8.6073499523809528E-22</v>
      </c>
      <c r="AS234" s="52">
        <v>7.735657825396826E-22</v>
      </c>
      <c r="AT234" s="52">
        <f t="shared" si="105"/>
        <v>2.9834568061855468E-19</v>
      </c>
      <c r="AU234" s="52">
        <f t="shared" si="106"/>
        <v>2.6813131936291921E-19</v>
      </c>
      <c r="AV234" s="60">
        <f t="shared" si="89"/>
        <v>-101.27299712532323</v>
      </c>
      <c r="AW234" s="52">
        <v>7.5800849523809531E-22</v>
      </c>
      <c r="AX234" s="52">
        <v>6.6234752857142853E-22</v>
      </c>
      <c r="AY234" s="52">
        <f t="shared" si="107"/>
        <v>2.6273889371013564E-19</v>
      </c>
      <c r="AZ234" s="52">
        <f t="shared" si="108"/>
        <v>2.2958114322166986E-19</v>
      </c>
      <c r="BA234" s="60">
        <f t="shared" si="84"/>
        <v>-126.20038860727934</v>
      </c>
      <c r="BB234" s="52">
        <v>6.9413096666666651E-22</v>
      </c>
      <c r="BC234" s="52">
        <v>5.8938124444444456E-22</v>
      </c>
      <c r="BD234" s="52">
        <f t="shared" si="109"/>
        <v>2.4059783421643814E-19</v>
      </c>
      <c r="BE234" s="52">
        <f t="shared" si="110"/>
        <v>2.0428976338872819E-19</v>
      </c>
      <c r="BF234" s="60">
        <f t="shared" si="90"/>
        <v>-150.90772095249937</v>
      </c>
      <c r="BG234" s="52">
        <v>6.5951694285714285E-22</v>
      </c>
      <c r="BH234" s="52">
        <v>5.4707519523809542E-22</v>
      </c>
      <c r="BI234" s="52">
        <f t="shared" si="111"/>
        <v>2.2860001311060221E-19</v>
      </c>
      <c r="BJ234" s="52">
        <f t="shared" si="112"/>
        <v>1.8962575284590268E-19</v>
      </c>
      <c r="BK234" s="60">
        <f t="shared" si="85"/>
        <v>-170.49106749544606</v>
      </c>
      <c r="BL234" s="60"/>
      <c r="BM234" s="14"/>
      <c r="BN234" s="14"/>
      <c r="BO234" s="14"/>
    </row>
    <row r="235" spans="1:67">
      <c r="A235" s="11">
        <v>180.49999999999901</v>
      </c>
      <c r="C235" s="90">
        <v>172854621524.63354</v>
      </c>
      <c r="D235" s="7">
        <f t="shared" si="91"/>
        <v>3863446711467.8921</v>
      </c>
      <c r="E235" s="10">
        <f t="shared" si="86"/>
        <v>31610542001.429192</v>
      </c>
      <c r="F235" s="10">
        <f t="shared" si="92"/>
        <v>74423666448.216782</v>
      </c>
      <c r="G235" s="15">
        <v>15805271000714.596</v>
      </c>
      <c r="H235" s="7"/>
      <c r="I235" s="7">
        <f t="shared" si="114"/>
        <v>6.8097796692626654E-19</v>
      </c>
      <c r="J235" s="90">
        <f t="shared" si="94"/>
        <v>7.8088440773015876E-22</v>
      </c>
      <c r="K235" s="7">
        <v>1.4392590391459082E-19</v>
      </c>
      <c r="L235" s="7"/>
      <c r="M235" s="7">
        <v>1.3165439501139141E-21</v>
      </c>
      <c r="N235" s="9">
        <f t="shared" si="95"/>
        <v>2.0781208075750541E-7</v>
      </c>
      <c r="O235" s="7"/>
      <c r="P235" s="8">
        <f t="shared" si="96"/>
        <v>15466.136982206472</v>
      </c>
      <c r="Q235" s="6">
        <v>1.3150476190476193E-21</v>
      </c>
      <c r="R235" s="14">
        <v>1</v>
      </c>
      <c r="T235" s="13"/>
      <c r="U235" s="52">
        <v>1.7390757301587301E-21</v>
      </c>
      <c r="V235" s="52">
        <v>1.7256542380952375E-21</v>
      </c>
      <c r="W235" s="7">
        <f t="shared" si="97"/>
        <v>2.689678346506413E-18</v>
      </c>
      <c r="X235" s="7">
        <f t="shared" si="98"/>
        <v>2.6689204830304569E-18</v>
      </c>
      <c r="Y235" s="14">
        <f t="shared" si="87"/>
        <v>-7.7176006948631581</v>
      </c>
      <c r="Z235" s="72">
        <v>1.3952150793650792E-21</v>
      </c>
      <c r="AA235" s="72">
        <v>1.3865773650793652E-21</v>
      </c>
      <c r="AB235" s="72">
        <f t="shared" si="99"/>
        <v>2.1578587537099162E-18</v>
      </c>
      <c r="AC235" s="72">
        <f t="shared" si="100"/>
        <v>2.1444995464743153E-18</v>
      </c>
      <c r="AD235" s="60">
        <f t="shared" si="113"/>
        <v>-6.1909553684331708</v>
      </c>
      <c r="AE235" s="73">
        <f t="shared" si="81"/>
        <v>-46.543060783917895</v>
      </c>
      <c r="AF235" s="73">
        <f t="shared" si="82"/>
        <v>-105.29793773958654</v>
      </c>
      <c r="AG235" s="60"/>
      <c r="AH235" s="52">
        <v>1.12735826984127E-21</v>
      </c>
      <c r="AI235" s="52">
        <v>1.1161825714285711E-21</v>
      </c>
      <c r="AJ235" s="52">
        <f t="shared" si="101"/>
        <v>1.7435877429387376E-18</v>
      </c>
      <c r="AK235" s="52">
        <f t="shared" si="102"/>
        <v>1.726303254686476E-18</v>
      </c>
      <c r="AL235" s="60">
        <f t="shared" si="88"/>
        <v>-9.9131737546682697</v>
      </c>
      <c r="AM235" s="52">
        <v>9.2606556984126936E-22</v>
      </c>
      <c r="AN235" s="52">
        <v>9.0809352698412696E-22</v>
      </c>
      <c r="AO235" s="52">
        <f t="shared" si="103"/>
        <v>1.4322656957669352E-18</v>
      </c>
      <c r="AP235" s="52">
        <f t="shared" si="104"/>
        <v>1.4044698880990717E-18</v>
      </c>
      <c r="AQ235" s="60">
        <f t="shared" si="83"/>
        <v>-19.406879428875534</v>
      </c>
      <c r="AR235" s="52">
        <v>7.8114952063492066E-22</v>
      </c>
      <c r="AS235" s="52">
        <v>7.5463823015873011E-22</v>
      </c>
      <c r="AT235" s="52">
        <f t="shared" si="105"/>
        <v>1.2081365489723918E-18</v>
      </c>
      <c r="AU235" s="52">
        <f t="shared" si="106"/>
        <v>1.167133823964411E-18</v>
      </c>
      <c r="AV235" s="60">
        <f t="shared" si="89"/>
        <v>-33.938816802501769</v>
      </c>
      <c r="AW235" s="52">
        <v>6.8254963492063476E-22</v>
      </c>
      <c r="AX235" s="52">
        <v>6.4755753809523827E-22</v>
      </c>
      <c r="AY235" s="52">
        <f t="shared" si="107"/>
        <v>1.0556406150836956E-18</v>
      </c>
      <c r="AZ235" s="52">
        <f t="shared" si="108"/>
        <v>1.001521358804077E-18</v>
      </c>
      <c r="BA235" s="60">
        <f t="shared" si="84"/>
        <v>-51.266743157023953</v>
      </c>
      <c r="BB235" s="52">
        <v>6.2088519365079351E-22</v>
      </c>
      <c r="BC235" s="52">
        <v>5.7854182698412704E-22</v>
      </c>
      <c r="BD235" s="52">
        <f t="shared" si="109"/>
        <v>9.6026954552264186E-19</v>
      </c>
      <c r="BE235" s="52">
        <f t="shared" si="110"/>
        <v>8.9478071460719967E-19</v>
      </c>
      <c r="BF235" s="60">
        <f t="shared" si="90"/>
        <v>-68.198383694235361</v>
      </c>
      <c r="BG235" s="52">
        <v>5.8743177142857157E-22</v>
      </c>
      <c r="BH235" s="52">
        <v>5.3932938412698403E-22</v>
      </c>
      <c r="BI235" s="52">
        <f t="shared" si="111"/>
        <v>9.0853002446139724E-19</v>
      </c>
      <c r="BJ235" s="52">
        <f t="shared" si="112"/>
        <v>8.3413421334365143E-19</v>
      </c>
      <c r="BK235" s="60">
        <f t="shared" si="85"/>
        <v>-81.885913634884844</v>
      </c>
      <c r="BL235" s="60"/>
      <c r="BM235" s="14"/>
      <c r="BN235" s="14"/>
      <c r="BO235" s="14"/>
    </row>
    <row r="236" spans="1:67">
      <c r="A236" s="11">
        <v>180.599999999999</v>
      </c>
      <c r="C236" s="90">
        <v>182491971861.68961</v>
      </c>
      <c r="D236" s="7">
        <f t="shared" si="91"/>
        <v>3884485240201.6221</v>
      </c>
      <c r="E236" s="10">
        <f t="shared" si="86"/>
        <v>35484589167.402298</v>
      </c>
      <c r="F236" s="10">
        <f t="shared" si="92"/>
        <v>78573089475.517517</v>
      </c>
      <c r="G236" s="15">
        <v>17742294583701.148</v>
      </c>
      <c r="H236" s="7"/>
      <c r="I236" s="7">
        <f t="shared" si="114"/>
        <v>6.4952534099830139E-19</v>
      </c>
      <c r="J236" s="90">
        <f t="shared" si="94"/>
        <v>6.8427217996774194E-22</v>
      </c>
      <c r="K236" s="7">
        <v>1.1259529411764688E-19</v>
      </c>
      <c r="L236" s="7"/>
      <c r="M236" s="7">
        <v>1.0723402960533662E-21</v>
      </c>
      <c r="N236" s="9">
        <f t="shared" si="95"/>
        <v>1.2284427598941099E-6</v>
      </c>
      <c r="O236" s="7"/>
      <c r="P236" s="8">
        <f t="shared" si="96"/>
        <v>96522.542888711585</v>
      </c>
      <c r="Q236" s="6">
        <v>1.070847619047619E-21</v>
      </c>
      <c r="R236" s="14">
        <v>1</v>
      </c>
      <c r="T236" s="13"/>
      <c r="U236" s="52">
        <v>1.6112632580645163E-21</v>
      </c>
      <c r="V236" s="52">
        <v>1.6946010483870965E-21</v>
      </c>
      <c r="W236" s="7">
        <f t="shared" si="97"/>
        <v>1.555232269315286E-17</v>
      </c>
      <c r="X236" s="7">
        <f t="shared" si="98"/>
        <v>1.6356720237218983E-17</v>
      </c>
      <c r="Y236" s="14">
        <f t="shared" si="87"/>
        <v>51.722019915409369</v>
      </c>
      <c r="Z236" s="72">
        <v>1.28278735483871E-21</v>
      </c>
      <c r="AA236" s="72">
        <v>1.3604287741935486E-21</v>
      </c>
      <c r="AB236" s="72">
        <f t="shared" si="99"/>
        <v>1.2381789747450924E-17</v>
      </c>
      <c r="AC236" s="72">
        <f t="shared" si="100"/>
        <v>1.3131204470412667E-17</v>
      </c>
      <c r="AD236" s="60">
        <f t="shared" si="113"/>
        <v>60.525557148636501</v>
      </c>
      <c r="AE236" s="73">
        <f t="shared" si="81"/>
        <v>4.2107655593020104</v>
      </c>
      <c r="AF236" s="73">
        <f t="shared" si="82"/>
        <v>-93.391228954563459</v>
      </c>
      <c r="AG236" s="60"/>
      <c r="AH236" s="52">
        <v>1.024514572580645E-21</v>
      </c>
      <c r="AI236" s="52">
        <v>1.0957175483870966E-21</v>
      </c>
      <c r="AJ236" s="52">
        <f t="shared" si="101"/>
        <v>9.8888751772019712E-18</v>
      </c>
      <c r="AK236" s="52">
        <f t="shared" si="102"/>
        <v>1.0576144405810141E-17</v>
      </c>
      <c r="AL236" s="60">
        <f t="shared" si="88"/>
        <v>69.499231843133785</v>
      </c>
      <c r="AM236" s="52">
        <v>8.2785906612903193E-22</v>
      </c>
      <c r="AN236" s="52">
        <v>8.9344370161290284E-22</v>
      </c>
      <c r="AO236" s="52">
        <f t="shared" si="103"/>
        <v>7.9907062216243657E-18</v>
      </c>
      <c r="AP236" s="52">
        <f t="shared" si="104"/>
        <v>8.6237458007575757E-18</v>
      </c>
      <c r="AQ236" s="60">
        <f t="shared" si="83"/>
        <v>79.22198133377556</v>
      </c>
      <c r="AR236" s="52">
        <v>6.8365485645161288E-22</v>
      </c>
      <c r="AS236" s="52">
        <v>7.4538720806451652E-22</v>
      </c>
      <c r="AT236" s="52">
        <f t="shared" si="105"/>
        <v>6.5988105202923022E-18</v>
      </c>
      <c r="AU236" s="52">
        <f t="shared" si="106"/>
        <v>7.1946668759100194E-18</v>
      </c>
      <c r="AV236" s="60">
        <f t="shared" si="89"/>
        <v>90.29753980438926</v>
      </c>
      <c r="AW236" s="52">
        <v>5.8290917096774185E-22</v>
      </c>
      <c r="AX236" s="52">
        <v>6.4291589354838717E-22</v>
      </c>
      <c r="AY236" s="52">
        <f t="shared" si="107"/>
        <v>5.6263875454953983E-18</v>
      </c>
      <c r="AZ236" s="52">
        <f t="shared" si="108"/>
        <v>6.2055876908855006E-18</v>
      </c>
      <c r="BA236" s="60">
        <f t="shared" si="84"/>
        <v>102.94352116818217</v>
      </c>
      <c r="BB236" s="52">
        <v>5.1721303709677419E-22</v>
      </c>
      <c r="BC236" s="52">
        <v>5.7757144516129032E-22</v>
      </c>
      <c r="BD236" s="52">
        <f t="shared" si="109"/>
        <v>4.9922717555771321E-18</v>
      </c>
      <c r="BE236" s="52">
        <f t="shared" si="110"/>
        <v>5.5748664586872609E-18</v>
      </c>
      <c r="BF236" s="60">
        <f t="shared" si="90"/>
        <v>116.6993167908541</v>
      </c>
      <c r="BG236" s="52">
        <v>4.7859441451612908E-22</v>
      </c>
      <c r="BH236" s="52">
        <v>5.4117054032258046E-22</v>
      </c>
      <c r="BI236" s="52">
        <f t="shared" si="111"/>
        <v>4.6195149901428251E-18</v>
      </c>
      <c r="BJ236" s="52">
        <f t="shared" si="112"/>
        <v>5.223515668839053E-18</v>
      </c>
      <c r="BK236" s="60">
        <f t="shared" si="85"/>
        <v>130.74980381816093</v>
      </c>
      <c r="BL236" s="60"/>
      <c r="BM236" s="14"/>
      <c r="BN236" s="14"/>
      <c r="BO236" s="14"/>
    </row>
    <row r="237" spans="1:67">
      <c r="A237" s="11">
        <v>180.69999999999899</v>
      </c>
      <c r="C237" s="90">
        <v>196533768487.77539</v>
      </c>
      <c r="D237" s="7">
        <f t="shared" si="91"/>
        <v>3905610072121.5293</v>
      </c>
      <c r="E237" s="10">
        <f t="shared" si="86"/>
        <v>33587099940.772533</v>
      </c>
      <c r="F237" s="10">
        <f t="shared" si="92"/>
        <v>84618875114.43129</v>
      </c>
      <c r="G237" s="15">
        <v>16793549970386.266</v>
      </c>
      <c r="H237" s="7"/>
      <c r="I237" s="7">
        <f t="shared" si="114"/>
        <v>6.1941283181176385E-19</v>
      </c>
      <c r="J237" s="90">
        <f t="shared" si="94"/>
        <v>6.6025658662903218E-22</v>
      </c>
      <c r="K237" s="7">
        <v>7.4877603174603259E-20</v>
      </c>
      <c r="L237" s="7"/>
      <c r="M237" s="7">
        <v>1.0428176032970357E-21</v>
      </c>
      <c r="N237" s="9">
        <f t="shared" si="95"/>
        <v>2.0157118439958608E-6</v>
      </c>
      <c r="O237" s="7"/>
      <c r="P237" s="8">
        <f t="shared" si="96"/>
        <v>170567.26879376575</v>
      </c>
      <c r="Q237" s="6">
        <v>1.0413285714285713E-21</v>
      </c>
      <c r="R237" s="14">
        <v>1</v>
      </c>
      <c r="T237" s="13"/>
      <c r="U237" s="52">
        <v>1.4512925483870964E-21</v>
      </c>
      <c r="V237" s="52">
        <v>1.6025617903225803E-21</v>
      </c>
      <c r="W237" s="7">
        <f t="shared" si="97"/>
        <v>2.4754300619911706E-17</v>
      </c>
      <c r="X237" s="7">
        <f t="shared" si="98"/>
        <v>2.733445876485545E-17</v>
      </c>
      <c r="Y237" s="14">
        <f t="shared" si="87"/>
        <v>104.23070255793587</v>
      </c>
      <c r="Z237" s="72">
        <v>1.1645473225806449E-21</v>
      </c>
      <c r="AA237" s="72">
        <v>1.2731524032258062E-21</v>
      </c>
      <c r="AB237" s="72">
        <f t="shared" si="99"/>
        <v>1.9863365619366179E-17</v>
      </c>
      <c r="AC237" s="72">
        <f t="shared" si="100"/>
        <v>2.1715812817643256E-17</v>
      </c>
      <c r="AD237" s="60">
        <f t="shared" si="113"/>
        <v>93.259482495302578</v>
      </c>
      <c r="AE237" s="73">
        <f t="shared" si="81"/>
        <v>40.402617027814152</v>
      </c>
      <c r="AF237" s="73">
        <f t="shared" si="82"/>
        <v>-85.963068913675954</v>
      </c>
      <c r="AG237" s="60"/>
      <c r="AH237" s="52">
        <v>9.4290636129032257E-22</v>
      </c>
      <c r="AI237" s="52">
        <v>1.012799677419355E-21</v>
      </c>
      <c r="AJ237" s="52">
        <f t="shared" si="101"/>
        <v>1.6082896277354892E-17</v>
      </c>
      <c r="AK237" s="52">
        <f t="shared" si="102"/>
        <v>1.7275047481261655E-17</v>
      </c>
      <c r="AL237" s="60">
        <f t="shared" si="88"/>
        <v>74.125405234711337</v>
      </c>
      <c r="AM237" s="52">
        <v>7.778212725806451E-22</v>
      </c>
      <c r="AN237" s="52">
        <v>8.1416978225806483E-22</v>
      </c>
      <c r="AO237" s="52">
        <f t="shared" si="103"/>
        <v>1.3267085007376428E-17</v>
      </c>
      <c r="AP237" s="52">
        <f t="shared" si="104"/>
        <v>1.3887071609416519E-17</v>
      </c>
      <c r="AQ237" s="60">
        <f t="shared" si="83"/>
        <v>46.731184860531407</v>
      </c>
      <c r="AR237" s="52">
        <v>6.6017012903225792E-22</v>
      </c>
      <c r="AS237" s="52">
        <v>6.6881588870967677E-22</v>
      </c>
      <c r="AT237" s="52">
        <f t="shared" si="105"/>
        <v>1.1260341584825376E-17</v>
      </c>
      <c r="AU237" s="52">
        <f t="shared" si="106"/>
        <v>1.1407809946307826E-17</v>
      </c>
      <c r="AV237" s="60">
        <f t="shared" si="89"/>
        <v>13.096260035413199</v>
      </c>
      <c r="AW237" s="52">
        <v>5.8103893709677412E-22</v>
      </c>
      <c r="AX237" s="52">
        <v>5.679808403225804E-22</v>
      </c>
      <c r="AY237" s="52">
        <f t="shared" si="107"/>
        <v>9.9106224563423784E-18</v>
      </c>
      <c r="AZ237" s="52">
        <f t="shared" si="108"/>
        <v>9.6878940661005E-18</v>
      </c>
      <c r="BA237" s="60">
        <f t="shared" si="84"/>
        <v>-22.473703465450967</v>
      </c>
      <c r="BB237" s="52">
        <v>5.3223899999999974E-22</v>
      </c>
      <c r="BC237" s="52">
        <v>5.0318922096774201E-22</v>
      </c>
      <c r="BD237" s="52">
        <f t="shared" si="109"/>
        <v>9.0782552575519884E-18</v>
      </c>
      <c r="BE237" s="52">
        <f t="shared" si="110"/>
        <v>8.5827611106925563E-18</v>
      </c>
      <c r="BF237" s="60">
        <f t="shared" si="90"/>
        <v>-54.580327695373242</v>
      </c>
      <c r="BG237" s="52">
        <v>5.0635238064516133E-22</v>
      </c>
      <c r="BH237" s="52">
        <v>4.6634801612903232E-22</v>
      </c>
      <c r="BI237" s="52">
        <f t="shared" si="111"/>
        <v>8.636714261386151E-18</v>
      </c>
      <c r="BJ237" s="52">
        <f t="shared" si="112"/>
        <v>7.9543707418515536E-18</v>
      </c>
      <c r="BK237" s="60">
        <f t="shared" si="85"/>
        <v>-79.004989499917187</v>
      </c>
      <c r="BL237" s="60"/>
      <c r="BM237" s="14"/>
      <c r="BN237" s="14"/>
      <c r="BO237" s="14"/>
    </row>
    <row r="238" spans="1:67">
      <c r="A238" s="11">
        <v>180.79999999999899</v>
      </c>
      <c r="C238" s="90">
        <v>206253798168.82983</v>
      </c>
      <c r="D238" s="7">
        <f t="shared" si="91"/>
        <v>3926821419813.3379</v>
      </c>
      <c r="E238" s="10">
        <f t="shared" si="86"/>
        <v>23201379950.414413</v>
      </c>
      <c r="F238" s="10">
        <f t="shared" si="92"/>
        <v>88803896263.816483</v>
      </c>
      <c r="G238" s="15">
        <v>11600689975207.207</v>
      </c>
      <c r="H238" s="7"/>
      <c r="I238" s="7">
        <f t="shared" si="114"/>
        <v>5.9059198918244027E-19</v>
      </c>
      <c r="J238" s="90">
        <f t="shared" si="94"/>
        <v>6.322510652580644E-22</v>
      </c>
      <c r="K238" s="7">
        <v>4.2474312068965462E-20</v>
      </c>
      <c r="L238" s="7"/>
      <c r="M238" s="7">
        <v>1.144628252775513E-21</v>
      </c>
      <c r="N238" s="9">
        <f t="shared" si="95"/>
        <v>3.537280753458163E-6</v>
      </c>
      <c r="O238" s="7"/>
      <c r="P238" s="8">
        <f t="shared" si="96"/>
        <v>314124.31308609335</v>
      </c>
      <c r="Q238" s="6">
        <v>1.1431428571428574E-21</v>
      </c>
      <c r="R238" s="14">
        <v>1</v>
      </c>
      <c r="T238" s="13"/>
      <c r="U238" s="52">
        <v>1.311494306451613E-21</v>
      </c>
      <c r="V238" s="52">
        <v>1.4810480483870971E-21</v>
      </c>
      <c r="W238" s="7">
        <f t="shared" si="97"/>
        <v>4.1197224813041189E-17</v>
      </c>
      <c r="X238" s="7">
        <f t="shared" si="98"/>
        <v>4.6523320084706956E-17</v>
      </c>
      <c r="Y238" s="14">
        <f t="shared" si="87"/>
        <v>129.28286543174551</v>
      </c>
      <c r="Z238" s="72">
        <v>1.0623575709677418E-21</v>
      </c>
      <c r="AA238" s="72">
        <v>1.161707693548387E-21</v>
      </c>
      <c r="AB238" s="72">
        <f t="shared" si="99"/>
        <v>3.337123422320336E-17</v>
      </c>
      <c r="AC238" s="72">
        <f t="shared" si="100"/>
        <v>3.6492063124269614E-17</v>
      </c>
      <c r="AD238" s="60">
        <f t="shared" si="113"/>
        <v>93.518533962292366</v>
      </c>
      <c r="AE238" s="73">
        <f t="shared" si="81"/>
        <v>50.516471340892053</v>
      </c>
      <c r="AF238" s="73">
        <f t="shared" si="82"/>
        <v>-83.237928284102381</v>
      </c>
      <c r="AG238" s="60"/>
      <c r="AH238" s="52">
        <v>8.7174391612903237E-22</v>
      </c>
      <c r="AI238" s="52">
        <v>9.1070001612903237E-22</v>
      </c>
      <c r="AJ238" s="52">
        <f t="shared" si="101"/>
        <v>2.7383595884099769E-17</v>
      </c>
      <c r="AK238" s="52">
        <f t="shared" si="102"/>
        <v>2.8607301699401014E-17</v>
      </c>
      <c r="AL238" s="60">
        <f t="shared" si="88"/>
        <v>44.687550184444149</v>
      </c>
      <c r="AM238" s="52">
        <v>7.3143710645161303E-22</v>
      </c>
      <c r="AN238" s="52">
        <v>7.2028881774193533E-22</v>
      </c>
      <c r="AO238" s="52">
        <f t="shared" si="103"/>
        <v>2.2976217862977961E-17</v>
      </c>
      <c r="AP238" s="52">
        <f t="shared" si="104"/>
        <v>2.2626023009676685E-17</v>
      </c>
      <c r="AQ238" s="60">
        <f t="shared" si="83"/>
        <v>-15.241623116115765</v>
      </c>
      <c r="AR238" s="52">
        <v>6.3276190322580637E-22</v>
      </c>
      <c r="AS238" s="52">
        <v>5.8167810645161301E-22</v>
      </c>
      <c r="AT238" s="52">
        <f t="shared" si="105"/>
        <v>1.9876589819784421E-17</v>
      </c>
      <c r="AU238" s="52">
        <f t="shared" si="106"/>
        <v>1.8271923562632205E-17</v>
      </c>
      <c r="AV238" s="60">
        <f t="shared" si="89"/>
        <v>-80.73146710282208</v>
      </c>
      <c r="AW238" s="52">
        <v>5.6733749354838712E-22</v>
      </c>
      <c r="AX238" s="52">
        <v>4.8586417419354852E-22</v>
      </c>
      <c r="AY238" s="52">
        <f t="shared" si="107"/>
        <v>1.7821450044886287E-17</v>
      </c>
      <c r="AZ238" s="52">
        <f t="shared" si="108"/>
        <v>1.5262174997168174E-17</v>
      </c>
      <c r="BA238" s="60">
        <f t="shared" si="84"/>
        <v>-143.60644286924762</v>
      </c>
      <c r="BB238" s="52">
        <v>5.2759514838709692E-22</v>
      </c>
      <c r="BC238" s="52">
        <v>4.2428535322580651E-22</v>
      </c>
      <c r="BD238" s="52">
        <f t="shared" si="109"/>
        <v>1.6573046357464288E-17</v>
      </c>
      <c r="BE238" s="52">
        <f t="shared" si="110"/>
        <v>1.3327834513453937E-17</v>
      </c>
      <c r="BF238" s="60">
        <f t="shared" si="90"/>
        <v>-195.81263299542684</v>
      </c>
      <c r="BG238" s="52">
        <v>5.0686598709677405E-22</v>
      </c>
      <c r="BH238" s="52">
        <v>3.8898447419354837E-22</v>
      </c>
      <c r="BI238" s="52">
        <f t="shared" si="111"/>
        <v>1.5921893002346976E-17</v>
      </c>
      <c r="BJ238" s="52">
        <f t="shared" si="112"/>
        <v>1.2218948075719663E-17</v>
      </c>
      <c r="BK238" s="60">
        <f t="shared" si="85"/>
        <v>-232.56938895905643</v>
      </c>
      <c r="BL238" s="60"/>
      <c r="BM238" s="14"/>
      <c r="BN238" s="14"/>
      <c r="BO238" s="14"/>
    </row>
    <row r="239" spans="1:67">
      <c r="A239" s="11">
        <v>180.89999999999901</v>
      </c>
      <c r="C239" s="90">
        <v>203484383908.50854</v>
      </c>
      <c r="D239" s="7">
        <f t="shared" si="91"/>
        <v>3948119495832.2417</v>
      </c>
      <c r="E239" s="10">
        <f t="shared" si="86"/>
        <v>25974049868.116356</v>
      </c>
      <c r="F239" s="10">
        <f t="shared" si="92"/>
        <v>87611507183.622208</v>
      </c>
      <c r="G239" s="15">
        <v>12987024934058.178</v>
      </c>
      <c r="H239" s="7"/>
      <c r="I239" s="7">
        <f t="shared" si="114"/>
        <v>5.6301550784893543E-19</v>
      </c>
      <c r="J239" s="90">
        <f t="shared" si="94"/>
        <v>5.6089579730645173E-22</v>
      </c>
      <c r="K239" s="7">
        <v>4.4681494556765198E-20</v>
      </c>
      <c r="L239" s="7"/>
      <c r="M239" s="7">
        <v>1.121767482562298E-21</v>
      </c>
      <c r="N239" s="9">
        <f t="shared" si="95"/>
        <v>1.3278472553632286E-5</v>
      </c>
      <c r="O239" s="7"/>
      <c r="P239" s="8">
        <f t="shared" si="96"/>
        <v>1163346.9935200855</v>
      </c>
      <c r="Q239" s="6">
        <v>1.1202857142857144E-21</v>
      </c>
      <c r="R239" s="14">
        <v>1</v>
      </c>
      <c r="T239" s="13"/>
      <c r="U239" s="52">
        <v>1.1904452258064514E-21</v>
      </c>
      <c r="V239" s="52">
        <v>1.4315950806451613E-21</v>
      </c>
      <c r="W239" s="7">
        <f t="shared" si="97"/>
        <v>1.3849008743925896E-16</v>
      </c>
      <c r="X239" s="7">
        <f t="shared" si="98"/>
        <v>1.6654418330070713E-16</v>
      </c>
      <c r="Y239" s="14">
        <f t="shared" si="87"/>
        <v>202.57114700539523</v>
      </c>
      <c r="Z239" s="72">
        <v>9.6280227580645182E-22</v>
      </c>
      <c r="AA239" s="72">
        <v>1.132686483870968E-21</v>
      </c>
      <c r="AB239" s="72">
        <f t="shared" si="99"/>
        <v>1.1200731329139866E-16</v>
      </c>
      <c r="AC239" s="72">
        <f t="shared" si="100"/>
        <v>1.3177074156124269E-16</v>
      </c>
      <c r="AD239" s="60">
        <f t="shared" si="113"/>
        <v>176.4476594347677</v>
      </c>
      <c r="AE239" s="73">
        <f t="shared" si="81"/>
        <v>34.773611829080942</v>
      </c>
      <c r="AF239" s="73">
        <f t="shared" si="82"/>
        <v>-85.785663197002009</v>
      </c>
      <c r="AG239" s="60"/>
      <c r="AH239" s="52">
        <v>7.8688154354838685E-22</v>
      </c>
      <c r="AI239" s="52">
        <v>8.9968169838709634E-22</v>
      </c>
      <c r="AJ239" s="52">
        <f t="shared" si="101"/>
        <v>9.1541627794366819E-17</v>
      </c>
      <c r="AK239" s="52">
        <f t="shared" si="102"/>
        <v>1.0466419989439108E-16</v>
      </c>
      <c r="AL239" s="60">
        <f t="shared" si="88"/>
        <v>143.35087125063973</v>
      </c>
      <c r="AM239" s="52">
        <v>6.5533434354838712E-22</v>
      </c>
      <c r="AN239" s="52">
        <v>7.2467795483870989E-22</v>
      </c>
      <c r="AO239" s="52">
        <f t="shared" si="103"/>
        <v>7.6238123831764829E-17</v>
      </c>
      <c r="AP239" s="52">
        <f t="shared" si="104"/>
        <v>8.4305192003208915E-17</v>
      </c>
      <c r="AQ239" s="60">
        <f t="shared" si="83"/>
        <v>105.81409622888604</v>
      </c>
      <c r="AR239" s="52">
        <v>5.605126112903227E-22</v>
      </c>
      <c r="AS239" s="52">
        <v>5.9883121290322602E-22</v>
      </c>
      <c r="AT239" s="52">
        <f t="shared" si="105"/>
        <v>6.5207066117483757E-17</v>
      </c>
      <c r="AU239" s="52">
        <f t="shared" si="106"/>
        <v>6.9664849115711265E-17</v>
      </c>
      <c r="AV239" s="60">
        <f t="shared" si="89"/>
        <v>68.363495916162094</v>
      </c>
      <c r="AW239" s="52">
        <v>4.9511022903225812E-22</v>
      </c>
      <c r="AX239" s="52">
        <v>5.1321141290322571E-22</v>
      </c>
      <c r="AY239" s="52">
        <f t="shared" si="107"/>
        <v>5.7598499640584939E-17</v>
      </c>
      <c r="AZ239" s="52">
        <f t="shared" si="108"/>
        <v>5.9704295424129862E-17</v>
      </c>
      <c r="BA239" s="60">
        <f t="shared" si="84"/>
        <v>36.559906884469306</v>
      </c>
      <c r="BB239" s="52">
        <v>4.5255568709677416E-22</v>
      </c>
      <c r="BC239" s="52">
        <v>4.5945707419354851E-22</v>
      </c>
      <c r="BD239" s="52">
        <f t="shared" si="109"/>
        <v>5.2647929798456848E-17</v>
      </c>
      <c r="BE239" s="52">
        <f t="shared" si="110"/>
        <v>5.3450800591472101E-17</v>
      </c>
      <c r="BF239" s="60">
        <f t="shared" si="90"/>
        <v>15.249807468000087</v>
      </c>
      <c r="BG239" s="52">
        <v>4.2699209838709677E-22</v>
      </c>
      <c r="BH239" s="52">
        <v>4.2995853548387092E-22</v>
      </c>
      <c r="BI239" s="52">
        <f t="shared" si="111"/>
        <v>4.9673997391557451E-17</v>
      </c>
      <c r="BJ239" s="52">
        <f t="shared" si="112"/>
        <v>5.0019096959357395E-17</v>
      </c>
      <c r="BK239" s="60">
        <f t="shared" si="85"/>
        <v>6.9472880364285228</v>
      </c>
      <c r="BL239" s="60"/>
      <c r="BM239" s="14"/>
      <c r="BN239" s="14"/>
      <c r="BO239" s="14"/>
    </row>
    <row r="240" spans="1:67">
      <c r="A240" s="11">
        <v>180.99999999999901</v>
      </c>
      <c r="C240" s="90">
        <v>191241514907.603</v>
      </c>
      <c r="D240" s="7">
        <f t="shared" si="91"/>
        <v>3969504512700.9712</v>
      </c>
      <c r="E240" s="10">
        <f t="shared" si="86"/>
        <v>33441219032.244492</v>
      </c>
      <c r="F240" s="10">
        <f t="shared" si="92"/>
        <v>82340261376.851822</v>
      </c>
      <c r="G240" s="15">
        <v>16720609516122.246</v>
      </c>
      <c r="H240" s="7"/>
      <c r="I240" s="7">
        <f t="shared" si="114"/>
        <v>5.3663724395242274E-19</v>
      </c>
      <c r="J240" s="90">
        <f t="shared" si="94"/>
        <v>5.4687622035483841E-22</v>
      </c>
      <c r="K240" s="7">
        <v>3.8985061093247612E-20</v>
      </c>
      <c r="L240" s="7"/>
      <c r="M240" s="7">
        <v>1.0642400545404687E-21</v>
      </c>
      <c r="N240" s="9">
        <f t="shared" si="95"/>
        <v>1.810833445171805E-5</v>
      </c>
      <c r="O240" s="7"/>
      <c r="P240" s="8">
        <f t="shared" si="96"/>
        <v>1491044.9918539149</v>
      </c>
      <c r="Q240" s="6">
        <v>1.0627619047619049E-21</v>
      </c>
      <c r="R240" s="14">
        <v>1</v>
      </c>
      <c r="T240" s="13"/>
      <c r="U240" s="61">
        <v>1.1163255322580645E-21</v>
      </c>
      <c r="V240" s="61">
        <v>1.4017106774193554E-21</v>
      </c>
      <c r="W240" s="7">
        <f t="shared" si="97"/>
        <v>1.6644915941519483E-16</v>
      </c>
      <c r="X240" s="7">
        <f t="shared" si="98"/>
        <v>2.0900136855941697E-16</v>
      </c>
      <c r="Y240" s="14">
        <f t="shared" si="87"/>
        <v>255.64688517338129</v>
      </c>
      <c r="Z240" s="77">
        <v>9.0914177258064497E-22</v>
      </c>
      <c r="AA240" s="77">
        <v>1.1179694774193546E-21</v>
      </c>
      <c r="AB240" s="72">
        <f t="shared" si="99"/>
        <v>1.3555712868914846E-16</v>
      </c>
      <c r="AC240" s="72">
        <f t="shared" si="100"/>
        <v>1.6669427903515724E-16</v>
      </c>
      <c r="AD240" s="60">
        <f t="shared" si="113"/>
        <v>229.69762377757829</v>
      </c>
      <c r="AE240" s="73">
        <f t="shared" si="81"/>
        <v>3.7868424964604257</v>
      </c>
      <c r="AF240" s="73">
        <f t="shared" si="82"/>
        <v>-90.766369336224528</v>
      </c>
      <c r="AG240" s="60"/>
      <c r="AH240" s="61">
        <v>7.4948018225806466E-22</v>
      </c>
      <c r="AI240" s="61">
        <v>8.9656303225806435E-22</v>
      </c>
      <c r="AJ240" s="52">
        <f t="shared" si="101"/>
        <v>1.117508672249583E-16</v>
      </c>
      <c r="AK240" s="52">
        <f t="shared" si="102"/>
        <v>1.3368158191296708E-16</v>
      </c>
      <c r="AL240" s="60">
        <f t="shared" si="88"/>
        <v>196.24648320501615</v>
      </c>
      <c r="AM240" s="61">
        <v>6.3079242580645158E-22</v>
      </c>
      <c r="AN240" s="61">
        <v>7.2996224677419367E-22</v>
      </c>
      <c r="AO240" s="52">
        <f t="shared" si="103"/>
        <v>9.4053988739803829E-17</v>
      </c>
      <c r="AP240" s="52">
        <f t="shared" si="104"/>
        <v>1.0884065522950312E-16</v>
      </c>
      <c r="AQ240" s="60">
        <f t="shared" si="83"/>
        <v>157.21466668049499</v>
      </c>
      <c r="AR240" s="61">
        <v>5.4624013709677394E-22</v>
      </c>
      <c r="AS240" s="61">
        <v>6.0984846290322537E-22</v>
      </c>
      <c r="AT240" s="52">
        <f t="shared" si="105"/>
        <v>8.1446862076769439E-17</v>
      </c>
      <c r="AU240" s="52">
        <f t="shared" si="106"/>
        <v>9.0931149640161057E-17</v>
      </c>
      <c r="AV240" s="60">
        <f t="shared" si="89"/>
        <v>116.44755023774889</v>
      </c>
      <c r="AW240" s="61">
        <v>4.8927056451612898E-22</v>
      </c>
      <c r="AX240" s="61">
        <v>5.2787490000000018E-22</v>
      </c>
      <c r="AY240" s="52">
        <f t="shared" si="107"/>
        <v>7.2952442488327051E-17</v>
      </c>
      <c r="AZ240" s="52">
        <f t="shared" si="108"/>
        <v>7.8708522597034164E-17</v>
      </c>
      <c r="BA240" s="60">
        <f t="shared" si="84"/>
        <v>78.901814831328295</v>
      </c>
      <c r="BB240" s="61">
        <v>4.5396458064516134E-22</v>
      </c>
      <c r="BC240" s="61">
        <v>4.7620041290322582E-22</v>
      </c>
      <c r="BD240" s="52">
        <f t="shared" si="109"/>
        <v>6.7688161444999212E-17</v>
      </c>
      <c r="BE240" s="52">
        <f t="shared" si="110"/>
        <v>7.1003624077808088E-17</v>
      </c>
      <c r="BF240" s="60">
        <f t="shared" si="90"/>
        <v>48.981425437340185</v>
      </c>
      <c r="BG240" s="61">
        <v>4.3501350483870968E-22</v>
      </c>
      <c r="BH240" s="61">
        <v>4.4757057096774179E-22</v>
      </c>
      <c r="BI240" s="52">
        <f t="shared" si="111"/>
        <v>6.4862470777853997E-17</v>
      </c>
      <c r="BJ240" s="52">
        <f t="shared" si="112"/>
        <v>6.6734785834261061E-17</v>
      </c>
      <c r="BK240" s="60">
        <f t="shared" si="85"/>
        <v>28.86592252736575</v>
      </c>
      <c r="BL240" s="60"/>
      <c r="BM240" s="14"/>
      <c r="BN240" s="14"/>
      <c r="BO240" s="14"/>
    </row>
    <row r="241" spans="1:67">
      <c r="A241" s="11">
        <v>181.099999999999</v>
      </c>
      <c r="C241" s="90">
        <v>178651666834.3562</v>
      </c>
      <c r="D241" s="7">
        <f t="shared" si="91"/>
        <v>3990976682907.9458</v>
      </c>
      <c r="E241" s="10">
        <f t="shared" si="86"/>
        <v>28287717272.144146</v>
      </c>
      <c r="F241" s="10">
        <f t="shared" si="92"/>
        <v>76919621504.035248</v>
      </c>
      <c r="G241" s="15">
        <v>14143858636072.072</v>
      </c>
      <c r="H241" s="7"/>
      <c r="I241" s="7">
        <f t="shared" si="114"/>
        <v>5.1141222746849909E-19</v>
      </c>
      <c r="J241" s="90">
        <f t="shared" si="94"/>
        <v>5.3305916303225789E-22</v>
      </c>
      <c r="K241" s="7">
        <v>2.1079270897832814E-20</v>
      </c>
      <c r="L241" s="7"/>
      <c r="M241" s="7">
        <v>1.089760254402679E-21</v>
      </c>
      <c r="N241" s="9">
        <f t="shared" si="95"/>
        <v>2.4539026047979864E-5</v>
      </c>
      <c r="O241" s="7"/>
      <c r="P241" s="8">
        <f t="shared" si="96"/>
        <v>1887532.595688273</v>
      </c>
      <c r="Q241" s="6">
        <v>1.0882857142857142E-21</v>
      </c>
      <c r="R241" s="14">
        <v>1</v>
      </c>
      <c r="T241" s="13"/>
      <c r="U241" s="52">
        <v>1.0612173645161295E-21</v>
      </c>
      <c r="V241" s="52">
        <v>1.2847234677419357E-21</v>
      </c>
      <c r="W241" s="7">
        <f t="shared" si="97"/>
        <v>2.003082366634484E-16</v>
      </c>
      <c r="X241" s="7">
        <f t="shared" si="98"/>
        <v>2.4249574218084371E-16</v>
      </c>
      <c r="Y241" s="14">
        <f t="shared" si="87"/>
        <v>210.61293444601304</v>
      </c>
      <c r="Z241" s="72">
        <v>8.7127569677419345E-22</v>
      </c>
      <c r="AA241" s="72">
        <v>1.0085715596774195E-21</v>
      </c>
      <c r="AB241" s="72">
        <f t="shared" si="99"/>
        <v>1.6445612774922085E-16</v>
      </c>
      <c r="AC241" s="72">
        <f t="shared" si="100"/>
        <v>1.9037116939751812E-16</v>
      </c>
      <c r="AD241" s="60">
        <f t="shared" si="113"/>
        <v>157.58027385768881</v>
      </c>
      <c r="AE241" s="73">
        <f t="shared" si="81"/>
        <v>-37.42648215229984</v>
      </c>
      <c r="AF241" s="73">
        <f t="shared" si="82"/>
        <v>-97.068265339805734</v>
      </c>
      <c r="AG241" s="60"/>
      <c r="AH241" s="52">
        <v>7.2372519354838717E-22</v>
      </c>
      <c r="AI241" s="52">
        <v>7.9021832741935496E-22</v>
      </c>
      <c r="AJ241" s="52">
        <f t="shared" si="101"/>
        <v>1.3660548931433072E-16</v>
      </c>
      <c r="AK241" s="52">
        <f t="shared" si="102"/>
        <v>1.4915628507142159E-16</v>
      </c>
      <c r="AL241" s="60">
        <f t="shared" si="88"/>
        <v>91.876218299041795</v>
      </c>
      <c r="AM241" s="52">
        <v>6.1301053870967743E-22</v>
      </c>
      <c r="AN241" s="52">
        <v>6.2286082419354836E-22</v>
      </c>
      <c r="AO241" s="52">
        <f t="shared" si="103"/>
        <v>1.1570773733148782E-16</v>
      </c>
      <c r="AP241" s="52">
        <f t="shared" si="104"/>
        <v>1.1756701082425184E-16</v>
      </c>
      <c r="AQ241" s="60">
        <f t="shared" si="83"/>
        <v>16.068704959958158</v>
      </c>
      <c r="AR241" s="52">
        <v>5.3340151290322569E-22</v>
      </c>
      <c r="AS241" s="52">
        <v>4.9916652580645149E-22</v>
      </c>
      <c r="AT241" s="52">
        <f t="shared" si="105"/>
        <v>1.0068127421942201E-16</v>
      </c>
      <c r="AU241" s="52">
        <f t="shared" si="106"/>
        <v>9.421930881360951E-17</v>
      </c>
      <c r="AV241" s="60">
        <f t="shared" si="89"/>
        <v>-64.18239594117037</v>
      </c>
      <c r="AW241" s="52">
        <v>4.7943134354838707E-22</v>
      </c>
      <c r="AX241" s="52">
        <v>4.1193774516129038E-22</v>
      </c>
      <c r="AY241" s="52">
        <f t="shared" si="107"/>
        <v>9.0494228834215174E-17</v>
      </c>
      <c r="AZ241" s="52">
        <f t="shared" si="108"/>
        <v>7.7754592138622048E-17</v>
      </c>
      <c r="BA241" s="60">
        <f t="shared" si="84"/>
        <v>-140.77844366110969</v>
      </c>
      <c r="BB241" s="52">
        <v>4.4609787580645143E-22</v>
      </c>
      <c r="BC241" s="52">
        <v>3.5447390161290318E-22</v>
      </c>
      <c r="BD241" s="52">
        <f t="shared" si="109"/>
        <v>8.4202428145192829E-17</v>
      </c>
      <c r="BE241" s="52">
        <f t="shared" si="110"/>
        <v>6.690810436151146E-17</v>
      </c>
      <c r="BF241" s="60">
        <f t="shared" si="90"/>
        <v>-205.38984640514445</v>
      </c>
      <c r="BG241" s="52">
        <v>4.2873092741935492E-22</v>
      </c>
      <c r="BH241" s="52">
        <v>3.2042342258064512E-22</v>
      </c>
      <c r="BI241" s="52">
        <f t="shared" si="111"/>
        <v>8.0924360028364956E-17</v>
      </c>
      <c r="BJ241" s="52">
        <f t="shared" si="112"/>
        <v>6.0480965454293111E-17</v>
      </c>
      <c r="BK241" s="60">
        <f t="shared" si="85"/>
        <v>-252.62349392576223</v>
      </c>
      <c r="BL241" s="60"/>
      <c r="BM241" s="14"/>
      <c r="BN241" s="14"/>
      <c r="BO241" s="14"/>
    </row>
    <row r="242" spans="1:67">
      <c r="A242" s="11">
        <v>181.19999999999899</v>
      </c>
      <c r="C242" s="90">
        <v>170393613542.60986</v>
      </c>
      <c r="D242" s="7">
        <f t="shared" si="91"/>
        <v>4012536218905.4756</v>
      </c>
      <c r="E242" s="10">
        <f t="shared" si="86"/>
        <v>22688671674.264805</v>
      </c>
      <c r="F242" s="10">
        <f t="shared" si="92"/>
        <v>73364063670.084366</v>
      </c>
      <c r="G242" s="15">
        <v>11344335837132.402</v>
      </c>
      <c r="H242" s="7"/>
      <c r="I242" s="7">
        <f t="shared" si="114"/>
        <v>4.8729667084804414E-19</v>
      </c>
      <c r="J242" s="90">
        <f t="shared" si="94"/>
        <v>4.8898718664516114E-22</v>
      </c>
      <c r="K242" s="7">
        <v>2.0408555895865236E-20</v>
      </c>
      <c r="L242" s="7"/>
      <c r="M242" s="7">
        <v>1.0807328440321127E-21</v>
      </c>
      <c r="N242" s="9">
        <f t="shared" si="95"/>
        <v>5.6502307103762988E-5</v>
      </c>
      <c r="O242" s="7"/>
      <c r="P242" s="8">
        <f t="shared" si="96"/>
        <v>4145238.8558671279</v>
      </c>
      <c r="Q242" s="6">
        <v>1.079261904761905E-21</v>
      </c>
      <c r="R242" s="14">
        <v>1</v>
      </c>
      <c r="T242" s="13"/>
      <c r="U242" s="52">
        <v>1.0074010306451612E-21</v>
      </c>
      <c r="V242" s="52">
        <v>1.1337572919354839E-21</v>
      </c>
      <c r="W242" s="7">
        <f t="shared" si="97"/>
        <v>4.1759178956706763E-16</v>
      </c>
      <c r="X242" s="7">
        <f t="shared" si="98"/>
        <v>4.6996947796533911E-16</v>
      </c>
      <c r="Y242" s="14">
        <f t="shared" si="87"/>
        <v>125.42796507702735</v>
      </c>
      <c r="Z242" s="72">
        <v>8.2446962903225799E-22</v>
      </c>
      <c r="AA242" s="72">
        <v>8.8051287741935458E-22</v>
      </c>
      <c r="AB242" s="72">
        <f t="shared" si="99"/>
        <v>3.4176235417466781E-16</v>
      </c>
      <c r="AC242" s="72">
        <f t="shared" si="100"/>
        <v>3.6499361925698703E-16</v>
      </c>
      <c r="AD242" s="60">
        <f t="shared" si="113"/>
        <v>67.974909461345106</v>
      </c>
      <c r="AE242" s="73">
        <f t="shared" ref="AE242:AE305" si="115">AVERAGE(AD237:AD247)</f>
        <v>-83.891578422133435</v>
      </c>
      <c r="AF242" s="73">
        <f t="shared" ref="AF242:AF305" si="116">AVERAGE(AD217:AD267)</f>
        <v>-106.35435478910927</v>
      </c>
      <c r="AG242" s="60"/>
      <c r="AH242" s="52">
        <v>6.8051415645161274E-22</v>
      </c>
      <c r="AI242" s="52">
        <v>6.8164420967741957E-22</v>
      </c>
      <c r="AJ242" s="52">
        <f t="shared" si="101"/>
        <v>2.8208937232907063E-16</v>
      </c>
      <c r="AK242" s="52">
        <f t="shared" si="102"/>
        <v>2.8255780638315183E-16</v>
      </c>
      <c r="AL242" s="60">
        <f t="shared" si="88"/>
        <v>1.6605873883641653</v>
      </c>
      <c r="AM242" s="52">
        <v>5.7060532419354839E-22</v>
      </c>
      <c r="AN242" s="52">
        <v>5.306936096774195E-22</v>
      </c>
      <c r="AO242" s="52">
        <f t="shared" si="103"/>
        <v>2.3652953612116216E-16</v>
      </c>
      <c r="AP242" s="52">
        <f t="shared" si="104"/>
        <v>2.1998517713950973E-16</v>
      </c>
      <c r="AQ242" s="60">
        <f t="shared" si="83"/>
        <v>-69.946270782764273</v>
      </c>
      <c r="AR242" s="52">
        <v>4.8967779677419345E-22</v>
      </c>
      <c r="AS242" s="52">
        <v>4.2061678387096768E-22</v>
      </c>
      <c r="AT242" s="52">
        <f t="shared" si="105"/>
        <v>2.0298314300436783E-16</v>
      </c>
      <c r="AU242" s="52">
        <f t="shared" si="106"/>
        <v>1.7435570359317021E-16</v>
      </c>
      <c r="AV242" s="60">
        <f t="shared" si="89"/>
        <v>-141.03358036278712</v>
      </c>
      <c r="AW242" s="52">
        <v>4.3288932419354837E-22</v>
      </c>
      <c r="AX242" s="52">
        <v>3.4443280000000012E-22</v>
      </c>
      <c r="AY242" s="52">
        <f t="shared" si="107"/>
        <v>1.7944296469370567E-16</v>
      </c>
      <c r="AZ242" s="52">
        <f t="shared" si="108"/>
        <v>1.4277562257950308E-16</v>
      </c>
      <c r="BA242" s="60">
        <f t="shared" si="84"/>
        <v>-204.33981447414629</v>
      </c>
      <c r="BB242" s="52">
        <v>3.9574045806451622E-22</v>
      </c>
      <c r="BC242" s="52">
        <v>2.9564126129032249E-22</v>
      </c>
      <c r="BD242" s="52">
        <f t="shared" si="109"/>
        <v>1.6404387236075951E-16</v>
      </c>
      <c r="BE242" s="52">
        <f t="shared" si="110"/>
        <v>1.2255036436981412E-16</v>
      </c>
      <c r="BF242" s="60">
        <f t="shared" si="90"/>
        <v>-252.94152956651939</v>
      </c>
      <c r="BG242" s="52">
        <v>3.7388007419354827E-22</v>
      </c>
      <c r="BH242" s="52">
        <v>2.6820533225806453E-22</v>
      </c>
      <c r="BI242" s="52">
        <f t="shared" si="111"/>
        <v>1.5498222109814928E-16</v>
      </c>
      <c r="BJ242" s="52">
        <f t="shared" si="112"/>
        <v>1.1117751646268192E-16</v>
      </c>
      <c r="BK242" s="60">
        <f t="shared" si="85"/>
        <v>-282.64341758095026</v>
      </c>
      <c r="BL242" s="60"/>
      <c r="BM242" s="14"/>
      <c r="BN242" s="14"/>
      <c r="BO242" s="14"/>
    </row>
    <row r="243" spans="1:67">
      <c r="A243" s="11">
        <v>181.29999999999899</v>
      </c>
      <c r="C243" s="90">
        <v>168329568702.41806</v>
      </c>
      <c r="D243" s="7">
        <f t="shared" si="91"/>
        <v>4034183333107.8628</v>
      </c>
      <c r="E243" s="10">
        <f t="shared" si="86"/>
        <v>25478403458.388638</v>
      </c>
      <c r="F243" s="10">
        <f t="shared" si="92"/>
        <v>72475375919.848495</v>
      </c>
      <c r="G243" s="15">
        <v>12739201729194.318</v>
      </c>
      <c r="H243" s="7"/>
      <c r="I243" s="7">
        <f t="shared" si="114"/>
        <v>4.6424797414391746E-19</v>
      </c>
      <c r="J243" s="90">
        <f t="shared" si="94"/>
        <v>5.0241450453225803E-22</v>
      </c>
      <c r="K243" s="7">
        <v>1.5203451359516612E-20</v>
      </c>
      <c r="L243" s="7"/>
      <c r="M243" s="7">
        <v>1.0168768710262905E-21</v>
      </c>
      <c r="N243" s="9">
        <f t="shared" si="95"/>
        <v>4.7142499696554639E-5</v>
      </c>
      <c r="O243" s="7"/>
      <c r="P243" s="8">
        <f t="shared" si="96"/>
        <v>3416670.387309141</v>
      </c>
      <c r="Q243" s="6">
        <v>1.0154095238095237E-21</v>
      </c>
      <c r="R243" s="14">
        <v>1</v>
      </c>
      <c r="T243" s="13"/>
      <c r="U243" s="52">
        <v>1.0275840338709677E-21</v>
      </c>
      <c r="V243" s="52">
        <v>9.5547828709677411E-22</v>
      </c>
      <c r="W243" s="7">
        <f t="shared" si="97"/>
        <v>3.5109159389984089E-16</v>
      </c>
      <c r="X243" s="7">
        <f t="shared" si="98"/>
        <v>3.2645543692402245E-16</v>
      </c>
      <c r="Y243" s="14">
        <f t="shared" si="87"/>
        <v>-70.170170416687938</v>
      </c>
      <c r="Z243" s="72">
        <v>8.4327165161290309E-22</v>
      </c>
      <c r="AA243" s="72">
        <v>7.4281004838709657E-22</v>
      </c>
      <c r="AB243" s="72">
        <f t="shared" si="99"/>
        <v>2.8811812805229126E-16</v>
      </c>
      <c r="AC243" s="72">
        <f t="shared" si="100"/>
        <v>2.5379370957197186E-16</v>
      </c>
      <c r="AD243" s="60">
        <f t="shared" si="113"/>
        <v>-119.13314414596566</v>
      </c>
      <c r="AE243" s="73">
        <f t="shared" si="115"/>
        <v>-130.27583705020385</v>
      </c>
      <c r="AF243" s="73">
        <f t="shared" si="116"/>
        <v>-117.33629780699617</v>
      </c>
      <c r="AG243" s="60"/>
      <c r="AH243" s="52">
        <v>6.9754251290322597E-22</v>
      </c>
      <c r="AI243" s="52">
        <v>5.7968063225806446E-22</v>
      </c>
      <c r="AJ243" s="52">
        <f t="shared" si="101"/>
        <v>2.3832728477255209E-16</v>
      </c>
      <c r="AK243" s="52">
        <f t="shared" si="102"/>
        <v>1.9805776503326564E-16</v>
      </c>
      <c r="AL243" s="60">
        <f t="shared" si="88"/>
        <v>-168.96730803490544</v>
      </c>
      <c r="AM243" s="52">
        <v>5.8593495645161299E-22</v>
      </c>
      <c r="AN243" s="52">
        <v>4.5950278064516123E-22</v>
      </c>
      <c r="AO243" s="52">
        <f t="shared" si="103"/>
        <v>2.0019466145973832E-16</v>
      </c>
      <c r="AP243" s="52">
        <f t="shared" si="104"/>
        <v>1.5699695435164409E-16</v>
      </c>
      <c r="AQ243" s="60">
        <f t="shared" si="83"/>
        <v>-215.77851673523196</v>
      </c>
      <c r="AR243" s="52">
        <v>5.0370127096774188E-22</v>
      </c>
      <c r="AS243" s="52">
        <v>3.7502462741935482E-22</v>
      </c>
      <c r="AT243" s="52">
        <f t="shared" si="105"/>
        <v>1.7209812165653633E-16</v>
      </c>
      <c r="AU243" s="52">
        <f t="shared" si="106"/>
        <v>1.2813355390152805E-16</v>
      </c>
      <c r="AV243" s="60">
        <f t="shared" si="89"/>
        <v>-255.46221732013018</v>
      </c>
      <c r="AW243" s="52">
        <v>4.4615802580645146E-22</v>
      </c>
      <c r="AX243" s="52">
        <v>3.1901473709677414E-22</v>
      </c>
      <c r="AY243" s="52">
        <f t="shared" si="107"/>
        <v>1.5243749148331237E-16</v>
      </c>
      <c r="AZ243" s="52">
        <f t="shared" si="108"/>
        <v>1.0899682053536971E-16</v>
      </c>
      <c r="BA243" s="60">
        <f t="shared" si="84"/>
        <v>-284.97366707650264</v>
      </c>
      <c r="BB243" s="52">
        <v>4.0883817903225816E-22</v>
      </c>
      <c r="BC243" s="52">
        <v>2.8482014677419356E-22</v>
      </c>
      <c r="BD243" s="52">
        <f t="shared" si="109"/>
        <v>1.3968652995008302E-16</v>
      </c>
      <c r="BE243" s="52">
        <f t="shared" si="110"/>
        <v>9.7313656119237509E-17</v>
      </c>
      <c r="BF243" s="60">
        <f t="shared" si="90"/>
        <v>-303.34259034129821</v>
      </c>
      <c r="BG243" s="52">
        <v>3.8735238870967746E-22</v>
      </c>
      <c r="BH243" s="52">
        <v>2.6660710645161299E-22</v>
      </c>
      <c r="BI243" s="52">
        <f t="shared" si="111"/>
        <v>1.3234554359577396E-16</v>
      </c>
      <c r="BJ243" s="52">
        <f t="shared" si="112"/>
        <v>9.1090860565935023E-17</v>
      </c>
      <c r="BK243" s="60">
        <f t="shared" si="85"/>
        <v>-311.71947244286571</v>
      </c>
      <c r="BL243" s="60"/>
      <c r="BM243" s="14"/>
      <c r="BN243" s="14"/>
      <c r="BO243" s="14"/>
    </row>
    <row r="244" spans="1:67">
      <c r="A244" s="11">
        <v>181.39999999999901</v>
      </c>
      <c r="C244" s="90">
        <v>180380508602.47507</v>
      </c>
      <c r="D244" s="7">
        <f t="shared" si="91"/>
        <v>4055918237889.5723</v>
      </c>
      <c r="E244" s="10">
        <f t="shared" si="86"/>
        <v>34801982530.740845</v>
      </c>
      <c r="F244" s="10">
        <f t="shared" si="92"/>
        <v>77663985420.703156</v>
      </c>
      <c r="G244" s="15">
        <v>17400991265370.424</v>
      </c>
      <c r="H244" s="7"/>
      <c r="I244" s="7">
        <f t="shared" si="114"/>
        <v>4.4222472683965193E-19</v>
      </c>
      <c r="J244" s="90">
        <f t="shared" si="94"/>
        <v>5.7844544945161288E-22</v>
      </c>
      <c r="K244" s="7">
        <v>8.68583879551821E-21</v>
      </c>
      <c r="L244" s="7"/>
      <c r="M244" s="7">
        <v>1.0808447163161208E-21</v>
      </c>
      <c r="N244" s="9">
        <f t="shared" si="95"/>
        <v>1.3028735701150171E-5</v>
      </c>
      <c r="O244" s="7"/>
      <c r="P244" s="8">
        <f t="shared" si="96"/>
        <v>1011863.5395443216</v>
      </c>
      <c r="Q244" s="6">
        <v>1.0793809523809522E-21</v>
      </c>
      <c r="R244" s="14">
        <v>1</v>
      </c>
      <c r="T244" s="13"/>
      <c r="U244" s="52">
        <v>1.1268135967741936E-21</v>
      </c>
      <c r="V244" s="52">
        <v>8.2895778225806458E-22</v>
      </c>
      <c r="W244" s="7">
        <f t="shared" si="97"/>
        <v>1.1401815944388628E-16</v>
      </c>
      <c r="X244" s="7">
        <f t="shared" si="98"/>
        <v>8.3879215568864695E-17</v>
      </c>
      <c r="Y244" s="14">
        <f t="shared" si="87"/>
        <v>-264.33459391049354</v>
      </c>
      <c r="Z244" s="72">
        <v>9.3564158870967717E-22</v>
      </c>
      <c r="AA244" s="72">
        <v>6.5040307903225825E-22</v>
      </c>
      <c r="AB244" s="72">
        <f t="shared" si="99"/>
        <v>9.4674160969686162E-17</v>
      </c>
      <c r="AC244" s="72">
        <f t="shared" si="100"/>
        <v>6.581191616802556E-17</v>
      </c>
      <c r="AD244" s="60">
        <f t="shared" si="113"/>
        <v>-304.85873342888181</v>
      </c>
      <c r="AE244" s="73">
        <f t="shared" si="115"/>
        <v>-172.63670195506353</v>
      </c>
      <c r="AF244" s="73">
        <f t="shared" si="116"/>
        <v>-127.74411676030356</v>
      </c>
      <c r="AG244" s="60"/>
      <c r="AH244" s="52">
        <v>7.837796193548386E-22</v>
      </c>
      <c r="AI244" s="52">
        <v>5.1380881612903224E-22</v>
      </c>
      <c r="AJ244" s="52">
        <f t="shared" si="101"/>
        <v>7.9307801986326839E-17</v>
      </c>
      <c r="AK244" s="52">
        <f t="shared" si="102"/>
        <v>5.1990440733751824E-17</v>
      </c>
      <c r="AL244" s="60">
        <f t="shared" si="88"/>
        <v>-344.44733769427506</v>
      </c>
      <c r="AM244" s="52">
        <v>6.6702891290322586E-22</v>
      </c>
      <c r="AN244" s="52">
        <v>4.1306834516129025E-22</v>
      </c>
      <c r="AO244" s="52">
        <f t="shared" si="103"/>
        <v>6.749422367888126E-17</v>
      </c>
      <c r="AP244" s="52">
        <f t="shared" si="104"/>
        <v>4.1796879780871374E-17</v>
      </c>
      <c r="AQ244" s="60">
        <f t="shared" ref="AQ244:AQ307" si="117">(AP244/AO244-1)*1000</f>
        <v>-380.73397243993355</v>
      </c>
      <c r="AR244" s="52">
        <v>5.8083676774193542E-22</v>
      </c>
      <c r="AS244" s="52">
        <v>3.4170493870967735E-22</v>
      </c>
      <c r="AT244" s="52">
        <f t="shared" si="105"/>
        <v>5.8772754770497142E-17</v>
      </c>
      <c r="AU244" s="52">
        <f t="shared" si="106"/>
        <v>3.4575876876262821E-17</v>
      </c>
      <c r="AV244" s="60">
        <f t="shared" si="89"/>
        <v>-411.70229281784009</v>
      </c>
      <c r="AW244" s="52">
        <v>5.2061554838709675E-22</v>
      </c>
      <c r="AX244" s="52">
        <v>2.9348777258064519E-22</v>
      </c>
      <c r="AY244" s="52">
        <f t="shared" si="107"/>
        <v>5.267918915328955E-17</v>
      </c>
      <c r="AZ244" s="52">
        <f t="shared" si="108"/>
        <v>2.9696957637649806E-17</v>
      </c>
      <c r="BA244" s="60">
        <f t="shared" ref="BA244:BA307" si="118">(AZ244/AY244-1)*1000</f>
        <v>-436.26775364298896</v>
      </c>
      <c r="BB244" s="52">
        <v>4.8186885483870968E-22</v>
      </c>
      <c r="BC244" s="52">
        <v>2.6288251451612908E-22</v>
      </c>
      <c r="BD244" s="52">
        <f t="shared" si="109"/>
        <v>4.8758552505337653E-17</v>
      </c>
      <c r="BE244" s="52">
        <f t="shared" si="110"/>
        <v>2.6600123162266236E-17</v>
      </c>
      <c r="BF244" s="60">
        <f t="shared" si="90"/>
        <v>-454.45215668873084</v>
      </c>
      <c r="BG244" s="52">
        <v>4.6004269516129036E-22</v>
      </c>
      <c r="BH244" s="52">
        <v>2.4516887903225811E-22</v>
      </c>
      <c r="BI244" s="52">
        <f t="shared" si="111"/>
        <v>4.6550042986751847E-17</v>
      </c>
      <c r="BJ244" s="52">
        <f t="shared" si="112"/>
        <v>2.480774497237507E-17</v>
      </c>
      <c r="BK244" s="60">
        <f t="shared" ref="BK244:BK307" si="119">(BJ244/BI244-1)*1000</f>
        <v>-467.07363987965897</v>
      </c>
      <c r="BL244" s="60"/>
      <c r="BM244" s="14"/>
      <c r="BN244" s="14"/>
      <c r="BO244" s="14"/>
    </row>
    <row r="245" spans="1:67">
      <c r="A245" s="11">
        <v>181.49999999999901</v>
      </c>
      <c r="C245" s="90">
        <v>215213988664.18481</v>
      </c>
      <c r="D245" s="7">
        <f t="shared" si="91"/>
        <v>4077741145583.3491</v>
      </c>
      <c r="E245" s="10">
        <f t="shared" si="86"/>
        <v>25019298500.890144</v>
      </c>
      <c r="F245" s="10">
        <f t="shared" si="92"/>
        <v>92661763776.162674</v>
      </c>
      <c r="G245" s="15">
        <v>12509649250445.072</v>
      </c>
      <c r="H245" s="7"/>
      <c r="I245" s="7">
        <f t="shared" si="114"/>
        <v>4.211867066604735E-19</v>
      </c>
      <c r="J245" s="90">
        <f t="shared" si="94"/>
        <v>6.8014883429508175E-22</v>
      </c>
      <c r="K245" s="7">
        <v>9.4052256338028128E-21</v>
      </c>
      <c r="L245" s="7"/>
      <c r="M245" s="7">
        <v>1.0340125703563734E-21</v>
      </c>
      <c r="N245" s="9">
        <f t="shared" si="95"/>
        <v>2.285723904613804E-6</v>
      </c>
      <c r="O245" s="7"/>
      <c r="P245" s="8">
        <f t="shared" si="96"/>
        <v>211799.20850685248</v>
      </c>
      <c r="Q245" s="6">
        <v>1.0325523809523811E-21</v>
      </c>
      <c r="R245" s="14">
        <v>1</v>
      </c>
      <c r="T245" s="13"/>
      <c r="U245" s="52">
        <v>1.2630898688524588E-21</v>
      </c>
      <c r="V245" s="52">
        <v>7.8612203934426216E-22</v>
      </c>
      <c r="W245" s="7">
        <f t="shared" si="97"/>
        <v>2.6752143449595967E-17</v>
      </c>
      <c r="X245" s="7">
        <f t="shared" si="98"/>
        <v>1.6650002572289802E-17</v>
      </c>
      <c r="Y245" s="14">
        <f t="shared" si="87"/>
        <v>-377.61986796832667</v>
      </c>
      <c r="Z245" s="72">
        <v>1.061563262295082E-21</v>
      </c>
      <c r="AA245" s="72">
        <v>6.2933085901639336E-22</v>
      </c>
      <c r="AB245" s="72">
        <f t="shared" si="99"/>
        <v>2.2483825873403781E-17</v>
      </c>
      <c r="AC245" s="72">
        <f t="shared" si="100"/>
        <v>1.332917778286021E-17</v>
      </c>
      <c r="AD245" s="60">
        <f t="shared" si="113"/>
        <v>-407.16593973326599</v>
      </c>
      <c r="AE245" s="73">
        <f t="shared" si="115"/>
        <v>-216.31711165506067</v>
      </c>
      <c r="AF245" s="73">
        <f t="shared" si="116"/>
        <v>-137.52091436608913</v>
      </c>
      <c r="AG245" s="60"/>
      <c r="AH245" s="52">
        <v>9.0057537377049175E-22</v>
      </c>
      <c r="AI245" s="52">
        <v>5.0890744426229497E-22</v>
      </c>
      <c r="AJ245" s="52">
        <f t="shared" si="101"/>
        <v>1.9074115136534215E-17</v>
      </c>
      <c r="AK245" s="52">
        <f t="shared" si="102"/>
        <v>1.077861938979931E-17</v>
      </c>
      <c r="AL245" s="60">
        <f t="shared" si="88"/>
        <v>-434.90854948473401</v>
      </c>
      <c r="AM245" s="52">
        <v>7.7601520983606576E-22</v>
      </c>
      <c r="AN245" s="52">
        <v>4.1967732459016383E-22</v>
      </c>
      <c r="AO245" s="52">
        <f t="shared" si="103"/>
        <v>1.6435940723254841E-17</v>
      </c>
      <c r="AP245" s="52">
        <f t="shared" si="104"/>
        <v>8.8887325176465055E-18</v>
      </c>
      <c r="AQ245" s="60">
        <f t="shared" si="117"/>
        <v>-459.18930547917836</v>
      </c>
      <c r="AR245" s="52">
        <v>6.8342086721311455E-22</v>
      </c>
      <c r="AS245" s="52">
        <v>3.5621757540983605E-22</v>
      </c>
      <c r="AT245" s="52">
        <f t="shared" si="105"/>
        <v>1.4474799875279617E-17</v>
      </c>
      <c r="AU245" s="52">
        <f t="shared" si="106"/>
        <v>7.5446600528029015E-18</v>
      </c>
      <c r="AV245" s="60">
        <f t="shared" si="89"/>
        <v>-478.77275556065968</v>
      </c>
      <c r="AW245" s="52">
        <v>6.1828475573770518E-22</v>
      </c>
      <c r="AX245" s="52">
        <v>3.1334619016393443E-22</v>
      </c>
      <c r="AY245" s="52">
        <f t="shared" si="107"/>
        <v>1.3095222189709113E-17</v>
      </c>
      <c r="AZ245" s="52">
        <f t="shared" si="108"/>
        <v>6.6366475065355228E-18</v>
      </c>
      <c r="BA245" s="60">
        <f t="shared" si="118"/>
        <v>-493.20084757699368</v>
      </c>
      <c r="BB245" s="52">
        <v>5.7613241639344246E-22</v>
      </c>
      <c r="BC245" s="52">
        <v>2.8643930000000009E-22</v>
      </c>
      <c r="BD245" s="52">
        <f t="shared" si="109"/>
        <v>1.2202438978726454E-17</v>
      </c>
      <c r="BE245" s="52">
        <f t="shared" si="110"/>
        <v>6.0667617025253436E-18</v>
      </c>
      <c r="BF245" s="60">
        <f t="shared" si="90"/>
        <v>-502.82384422474524</v>
      </c>
      <c r="BG245" s="52">
        <v>5.5229572950819674E-22</v>
      </c>
      <c r="BH245" s="52">
        <v>2.7145141967213108E-22</v>
      </c>
      <c r="BI245" s="52">
        <f t="shared" si="111"/>
        <v>1.1697579837154412E-17</v>
      </c>
      <c r="BJ245" s="52">
        <f t="shared" si="112"/>
        <v>5.7493195834615535E-18</v>
      </c>
      <c r="BK245" s="60">
        <f t="shared" si="119"/>
        <v>-508.50349700539851</v>
      </c>
      <c r="BL245" s="60"/>
      <c r="BM245" s="14"/>
      <c r="BN245" s="14"/>
      <c r="BO245" s="14"/>
    </row>
    <row r="246" spans="1:67">
      <c r="A246" s="11">
        <v>181.599999999999</v>
      </c>
      <c r="C246" s="90">
        <v>262722951671.86499</v>
      </c>
      <c r="D246" s="7">
        <f t="shared" si="91"/>
        <v>4099652268478.4316</v>
      </c>
      <c r="E246" s="10">
        <f t="shared" si="86"/>
        <v>19378883739.075283</v>
      </c>
      <c r="F246" s="10">
        <f t="shared" si="92"/>
        <v>113117052648.38049</v>
      </c>
      <c r="G246" s="15">
        <v>9689441869537.6406</v>
      </c>
      <c r="H246" s="7"/>
      <c r="I246" s="7">
        <f t="shared" si="114"/>
        <v>4.0109487555488322E-19</v>
      </c>
      <c r="J246" s="90">
        <f t="shared" si="94"/>
        <v>7.3639722469354825E-22</v>
      </c>
      <c r="K246" s="7">
        <v>3.4761958944281533E-20</v>
      </c>
      <c r="L246" s="7"/>
      <c r="M246" s="7">
        <v>9.7961376645901169E-22</v>
      </c>
      <c r="N246" s="9">
        <f t="shared" si="95"/>
        <v>8.9082930523971012E-7</v>
      </c>
      <c r="O246" s="7"/>
      <c r="P246" s="8">
        <f t="shared" si="96"/>
        <v>100767.98542152051</v>
      </c>
      <c r="Q246" s="6">
        <v>9.7815714285714275E-22</v>
      </c>
      <c r="R246" s="14">
        <v>1</v>
      </c>
      <c r="T246" s="13"/>
      <c r="U246" s="52">
        <v>1.3768602258064523E-21</v>
      </c>
      <c r="V246" s="52">
        <v>7.7426402096774188E-22</v>
      </c>
      <c r="W246" s="7">
        <f t="shared" si="97"/>
        <v>1.3874343116152813E-17</v>
      </c>
      <c r="X246" s="7">
        <f t="shared" si="98"/>
        <v>7.8021025577280836E-18</v>
      </c>
      <c r="Y246" s="14">
        <f t="shared" si="87"/>
        <v>-437.65967927917927</v>
      </c>
      <c r="Z246" s="72">
        <v>1.1558772258064516E-21</v>
      </c>
      <c r="AA246" s="72">
        <v>6.2470826451612902E-22</v>
      </c>
      <c r="AB246" s="72">
        <f t="shared" si="99"/>
        <v>1.1647541943912546E-17</v>
      </c>
      <c r="AC246" s="72">
        <f t="shared" si="100"/>
        <v>6.2950593291461088E-18</v>
      </c>
      <c r="AD246" s="60">
        <f t="shared" si="113"/>
        <v>-459.53752650479618</v>
      </c>
      <c r="AE246" s="73">
        <f t="shared" si="115"/>
        <v>-258.40716170010842</v>
      </c>
      <c r="AF246" s="73">
        <f t="shared" si="116"/>
        <v>-147.02360570262789</v>
      </c>
      <c r="AG246" s="60"/>
      <c r="AH246" s="52">
        <v>9.788605758064517E-22</v>
      </c>
      <c r="AI246" s="52">
        <v>5.0862654354838714E-22</v>
      </c>
      <c r="AJ246" s="52">
        <f t="shared" si="101"/>
        <v>9.8637808232560099E-18</v>
      </c>
      <c r="AK246" s="52">
        <f t="shared" si="102"/>
        <v>5.1253272125279331E-18</v>
      </c>
      <c r="AL246" s="60">
        <f t="shared" si="88"/>
        <v>-480.38918297496446</v>
      </c>
      <c r="AM246" s="52">
        <v>8.4181838225806459E-22</v>
      </c>
      <c r="AN246" s="52">
        <v>4.2153932419354855E-22</v>
      </c>
      <c r="AO246" s="52">
        <f t="shared" si="103"/>
        <v>8.4828342470943817E-18</v>
      </c>
      <c r="AP246" s="52">
        <f t="shared" si="104"/>
        <v>4.2477668474930693E-18</v>
      </c>
      <c r="AQ246" s="60">
        <f t="shared" si="117"/>
        <v>-499.2514619806401</v>
      </c>
      <c r="AR246" s="52">
        <v>7.402118338709676E-22</v>
      </c>
      <c r="AS246" s="52">
        <v>3.5875091612903231E-22</v>
      </c>
      <c r="AT246" s="52">
        <f t="shared" si="105"/>
        <v>7.4589655284342394E-18</v>
      </c>
      <c r="AU246" s="52">
        <f t="shared" si="106"/>
        <v>3.6150607086445406E-18</v>
      </c>
      <c r="AV246" s="60">
        <f t="shared" si="89"/>
        <v>-515.34020436699859</v>
      </c>
      <c r="AW246" s="52">
        <v>6.6927105161290325E-22</v>
      </c>
      <c r="AX246" s="52">
        <v>3.1576131290322578E-22</v>
      </c>
      <c r="AY246" s="52">
        <f t="shared" si="107"/>
        <v>6.7441095571970912E-18</v>
      </c>
      <c r="AZ246" s="52">
        <f t="shared" si="108"/>
        <v>3.1818631375310621E-18</v>
      </c>
      <c r="BA246" s="60">
        <f t="shared" si="118"/>
        <v>-528.20114938146537</v>
      </c>
      <c r="BB246" s="52">
        <v>6.2411396129032264E-22</v>
      </c>
      <c r="BC246" s="52">
        <v>2.8850487903225789E-22</v>
      </c>
      <c r="BD246" s="52">
        <f t="shared" si="109"/>
        <v>6.2890706552667076E-18</v>
      </c>
      <c r="BE246" s="52">
        <f t="shared" si="110"/>
        <v>2.9072055444358448E-18</v>
      </c>
      <c r="BF246" s="60">
        <f t="shared" si="90"/>
        <v>-537.73686069161261</v>
      </c>
      <c r="BG246" s="52">
        <v>5.9956468709677438E-22</v>
      </c>
      <c r="BH246" s="52">
        <v>2.7330922903225798E-22</v>
      </c>
      <c r="BI246" s="52">
        <f t="shared" si="111"/>
        <v>6.0416925648622835E-18</v>
      </c>
      <c r="BJ246" s="52">
        <f t="shared" si="112"/>
        <v>2.7540820406688016E-18</v>
      </c>
      <c r="BK246" s="60">
        <f t="shared" si="119"/>
        <v>-544.15389212516493</v>
      </c>
      <c r="BL246" s="60"/>
      <c r="BM246" s="14"/>
      <c r="BN246" s="14"/>
      <c r="BO246" s="14"/>
    </row>
    <row r="247" spans="1:67">
      <c r="A247" s="11">
        <v>181.69999999999899</v>
      </c>
      <c r="C247" s="90">
        <v>291722679176.30878</v>
      </c>
      <c r="D247" s="7">
        <f t="shared" si="91"/>
        <v>4121651818818.6572</v>
      </c>
      <c r="E247" s="10">
        <f t="shared" si="86"/>
        <v>23980096115.964035</v>
      </c>
      <c r="F247" s="10">
        <f t="shared" si="92"/>
        <v>125603071407.05353</v>
      </c>
      <c r="G247" s="15">
        <v>11990048057982.018</v>
      </c>
      <c r="H247" s="7"/>
      <c r="I247" s="7">
        <f t="shared" si="114"/>
        <v>3.8191137311793927E-19</v>
      </c>
      <c r="J247" s="90">
        <f t="shared" si="94"/>
        <v>7.105842262419352E-22</v>
      </c>
      <c r="K247" s="7">
        <v>7.267040303030302E-20</v>
      </c>
      <c r="L247" s="7"/>
      <c r="M247" s="7">
        <v>9.9885306650748213E-22</v>
      </c>
      <c r="N247" s="9">
        <f t="shared" si="95"/>
        <v>1.4696590259206983E-6</v>
      </c>
      <c r="O247" s="7"/>
      <c r="P247" s="8">
        <f t="shared" si="96"/>
        <v>184593.68757673822</v>
      </c>
      <c r="Q247" s="6">
        <v>9.9739999999999974E-22</v>
      </c>
      <c r="R247" s="14">
        <v>1</v>
      </c>
      <c r="T247" s="13"/>
      <c r="U247" s="52">
        <v>1.4209432580645155E-21</v>
      </c>
      <c r="V247" s="52">
        <v>7.9887684999999991E-22</v>
      </c>
      <c r="W247" s="7">
        <f t="shared" si="97"/>
        <v>2.622971558434188E-17</v>
      </c>
      <c r="X247" s="7">
        <f t="shared" si="98"/>
        <v>1.4746762366118037E-17</v>
      </c>
      <c r="Y247" s="14">
        <f t="shared" si="87"/>
        <v>-437.7841300375639</v>
      </c>
      <c r="Z247" s="72">
        <v>1.1759885645161291E-21</v>
      </c>
      <c r="AA247" s="72">
        <v>6.460992870967742E-22</v>
      </c>
      <c r="AB247" s="72">
        <f t="shared" si="99"/>
        <v>2.1708006567209485E-17</v>
      </c>
      <c r="AC247" s="72">
        <f t="shared" si="100"/>
        <v>1.1926584994588846E-17</v>
      </c>
      <c r="AD247" s="60">
        <f t="shared" si="113"/>
        <v>-450.59050181953296</v>
      </c>
      <c r="AE247" s="73">
        <f t="shared" si="115"/>
        <v>-289.22833879411286</v>
      </c>
      <c r="AF247" s="73">
        <f t="shared" si="116"/>
        <v>-156.79706150886247</v>
      </c>
      <c r="AG247" s="60"/>
      <c r="AH247" s="52">
        <v>9.7949238709677427E-22</v>
      </c>
      <c r="AI247" s="52">
        <v>5.2500677096774177E-22</v>
      </c>
      <c r="AJ247" s="52">
        <f t="shared" si="101"/>
        <v>1.808081116875252E-17</v>
      </c>
      <c r="AK247" s="52">
        <f t="shared" si="102"/>
        <v>9.691293585568597E-18</v>
      </c>
      <c r="AL247" s="60">
        <f t="shared" si="88"/>
        <v>-464.00117256258886</v>
      </c>
      <c r="AM247" s="52">
        <v>8.2718638064516137E-22</v>
      </c>
      <c r="AN247" s="52">
        <v>4.3189743225806465E-22</v>
      </c>
      <c r="AO247" s="52">
        <f t="shared" si="103"/>
        <v>1.526933843165371E-17</v>
      </c>
      <c r="AP247" s="52">
        <f t="shared" si="104"/>
        <v>7.9725539675436103E-18</v>
      </c>
      <c r="AQ247" s="60">
        <f t="shared" si="117"/>
        <v>-477.87168362079711</v>
      </c>
      <c r="AR247" s="52">
        <v>7.1409637580645141E-22</v>
      </c>
      <c r="AS247" s="52">
        <v>3.6288141935483878E-22</v>
      </c>
      <c r="AT247" s="52">
        <f t="shared" si="105"/>
        <v>1.3181768329528964E-17</v>
      </c>
      <c r="AU247" s="52">
        <f t="shared" si="106"/>
        <v>6.6985619351786631E-18</v>
      </c>
      <c r="AV247" s="60">
        <f t="shared" si="89"/>
        <v>-491.83131066163799</v>
      </c>
      <c r="AW247" s="52">
        <v>6.3490462741935463E-22</v>
      </c>
      <c r="AX247" s="52">
        <v>3.1419727096774184E-22</v>
      </c>
      <c r="AY247" s="52">
        <f t="shared" si="107"/>
        <v>1.1719938643486707E-17</v>
      </c>
      <c r="AZ247" s="52">
        <f t="shared" si="108"/>
        <v>5.7998832874479802E-18</v>
      </c>
      <c r="BA247" s="60">
        <f t="shared" si="118"/>
        <v>-505.12682157502309</v>
      </c>
      <c r="BB247" s="52">
        <v>5.8412213709677437E-22</v>
      </c>
      <c r="BC247" s="52">
        <v>2.8233686290322579E-22</v>
      </c>
      <c r="BD247" s="52">
        <f t="shared" si="109"/>
        <v>1.0782525928189248E-17</v>
      </c>
      <c r="BE247" s="52">
        <f t="shared" si="110"/>
        <v>5.2117602662151469E-18</v>
      </c>
      <c r="BF247" s="60">
        <f t="shared" si="90"/>
        <v>-516.64755541279942</v>
      </c>
      <c r="BG247" s="52">
        <v>5.5594255645161281E-22</v>
      </c>
      <c r="BH247" s="52">
        <v>2.6389262419354843E-22</v>
      </c>
      <c r="BI247" s="52">
        <f t="shared" si="111"/>
        <v>1.0262348657623635E-17</v>
      </c>
      <c r="BJ247" s="52">
        <f t="shared" si="112"/>
        <v>4.8712912624186694E-18</v>
      </c>
      <c r="BK247" s="60">
        <f t="shared" si="119"/>
        <v>-525.32393656300962</v>
      </c>
      <c r="BL247" s="60"/>
      <c r="BM247" s="14"/>
      <c r="BN247" s="14"/>
      <c r="BO247" s="14"/>
    </row>
    <row r="248" spans="1:67">
      <c r="A248" s="11">
        <v>181.79999999999899</v>
      </c>
      <c r="C248" s="90">
        <v>281482417748.2644</v>
      </c>
      <c r="D248" s="7">
        <f t="shared" si="91"/>
        <v>4143740008800.627</v>
      </c>
      <c r="E248" s="10">
        <f t="shared" si="86"/>
        <v>30059568225.71928</v>
      </c>
      <c r="F248" s="10">
        <f t="shared" si="92"/>
        <v>121194061140.84723</v>
      </c>
      <c r="G248" s="15">
        <v>15029784112859.641</v>
      </c>
      <c r="H248" s="7"/>
      <c r="I248" s="7">
        <f t="shared" si="114"/>
        <v>3.6359950763142748E-19</v>
      </c>
      <c r="J248" s="90">
        <f t="shared" si="94"/>
        <v>6.3744554601639352E-22</v>
      </c>
      <c r="K248" s="7">
        <v>7.9491951690821283E-20</v>
      </c>
      <c r="L248" s="7"/>
      <c r="M248" s="7">
        <v>1.0127780895281395E-21</v>
      </c>
      <c r="N248" s="9">
        <f t="shared" si="95"/>
        <v>5.5676575722340461E-6</v>
      </c>
      <c r="O248" s="7"/>
      <c r="P248" s="8">
        <f t="shared" si="96"/>
        <v>674767.03222063405</v>
      </c>
      <c r="Q248" s="6">
        <v>1.0113285714285715E-21</v>
      </c>
      <c r="R248" s="14">
        <v>1</v>
      </c>
      <c r="T248" s="13"/>
      <c r="U248" s="52">
        <v>1.4044284262295082E-21</v>
      </c>
      <c r="V248" s="52">
        <v>8.1935228360655719E-22</v>
      </c>
      <c r="W248" s="7">
        <f t="shared" si="97"/>
        <v>9.4766200113312699E-17</v>
      </c>
      <c r="X248" s="7">
        <f t="shared" si="98"/>
        <v>5.5287190875236443E-17</v>
      </c>
      <c r="Y248" s="14">
        <f t="shared" si="87"/>
        <v>-416.59377700985044</v>
      </c>
      <c r="Z248" s="72">
        <v>1.1393858196721314E-21</v>
      </c>
      <c r="AA248" s="72">
        <v>6.6429911967213106E-22</v>
      </c>
      <c r="AB248" s="72">
        <f t="shared" si="99"/>
        <v>7.6881998809439487E-17</v>
      </c>
      <c r="AC248" s="72">
        <f t="shared" si="100"/>
        <v>4.4824714548791822E-17</v>
      </c>
      <c r="AD248" s="60">
        <f t="shared" si="113"/>
        <v>-416.9673624134719</v>
      </c>
      <c r="AE248" s="73">
        <f t="shared" si="115"/>
        <v>-307.88691333382297</v>
      </c>
      <c r="AF248" s="73">
        <f t="shared" si="116"/>
        <v>-163.74363551329648</v>
      </c>
      <c r="AG248" s="60"/>
      <c r="AH248" s="52">
        <v>9.2705183114754068E-22</v>
      </c>
      <c r="AI248" s="52">
        <v>5.4068359508196729E-22</v>
      </c>
      <c r="AJ248" s="52">
        <f t="shared" si="101"/>
        <v>6.2554401281809482E-17</v>
      </c>
      <c r="AK248" s="52">
        <f t="shared" si="102"/>
        <v>3.6483546482382133E-17</v>
      </c>
      <c r="AL248" s="60">
        <f t="shared" si="88"/>
        <v>-416.77091084250571</v>
      </c>
      <c r="AM248" s="52">
        <v>7.6251110163934418E-22</v>
      </c>
      <c r="AN248" s="52">
        <v>4.4515583934426228E-22</v>
      </c>
      <c r="AO248" s="52">
        <f t="shared" si="103"/>
        <v>5.1451735308843727E-17</v>
      </c>
      <c r="AP248" s="52">
        <f t="shared" si="104"/>
        <v>3.0037648458999617E-17</v>
      </c>
      <c r="AQ248" s="60">
        <f t="shared" si="117"/>
        <v>-416.19756304241452</v>
      </c>
      <c r="AR248" s="52">
        <v>6.401057672131148E-22</v>
      </c>
      <c r="AS248" s="52">
        <v>3.740836475409836E-22</v>
      </c>
      <c r="AT248" s="52">
        <f t="shared" si="105"/>
        <v>4.3192226884968094E-17</v>
      </c>
      <c r="AU248" s="52">
        <f t="shared" si="106"/>
        <v>2.5241931265348483E-17</v>
      </c>
      <c r="AV248" s="60">
        <f t="shared" si="89"/>
        <v>-415.59088091072084</v>
      </c>
      <c r="AW248" s="52">
        <v>5.5387642622950811E-22</v>
      </c>
      <c r="AX248" s="52">
        <v>3.2384156065573766E-22</v>
      </c>
      <c r="AY248" s="52">
        <f t="shared" si="107"/>
        <v>3.7373755234383492E-17</v>
      </c>
      <c r="AZ248" s="52">
        <f t="shared" si="108"/>
        <v>2.185176087933581E-17</v>
      </c>
      <c r="BA248" s="60">
        <f t="shared" si="118"/>
        <v>-415.31802886019864</v>
      </c>
      <c r="BB248" s="52">
        <v>4.977825573770492E-22</v>
      </c>
      <c r="BC248" s="52">
        <v>2.9093417704918036E-22</v>
      </c>
      <c r="BD248" s="52">
        <f t="shared" si="109"/>
        <v>3.3588725893248991E-17</v>
      </c>
      <c r="BE248" s="52">
        <f t="shared" si="110"/>
        <v>1.9631279121901678E-17</v>
      </c>
      <c r="BF248" s="60">
        <f t="shared" si="90"/>
        <v>-415.53963123539097</v>
      </c>
      <c r="BG248" s="52">
        <v>4.6555109180327868E-22</v>
      </c>
      <c r="BH248" s="52">
        <v>2.718696934426229E-22</v>
      </c>
      <c r="BI248" s="52">
        <f t="shared" si="111"/>
        <v>3.1413852856315644E-17</v>
      </c>
      <c r="BJ248" s="52">
        <f t="shared" si="112"/>
        <v>1.834487061950018E-17</v>
      </c>
      <c r="BK248" s="60">
        <f t="shared" si="119"/>
        <v>-416.02608558052088</v>
      </c>
      <c r="BL248" s="60"/>
      <c r="BM248" s="14"/>
      <c r="BN248" s="14"/>
      <c r="BO248" s="14"/>
    </row>
    <row r="249" spans="1:67">
      <c r="A249" s="11">
        <v>181.89999999999901</v>
      </c>
      <c r="C249" s="90">
        <v>245546613509.07193</v>
      </c>
      <c r="D249" s="7">
        <f t="shared" si="91"/>
        <v>4165917050571.8647</v>
      </c>
      <c r="E249" s="10">
        <f t="shared" si="86"/>
        <v>30594868273.26992</v>
      </c>
      <c r="F249" s="10">
        <f t="shared" si="92"/>
        <v>105721670037.52382</v>
      </c>
      <c r="G249" s="15">
        <v>15297434136634.959</v>
      </c>
      <c r="H249" s="7"/>
      <c r="I249" s="7">
        <f t="shared" si="114"/>
        <v>3.461237449509834E-19</v>
      </c>
      <c r="J249" s="90">
        <f t="shared" si="94"/>
        <v>5.9269881860655725E-22</v>
      </c>
      <c r="K249" s="7">
        <v>5.8123287202380908E-20</v>
      </c>
      <c r="L249" s="7"/>
      <c r="M249" s="7">
        <v>1.0602031212140561E-21</v>
      </c>
      <c r="N249" s="9">
        <f t="shared" si="95"/>
        <v>1.2767832902946352E-5</v>
      </c>
      <c r="O249" s="7"/>
      <c r="P249" s="8">
        <f t="shared" si="96"/>
        <v>1349836.6172595341</v>
      </c>
      <c r="Q249" s="6">
        <v>1.0587571428571428E-21</v>
      </c>
      <c r="R249" s="14">
        <v>1</v>
      </c>
      <c r="T249" s="13"/>
      <c r="U249" s="61">
        <v>1.3706016393442626E-21</v>
      </c>
      <c r="V249" s="61">
        <v>8.4450377540983617E-22</v>
      </c>
      <c r="W249" s="7">
        <f t="shared" si="97"/>
        <v>1.8500882804632519E-16</v>
      </c>
      <c r="X249" s="7">
        <f t="shared" si="98"/>
        <v>1.1399421194623777E-16</v>
      </c>
      <c r="Y249" s="14">
        <f t="shared" si="87"/>
        <v>-383.84447299080102</v>
      </c>
      <c r="Z249" s="77">
        <v>1.098208295081967E-21</v>
      </c>
      <c r="AA249" s="77">
        <v>6.891795393442626E-22</v>
      </c>
      <c r="AB249" s="72">
        <f t="shared" si="99"/>
        <v>1.4824017700801397E-16</v>
      </c>
      <c r="AC249" s="72">
        <f t="shared" si="100"/>
        <v>9.3027977807315494E-17</v>
      </c>
      <c r="AD249" s="60">
        <f t="shared" si="113"/>
        <v>-372.45097999116439</v>
      </c>
      <c r="AE249" s="73">
        <f t="shared" si="115"/>
        <v>-300.50021547520089</v>
      </c>
      <c r="AF249" s="73">
        <f t="shared" si="116"/>
        <v>-165.36654689054771</v>
      </c>
      <c r="AG249" s="60"/>
      <c r="AH249" s="61">
        <v>8.8210929344262281E-22</v>
      </c>
      <c r="AI249" s="61">
        <v>5.6545575901639361E-22</v>
      </c>
      <c r="AJ249" s="52">
        <f t="shared" si="101"/>
        <v>1.1907034247140583E-16</v>
      </c>
      <c r="AK249" s="52">
        <f t="shared" si="102"/>
        <v>7.6327288896078459E-17</v>
      </c>
      <c r="AL249" s="60">
        <f t="shared" si="88"/>
        <v>-358.97313040475973</v>
      </c>
      <c r="AM249" s="61">
        <v>7.1647411803278674E-22</v>
      </c>
      <c r="AN249" s="61">
        <v>4.7004175573770502E-22</v>
      </c>
      <c r="AO249" s="52">
        <f t="shared" si="103"/>
        <v>9.6712299983960501E-17</v>
      </c>
      <c r="AP249" s="52">
        <f t="shared" si="104"/>
        <v>6.3447957353586022E-17</v>
      </c>
      <c r="AQ249" s="60">
        <f t="shared" si="117"/>
        <v>-343.95152049833666</v>
      </c>
      <c r="AR249" s="61">
        <v>5.9465229180327853E-22</v>
      </c>
      <c r="AS249" s="61">
        <v>3.9930497213114759E-22</v>
      </c>
      <c r="AT249" s="52">
        <f t="shared" si="105"/>
        <v>8.0268343801354942E-17</v>
      </c>
      <c r="AU249" s="52">
        <f t="shared" si="106"/>
        <v>5.389964728365433E-17</v>
      </c>
      <c r="AV249" s="60">
        <f t="shared" si="89"/>
        <v>-328.50679693799168</v>
      </c>
      <c r="AW249" s="61">
        <v>5.0973525081967218E-22</v>
      </c>
      <c r="AX249" s="61">
        <v>3.4956992950819675E-22</v>
      </c>
      <c r="AY249" s="52">
        <f t="shared" si="107"/>
        <v>6.8805930666452282E-17</v>
      </c>
      <c r="AZ249" s="52">
        <f t="shared" si="108"/>
        <v>4.7186229114310533E-17</v>
      </c>
      <c r="BA249" s="60">
        <f t="shared" si="118"/>
        <v>-314.21276251529395</v>
      </c>
      <c r="BB249" s="61">
        <v>4.5491412131147538E-22</v>
      </c>
      <c r="BC249" s="61">
        <v>3.1726855081967207E-22</v>
      </c>
      <c r="BD249" s="52">
        <f t="shared" si="109"/>
        <v>6.140597386548149E-17</v>
      </c>
      <c r="BE249" s="52">
        <f t="shared" si="110"/>
        <v>4.2826070740135811E-17</v>
      </c>
      <c r="BF249" s="60">
        <f t="shared" si="90"/>
        <v>-302.57484664354638</v>
      </c>
      <c r="BG249" s="61">
        <v>4.2344891475409842E-22</v>
      </c>
      <c r="BH249" s="61">
        <v>2.9884807868852459E-22</v>
      </c>
      <c r="BI249" s="52">
        <f t="shared" si="111"/>
        <v>5.7158685067402301E-17</v>
      </c>
      <c r="BJ249" s="52">
        <f t="shared" si="112"/>
        <v>4.0339607961152082E-17</v>
      </c>
      <c r="BK249" s="60">
        <f t="shared" si="119"/>
        <v>-294.25234479094354</v>
      </c>
      <c r="BL249" s="60"/>
      <c r="BM249" s="14"/>
      <c r="BN249" s="14"/>
      <c r="BO249" s="14"/>
    </row>
    <row r="250" spans="1:67">
      <c r="A250" s="11">
        <v>181.99999999999901</v>
      </c>
      <c r="C250" s="90">
        <v>214335404299.56064</v>
      </c>
      <c r="D250" s="7">
        <f t="shared" si="91"/>
        <v>4188183156228.9551</v>
      </c>
      <c r="E250" s="10">
        <f t="shared" si="86"/>
        <v>39916922880.90596</v>
      </c>
      <c r="F250" s="10">
        <f t="shared" si="92"/>
        <v>92283483640.389221</v>
      </c>
      <c r="G250" s="15">
        <v>19958461440452.98</v>
      </c>
      <c r="H250" s="7"/>
      <c r="I250" s="7">
        <f t="shared" si="114"/>
        <v>3.2944969542934436E-19</v>
      </c>
      <c r="J250" s="90">
        <f t="shared" si="94"/>
        <v>5.8636494458064527E-22</v>
      </c>
      <c r="K250" s="7">
        <v>5.1246182873730036E-20</v>
      </c>
      <c r="L250" s="7"/>
      <c r="M250" s="7">
        <v>1.0249424472583576E-21</v>
      </c>
      <c r="N250" s="9">
        <f t="shared" si="95"/>
        <v>1.4857558843147602E-5</v>
      </c>
      <c r="O250" s="7"/>
      <c r="P250" s="8">
        <f t="shared" si="96"/>
        <v>1371107.288437732</v>
      </c>
      <c r="Q250" s="6">
        <v>1.0234999999999999E-21</v>
      </c>
      <c r="R250" s="14">
        <v>1</v>
      </c>
      <c r="T250" s="13"/>
      <c r="U250" s="52">
        <v>1.3384097741935481E-21</v>
      </c>
      <c r="V250" s="52">
        <v>9.057794854838707E-22</v>
      </c>
      <c r="W250" s="7">
        <f t="shared" si="97"/>
        <v>1.8351033963129685E-16</v>
      </c>
      <c r="X250" s="7">
        <f t="shared" si="98"/>
        <v>1.2419208542642436E-16</v>
      </c>
      <c r="Y250" s="14">
        <f t="shared" si="87"/>
        <v>-323.24202725608188</v>
      </c>
      <c r="Z250" s="72">
        <v>1.0705272096774193E-21</v>
      </c>
      <c r="AA250" s="72">
        <v>7.4504749193548415E-22</v>
      </c>
      <c r="AB250" s="72">
        <f t="shared" si="99"/>
        <v>1.4678076596595345E-16</v>
      </c>
      <c r="AC250" s="72">
        <f t="shared" si="100"/>
        <v>1.0215400464249367E-16</v>
      </c>
      <c r="AD250" s="60">
        <f t="shared" si="113"/>
        <v>-304.03684726520083</v>
      </c>
      <c r="AE250" s="73">
        <f t="shared" si="115"/>
        <v>-264.06804564756243</v>
      </c>
      <c r="AF250" s="73">
        <f t="shared" si="116"/>
        <v>-161.58660196232461</v>
      </c>
      <c r="AG250" s="60"/>
      <c r="AH250" s="52">
        <v>8.6064359032258058E-22</v>
      </c>
      <c r="AI250" s="52">
        <v>6.1653554838709674E-22</v>
      </c>
      <c r="AJ250" s="52">
        <f t="shared" si="101"/>
        <v>1.1800346994384406E-16</v>
      </c>
      <c r="AK250" s="52">
        <f t="shared" si="102"/>
        <v>8.4533638397445428E-17</v>
      </c>
      <c r="AL250" s="60">
        <f t="shared" si="88"/>
        <v>-283.63429958734588</v>
      </c>
      <c r="AM250" s="52">
        <v>7.0219933225806437E-22</v>
      </c>
      <c r="AN250" s="52">
        <v>5.1702807096774204E-22</v>
      </c>
      <c r="AO250" s="52">
        <f t="shared" si="103"/>
        <v>9.6279062239508593E-17</v>
      </c>
      <c r="AP250" s="52">
        <f t="shared" si="104"/>
        <v>7.0890095643073172E-17</v>
      </c>
      <c r="AQ250" s="60">
        <f t="shared" si="117"/>
        <v>-263.70184758630654</v>
      </c>
      <c r="AR250" s="52">
        <v>5.8781385483870974E-22</v>
      </c>
      <c r="AS250" s="52">
        <v>4.4292282903225791E-22</v>
      </c>
      <c r="AT250" s="52">
        <f t="shared" si="105"/>
        <v>8.0595586061398813E-17</v>
      </c>
      <c r="AU250" s="52">
        <f t="shared" si="106"/>
        <v>6.0729471910155376E-17</v>
      </c>
      <c r="AV250" s="60">
        <f t="shared" si="89"/>
        <v>-246.49134179766574</v>
      </c>
      <c r="AW250" s="52">
        <v>5.0993593548387099E-22</v>
      </c>
      <c r="AX250" s="52">
        <v>3.9052805806451616E-22</v>
      </c>
      <c r="AY250" s="52">
        <f t="shared" si="107"/>
        <v>6.9917687777820881E-17</v>
      </c>
      <c r="AZ250" s="52">
        <f t="shared" si="108"/>
        <v>5.3545586675166152E-17</v>
      </c>
      <c r="BA250" s="60">
        <f t="shared" si="118"/>
        <v>-234.16250770020807</v>
      </c>
      <c r="BB250" s="52">
        <v>4.6130382419354857E-22</v>
      </c>
      <c r="BC250" s="52">
        <v>3.5621027258064527E-22</v>
      </c>
      <c r="BD250" s="52">
        <f t="shared" si="109"/>
        <v>6.3249703553593661E-17</v>
      </c>
      <c r="BE250" s="52">
        <f t="shared" si="110"/>
        <v>4.8840250095168617E-17</v>
      </c>
      <c r="BF250" s="60">
        <f t="shared" si="90"/>
        <v>-227.81851374552951</v>
      </c>
      <c r="BG250" s="52">
        <v>4.3501195000000007E-22</v>
      </c>
      <c r="BH250" s="52">
        <v>3.3629379677419338E-22</v>
      </c>
      <c r="BI250" s="52">
        <f t="shared" si="111"/>
        <v>5.9644805520247645E-17</v>
      </c>
      <c r="BJ250" s="52">
        <f t="shared" si="112"/>
        <v>4.6109487581346781E-17</v>
      </c>
      <c r="BK250" s="60">
        <f t="shared" si="119"/>
        <v>-226.93204916740029</v>
      </c>
      <c r="BL250" s="60"/>
      <c r="BM250" s="14"/>
      <c r="BN250" s="14"/>
      <c r="BO250" s="14"/>
    </row>
    <row r="251" spans="1:67">
      <c r="A251" s="11">
        <v>182.099999999999</v>
      </c>
      <c r="C251" s="90">
        <v>204010304524.26465</v>
      </c>
      <c r="D251" s="7">
        <f t="shared" si="91"/>
        <v>4210538537815.7329</v>
      </c>
      <c r="E251" s="10">
        <f t="shared" si="86"/>
        <v>35163314845.604767</v>
      </c>
      <c r="F251" s="10">
        <f t="shared" si="92"/>
        <v>87837945679.39418</v>
      </c>
      <c r="G251" s="15">
        <v>17581657422802.383</v>
      </c>
      <c r="H251" s="7"/>
      <c r="I251" s="7">
        <f t="shared" si="114"/>
        <v>3.1354409906789139E-19</v>
      </c>
      <c r="J251" s="90">
        <f t="shared" si="94"/>
        <v>5.5080711337096783E-22</v>
      </c>
      <c r="K251" s="7">
        <v>3.7252308544303724E-20</v>
      </c>
      <c r="L251" s="7"/>
      <c r="M251" s="7">
        <v>9.0619130573517304E-22</v>
      </c>
      <c r="N251" s="9">
        <f t="shared" si="95"/>
        <v>2.8872121548955062E-5</v>
      </c>
      <c r="O251" s="7"/>
      <c r="P251" s="8">
        <f t="shared" si="96"/>
        <v>2536067.8442659806</v>
      </c>
      <c r="Q251" s="6">
        <v>9.0475238095238093E-22</v>
      </c>
      <c r="R251" s="14">
        <v>1</v>
      </c>
      <c r="T251" s="13"/>
      <c r="U251" s="52">
        <v>1.2941196612903226E-21</v>
      </c>
      <c r="V251" s="52">
        <v>9.6134342741935445E-22</v>
      </c>
      <c r="W251" s="7">
        <f t="shared" si="97"/>
        <v>3.2819752596305829E-16</v>
      </c>
      <c r="X251" s="7">
        <f t="shared" si="98"/>
        <v>2.4380321535745329E-16</v>
      </c>
      <c r="Y251" s="14">
        <f t="shared" si="87"/>
        <v>-257.14487139401643</v>
      </c>
      <c r="Z251" s="72">
        <v>1.0293294806451608E-21</v>
      </c>
      <c r="AA251" s="72">
        <v>7.8919419354838705E-22</v>
      </c>
      <c r="AB251" s="72">
        <f t="shared" si="99"/>
        <v>2.610449397019046E-16</v>
      </c>
      <c r="AC251" s="72">
        <f t="shared" si="100"/>
        <v>2.0014500171393733E-16</v>
      </c>
      <c r="AD251" s="60">
        <f t="shared" si="113"/>
        <v>-233.29292671794676</v>
      </c>
      <c r="AE251" s="73">
        <f t="shared" si="115"/>
        <v>-212.3847269785075</v>
      </c>
      <c r="AF251" s="73">
        <f t="shared" si="116"/>
        <v>-152.48304365160917</v>
      </c>
      <c r="AG251" s="60"/>
      <c r="AH251" s="52">
        <v>8.2193381129032249E-22</v>
      </c>
      <c r="AI251" s="52">
        <v>6.5187443709677419E-22</v>
      </c>
      <c r="AJ251" s="52">
        <f t="shared" si="101"/>
        <v>2.0844799089282509E-16</v>
      </c>
      <c r="AK251" s="52">
        <f t="shared" si="102"/>
        <v>1.6531977984200216E-16</v>
      </c>
      <c r="AL251" s="60">
        <f t="shared" si="88"/>
        <v>-206.90154347900426</v>
      </c>
      <c r="AM251" s="52">
        <v>6.651824274193548E-22</v>
      </c>
      <c r="AN251" s="52">
        <v>5.4603546129032258E-22</v>
      </c>
      <c r="AO251" s="52">
        <f t="shared" si="103"/>
        <v>1.6869477647489196E-16</v>
      </c>
      <c r="AP251" s="52">
        <f t="shared" si="104"/>
        <v>1.38478297520725E-16</v>
      </c>
      <c r="AQ251" s="60">
        <f t="shared" si="117"/>
        <v>-179.11923288664656</v>
      </c>
      <c r="AR251" s="52">
        <v>5.516453129032259E-22</v>
      </c>
      <c r="AS251" s="52">
        <v>4.6782535967741934E-22</v>
      </c>
      <c r="AT251" s="52">
        <f t="shared" si="105"/>
        <v>1.3990099394938369E-16</v>
      </c>
      <c r="AU251" s="52">
        <f t="shared" si="106"/>
        <v>1.1864368514100023E-16</v>
      </c>
      <c r="AV251" s="60">
        <f t="shared" si="89"/>
        <v>-151.94537371245821</v>
      </c>
      <c r="AW251" s="52">
        <v>4.7386568870967725E-22</v>
      </c>
      <c r="AX251" s="52">
        <v>4.1321503870967741E-22</v>
      </c>
      <c r="AY251" s="52">
        <f t="shared" si="107"/>
        <v>1.2017555356374972E-16</v>
      </c>
      <c r="AZ251" s="52">
        <f t="shared" si="108"/>
        <v>1.0479413724386757E-16</v>
      </c>
      <c r="BA251" s="60">
        <f t="shared" si="118"/>
        <v>-127.99122503498805</v>
      </c>
      <c r="BB251" s="52">
        <v>4.2478736129032272E-22</v>
      </c>
      <c r="BC251" s="52">
        <v>3.7819137419354826E-22</v>
      </c>
      <c r="BD251" s="52">
        <f t="shared" si="109"/>
        <v>1.0772895676189218E-16</v>
      </c>
      <c r="BE251" s="52">
        <f t="shared" si="110"/>
        <v>9.5911898307096626E-17</v>
      </c>
      <c r="BF251" s="60">
        <f t="shared" si="90"/>
        <v>-109.69249874863441</v>
      </c>
      <c r="BG251" s="52">
        <v>3.9775713709677435E-22</v>
      </c>
      <c r="BH251" s="52">
        <v>3.5870472580645168E-22</v>
      </c>
      <c r="BI251" s="52">
        <f t="shared" si="111"/>
        <v>1.0087390852183674E-16</v>
      </c>
      <c r="BJ251" s="52">
        <f t="shared" si="112"/>
        <v>9.0969952070393585E-17</v>
      </c>
      <c r="BK251" s="60">
        <f t="shared" si="119"/>
        <v>-98.181547603057197</v>
      </c>
      <c r="BL251" s="60"/>
      <c r="BM251" s="14"/>
      <c r="BN251" s="14"/>
      <c r="BO251" s="14"/>
    </row>
    <row r="252" spans="1:67">
      <c r="A252" s="11">
        <v>182.19999999999899</v>
      </c>
      <c r="C252" s="90">
        <v>209990257235.80505</v>
      </c>
      <c r="D252" s="7">
        <f t="shared" si="91"/>
        <v>4232983407321.4165</v>
      </c>
      <c r="E252" s="10">
        <f t="shared" si="86"/>
        <v>42975895135.782181</v>
      </c>
      <c r="F252" s="10">
        <f t="shared" si="92"/>
        <v>90412652690.721436</v>
      </c>
      <c r="G252" s="15">
        <v>21487947567891.09</v>
      </c>
      <c r="H252" s="7"/>
      <c r="I252" s="7">
        <f t="shared" si="114"/>
        <v>2.9837480908056084E-19</v>
      </c>
      <c r="J252" s="90">
        <f t="shared" si="94"/>
        <v>5.1484351760655743E-22</v>
      </c>
      <c r="K252" s="7">
        <v>2.2500195826645266E-20</v>
      </c>
      <c r="L252" s="7"/>
      <c r="M252" s="7">
        <v>7.5698302995677832E-22</v>
      </c>
      <c r="N252" s="9">
        <f t="shared" si="95"/>
        <v>5.640859687468346E-5</v>
      </c>
      <c r="O252" s="7"/>
      <c r="P252" s="8">
        <f t="shared" si="96"/>
        <v>5100050.8780016704</v>
      </c>
      <c r="Q252" s="6">
        <v>7.5554761904761901E-22</v>
      </c>
      <c r="R252" s="14">
        <v>1</v>
      </c>
      <c r="T252" s="13"/>
      <c r="U252" s="52">
        <v>1.243703950819672E-21</v>
      </c>
      <c r="V252" s="52">
        <v>9.9494289180327885E-22</v>
      </c>
      <c r="W252" s="7">
        <f t="shared" si="97"/>
        <v>6.3429534263516542E-16</v>
      </c>
      <c r="X252" s="7">
        <f t="shared" si="98"/>
        <v>5.0742593689025449E-16</v>
      </c>
      <c r="Y252" s="14">
        <f t="shared" si="87"/>
        <v>-200.01629716818491</v>
      </c>
      <c r="Z252" s="72">
        <v>9.8403980491803273E-22</v>
      </c>
      <c r="AA252" s="72">
        <v>8.054831508196722E-22</v>
      </c>
      <c r="AB252" s="72">
        <f t="shared" si="99"/>
        <v>5.01865307106052E-16</v>
      </c>
      <c r="AC252" s="72">
        <f t="shared" si="100"/>
        <v>4.1080050505531872E-16</v>
      </c>
      <c r="AD252" s="60">
        <f t="shared" si="113"/>
        <v>-181.45267417635992</v>
      </c>
      <c r="AE252" s="73">
        <f t="shared" si="115"/>
        <v>-155.95041598785653</v>
      </c>
      <c r="AF252" s="73">
        <f t="shared" si="116"/>
        <v>-140.52905827251703</v>
      </c>
      <c r="AG252" s="60"/>
      <c r="AH252" s="52">
        <v>7.8074667704918065E-22</v>
      </c>
      <c r="AI252" s="52">
        <v>6.5420812622950806E-22</v>
      </c>
      <c r="AJ252" s="52">
        <f t="shared" si="101"/>
        <v>3.9818477757813339E-16</v>
      </c>
      <c r="AK252" s="52">
        <f t="shared" si="102"/>
        <v>3.3364947285724405E-16</v>
      </c>
      <c r="AL252" s="60">
        <f t="shared" si="88"/>
        <v>-162.07376161743392</v>
      </c>
      <c r="AM252" s="52">
        <v>6.2703556557377048E-22</v>
      </c>
      <c r="AN252" s="52">
        <v>5.3747965737704929E-22</v>
      </c>
      <c r="AO252" s="52">
        <f t="shared" si="103"/>
        <v>3.1979132867426001E-16</v>
      </c>
      <c r="AP252" s="52">
        <f t="shared" si="104"/>
        <v>2.7411735985137011E-16</v>
      </c>
      <c r="AQ252" s="60">
        <f t="shared" si="117"/>
        <v>-142.82428798878865</v>
      </c>
      <c r="AR252" s="52">
        <v>5.1548760163934431E-22</v>
      </c>
      <c r="AS252" s="52">
        <v>4.5107919836065569E-22</v>
      </c>
      <c r="AT252" s="52">
        <f t="shared" si="105"/>
        <v>2.6290129953395636E-16</v>
      </c>
      <c r="AU252" s="52">
        <f t="shared" si="106"/>
        <v>2.300526861647421E-16</v>
      </c>
      <c r="AV252" s="60">
        <f t="shared" si="89"/>
        <v>-124.94656141846694</v>
      </c>
      <c r="AW252" s="52">
        <v>4.3869629508196725E-22</v>
      </c>
      <c r="AX252" s="52">
        <v>3.9058324262295081E-22</v>
      </c>
      <c r="AY252" s="52">
        <f t="shared" si="107"/>
        <v>2.2373734249087396E-16</v>
      </c>
      <c r="AZ252" s="52">
        <f t="shared" si="108"/>
        <v>1.9919944094718064E-16</v>
      </c>
      <c r="BA252" s="60">
        <f t="shared" si="118"/>
        <v>-109.67280325453133</v>
      </c>
      <c r="BB252" s="52">
        <v>3.8968254426229507E-22</v>
      </c>
      <c r="BC252" s="52">
        <v>3.5159896393442629E-22</v>
      </c>
      <c r="BD252" s="52">
        <f t="shared" si="109"/>
        <v>1.9874008020067299E-16</v>
      </c>
      <c r="BE252" s="52">
        <f t="shared" si="110"/>
        <v>1.7931726047181465E-16</v>
      </c>
      <c r="BF252" s="60">
        <f t="shared" si="90"/>
        <v>-97.72975692294483</v>
      </c>
      <c r="BG252" s="52">
        <v>3.6189129999999997E-22</v>
      </c>
      <c r="BH252" s="52">
        <v>3.2972255081967219E-22</v>
      </c>
      <c r="BI252" s="52">
        <f t="shared" si="111"/>
        <v>1.8456640423060608E-16</v>
      </c>
      <c r="BJ252" s="52">
        <f t="shared" si="112"/>
        <v>1.6816017848047241E-16</v>
      </c>
      <c r="BK252" s="60">
        <f t="shared" si="119"/>
        <v>-88.890639759308215</v>
      </c>
      <c r="BL252" s="60"/>
      <c r="BM252" s="14"/>
      <c r="BN252" s="14"/>
      <c r="BO252" s="14"/>
    </row>
    <row r="253" spans="1:67">
      <c r="A253" s="11">
        <v>182.29999999999899</v>
      </c>
      <c r="C253" s="90">
        <v>219950137505.44986</v>
      </c>
      <c r="D253" s="7">
        <f t="shared" si="91"/>
        <v>4255517976678.748</v>
      </c>
      <c r="E253" s="10">
        <f t="shared" si="86"/>
        <v>42468501800.085228</v>
      </c>
      <c r="F253" s="10">
        <f t="shared" si="92"/>
        <v>94700943050.065887</v>
      </c>
      <c r="G253" s="15">
        <v>21234250900042.613</v>
      </c>
      <c r="H253" s="7"/>
      <c r="I253" s="7">
        <f t="shared" si="114"/>
        <v>2.8391077401808373E-19</v>
      </c>
      <c r="J253" s="90">
        <f t="shared" si="94"/>
        <v>4.9279484749180332E-22</v>
      </c>
      <c r="K253" s="7">
        <v>2.1772566568047336E-20</v>
      </c>
      <c r="L253" s="7"/>
      <c r="M253" s="7">
        <v>7.1028904847359583E-22</v>
      </c>
      <c r="N253" s="9">
        <f t="shared" si="95"/>
        <v>8.6110517035313842E-5</v>
      </c>
      <c r="O253" s="7"/>
      <c r="P253" s="8">
        <f t="shared" si="96"/>
        <v>8154747.1697729845</v>
      </c>
      <c r="Q253" s="6">
        <v>7.0885714285714292E-22</v>
      </c>
      <c r="R253" s="14">
        <v>1</v>
      </c>
      <c r="T253" s="13"/>
      <c r="U253" s="52">
        <v>1.1603793114754101E-21</v>
      </c>
      <c r="V253" s="52">
        <v>9.9868352786885232E-22</v>
      </c>
      <c r="W253" s="7">
        <f t="shared" si="97"/>
        <v>9.4625999061166866E-16</v>
      </c>
      <c r="X253" s="7">
        <f t="shared" si="98"/>
        <v>8.1440116723869601E-16</v>
      </c>
      <c r="Y253" s="14">
        <f t="shared" si="87"/>
        <v>-139.34735134234967</v>
      </c>
      <c r="Z253" s="72">
        <v>9.1893632459016374E-22</v>
      </c>
      <c r="AA253" s="72">
        <v>7.9279447704918018E-22</v>
      </c>
      <c r="AB253" s="72">
        <f t="shared" si="99"/>
        <v>7.4936933921528003E-16</v>
      </c>
      <c r="AC253" s="72">
        <f t="shared" si="100"/>
        <v>6.4650385179280883E-16</v>
      </c>
      <c r="AD253" s="60">
        <f t="shared" si="113"/>
        <v>-137.26941047546626</v>
      </c>
      <c r="AE253" s="73">
        <f t="shared" si="115"/>
        <v>-102.24113894936134</v>
      </c>
      <c r="AF253" s="73">
        <f t="shared" si="116"/>
        <v>-129.2603424914187</v>
      </c>
      <c r="AG253" s="60"/>
      <c r="AH253" s="52">
        <v>7.3214462950819692E-22</v>
      </c>
      <c r="AI253" s="52">
        <v>6.2879796229508204E-22</v>
      </c>
      <c r="AJ253" s="52">
        <f t="shared" si="101"/>
        <v>5.9704543453461194E-16</v>
      </c>
      <c r="AK253" s="52">
        <f t="shared" si="102"/>
        <v>5.1276884033845482E-16</v>
      </c>
      <c r="AL253" s="60">
        <f t="shared" si="88"/>
        <v>-141.15608180112704</v>
      </c>
      <c r="AM253" s="52">
        <v>5.9293141967213117E-22</v>
      </c>
      <c r="AN253" s="52">
        <v>5.0252867868852449E-22</v>
      </c>
      <c r="AO253" s="52">
        <f t="shared" si="103"/>
        <v>4.8352058164405141E-16</v>
      </c>
      <c r="AP253" s="52">
        <f t="shared" si="104"/>
        <v>4.0979943202647695E-16</v>
      </c>
      <c r="AQ253" s="60">
        <f t="shared" si="117"/>
        <v>-152.46744899029974</v>
      </c>
      <c r="AR253" s="52">
        <v>4.9363984262295085E-22</v>
      </c>
      <c r="AS253" s="52">
        <v>4.091403295081967E-22</v>
      </c>
      <c r="AT253" s="52">
        <f t="shared" si="105"/>
        <v>4.0255081095164611E-16</v>
      </c>
      <c r="AU253" s="52">
        <f t="shared" si="106"/>
        <v>3.3364359440967638E-16</v>
      </c>
      <c r="AV253" s="60">
        <f t="shared" si="89"/>
        <v>-171.17644448180425</v>
      </c>
      <c r="AW253" s="52">
        <v>4.267060754098362E-22</v>
      </c>
      <c r="AX253" s="52">
        <v>3.4355276721311464E-22</v>
      </c>
      <c r="AY253" s="52">
        <f t="shared" si="107"/>
        <v>3.4796801607731014E-16</v>
      </c>
      <c r="AZ253" s="52">
        <f t="shared" si="108"/>
        <v>2.801585956098664E-16</v>
      </c>
      <c r="BA253" s="60">
        <f t="shared" si="118"/>
        <v>-194.87256682918274</v>
      </c>
      <c r="BB253" s="52">
        <v>3.8512906885245899E-22</v>
      </c>
      <c r="BC253" s="52">
        <v>3.0076421639344264E-22</v>
      </c>
      <c r="BD253" s="52">
        <f t="shared" si="109"/>
        <v>3.1406301842217166E-16</v>
      </c>
      <c r="BE253" s="52">
        <f t="shared" si="110"/>
        <v>2.4526561424032763E-16</v>
      </c>
      <c r="BF253" s="60">
        <f t="shared" si="90"/>
        <v>-219.05604973000925</v>
      </c>
      <c r="BG253" s="52">
        <v>3.6253902786885245E-22</v>
      </c>
      <c r="BH253" s="52">
        <v>2.7586702295081973E-22</v>
      </c>
      <c r="BI253" s="52">
        <f t="shared" si="111"/>
        <v>2.9564141114456056E-16</v>
      </c>
      <c r="BJ253" s="52">
        <f t="shared" si="112"/>
        <v>2.2496258246417683E-16</v>
      </c>
      <c r="BK253" s="60">
        <f t="shared" si="119"/>
        <v>-239.06944702622766</v>
      </c>
      <c r="BL253" s="60"/>
      <c r="BM253" s="14"/>
      <c r="BN253" s="14"/>
      <c r="BO253" s="14"/>
    </row>
    <row r="254" spans="1:67">
      <c r="A254" s="11">
        <v>182.39999999999901</v>
      </c>
      <c r="C254" s="90">
        <v>224322102324.17749</v>
      </c>
      <c r="D254" s="7">
        <f t="shared" si="91"/>
        <v>4278142457762.2183</v>
      </c>
      <c r="E254" s="10">
        <f t="shared" si="86"/>
        <v>42369345826.073898</v>
      </c>
      <c r="F254" s="10">
        <f t="shared" si="92"/>
        <v>96583320556.217529</v>
      </c>
      <c r="G254" s="15">
        <v>21184672913036.949</v>
      </c>
      <c r="H254" s="7"/>
      <c r="I254" s="7">
        <f t="shared" si="114"/>
        <v>2.7012201864912792E-19</v>
      </c>
      <c r="J254" s="90">
        <f t="shared" si="94"/>
        <v>4.1628997219672138E-22</v>
      </c>
      <c r="K254" s="7">
        <v>1.4118130606487998E-20</v>
      </c>
      <c r="L254" s="7"/>
      <c r="M254" s="7">
        <v>7.9685698031229007E-22</v>
      </c>
      <c r="N254" s="9">
        <f t="shared" si="95"/>
        <v>3.4240442269998578E-4</v>
      </c>
      <c r="O254" s="7"/>
      <c r="P254" s="8">
        <f t="shared" si="96"/>
        <v>33070556.117499333</v>
      </c>
      <c r="Q254" s="6">
        <v>7.9542857142857158E-22</v>
      </c>
      <c r="R254" s="14">
        <v>1</v>
      </c>
      <c r="T254" s="13"/>
      <c r="U254" s="52">
        <v>1.0239722065573771E-21</v>
      </c>
      <c r="V254" s="52">
        <v>9.8197375081967256E-22</v>
      </c>
      <c r="W254" s="7">
        <f t="shared" si="97"/>
        <v>3.3863330319723055E-15</v>
      </c>
      <c r="X254" s="7">
        <f t="shared" si="98"/>
        <v>3.2474418032400673E-15</v>
      </c>
      <c r="Y254" s="14">
        <f t="shared" si="87"/>
        <v>-41.01523016811592</v>
      </c>
      <c r="Z254" s="72">
        <v>8.0254962131147547E-22</v>
      </c>
      <c r="AA254" s="72">
        <v>7.7214946885245898E-22</v>
      </c>
      <c r="AB254" s="72">
        <f t="shared" si="99"/>
        <v>2.6540762288665022E-15</v>
      </c>
      <c r="AC254" s="72">
        <f t="shared" si="100"/>
        <v>2.5535412340788351E-15</v>
      </c>
      <c r="AD254" s="60">
        <f t="shared" si="113"/>
        <v>-37.879467701123048</v>
      </c>
      <c r="AE254" s="73">
        <f t="shared" si="115"/>
        <v>-49.45088249929276</v>
      </c>
      <c r="AF254" s="73">
        <f t="shared" si="116"/>
        <v>-119.18373495190609</v>
      </c>
      <c r="AG254" s="60"/>
      <c r="AH254" s="52">
        <v>6.3227996229508198E-22</v>
      </c>
      <c r="AI254" s="52">
        <v>6.0706203278688525E-22</v>
      </c>
      <c r="AJ254" s="52">
        <f t="shared" si="101"/>
        <v>2.0909849975054627E-15</v>
      </c>
      <c r="AK254" s="52">
        <f t="shared" si="102"/>
        <v>2.0075879022086476E-15</v>
      </c>
      <c r="AL254" s="60">
        <f t="shared" si="88"/>
        <v>-39.884119396508154</v>
      </c>
      <c r="AM254" s="52">
        <v>5.061070639344263E-22</v>
      </c>
      <c r="AN254" s="52">
        <v>4.8181730819672141E-22</v>
      </c>
      <c r="AO254" s="52">
        <f t="shared" si="103"/>
        <v>1.6737242059310075E-15</v>
      </c>
      <c r="AP254" s="52">
        <f t="shared" si="104"/>
        <v>1.5933966329105769E-15</v>
      </c>
      <c r="AQ254" s="60">
        <f t="shared" si="117"/>
        <v>-47.993314989280719</v>
      </c>
      <c r="AR254" s="52">
        <v>4.1654791803278695E-22</v>
      </c>
      <c r="AS254" s="52">
        <v>3.9075333442622959E-22</v>
      </c>
      <c r="AT254" s="52">
        <f t="shared" si="105"/>
        <v>1.3775471298933925E-15</v>
      </c>
      <c r="AU254" s="52">
        <f t="shared" si="106"/>
        <v>1.2922430074245546E-15</v>
      </c>
      <c r="AV254" s="60">
        <f t="shared" si="89"/>
        <v>-61.924648977664809</v>
      </c>
      <c r="AW254" s="52">
        <v>3.5634736721311478E-22</v>
      </c>
      <c r="AX254" s="52">
        <v>3.2798432295081958E-22</v>
      </c>
      <c r="AY254" s="52">
        <f t="shared" si="107"/>
        <v>1.1784605604747135E-15</v>
      </c>
      <c r="AZ254" s="52">
        <f t="shared" si="108"/>
        <v>1.0846623957807569E-15</v>
      </c>
      <c r="BA254" s="60">
        <f t="shared" si="118"/>
        <v>-79.593808940175649</v>
      </c>
      <c r="BB254" s="52">
        <v>3.1892101967213102E-22</v>
      </c>
      <c r="BC254" s="52">
        <v>2.8783213934426228E-22</v>
      </c>
      <c r="BD254" s="52">
        <f t="shared" si="109"/>
        <v>1.0546895478119717E-15</v>
      </c>
      <c r="BE254" s="52">
        <f t="shared" si="110"/>
        <v>9.5187689166064782E-16</v>
      </c>
      <c r="BF254" s="60">
        <f t="shared" si="90"/>
        <v>-97.481440263266109</v>
      </c>
      <c r="BG254" s="52">
        <v>2.9841561311475419E-22</v>
      </c>
      <c r="BH254" s="52">
        <v>2.649605622950819E-22</v>
      </c>
      <c r="BI254" s="52">
        <f t="shared" si="111"/>
        <v>9.868770279851691E-16</v>
      </c>
      <c r="BJ254" s="52">
        <f t="shared" si="112"/>
        <v>8.762393144305677E-16</v>
      </c>
      <c r="BK254" s="60">
        <f t="shared" si="119"/>
        <v>-112.10891571818415</v>
      </c>
      <c r="BL254" s="60"/>
      <c r="BM254" s="14"/>
      <c r="BN254" s="14"/>
      <c r="BO254" s="14"/>
    </row>
    <row r="255" spans="1:67">
      <c r="A255" s="11">
        <v>182.49999999999901</v>
      </c>
      <c r="C255" s="90">
        <v>220251140289.0968</v>
      </c>
      <c r="D255" s="7">
        <f t="shared" si="91"/>
        <v>4300857062386.1191</v>
      </c>
      <c r="E255" s="10">
        <f t="shared" si="86"/>
        <v>43464987251.384102</v>
      </c>
      <c r="F255" s="10">
        <f t="shared" si="92"/>
        <v>94830541730.000137</v>
      </c>
      <c r="G255" s="15">
        <v>21732493625692.051</v>
      </c>
      <c r="H255" s="7"/>
      <c r="I255" s="7">
        <f t="shared" si="114"/>
        <v>2.5697962372221972E-19</v>
      </c>
      <c r="J255" s="90">
        <f t="shared" si="94"/>
        <v>3.3684441137704919E-22</v>
      </c>
      <c r="K255" s="7">
        <v>1.2508269889502756E-20</v>
      </c>
      <c r="L255" s="7"/>
      <c r="M255" s="7">
        <v>7.5515349211862365E-22</v>
      </c>
      <c r="N255" s="9">
        <f t="shared" si="95"/>
        <v>1.4316556260530386E-3</v>
      </c>
      <c r="O255" s="7"/>
      <c r="P255" s="8">
        <f t="shared" si="96"/>
        <v>135764678.58941215</v>
      </c>
      <c r="Q255" s="6">
        <v>7.5372857142857139E-22</v>
      </c>
      <c r="R255" s="14">
        <v>1</v>
      </c>
      <c r="T255" s="13"/>
      <c r="U255" s="52">
        <v>9.0657510491803294E-22</v>
      </c>
      <c r="V255" s="52">
        <v>9.7234670327868839E-22</v>
      </c>
      <c r="W255" s="7">
        <f t="shared" si="97"/>
        <v>1.2308087773635236E-14</v>
      </c>
      <c r="X255" s="7">
        <f t="shared" si="98"/>
        <v>1.3201033764809814E-14</v>
      </c>
      <c r="Y255" s="14">
        <f t="shared" si="87"/>
        <v>72.549530649865133</v>
      </c>
      <c r="Z255" s="72">
        <v>6.9990036065573788E-22</v>
      </c>
      <c r="AA255" s="72">
        <v>7.6701739999999999E-22</v>
      </c>
      <c r="AB255" s="72">
        <f t="shared" si="99"/>
        <v>9.5021747509034511E-15</v>
      </c>
      <c r="AC255" s="72">
        <f t="shared" si="100"/>
        <v>1.0413387078348066E-14</v>
      </c>
      <c r="AD255" s="60">
        <f t="shared" si="113"/>
        <v>95.895134675141321</v>
      </c>
      <c r="AE255" s="73">
        <f t="shared" si="115"/>
        <v>6.3901959021088972</v>
      </c>
      <c r="AF255" s="73">
        <f t="shared" si="116"/>
        <v>-108.16247050721758</v>
      </c>
      <c r="AG255" s="60"/>
      <c r="AH255" s="52">
        <v>5.4038017049180323E-22</v>
      </c>
      <c r="AI255" s="52">
        <v>6.0705154426229507E-22</v>
      </c>
      <c r="AJ255" s="52">
        <f t="shared" si="101"/>
        <v>7.3364540162907236E-15</v>
      </c>
      <c r="AK255" s="52">
        <f t="shared" si="102"/>
        <v>8.2416157793972116E-15</v>
      </c>
      <c r="AL255" s="60">
        <f t="shared" si="88"/>
        <v>123.37864601843896</v>
      </c>
      <c r="AM255" s="52">
        <v>4.2142693606557372E-22</v>
      </c>
      <c r="AN255" s="52">
        <v>4.870120180327868E-22</v>
      </c>
      <c r="AO255" s="52">
        <f t="shared" si="103"/>
        <v>5.7214892523860107E-15</v>
      </c>
      <c r="AP255" s="52">
        <f t="shared" si="104"/>
        <v>6.6119030097398537E-15</v>
      </c>
      <c r="AQ255" s="60">
        <f t="shared" si="117"/>
        <v>155.62622213832134</v>
      </c>
      <c r="AR255" s="52">
        <v>3.3619880655737706E-22</v>
      </c>
      <c r="AS255" s="52">
        <v>4.0075928852459016E-22</v>
      </c>
      <c r="AT255" s="52">
        <f t="shared" si="105"/>
        <v>4.5643922914403649E-15</v>
      </c>
      <c r="AU255" s="52">
        <f t="shared" si="106"/>
        <v>5.4408955998259384E-15</v>
      </c>
      <c r="AV255" s="60">
        <f t="shared" si="89"/>
        <v>192.03066967519123</v>
      </c>
      <c r="AW255" s="52">
        <v>2.7818549344262314E-22</v>
      </c>
      <c r="AX255" s="52">
        <v>3.4205058688524589E-22</v>
      </c>
      <c r="AY255" s="52">
        <f t="shared" si="107"/>
        <v>3.7767764105472601E-15</v>
      </c>
      <c r="AZ255" s="52">
        <f t="shared" si="108"/>
        <v>4.6438387989792562E-15</v>
      </c>
      <c r="BA255" s="60">
        <f t="shared" si="118"/>
        <v>229.57736815199971</v>
      </c>
      <c r="BB255" s="52">
        <v>2.4155681475409837E-22</v>
      </c>
      <c r="BC255" s="52">
        <v>3.0501242622950825E-22</v>
      </c>
      <c r="BD255" s="52">
        <f t="shared" si="109"/>
        <v>3.2794883316170472E-15</v>
      </c>
      <c r="BE255" s="52">
        <f t="shared" si="110"/>
        <v>4.140991401282362E-15</v>
      </c>
      <c r="BF255" s="60">
        <f t="shared" si="90"/>
        <v>262.69435428682431</v>
      </c>
      <c r="BG255" s="52">
        <v>2.2112674098360661E-22</v>
      </c>
      <c r="BH255" s="52">
        <v>2.8429664262295084E-22</v>
      </c>
      <c r="BI255" s="52">
        <f t="shared" si="111"/>
        <v>3.0021200917161838E-15</v>
      </c>
      <c r="BJ255" s="52">
        <f t="shared" si="112"/>
        <v>3.85974423097517E-15</v>
      </c>
      <c r="BK255" s="60">
        <f t="shared" si="119"/>
        <v>285.67282888697474</v>
      </c>
      <c r="BL255" s="60"/>
      <c r="BM255" s="14"/>
      <c r="BN255" s="14"/>
      <c r="BO255" s="14"/>
    </row>
    <row r="256" spans="1:67">
      <c r="A256" s="11">
        <v>182.599999999999</v>
      </c>
      <c r="C256" s="90">
        <v>211705029848.74399</v>
      </c>
      <c r="D256" s="7">
        <f t="shared" si="91"/>
        <v>4323662002302.8267</v>
      </c>
      <c r="E256" s="10">
        <f t="shared" si="86"/>
        <v>53189352139.17099</v>
      </c>
      <c r="F256" s="10">
        <f t="shared" si="92"/>
        <v>91150959042.349518</v>
      </c>
      <c r="G256" s="15">
        <v>26594676069585.496</v>
      </c>
      <c r="H256" s="7"/>
      <c r="I256" s="7">
        <f t="shared" si="114"/>
        <v>2.4445570476891478E-19</v>
      </c>
      <c r="J256" s="90">
        <f t="shared" si="94"/>
        <v>3.2035679483606553E-22</v>
      </c>
      <c r="K256" s="7">
        <v>1.0212848837209319E-20</v>
      </c>
      <c r="L256" s="7"/>
      <c r="M256" s="7">
        <v>6.2297382196698267E-22</v>
      </c>
      <c r="N256" s="9">
        <f t="shared" si="95"/>
        <v>1.9724029679695177E-3</v>
      </c>
      <c r="O256" s="7"/>
      <c r="P256" s="8">
        <f t="shared" si="96"/>
        <v>179786422.14839813</v>
      </c>
      <c r="Q256" s="6">
        <v>6.2155238095238087E-22</v>
      </c>
      <c r="R256" s="14">
        <v>1</v>
      </c>
      <c r="T256" s="13"/>
      <c r="U256" s="52">
        <v>8.4562106721311463E-22</v>
      </c>
      <c r="V256" s="52">
        <v>9.6157112295081971E-22</v>
      </c>
      <c r="W256" s="7">
        <f t="shared" si="97"/>
        <v>1.5203118616754735E-14</v>
      </c>
      <c r="X256" s="7">
        <f t="shared" si="98"/>
        <v>1.728774318365355E-14</v>
      </c>
      <c r="Y256" s="14">
        <f t="shared" si="87"/>
        <v>137.11822024472232</v>
      </c>
      <c r="Z256" s="72">
        <v>6.5433077704918026E-22</v>
      </c>
      <c r="AA256" s="72">
        <v>7.5990741803278675E-22</v>
      </c>
      <c r="AB256" s="72">
        <f t="shared" si="99"/>
        <v>1.1763978930724662E-14</v>
      </c>
      <c r="AC256" s="72">
        <f t="shared" si="100"/>
        <v>1.3662103585213408E-14</v>
      </c>
      <c r="AD256" s="60">
        <f t="shared" si="113"/>
        <v>161.35056562633787</v>
      </c>
      <c r="AE256" s="73">
        <f t="shared" si="115"/>
        <v>48.289744821181792</v>
      </c>
      <c r="AF256" s="73">
        <f t="shared" si="116"/>
        <v>-97.54027569445617</v>
      </c>
      <c r="AG256" s="60"/>
      <c r="AH256" s="52">
        <v>5.0707376557377051E-22</v>
      </c>
      <c r="AI256" s="52">
        <v>6.0311712786885249E-22</v>
      </c>
      <c r="AJ256" s="52">
        <f t="shared" si="101"/>
        <v>9.1164978077818597E-15</v>
      </c>
      <c r="AK256" s="52">
        <f t="shared" si="102"/>
        <v>1.0843227055595277E-14</v>
      </c>
      <c r="AL256" s="60">
        <f t="shared" si="88"/>
        <v>189.40708199803203</v>
      </c>
      <c r="AM256" s="52">
        <v>3.9763434918032797E-22</v>
      </c>
      <c r="AN256" s="52">
        <v>4.8568001475409833E-22</v>
      </c>
      <c r="AO256" s="52">
        <f t="shared" si="103"/>
        <v>7.1489256962433931E-15</v>
      </c>
      <c r="AP256" s="52">
        <f t="shared" si="104"/>
        <v>8.7318672161615584E-15</v>
      </c>
      <c r="AQ256" s="60">
        <f t="shared" si="117"/>
        <v>221.42369177930709</v>
      </c>
      <c r="AR256" s="52">
        <v>3.1953741147540984E-22</v>
      </c>
      <c r="AS256" s="52">
        <v>4.0147574754098351E-22</v>
      </c>
      <c r="AT256" s="52">
        <f t="shared" si="105"/>
        <v>5.7448487951721165E-15</v>
      </c>
      <c r="AU256" s="52">
        <f t="shared" si="106"/>
        <v>7.217988822974287E-15</v>
      </c>
      <c r="AV256" s="60">
        <f t="shared" si="89"/>
        <v>256.42798972188353</v>
      </c>
      <c r="AW256" s="52">
        <v>2.6660097213114753E-22</v>
      </c>
      <c r="AX256" s="52">
        <v>3.4437918032786886E-22</v>
      </c>
      <c r="AY256" s="52">
        <f t="shared" si="107"/>
        <v>4.7931234920741096E-15</v>
      </c>
      <c r="AZ256" s="52">
        <f t="shared" si="108"/>
        <v>6.1914700693542034E-15</v>
      </c>
      <c r="BA256" s="60">
        <f t="shared" si="118"/>
        <v>291.74015223943093</v>
      </c>
      <c r="BB256" s="52">
        <v>2.3328014590163943E-22</v>
      </c>
      <c r="BC256" s="52">
        <v>3.0870447049180328E-22</v>
      </c>
      <c r="BD256" s="52">
        <f t="shared" si="109"/>
        <v>4.1940602789909673E-15</v>
      </c>
      <c r="BE256" s="52">
        <f t="shared" si="110"/>
        <v>5.5500872250933908E-15</v>
      </c>
      <c r="BF256" s="60">
        <f t="shared" si="90"/>
        <v>323.32080511457616</v>
      </c>
      <c r="BG256" s="52">
        <v>2.1466243278688525E-22</v>
      </c>
      <c r="BH256" s="52">
        <v>2.8931208688524592E-22</v>
      </c>
      <c r="BI256" s="52">
        <f t="shared" si="111"/>
        <v>3.8593390760422898E-15</v>
      </c>
      <c r="BJ256" s="52">
        <f t="shared" si="112"/>
        <v>5.2014384985381901E-15</v>
      </c>
      <c r="BK256" s="60">
        <f t="shared" si="119"/>
        <v>347.75369462281304</v>
      </c>
      <c r="BL256" s="60"/>
      <c r="BM256" s="14"/>
      <c r="BN256" s="14"/>
      <c r="BO256" s="14"/>
    </row>
    <row r="257" spans="1:67">
      <c r="A257" s="11">
        <v>182.69999999999899</v>
      </c>
      <c r="C257" s="90">
        <v>204988395881.54407</v>
      </c>
      <c r="D257" s="7">
        <f t="shared" si="91"/>
        <v>4346557489200.8784</v>
      </c>
      <c r="E257" s="10">
        <f t="shared" si="86"/>
        <v>54507442074.215439</v>
      </c>
      <c r="F257" s="10">
        <f t="shared" si="92"/>
        <v>88259069189.358734</v>
      </c>
      <c r="G257" s="15">
        <v>27253721037107.719</v>
      </c>
      <c r="H257" s="7"/>
      <c r="I257" s="7">
        <f t="shared" si="114"/>
        <v>2.3252339007634766E-19</v>
      </c>
      <c r="J257" s="90">
        <f t="shared" si="94"/>
        <v>3.2277809377049183E-22</v>
      </c>
      <c r="K257" s="7">
        <v>5.2725381818181832E-21</v>
      </c>
      <c r="L257" s="7"/>
      <c r="M257" s="7">
        <v>5.00994160312756E-22</v>
      </c>
      <c r="N257" s="9">
        <f t="shared" si="95"/>
        <v>1.9450104490507962E-3</v>
      </c>
      <c r="O257" s="7"/>
      <c r="P257" s="8">
        <f t="shared" si="96"/>
        <v>171664811.79679993</v>
      </c>
      <c r="Q257" s="6">
        <v>4.9957619047619054E-22</v>
      </c>
      <c r="R257" s="14">
        <v>1</v>
      </c>
      <c r="T257" s="13"/>
      <c r="U257" s="52">
        <v>7.7277239016393445E-22</v>
      </c>
      <c r="V257" s="52">
        <v>9.0002641803278694E-22</v>
      </c>
      <c r="W257" s="7">
        <f t="shared" si="97"/>
        <v>1.326578269192475E-14</v>
      </c>
      <c r="X257" s="7">
        <f t="shared" si="98"/>
        <v>1.5450286566373758E-14</v>
      </c>
      <c r="Y257" s="14">
        <f t="shared" si="87"/>
        <v>164.67206837171977</v>
      </c>
      <c r="Z257" s="72">
        <v>6.053573737704916E-22</v>
      </c>
      <c r="AA257" s="72">
        <v>7.0296513278688517E-22</v>
      </c>
      <c r="AB257" s="72">
        <f t="shared" si="99"/>
        <v>1.039185596381106E-14</v>
      </c>
      <c r="AC257" s="72">
        <f t="shared" si="100"/>
        <v>1.2067437721956624E-14</v>
      </c>
      <c r="AD257" s="60">
        <f t="shared" si="113"/>
        <v>161.23989439236496</v>
      </c>
      <c r="AE257" s="73">
        <f t="shared" si="115"/>
        <v>65.280642671490668</v>
      </c>
      <c r="AF257" s="73">
        <f t="shared" si="116"/>
        <v>-92.079517875261885</v>
      </c>
      <c r="AG257" s="60"/>
      <c r="AH257" s="52">
        <v>4.7866923770491818E-22</v>
      </c>
      <c r="AI257" s="52">
        <v>5.4999180491803286E-22</v>
      </c>
      <c r="AJ257" s="52">
        <f t="shared" si="101"/>
        <v>8.21706646035278E-15</v>
      </c>
      <c r="AK257" s="52">
        <f t="shared" si="102"/>
        <v>9.4414239681031046E-15</v>
      </c>
      <c r="AL257" s="60">
        <f t="shared" si="88"/>
        <v>149.00177741750431</v>
      </c>
      <c r="AM257" s="52">
        <v>3.8652600491803273E-22</v>
      </c>
      <c r="AN257" s="52">
        <v>4.3555096557377042E-22</v>
      </c>
      <c r="AO257" s="52">
        <f t="shared" si="103"/>
        <v>6.635291388881928E-15</v>
      </c>
      <c r="AP257" s="52">
        <f t="shared" si="104"/>
        <v>7.4768774533131533E-15</v>
      </c>
      <c r="AQ257" s="60">
        <f t="shared" si="117"/>
        <v>126.83483137475827</v>
      </c>
      <c r="AR257" s="52">
        <v>3.2246774754098365E-22</v>
      </c>
      <c r="AS257" s="52">
        <v>3.5350237049180331E-22</v>
      </c>
      <c r="AT257" s="52">
        <f t="shared" si="105"/>
        <v>5.5356365192157807E-15</v>
      </c>
      <c r="AU257" s="52">
        <f t="shared" si="106"/>
        <v>6.0683917900194601E-15</v>
      </c>
      <c r="AV257" s="60">
        <f t="shared" si="89"/>
        <v>96.241013829996504</v>
      </c>
      <c r="AW257" s="52">
        <v>2.8032444754098361E-22</v>
      </c>
      <c r="AX257" s="52">
        <v>2.9772097049180328E-22</v>
      </c>
      <c r="AY257" s="52">
        <f t="shared" si="107"/>
        <v>4.8121843529162129E-15</v>
      </c>
      <c r="AZ257" s="52">
        <f t="shared" si="108"/>
        <v>5.1108214367433134E-15</v>
      </c>
      <c r="BA257" s="60">
        <f t="shared" si="118"/>
        <v>62.058529334214853</v>
      </c>
      <c r="BB257" s="52">
        <v>2.5462401311475416E-22</v>
      </c>
      <c r="BC257" s="52">
        <v>2.6255243442622953E-22</v>
      </c>
      <c r="BD257" s="52">
        <f t="shared" si="109"/>
        <v>4.3709983290287708E-15</v>
      </c>
      <c r="BE257" s="52">
        <f t="shared" si="110"/>
        <v>4.5071014242567786E-15</v>
      </c>
      <c r="BF257" s="60">
        <f t="shared" si="90"/>
        <v>31.137759610685876</v>
      </c>
      <c r="BG257" s="52">
        <v>2.4070109836065573E-22</v>
      </c>
      <c r="BH257" s="52">
        <v>2.4293728196721303E-22</v>
      </c>
      <c r="BI257" s="52">
        <f t="shared" si="111"/>
        <v>4.1319908749362649E-15</v>
      </c>
      <c r="BJ257" s="52">
        <f t="shared" si="112"/>
        <v>4.1703782787325372E-15</v>
      </c>
      <c r="BK257" s="60">
        <f t="shared" si="119"/>
        <v>9.2902924905089446</v>
      </c>
      <c r="BL257" s="60"/>
      <c r="BM257" s="14"/>
      <c r="BN257" s="14"/>
      <c r="BO257" s="14"/>
    </row>
    <row r="258" spans="1:67">
      <c r="A258" s="11">
        <v>182.79999999999899</v>
      </c>
      <c r="C258" s="90">
        <v>203200254888.15103</v>
      </c>
      <c r="D258" s="7">
        <f t="shared" si="91"/>
        <v>4369543734703.1582</v>
      </c>
      <c r="E258" s="10">
        <f t="shared" ref="E258:E321" si="120">G258*E$26</f>
        <v>50728146803.36097</v>
      </c>
      <c r="F258" s="10">
        <f t="shared" si="92"/>
        <v>87489173610.745575</v>
      </c>
      <c r="G258" s="15">
        <v>25364073401680.484</v>
      </c>
      <c r="H258" s="7"/>
      <c r="I258" s="7">
        <f t="shared" si="114"/>
        <v>2.2115679795480551E-19</v>
      </c>
      <c r="J258" s="90">
        <f t="shared" si="94"/>
        <v>2.8931660357377041E-22</v>
      </c>
      <c r="K258" s="7">
        <v>6.7615255539143202E-21</v>
      </c>
      <c r="L258" s="7"/>
      <c r="M258" s="7">
        <v>5.0161926903995443E-22</v>
      </c>
      <c r="N258" s="9">
        <f t="shared" si="95"/>
        <v>3.6031871398403211E-3</v>
      </c>
      <c r="O258" s="7"/>
      <c r="P258" s="8">
        <f t="shared" si="96"/>
        <v>315239865.22949564</v>
      </c>
      <c r="Q258" s="6">
        <v>5.0020476190476194E-22</v>
      </c>
      <c r="R258" s="14">
        <v>1</v>
      </c>
      <c r="T258" s="13"/>
      <c r="U258" s="61">
        <v>6.8674638196721304E-22</v>
      </c>
      <c r="V258" s="61">
        <v>7.9988278196721318E-22</v>
      </c>
      <c r="W258" s="7">
        <f t="shared" si="97"/>
        <v>2.1648983689817568E-14</v>
      </c>
      <c r="X258" s="7">
        <f t="shared" si="98"/>
        <v>2.52154940386724E-14</v>
      </c>
      <c r="Y258" s="14">
        <f t="shared" si="87"/>
        <v>164.74262256164531</v>
      </c>
      <c r="Z258" s="77">
        <v>5.3890391475409821E-22</v>
      </c>
      <c r="AA258" s="77">
        <v>6.1446446557377039E-22</v>
      </c>
      <c r="AB258" s="72">
        <f t="shared" si="99"/>
        <v>1.6988399745871987E-14</v>
      </c>
      <c r="AC258" s="72">
        <f t="shared" si="100"/>
        <v>1.9370369531577843E-14</v>
      </c>
      <c r="AD258" s="60">
        <f t="shared" si="113"/>
        <v>140.21154560391435</v>
      </c>
      <c r="AE258" s="73">
        <f t="shared" si="115"/>
        <v>63.036164763092046</v>
      </c>
      <c r="AF258" s="73">
        <f t="shared" si="116"/>
        <v>-92.329428651128765</v>
      </c>
      <c r="AG258" s="60"/>
      <c r="AH258" s="61">
        <v>4.2718855737704928E-22</v>
      </c>
      <c r="AI258" s="61">
        <v>4.7162872950819669E-22</v>
      </c>
      <c r="AJ258" s="52">
        <f t="shared" si="101"/>
        <v>1.3466686325511604E-14</v>
      </c>
      <c r="AK258" s="52">
        <f t="shared" si="102"/>
        <v>1.4867617712851371E-14</v>
      </c>
      <c r="AL258" s="60">
        <f t="shared" si="88"/>
        <v>104.02940660211345</v>
      </c>
      <c r="AM258" s="61">
        <v>3.4591961147540975E-22</v>
      </c>
      <c r="AN258" s="61">
        <v>3.6561059180327869E-22</v>
      </c>
      <c r="AO258" s="52">
        <f t="shared" si="103"/>
        <v>1.0904765170174146E-14</v>
      </c>
      <c r="AP258" s="52">
        <f t="shared" si="104"/>
        <v>1.1525503368653516E-14</v>
      </c>
      <c r="AQ258" s="60">
        <f t="shared" si="117"/>
        <v>56.923573207900311</v>
      </c>
      <c r="AR258" s="61">
        <v>2.8930860327868844E-22</v>
      </c>
      <c r="AS258" s="61">
        <v>2.9010863278688531E-22</v>
      </c>
      <c r="AT258" s="52">
        <f t="shared" si="105"/>
        <v>9.120160510730218E-15</v>
      </c>
      <c r="AU258" s="52">
        <f t="shared" si="106"/>
        <v>9.1453806301645779E-15</v>
      </c>
      <c r="AV258" s="60">
        <f t="shared" si="89"/>
        <v>2.765315303901339</v>
      </c>
      <c r="AW258" s="61">
        <v>2.5196078360655736E-22</v>
      </c>
      <c r="AX258" s="61">
        <v>2.3889929180327871E-22</v>
      </c>
      <c r="AY258" s="52">
        <f t="shared" si="107"/>
        <v>7.9428083467244741E-15</v>
      </c>
      <c r="AZ258" s="52">
        <f t="shared" si="108"/>
        <v>7.5310580551483249E-15</v>
      </c>
      <c r="BA258" s="60">
        <f t="shared" si="118"/>
        <v>-51.839383956173492</v>
      </c>
      <c r="BB258" s="61">
        <v>2.2919365901639353E-22</v>
      </c>
      <c r="BC258" s="61">
        <v>2.0631849344262299E-22</v>
      </c>
      <c r="BD258" s="52">
        <f t="shared" si="109"/>
        <v>7.2250978179778768E-15</v>
      </c>
      <c r="BE258" s="52">
        <f t="shared" si="110"/>
        <v>6.503981406720135E-15</v>
      </c>
      <c r="BF258" s="60">
        <f t="shared" si="90"/>
        <v>-99.807148556995458</v>
      </c>
      <c r="BG258" s="61">
        <v>2.1706015409836071E-22</v>
      </c>
      <c r="BH258" s="61">
        <v>1.8743309344262297E-22</v>
      </c>
      <c r="BI258" s="52">
        <f t="shared" si="111"/>
        <v>6.8426013724656898E-15</v>
      </c>
      <c r="BJ258" s="52">
        <f t="shared" si="112"/>
        <v>5.9086383116396569E-15</v>
      </c>
      <c r="BK258" s="60">
        <f t="shared" si="119"/>
        <v>-136.49239667595668</v>
      </c>
      <c r="BL258" s="60"/>
      <c r="BM258" s="14"/>
      <c r="BN258" s="14"/>
      <c r="BO258" s="14"/>
    </row>
    <row r="259" spans="1:67">
      <c r="A259" s="11">
        <v>182.89999999999901</v>
      </c>
      <c r="C259" s="90">
        <v>205090728443.50537</v>
      </c>
      <c r="D259" s="7">
        <f t="shared" si="91"/>
        <v>4392620950365.084</v>
      </c>
      <c r="E259" s="10">
        <f t="shared" si="120"/>
        <v>45951012036.647942</v>
      </c>
      <c r="F259" s="10">
        <f t="shared" si="92"/>
        <v>88303129130.545288</v>
      </c>
      <c r="G259" s="15">
        <v>22975506018323.969</v>
      </c>
      <c r="H259" s="7"/>
      <c r="I259" s="7">
        <f t="shared" si="114"/>
        <v>2.1033101343476039E-19</v>
      </c>
      <c r="J259" s="90">
        <f t="shared" si="94"/>
        <v>2.5252463070491805E-22</v>
      </c>
      <c r="K259" s="7">
        <v>5.2184389443651925E-21</v>
      </c>
      <c r="L259" s="7"/>
      <c r="M259" s="7">
        <v>5.133824814612113E-22</v>
      </c>
      <c r="N259" s="9">
        <f t="shared" si="95"/>
        <v>7.0690156892556704E-3</v>
      </c>
      <c r="O259" s="7"/>
      <c r="P259" s="8">
        <f t="shared" si="96"/>
        <v>624216205.23419404</v>
      </c>
      <c r="Q259" s="6">
        <v>5.119714285714286E-22</v>
      </c>
      <c r="R259" s="14">
        <v>1</v>
      </c>
      <c r="T259" s="13"/>
      <c r="U259" s="52">
        <v>6.313733180327871E-22</v>
      </c>
      <c r="V259" s="52">
        <v>7.4493952295081958E-22</v>
      </c>
      <c r="W259" s="7">
        <f t="shared" si="97"/>
        <v>3.9411345666863791E-14</v>
      </c>
      <c r="X259" s="7">
        <f t="shared" si="98"/>
        <v>4.6500332214543712E-14</v>
      </c>
      <c r="Y259" s="14">
        <f t="shared" si="87"/>
        <v>179.87172038229059</v>
      </c>
      <c r="Z259" s="72">
        <v>4.9319469672131146E-22</v>
      </c>
      <c r="AA259" s="72">
        <v>5.7394322459016416E-22</v>
      </c>
      <c r="AB259" s="72">
        <f t="shared" si="99"/>
        <v>3.0786012202907627E-14</v>
      </c>
      <c r="AC259" s="72">
        <f t="shared" si="100"/>
        <v>3.5826466167363047E-14</v>
      </c>
      <c r="AD259" s="60">
        <f t="shared" si="113"/>
        <v>163.72545853728226</v>
      </c>
      <c r="AE259" s="73">
        <f t="shared" si="115"/>
        <v>44.10791097231732</v>
      </c>
      <c r="AF259" s="73">
        <f t="shared" si="116"/>
        <v>-97.093988851218342</v>
      </c>
      <c r="AG259" s="60"/>
      <c r="AH259" s="52">
        <v>3.8712907213114759E-22</v>
      </c>
      <c r="AI259" s="52">
        <v>4.433727426229509E-22</v>
      </c>
      <c r="AJ259" s="52">
        <f t="shared" si="101"/>
        <v>2.4165224034159445E-14</v>
      </c>
      <c r="AK259" s="52">
        <f t="shared" si="102"/>
        <v>2.7676045090443834E-14</v>
      </c>
      <c r="AL259" s="60">
        <f t="shared" si="88"/>
        <v>145.28402680320985</v>
      </c>
      <c r="AM259" s="52">
        <v>3.0841622295081968E-22</v>
      </c>
      <c r="AN259" s="52">
        <v>3.4754262786885248E-22</v>
      </c>
      <c r="AO259" s="52">
        <f t="shared" si="103"/>
        <v>1.9251840432306757E-14</v>
      </c>
      <c r="AP259" s="52">
        <f t="shared" si="104"/>
        <v>2.1694174032546406E-14</v>
      </c>
      <c r="AQ259" s="60">
        <f t="shared" si="117"/>
        <v>126.86234382771721</v>
      </c>
      <c r="AR259" s="52">
        <v>2.5224374262295086E-22</v>
      </c>
      <c r="AS259" s="52">
        <v>2.8033255081967214E-22</v>
      </c>
      <c r="AT259" s="52">
        <f t="shared" si="105"/>
        <v>1.5745463181420491E-14</v>
      </c>
      <c r="AU259" s="52">
        <f t="shared" si="106"/>
        <v>1.7498812107631741E-14</v>
      </c>
      <c r="AV259" s="60">
        <f t="shared" si="89"/>
        <v>111.35581760974711</v>
      </c>
      <c r="AW259" s="52">
        <v>2.1413691639344265E-22</v>
      </c>
      <c r="AX259" s="52">
        <v>2.3578065081967218E-22</v>
      </c>
      <c r="AY259" s="52">
        <f t="shared" si="107"/>
        <v>1.3366773335169703E-14</v>
      </c>
      <c r="AZ259" s="52">
        <f t="shared" si="108"/>
        <v>1.471781031223378E-14</v>
      </c>
      <c r="BA259" s="60">
        <f t="shared" si="118"/>
        <v>101.07427897421761</v>
      </c>
      <c r="BB259" s="52">
        <v>1.9016266393442627E-22</v>
      </c>
      <c r="BC259" s="52">
        <v>2.0853653606557374E-22</v>
      </c>
      <c r="BD259" s="52">
        <f t="shared" si="109"/>
        <v>1.187026164583999E-14</v>
      </c>
      <c r="BE259" s="52">
        <f t="shared" si="110"/>
        <v>1.3017188519556568E-14</v>
      </c>
      <c r="BF259" s="60">
        <f t="shared" si="90"/>
        <v>96.621869671973613</v>
      </c>
      <c r="BG259" s="52">
        <v>1.7686436721311477E-22</v>
      </c>
      <c r="BH259" s="52">
        <v>1.9401407213114749E-22</v>
      </c>
      <c r="BI259" s="52">
        <f t="shared" si="111"/>
        <v>1.1040160414294261E-14</v>
      </c>
      <c r="BJ259" s="52">
        <f t="shared" si="112"/>
        <v>1.2110672786776562E-14</v>
      </c>
      <c r="BK259" s="60">
        <f t="shared" si="119"/>
        <v>96.965291473143139</v>
      </c>
      <c r="BL259" s="60"/>
      <c r="BM259" s="14"/>
      <c r="BN259" s="14"/>
      <c r="BO259" s="14"/>
    </row>
    <row r="260" spans="1:67">
      <c r="A260" s="11">
        <v>182.99999999999901</v>
      </c>
      <c r="C260" s="90">
        <v>208394825099.77524</v>
      </c>
      <c r="D260" s="7">
        <f t="shared" si="91"/>
        <v>4415789347672.7227</v>
      </c>
      <c r="E260" s="10">
        <f t="shared" si="120"/>
        <v>55202219674.45314</v>
      </c>
      <c r="F260" s="10">
        <f t="shared" si="92"/>
        <v>89725729147.194855</v>
      </c>
      <c r="G260" s="15">
        <v>27601109837226.57</v>
      </c>
      <c r="H260" s="7"/>
      <c r="I260" s="7">
        <f t="shared" si="114"/>
        <v>2.0002206448259479E-19</v>
      </c>
      <c r="J260" s="90">
        <f t="shared" si="94"/>
        <v>2.4790206749180333E-22</v>
      </c>
      <c r="K260" s="7">
        <v>1.7878125574712645E-20</v>
      </c>
      <c r="L260" s="7"/>
      <c r="M260" s="7">
        <v>5.1813141660349617E-22</v>
      </c>
      <c r="N260" s="9">
        <f t="shared" si="95"/>
        <v>7.8607340459874737E-3</v>
      </c>
      <c r="O260" s="7"/>
      <c r="P260" s="8">
        <f t="shared" si="96"/>
        <v>705310093.90840518</v>
      </c>
      <c r="Q260" s="6">
        <v>5.1672380952380956E-22</v>
      </c>
      <c r="R260" s="14">
        <v>1</v>
      </c>
      <c r="T260" s="13"/>
      <c r="U260" s="52">
        <v>5.8553616885245916E-22</v>
      </c>
      <c r="V260" s="52">
        <v>7.3837205409836063E-22</v>
      </c>
      <c r="W260" s="7">
        <f t="shared" si="97"/>
        <v>4.1298457024007226E-14</v>
      </c>
      <c r="X260" s="7">
        <f t="shared" si="98"/>
        <v>5.2078126281542716E-14</v>
      </c>
      <c r="Y260" s="14">
        <f t="shared" si="87"/>
        <v>261.0186925692928</v>
      </c>
      <c r="Z260" s="72">
        <v>4.6168342950819677E-22</v>
      </c>
      <c r="AA260" s="72">
        <v>5.7331889016393452E-22</v>
      </c>
      <c r="AB260" s="72">
        <f t="shared" si="99"/>
        <v>3.2562998302236227E-14</v>
      </c>
      <c r="AC260" s="72">
        <f t="shared" si="100"/>
        <v>4.0436760026096426E-14</v>
      </c>
      <c r="AD260" s="60">
        <f t="shared" si="113"/>
        <v>241.8008824242539</v>
      </c>
      <c r="AE260" s="73">
        <f t="shared" si="115"/>
        <v>11.544952576699286</v>
      </c>
      <c r="AF260" s="73">
        <f t="shared" si="116"/>
        <v>-104.59617019135403</v>
      </c>
      <c r="AG260" s="60"/>
      <c r="AH260" s="52">
        <v>3.6702705409836069E-22</v>
      </c>
      <c r="AI260" s="52">
        <v>4.4593051967213105E-22</v>
      </c>
      <c r="AJ260" s="52">
        <f t="shared" si="101"/>
        <v>2.5886788599302538E-14</v>
      </c>
      <c r="AK260" s="52">
        <f t="shared" si="102"/>
        <v>3.1451929670655678E-14</v>
      </c>
      <c r="AL260" s="60">
        <f t="shared" si="88"/>
        <v>214.97997134735681</v>
      </c>
      <c r="AM260" s="52">
        <v>2.9715706721311466E-22</v>
      </c>
      <c r="AN260" s="52">
        <v>3.5109387704918027E-22</v>
      </c>
      <c r="AO260" s="52">
        <f t="shared" si="103"/>
        <v>2.0958787898161623E-14</v>
      </c>
      <c r="AP260" s="52">
        <f t="shared" si="104"/>
        <v>2.4763005539220932E-14</v>
      </c>
      <c r="AQ260" s="60">
        <f t="shared" si="117"/>
        <v>181.50942981740803</v>
      </c>
      <c r="AR260" s="52">
        <v>2.4754360327868859E-22</v>
      </c>
      <c r="AS260" s="52">
        <v>2.8339002459016384E-22</v>
      </c>
      <c r="AT260" s="52">
        <f t="shared" si="105"/>
        <v>1.7459500207490692E-14</v>
      </c>
      <c r="AU260" s="52">
        <f t="shared" si="106"/>
        <v>1.9987784485638235E-14</v>
      </c>
      <c r="AV260" s="60">
        <f t="shared" si="89"/>
        <v>144.80851388075976</v>
      </c>
      <c r="AW260" s="52">
        <v>2.1391664426229508E-22</v>
      </c>
      <c r="AX260" s="52">
        <v>2.375980262295083E-22</v>
      </c>
      <c r="AY260" s="52">
        <f t="shared" si="107"/>
        <v>1.5087756845320168E-14</v>
      </c>
      <c r="AZ260" s="52">
        <f t="shared" si="108"/>
        <v>1.6758028619237671E-14</v>
      </c>
      <c r="BA260" s="60">
        <f t="shared" si="118"/>
        <v>110.70378393827163</v>
      </c>
      <c r="BB260" s="52">
        <v>1.9250409180327865E-22</v>
      </c>
      <c r="BC260" s="52">
        <v>2.0902341147540984E-22</v>
      </c>
      <c r="BD260" s="52">
        <f t="shared" si="109"/>
        <v>1.3577507906751499E-14</v>
      </c>
      <c r="BE260" s="52">
        <f t="shared" si="110"/>
        <v>1.4742632197676816E-14</v>
      </c>
      <c r="BF260" s="60">
        <f t="shared" si="90"/>
        <v>85.812823599679348</v>
      </c>
      <c r="BG260" s="52">
        <v>1.8003971639344263E-22</v>
      </c>
      <c r="BH260" s="52">
        <v>1.9351496721311477E-22</v>
      </c>
      <c r="BI260" s="52">
        <f t="shared" si="111"/>
        <v>1.2698382927669443E-14</v>
      </c>
      <c r="BJ260" s="52">
        <f t="shared" si="112"/>
        <v>1.3648805969775616E-14</v>
      </c>
      <c r="BK260" s="60">
        <f t="shared" si="119"/>
        <v>74.845990038245432</v>
      </c>
      <c r="BL260" s="60"/>
      <c r="BM260" s="14"/>
      <c r="BN260" s="14"/>
      <c r="BO260" s="14"/>
    </row>
    <row r="261" spans="1:67">
      <c r="A261" s="11">
        <v>183.099999999999</v>
      </c>
      <c r="C261" s="90">
        <v>212439396988.29526</v>
      </c>
      <c r="D261" s="7">
        <f t="shared" si="91"/>
        <v>4439049138041.0156</v>
      </c>
      <c r="E261" s="10">
        <f t="shared" si="120"/>
        <v>69287011283.005417</v>
      </c>
      <c r="F261" s="10">
        <f t="shared" si="92"/>
        <v>91467145526.473724</v>
      </c>
      <c r="G261" s="15">
        <v>34643505641502.707</v>
      </c>
      <c r="H261" s="7"/>
      <c r="I261" s="7">
        <f t="shared" si="114"/>
        <v>1.9020689785226278E-19</v>
      </c>
      <c r="J261" s="90">
        <f t="shared" si="94"/>
        <v>2.7630762983333331E-22</v>
      </c>
      <c r="K261" s="7">
        <v>4.8565664697193531E-20</v>
      </c>
      <c r="L261" s="7"/>
      <c r="M261" s="7">
        <v>5.3269940777954314E-22</v>
      </c>
      <c r="N261" s="9">
        <f t="shared" si="95"/>
        <v>4.8804059231558339E-3</v>
      </c>
      <c r="O261" s="7"/>
      <c r="P261" s="8">
        <f t="shared" si="96"/>
        <v>446396798.80155897</v>
      </c>
      <c r="Q261" s="6">
        <v>5.3129523809523808E-22</v>
      </c>
      <c r="R261" s="14">
        <v>1</v>
      </c>
      <c r="T261" s="13"/>
      <c r="U261" s="52">
        <v>5.8105156499999998E-22</v>
      </c>
      <c r="V261" s="52">
        <v>7.0577499166666673E-22</v>
      </c>
      <c r="W261" s="7">
        <f t="shared" si="97"/>
        <v>2.5937955855462122E-14</v>
      </c>
      <c r="X261" s="7">
        <f t="shared" si="98"/>
        <v>3.1505569695417907E-14</v>
      </c>
      <c r="Y261" s="14">
        <f t="shared" si="87"/>
        <v>214.6512188925378</v>
      </c>
      <c r="Z261" s="72">
        <v>4.6956032666666678E-22</v>
      </c>
      <c r="AA261" s="72">
        <v>5.4321470999999996E-22</v>
      </c>
      <c r="AB261" s="72">
        <f t="shared" si="99"/>
        <v>2.0961022666820244E-14</v>
      </c>
      <c r="AC261" s="72">
        <f t="shared" si="100"/>
        <v>2.4248930760590343E-14</v>
      </c>
      <c r="AD261" s="60">
        <f t="shared" si="113"/>
        <v>156.85819084460118</v>
      </c>
      <c r="AE261" s="73">
        <f t="shared" si="115"/>
        <v>-34.603599818591697</v>
      </c>
      <c r="AF261" s="73">
        <f t="shared" si="116"/>
        <v>-112.7425713374798</v>
      </c>
      <c r="AG261" s="60"/>
      <c r="AH261" s="52">
        <v>3.8421058333333333E-22</v>
      </c>
      <c r="AI261" s="52">
        <v>4.1598961333333326E-22</v>
      </c>
      <c r="AJ261" s="52">
        <f t="shared" si="101"/>
        <v>1.7151037446566984E-14</v>
      </c>
      <c r="AK261" s="52">
        <f t="shared" si="102"/>
        <v>1.8569643172668773E-14</v>
      </c>
      <c r="AL261" s="60">
        <f t="shared" si="88"/>
        <v>82.712531560925612</v>
      </c>
      <c r="AM261" s="52">
        <v>3.2117926166666661E-22</v>
      </c>
      <c r="AN261" s="52">
        <v>3.1952123666666654E-22</v>
      </c>
      <c r="AO261" s="52">
        <f t="shared" si="103"/>
        <v>1.4337339424944007E-14</v>
      </c>
      <c r="AP261" s="52">
        <f t="shared" si="104"/>
        <v>1.4263325719710713E-14</v>
      </c>
      <c r="AQ261" s="60">
        <f t="shared" si="117"/>
        <v>-5.162304039794563</v>
      </c>
      <c r="AR261" s="52">
        <v>2.7658400666666665E-22</v>
      </c>
      <c r="AS261" s="52">
        <v>2.4894632333333325E-22</v>
      </c>
      <c r="AT261" s="52">
        <f t="shared" si="105"/>
        <v>1.2346621517570201E-14</v>
      </c>
      <c r="AU261" s="52">
        <f t="shared" si="106"/>
        <v>1.1112884180941148E-14</v>
      </c>
      <c r="AV261" s="60">
        <f t="shared" si="89"/>
        <v>-99.925095693048419</v>
      </c>
      <c r="AW261" s="52">
        <v>2.4679132166666662E-22</v>
      </c>
      <c r="AX261" s="52">
        <v>1.9955596666666657E-22</v>
      </c>
      <c r="AY261" s="52">
        <f t="shared" si="107"/>
        <v>1.1016685596399955E-14</v>
      </c>
      <c r="AZ261" s="52">
        <f t="shared" si="108"/>
        <v>8.90811447017455E-15</v>
      </c>
      <c r="BA261" s="60">
        <f t="shared" si="118"/>
        <v>-191.39795792252124</v>
      </c>
      <c r="BB261" s="52">
        <v>2.2857948999999998E-22</v>
      </c>
      <c r="BC261" s="52">
        <v>1.6705804666666667E-22</v>
      </c>
      <c r="BD261" s="52">
        <f t="shared" si="109"/>
        <v>1.0203715260768715E-14</v>
      </c>
      <c r="BE261" s="52">
        <f t="shared" si="110"/>
        <v>7.4574177246037213E-15</v>
      </c>
      <c r="BF261" s="60">
        <f t="shared" si="90"/>
        <v>-269.1468221113509</v>
      </c>
      <c r="BG261" s="52">
        <v>2.1909294666666663E-22</v>
      </c>
      <c r="BH261" s="52">
        <v>1.4753635333333337E-22</v>
      </c>
      <c r="BI261" s="52">
        <f t="shared" si="111"/>
        <v>9.7802390031995125E-15</v>
      </c>
      <c r="BJ261" s="52">
        <f t="shared" si="112"/>
        <v>6.5859755834851983E-15</v>
      </c>
      <c r="BK261" s="60">
        <f t="shared" si="119"/>
        <v>-326.60382007733568</v>
      </c>
      <c r="BL261" s="60"/>
      <c r="BM261" s="14"/>
      <c r="BN261" s="14"/>
      <c r="BO261" s="14"/>
    </row>
    <row r="262" spans="1:67">
      <c r="A262" s="11">
        <v>183.19999999999899</v>
      </c>
      <c r="C262" s="90">
        <v>217502226079.08237</v>
      </c>
      <c r="D262" s="7">
        <f t="shared" si="91"/>
        <v>4462400532811.9121</v>
      </c>
      <c r="E262" s="10">
        <f t="shared" si="120"/>
        <v>65838393208.620644</v>
      </c>
      <c r="F262" s="10">
        <f t="shared" si="92"/>
        <v>93646979078.007507</v>
      </c>
      <c r="G262" s="15">
        <v>32919196604310.32</v>
      </c>
      <c r="H262" s="7"/>
      <c r="I262" s="7">
        <f t="shared" si="114"/>
        <v>1.8086335467323355E-19</v>
      </c>
      <c r="J262" s="90">
        <f t="shared" si="94"/>
        <v>2.9579397686666659E-22</v>
      </c>
      <c r="K262" s="7">
        <v>5.3910326560232305E-20</v>
      </c>
      <c r="L262" s="7"/>
      <c r="M262" s="7">
        <v>5.1698645496880343E-22</v>
      </c>
      <c r="N262" s="9">
        <f t="shared" si="95"/>
        <v>3.541362205888441E-3</v>
      </c>
      <c r="O262" s="7"/>
      <c r="P262" s="8">
        <f t="shared" si="96"/>
        <v>331637872.40248138</v>
      </c>
      <c r="Q262" s="6">
        <v>5.1558571428571427E-22</v>
      </c>
      <c r="R262" s="14">
        <v>1</v>
      </c>
      <c r="T262" s="13"/>
      <c r="U262" s="52">
        <v>6.1102805833333346E-22</v>
      </c>
      <c r="V262" s="52">
        <v>6.2215344166666683E-22</v>
      </c>
      <c r="W262" s="7">
        <f t="shared" si="97"/>
        <v>2.0264004524387447E-14</v>
      </c>
      <c r="X262" s="7">
        <f t="shared" si="98"/>
        <v>2.0632964370220295E-14</v>
      </c>
      <c r="Y262" s="14">
        <f t="shared" si="87"/>
        <v>18.207647229293134</v>
      </c>
      <c r="Z262" s="72">
        <v>4.9944912333333339E-22</v>
      </c>
      <c r="AA262" s="72">
        <v>4.7627815500000018E-22</v>
      </c>
      <c r="AB262" s="72">
        <f t="shared" si="99"/>
        <v>1.656362446355418E-14</v>
      </c>
      <c r="AC262" s="72">
        <f t="shared" si="100"/>
        <v>1.5795187399597032E-14</v>
      </c>
      <c r="AD262" s="60">
        <f t="shared" si="113"/>
        <v>-46.393050364549104</v>
      </c>
      <c r="AE262" s="73">
        <f t="shared" si="115"/>
        <v>-89.787545913049811</v>
      </c>
      <c r="AF262" s="73">
        <f t="shared" si="116"/>
        <v>-121.45022456799235</v>
      </c>
      <c r="AG262" s="60"/>
      <c r="AH262" s="52">
        <v>4.1189565999999994E-22</v>
      </c>
      <c r="AI262" s="52">
        <v>3.6356915833333326E-22</v>
      </c>
      <c r="AJ262" s="52">
        <f t="shared" si="101"/>
        <v>1.3660020033420805E-14</v>
      </c>
      <c r="AK262" s="52">
        <f t="shared" si="102"/>
        <v>1.2057330214082067E-14</v>
      </c>
      <c r="AL262" s="60">
        <f t="shared" si="88"/>
        <v>-117.327047501949</v>
      </c>
      <c r="AM262" s="52">
        <v>3.4529617333333337E-22</v>
      </c>
      <c r="AN262" s="52">
        <v>2.7967744500000006E-22</v>
      </c>
      <c r="AO262" s="52">
        <f t="shared" si="103"/>
        <v>1.145132882729786E-14</v>
      </c>
      <c r="AP262" s="52">
        <f t="shared" si="104"/>
        <v>9.2751632818756754E-15</v>
      </c>
      <c r="AQ262" s="60">
        <f t="shared" si="117"/>
        <v>-190.03607164214918</v>
      </c>
      <c r="AR262" s="52">
        <v>2.9656059999999996E-22</v>
      </c>
      <c r="AS262" s="52">
        <v>2.1989828666666669E-22</v>
      </c>
      <c r="AT262" s="52">
        <f t="shared" si="105"/>
        <v>9.8350726422397727E-15</v>
      </c>
      <c r="AU262" s="52">
        <f t="shared" si="106"/>
        <v>7.2926599935080128E-15</v>
      </c>
      <c r="AV262" s="60">
        <f t="shared" si="89"/>
        <v>-258.50471483175221</v>
      </c>
      <c r="AW262" s="52">
        <v>2.6278913333333328E-22</v>
      </c>
      <c r="AX262" s="52">
        <v>1.7960471833333328E-22</v>
      </c>
      <c r="AY262" s="52">
        <f t="shared" si="107"/>
        <v>8.7150829069153691E-15</v>
      </c>
      <c r="AZ262" s="52">
        <f t="shared" si="108"/>
        <v>5.9563726661510211E-15</v>
      </c>
      <c r="BA262" s="60">
        <f t="shared" si="118"/>
        <v>-316.5443484852367</v>
      </c>
      <c r="BB262" s="52">
        <v>2.4131842166666672E-22</v>
      </c>
      <c r="BC262" s="52">
        <v>1.5455677666666662E-22</v>
      </c>
      <c r="BD262" s="52">
        <f t="shared" si="109"/>
        <v>8.0030327933053655E-15</v>
      </c>
      <c r="BE262" s="52">
        <f t="shared" si="110"/>
        <v>5.125688057911588E-15</v>
      </c>
      <c r="BF262" s="60">
        <f t="shared" si="90"/>
        <v>-359.53179372208888</v>
      </c>
      <c r="BG262" s="52">
        <v>2.2956637666666669E-22</v>
      </c>
      <c r="BH262" s="52">
        <v>1.4096812500000003E-22</v>
      </c>
      <c r="BI262" s="52">
        <f t="shared" si="111"/>
        <v>7.6132904732875662E-15</v>
      </c>
      <c r="BJ262" s="52">
        <f t="shared" si="112"/>
        <v>4.6750369051564399E-15</v>
      </c>
      <c r="BK262" s="60">
        <f t="shared" si="119"/>
        <v>-385.9374049158447</v>
      </c>
      <c r="BL262" s="60"/>
      <c r="BM262" s="14"/>
      <c r="BN262" s="14"/>
      <c r="BO262" s="14"/>
    </row>
    <row r="263" spans="1:67">
      <c r="A263" s="11">
        <v>183.29999999999899</v>
      </c>
      <c r="C263" s="90">
        <v>223215921286.51431</v>
      </c>
      <c r="D263" s="7">
        <f t="shared" si="91"/>
        <v>4485843743252.5488</v>
      </c>
      <c r="E263" s="10">
        <f t="shared" si="120"/>
        <v>72849576727.096802</v>
      </c>
      <c r="F263" s="10">
        <f t="shared" si="92"/>
        <v>96107047212.454742</v>
      </c>
      <c r="G263" s="15">
        <v>36424788363548.398</v>
      </c>
      <c r="H263" s="7"/>
      <c r="I263" s="7">
        <f t="shared" ref="I263:I294" si="121">EXP(0.00084279*A263^3-0.465712*A263^2 + 85.27515*A263 - 5217.2067)</f>
        <v>1.7197014584935989E-19</v>
      </c>
      <c r="J263" s="90">
        <f t="shared" si="94"/>
        <v>2.9183070980327871E-22</v>
      </c>
      <c r="K263" s="7">
        <v>4.0325249637155317E-20</v>
      </c>
      <c r="L263" s="7"/>
      <c r="M263" s="7">
        <v>5.4078303434125465E-22</v>
      </c>
      <c r="N263" s="9">
        <f t="shared" si="95"/>
        <v>3.8793216605119149E-3</v>
      </c>
      <c r="O263" s="7"/>
      <c r="P263" s="8">
        <f t="shared" si="96"/>
        <v>372830149.97911692</v>
      </c>
      <c r="Q263" s="6">
        <v>5.3938571428571437E-22</v>
      </c>
      <c r="R263" s="14">
        <v>1</v>
      </c>
      <c r="T263" s="13"/>
      <c r="U263" s="52">
        <v>6.1661023770491812E-22</v>
      </c>
      <c r="V263" s="52">
        <v>5.1897732950819666E-22</v>
      </c>
      <c r="W263" s="7">
        <f t="shared" si="97"/>
        <v>2.2989088740217049E-14</v>
      </c>
      <c r="X263" s="7">
        <f t="shared" si="98"/>
        <v>1.9349039559629154E-14</v>
      </c>
      <c r="Y263" s="14">
        <f t="shared" si="87"/>
        <v>-158.3381238691729</v>
      </c>
      <c r="Z263" s="72">
        <v>5.0230007049180327E-22</v>
      </c>
      <c r="AA263" s="72">
        <v>3.987549639344262E-22</v>
      </c>
      <c r="AB263" s="72">
        <f t="shared" si="99"/>
        <v>1.8727261061596936E-14</v>
      </c>
      <c r="AC263" s="72">
        <f t="shared" si="100"/>
        <v>1.4866787300858102E-14</v>
      </c>
      <c r="AD263" s="60">
        <f t="shared" si="113"/>
        <v>-206.14193116874492</v>
      </c>
      <c r="AE263" s="73">
        <f t="shared" si="115"/>
        <v>-144.1910873088151</v>
      </c>
      <c r="AF263" s="73">
        <f t="shared" si="116"/>
        <v>-131.55903011456473</v>
      </c>
      <c r="AG263" s="60"/>
      <c r="AH263" s="52">
        <v>4.1221703442622944E-22</v>
      </c>
      <c r="AI263" s="52">
        <v>3.0680886393442612E-22</v>
      </c>
      <c r="AJ263" s="52">
        <f t="shared" si="101"/>
        <v>1.5368693876906921E-14</v>
      </c>
      <c r="AK263" s="52">
        <f t="shared" si="102"/>
        <v>1.1438759475558807E-14</v>
      </c>
      <c r="AL263" s="60">
        <f t="shared" si="88"/>
        <v>-255.71037023863519</v>
      </c>
      <c r="AM263" s="52">
        <v>3.4342431803278681E-22</v>
      </c>
      <c r="AN263" s="52">
        <v>2.390287147540984E-22</v>
      </c>
      <c r="AO263" s="52">
        <f t="shared" si="103"/>
        <v>1.2803893999863256E-14</v>
      </c>
      <c r="AP263" s="52">
        <f t="shared" si="104"/>
        <v>8.9117111571080986E-15</v>
      </c>
      <c r="AQ263" s="60">
        <f t="shared" si="117"/>
        <v>-303.9843068676393</v>
      </c>
      <c r="AR263" s="52">
        <v>2.928478754098361E-22</v>
      </c>
      <c r="AS263" s="52">
        <v>1.9113131475409834E-22</v>
      </c>
      <c r="AT263" s="52">
        <f t="shared" si="105"/>
        <v>1.0918251731010873E-14</v>
      </c>
      <c r="AU263" s="52">
        <f t="shared" si="106"/>
        <v>7.1259516745472233E-15</v>
      </c>
      <c r="AV263" s="60">
        <f t="shared" si="89"/>
        <v>-347.33583268578275</v>
      </c>
      <c r="AW263" s="52">
        <v>2.5749371803278698E-22</v>
      </c>
      <c r="AX263" s="52">
        <v>1.590557540983607E-22</v>
      </c>
      <c r="AY263" s="52">
        <f t="shared" si="107"/>
        <v>9.6001421512838958E-15</v>
      </c>
      <c r="AZ263" s="52">
        <f t="shared" si="108"/>
        <v>5.9300780655529985E-15</v>
      </c>
      <c r="BA263" s="60">
        <f t="shared" si="118"/>
        <v>-382.29268149327078</v>
      </c>
      <c r="BB263" s="52">
        <v>2.3453408196721303E-22</v>
      </c>
      <c r="BC263" s="52">
        <v>1.3922087426229502E-22</v>
      </c>
      <c r="BD263" s="52">
        <f t="shared" si="109"/>
        <v>8.7441376955045552E-15</v>
      </c>
      <c r="BE263" s="52">
        <f t="shared" si="110"/>
        <v>5.1905739431432284E-15</v>
      </c>
      <c r="BF263" s="60">
        <f t="shared" si="90"/>
        <v>-406.393846495378</v>
      </c>
      <c r="BG263" s="52">
        <v>2.2121331475409837E-22</v>
      </c>
      <c r="BH263" s="52">
        <v>1.2854627491803277E-22</v>
      </c>
      <c r="BI263" s="52">
        <f t="shared" si="111"/>
        <v>8.24749933171434E-15</v>
      </c>
      <c r="BJ263" s="52">
        <f t="shared" si="112"/>
        <v>4.7925926956944228E-15</v>
      </c>
      <c r="BK263" s="60">
        <f t="shared" si="119"/>
        <v>-418.9035363403629</v>
      </c>
      <c r="BL263" s="60"/>
      <c r="BM263" s="14"/>
      <c r="BN263" s="14"/>
      <c r="BO263" s="14"/>
    </row>
    <row r="264" spans="1:67">
      <c r="A264" s="11">
        <v>183.39999999999901</v>
      </c>
      <c r="C264" s="90">
        <v>227951265217.82874</v>
      </c>
      <c r="D264" s="7">
        <f t="shared" si="91"/>
        <v>4509378980553.4102</v>
      </c>
      <c r="E264" s="10">
        <f t="shared" si="120"/>
        <v>103085905794.1676</v>
      </c>
      <c r="F264" s="10">
        <f t="shared" si="92"/>
        <v>98145879927.213882</v>
      </c>
      <c r="G264" s="15">
        <v>51542952897083.797</v>
      </c>
      <c r="H264" s="7"/>
      <c r="I264" s="7">
        <f t="shared" si="121"/>
        <v>1.6350682736292204E-19</v>
      </c>
      <c r="J264" s="90">
        <f t="shared" si="94"/>
        <v>3.0652243590163932E-22</v>
      </c>
      <c r="K264" s="7">
        <v>3.4423548850574711E-20</v>
      </c>
      <c r="L264" s="7"/>
      <c r="M264" s="7">
        <v>6.255558125431145E-22</v>
      </c>
      <c r="N264" s="9">
        <f t="shared" si="95"/>
        <v>3.0564765682387428E-3</v>
      </c>
      <c r="O264" s="7"/>
      <c r="P264" s="8">
        <f t="shared" si="96"/>
        <v>299980582.26670241</v>
      </c>
      <c r="Q264" s="6">
        <v>6.241619047619048E-22</v>
      </c>
      <c r="R264" s="14">
        <v>1</v>
      </c>
      <c r="T264" s="13"/>
      <c r="U264" s="52">
        <v>6.3997663442622963E-22</v>
      </c>
      <c r="V264" s="52">
        <v>4.4224666721311489E-22</v>
      </c>
      <c r="W264" s="7">
        <f t="shared" si="97"/>
        <v>1.9198056343230855E-14</v>
      </c>
      <c r="X264" s="7">
        <f t="shared" si="98"/>
        <v>1.3266541273612894E-14</v>
      </c>
      <c r="Y264" s="14">
        <f t="shared" si="87"/>
        <v>-308.96435366017596</v>
      </c>
      <c r="Z264" s="72">
        <v>5.2228962786885261E-22</v>
      </c>
      <c r="AA264" s="72">
        <v>3.4184890163934433E-22</v>
      </c>
      <c r="AB264" s="72">
        <f t="shared" si="99"/>
        <v>1.5667674667999337E-14</v>
      </c>
      <c r="AC264" s="72">
        <f t="shared" si="100"/>
        <v>1.025480325610265E-14</v>
      </c>
      <c r="AD264" s="60">
        <f t="shared" si="113"/>
        <v>-345.48020217398835</v>
      </c>
      <c r="AE264" s="73">
        <f t="shared" si="115"/>
        <v>-191.30651085993165</v>
      </c>
      <c r="AF264" s="73">
        <f t="shared" si="116"/>
        <v>-141.90266266378381</v>
      </c>
      <c r="AG264" s="60"/>
      <c r="AH264" s="52">
        <v>4.2974499836065573E-22</v>
      </c>
      <c r="AI264" s="52">
        <v>2.6524333770491809E-22</v>
      </c>
      <c r="AJ264" s="52">
        <f t="shared" si="101"/>
        <v>1.2891515483446189E-14</v>
      </c>
      <c r="AK264" s="52">
        <f t="shared" si="102"/>
        <v>7.9567850887103005E-15</v>
      </c>
      <c r="AL264" s="60">
        <f t="shared" si="88"/>
        <v>-382.7890057668165</v>
      </c>
      <c r="AM264" s="52">
        <v>3.5935087540983609E-22</v>
      </c>
      <c r="AN264" s="52">
        <v>2.0866904098360658E-22</v>
      </c>
      <c r="AO264" s="52">
        <f t="shared" si="103"/>
        <v>1.0779828484351638E-14</v>
      </c>
      <c r="AP264" s="52">
        <f t="shared" si="104"/>
        <v>6.2596660415310916E-15</v>
      </c>
      <c r="AQ264" s="60">
        <f t="shared" si="117"/>
        <v>-419.31673118752923</v>
      </c>
      <c r="AR264" s="52">
        <v>3.0791878032786884E-22</v>
      </c>
      <c r="AS264" s="52">
        <v>1.6828433770491802E-22</v>
      </c>
      <c r="AT264" s="52">
        <f t="shared" si="105"/>
        <v>9.2369655013627926E-15</v>
      </c>
      <c r="AU264" s="52">
        <f t="shared" si="106"/>
        <v>5.0482033611099167E-15</v>
      </c>
      <c r="AV264" s="60">
        <f t="shared" si="89"/>
        <v>-453.47816224222981</v>
      </c>
      <c r="AW264" s="52">
        <v>2.7230569016393436E-22</v>
      </c>
      <c r="AX264" s="52">
        <v>1.4051704098360657E-22</v>
      </c>
      <c r="AY264" s="52">
        <f t="shared" si="107"/>
        <v>8.1686419489931861E-15</v>
      </c>
      <c r="AZ264" s="52">
        <f t="shared" si="108"/>
        <v>4.2152383772665967E-15</v>
      </c>
      <c r="BA264" s="60">
        <f t="shared" si="118"/>
        <v>-483.97317404931187</v>
      </c>
      <c r="BB264" s="52">
        <v>2.4953285081967213E-22</v>
      </c>
      <c r="BC264" s="52">
        <v>1.2228453360655739E-22</v>
      </c>
      <c r="BD264" s="52">
        <f t="shared" si="109"/>
        <v>7.485500988357245E-15</v>
      </c>
      <c r="BE264" s="52">
        <f t="shared" si="110"/>
        <v>3.6682985593515567E-15</v>
      </c>
      <c r="BF264" s="60">
        <f t="shared" si="90"/>
        <v>-509.94615256118016</v>
      </c>
      <c r="BG264" s="52">
        <v>2.3672127213114761E-22</v>
      </c>
      <c r="BH264" s="52">
        <v>1.1100166475409835E-22</v>
      </c>
      <c r="BI264" s="52">
        <f t="shared" si="111"/>
        <v>7.1011785048832322E-15</v>
      </c>
      <c r="BJ264" s="52">
        <f t="shared" si="112"/>
        <v>3.3298344025515291E-15</v>
      </c>
      <c r="BK264" s="60">
        <f t="shared" si="119"/>
        <v>-531.08707234134192</v>
      </c>
      <c r="BL264" s="60"/>
      <c r="BM264" s="14"/>
      <c r="BN264" s="14"/>
      <c r="BO264" s="14"/>
    </row>
    <row r="265" spans="1:67">
      <c r="A265" s="11">
        <v>183.49999999999901</v>
      </c>
      <c r="C265" s="90">
        <v>230014094308.61584</v>
      </c>
      <c r="D265" s="7">
        <f t="shared" si="91"/>
        <v>4533006455826.5068</v>
      </c>
      <c r="E265" s="10">
        <f t="shared" si="120"/>
        <v>102835712011.38857</v>
      </c>
      <c r="F265" s="10">
        <f t="shared" si="92"/>
        <v>99034044228.742493</v>
      </c>
      <c r="G265" s="15">
        <v>51417856005694.281</v>
      </c>
      <c r="H265" s="7"/>
      <c r="I265" s="7">
        <f t="shared" si="121"/>
        <v>1.5545377555610632E-19</v>
      </c>
      <c r="J265" s="90">
        <f t="shared" si="94"/>
        <v>3.4379513833333323E-22</v>
      </c>
      <c r="K265" s="7">
        <v>1.8343410771470176E-20</v>
      </c>
      <c r="L265" s="7"/>
      <c r="M265" s="7">
        <v>6.184238371730323E-22</v>
      </c>
      <c r="N265" s="9">
        <f t="shared" si="95"/>
        <v>1.6164454746339749E-3</v>
      </c>
      <c r="O265" s="7"/>
      <c r="P265" s="8">
        <f t="shared" si="96"/>
        <v>160083132.62825173</v>
      </c>
      <c r="Q265" s="6">
        <v>6.1703333333333345E-22</v>
      </c>
      <c r="R265" s="14">
        <v>1</v>
      </c>
      <c r="T265" s="13"/>
      <c r="U265" s="52">
        <v>7.043164783333334E-22</v>
      </c>
      <c r="V265" s="52">
        <v>4.3612073333333339E-22</v>
      </c>
      <c r="W265" s="7">
        <f t="shared" si="97"/>
        <v>1.1274918821329179E-14</v>
      </c>
      <c r="X265" s="7">
        <f t="shared" si="98"/>
        <v>6.9815573196126451E-15</v>
      </c>
      <c r="Y265" s="14">
        <f t="shared" si="87"/>
        <v>-380.78868413621069</v>
      </c>
      <c r="Z265" s="72">
        <v>5.7778627166666666E-22</v>
      </c>
      <c r="AA265" s="72">
        <v>3.4894130166666667E-22</v>
      </c>
      <c r="AB265" s="72">
        <f t="shared" si="99"/>
        <v>9.2493836357992831E-15</v>
      </c>
      <c r="AC265" s="72">
        <f t="shared" si="100"/>
        <v>5.5859616674176625E-15</v>
      </c>
      <c r="AD265" s="60">
        <f t="shared" si="113"/>
        <v>-396.07201005292148</v>
      </c>
      <c r="AE265" s="73">
        <f t="shared" si="115"/>
        <v>-233.04391429726641</v>
      </c>
      <c r="AF265" s="73">
        <f t="shared" si="116"/>
        <v>-152.63842763237733</v>
      </c>
      <c r="AG265" s="60"/>
      <c r="AH265" s="52">
        <v>4.7778209499999979E-22</v>
      </c>
      <c r="AI265" s="52">
        <v>2.8320936166666674E-22</v>
      </c>
      <c r="AJ265" s="52">
        <f t="shared" si="101"/>
        <v>7.6484854481284581E-15</v>
      </c>
      <c r="AK265" s="52">
        <f t="shared" si="102"/>
        <v>4.533704180524495E-15</v>
      </c>
      <c r="AL265" s="60">
        <f t="shared" si="88"/>
        <v>-407.24157596013112</v>
      </c>
      <c r="AM265" s="52">
        <v>4.0133071499999994E-22</v>
      </c>
      <c r="AN265" s="52">
        <v>2.3563646333333344E-22</v>
      </c>
      <c r="AO265" s="52">
        <f t="shared" si="103"/>
        <v>6.4246278077132437E-15</v>
      </c>
      <c r="AP265" s="52">
        <f t="shared" si="104"/>
        <v>3.7721423211840047E-15</v>
      </c>
      <c r="AQ265" s="60">
        <f t="shared" si="117"/>
        <v>-412.86212461128611</v>
      </c>
      <c r="AR265" s="52">
        <v>3.4521933166666659E-22</v>
      </c>
      <c r="AS265" s="52">
        <v>2.0279999833333335E-22</v>
      </c>
      <c r="AT265" s="52">
        <f t="shared" si="105"/>
        <v>5.5263792057028276E-15</v>
      </c>
      <c r="AU265" s="52">
        <f t="shared" si="106"/>
        <v>3.2464859030202391E-15</v>
      </c>
      <c r="AV265" s="60">
        <f t="shared" si="89"/>
        <v>-412.54738732548458</v>
      </c>
      <c r="AW265" s="52">
        <v>3.0623666166666665E-22</v>
      </c>
      <c r="AX265" s="52">
        <v>1.8145232666666667E-22</v>
      </c>
      <c r="AY265" s="52">
        <f t="shared" si="107"/>
        <v>4.9023324125215257E-15</v>
      </c>
      <c r="AZ265" s="52">
        <f t="shared" si="108"/>
        <v>2.904745687548321E-15</v>
      </c>
      <c r="BA265" s="60">
        <f t="shared" si="118"/>
        <v>-407.47680020044606</v>
      </c>
      <c r="BB265" s="52">
        <v>2.8128542166666674E-22</v>
      </c>
      <c r="BC265" s="52">
        <v>1.6873954433333331E-22</v>
      </c>
      <c r="BD265" s="52">
        <f t="shared" si="109"/>
        <v>4.5029051463056166E-15</v>
      </c>
      <c r="BE265" s="52">
        <f t="shared" si="110"/>
        <v>2.7012354855142222E-15</v>
      </c>
      <c r="BF265" s="60">
        <f t="shared" si="90"/>
        <v>-400.11272772857853</v>
      </c>
      <c r="BG265" s="52">
        <v>2.6730288333333339E-22</v>
      </c>
      <c r="BH265" s="52">
        <v>1.6226071733333332E-22</v>
      </c>
      <c r="BI265" s="52">
        <f t="shared" si="111"/>
        <v>4.2790682924561672E-15</v>
      </c>
      <c r="BJ265" s="52">
        <f t="shared" si="112"/>
        <v>2.5975203933225788E-15</v>
      </c>
      <c r="BK265" s="60">
        <f t="shared" si="119"/>
        <v>-392.9705684057655</v>
      </c>
      <c r="BL265" s="60"/>
      <c r="BM265" s="14"/>
      <c r="BN265" s="14"/>
      <c r="BO265" s="14"/>
    </row>
    <row r="266" spans="1:67">
      <c r="A266" s="11">
        <v>183.599999999999</v>
      </c>
      <c r="C266" s="90">
        <v>229954598048.09335</v>
      </c>
      <c r="D266" s="7">
        <f t="shared" si="91"/>
        <v>4556726380103.5439</v>
      </c>
      <c r="E266" s="10">
        <f t="shared" si="120"/>
        <v>101398435533.27422</v>
      </c>
      <c r="F266" s="10">
        <f t="shared" si="92"/>
        <v>99008427732.00676</v>
      </c>
      <c r="G266" s="15">
        <v>50699217766637.109</v>
      </c>
      <c r="H266" s="7"/>
      <c r="I266" s="7">
        <f t="shared" si="121"/>
        <v>1.4779216246220935E-19</v>
      </c>
      <c r="J266" s="90">
        <f t="shared" si="94"/>
        <v>3.824772457333332E-22</v>
      </c>
      <c r="K266" s="7">
        <v>1.5299078801843305E-20</v>
      </c>
      <c r="L266" s="7"/>
      <c r="M266" s="7">
        <v>6.5227282249637323E-22</v>
      </c>
      <c r="N266" s="9">
        <f t="shared" si="95"/>
        <v>8.3313198231677586E-4</v>
      </c>
      <c r="O266" s="7"/>
      <c r="P266" s="8">
        <f t="shared" si="96"/>
        <v>82487087.662434042</v>
      </c>
      <c r="Q266" s="6">
        <v>6.5088571428571428E-22</v>
      </c>
      <c r="R266" s="14">
        <v>1</v>
      </c>
      <c r="T266" s="13"/>
      <c r="U266" s="52">
        <v>7.8096438999999961E-22</v>
      </c>
      <c r="V266" s="52">
        <v>4.616397016666668E-22</v>
      </c>
      <c r="W266" s="7">
        <f t="shared" si="97"/>
        <v>6.4419478099165631E-15</v>
      </c>
      <c r="X266" s="7">
        <f t="shared" si="98"/>
        <v>3.807931453983608E-15</v>
      </c>
      <c r="Y266" s="14">
        <f t="shared" ref="Y266:Y329" si="122">(X266/W266-1)*1000</f>
        <v>-408.88508160190628</v>
      </c>
      <c r="Z266" s="72">
        <v>6.419948700000001E-22</v>
      </c>
      <c r="AA266" s="72">
        <v>3.7766058166666667E-22</v>
      </c>
      <c r="AB266" s="72">
        <f t="shared" si="99"/>
        <v>5.2956287120519943E-15</v>
      </c>
      <c r="AC266" s="72">
        <f t="shared" si="100"/>
        <v>3.1152121506582389E-15</v>
      </c>
      <c r="AD266" s="60">
        <f t="shared" si="113"/>
        <v>-411.73894167305946</v>
      </c>
      <c r="AE266" s="73">
        <f t="shared" si="115"/>
        <v>-274.53647947041435</v>
      </c>
      <c r="AF266" s="73">
        <f t="shared" si="116"/>
        <v>-162.12795371541941</v>
      </c>
      <c r="AG266" s="60"/>
      <c r="AH266" s="52">
        <v>5.3152459333333343E-22</v>
      </c>
      <c r="AI266" s="52">
        <v>3.1338660499999998E-22</v>
      </c>
      <c r="AJ266" s="52">
        <f t="shared" si="101"/>
        <v>4.3843915725023788E-15</v>
      </c>
      <c r="AK266" s="52">
        <f t="shared" si="102"/>
        <v>2.5850348358866119E-15</v>
      </c>
      <c r="AL266" s="60">
        <f t="shared" ref="AL266:AL329" si="123">(AK266/AJ266-1)*1000</f>
        <v>-410.40055543870801</v>
      </c>
      <c r="AM266" s="52">
        <v>4.4660827000000004E-22</v>
      </c>
      <c r="AN266" s="52">
        <v>2.6593438000000012E-22</v>
      </c>
      <c r="AO266" s="52">
        <f t="shared" si="103"/>
        <v>3.6839415518255916E-15</v>
      </c>
      <c r="AP266" s="52">
        <f t="shared" si="104"/>
        <v>2.193615251551381E-15</v>
      </c>
      <c r="AQ266" s="60">
        <f t="shared" si="117"/>
        <v>-404.54667353114593</v>
      </c>
      <c r="AR266" s="52">
        <v>3.8399368666666653E-22</v>
      </c>
      <c r="AS266" s="52">
        <v>2.3234959333333344E-22</v>
      </c>
      <c r="AT266" s="52">
        <f t="shared" si="105"/>
        <v>3.1674520893892748E-15</v>
      </c>
      <c r="AU266" s="52">
        <f t="shared" si="106"/>
        <v>1.9165841273616485E-15</v>
      </c>
      <c r="AV266" s="60">
        <f t="shared" ref="AV266:AV329" si="124">(AU266/AT266-1)*1000</f>
        <v>-394.91298580898496</v>
      </c>
      <c r="AW266" s="52">
        <v>3.4036471999999999E-22</v>
      </c>
      <c r="AX266" s="52">
        <v>2.0987354999999996E-22</v>
      </c>
      <c r="AY266" s="52">
        <f t="shared" si="107"/>
        <v>2.8075694495838223E-15</v>
      </c>
      <c r="AZ266" s="52">
        <f t="shared" si="108"/>
        <v>1.7311857916875245E-15</v>
      </c>
      <c r="BA266" s="60">
        <f t="shared" si="118"/>
        <v>-383.38629808635881</v>
      </c>
      <c r="BB266" s="52">
        <v>3.1245245499999996E-22</v>
      </c>
      <c r="BC266" s="52">
        <v>1.9609834000000002E-22</v>
      </c>
      <c r="BD266" s="52">
        <f t="shared" si="109"/>
        <v>2.5773293045926261E-15</v>
      </c>
      <c r="BE266" s="52">
        <f t="shared" si="110"/>
        <v>1.6175580962036879E-15</v>
      </c>
      <c r="BF266" s="60">
        <f t="shared" ref="BF266:BF329" si="125">(BE266/BD266-1)*1000</f>
        <v>-372.38982487751605</v>
      </c>
      <c r="BG266" s="52">
        <v>2.9694264500000013E-22</v>
      </c>
      <c r="BH266" s="52">
        <v>1.8894534499999997E-22</v>
      </c>
      <c r="BI266" s="52">
        <f t="shared" si="111"/>
        <v>2.4493933988828652E-15</v>
      </c>
      <c r="BJ266" s="52">
        <f t="shared" si="112"/>
        <v>1.5585551236422956E-15</v>
      </c>
      <c r="BK266" s="60">
        <f t="shared" si="119"/>
        <v>-363.69750798171862</v>
      </c>
      <c r="BL266" s="60"/>
      <c r="BM266" s="14"/>
      <c r="BN266" s="14"/>
      <c r="BO266" s="14"/>
    </row>
    <row r="267" spans="1:67">
      <c r="A267" s="11">
        <v>183.69999999999899</v>
      </c>
      <c r="C267" s="90">
        <v>230295624140.59091</v>
      </c>
      <c r="D267" s="7">
        <f t="shared" si="91"/>
        <v>4580538964334.1299</v>
      </c>
      <c r="E267" s="10">
        <f t="shared" si="120"/>
        <v>106372561491.05096</v>
      </c>
      <c r="F267" s="10">
        <f t="shared" si="92"/>
        <v>99155258704.382935</v>
      </c>
      <c r="G267" s="15">
        <v>53186280745525.484</v>
      </c>
      <c r="H267" s="7"/>
      <c r="I267" s="7">
        <f t="shared" si="121"/>
        <v>1.4050393124055774E-19</v>
      </c>
      <c r="J267" s="90">
        <f t="shared" si="94"/>
        <v>3.9313956126229512E-22</v>
      </c>
      <c r="K267" s="7">
        <v>1.8841409161490685E-20</v>
      </c>
      <c r="L267" s="7"/>
      <c r="M267" s="7">
        <v>6.344361018261715E-22</v>
      </c>
      <c r="N267" s="9">
        <f t="shared" si="95"/>
        <v>7.0270037630470788E-4</v>
      </c>
      <c r="O267" s="7"/>
      <c r="P267" s="8">
        <f t="shared" si="96"/>
        <v>69676437.604160547</v>
      </c>
      <c r="Q267" s="6">
        <v>6.3305238095238085E-22</v>
      </c>
      <c r="R267" s="14">
        <v>1</v>
      </c>
      <c r="T267" s="13"/>
      <c r="U267" s="52">
        <v>8.3287960819672132E-22</v>
      </c>
      <c r="V267" s="52">
        <v>4.6488380000000006E-22</v>
      </c>
      <c r="W267" s="7">
        <f t="shared" si="97"/>
        <v>5.8032084052293236E-15</v>
      </c>
      <c r="X267" s="7">
        <f t="shared" si="98"/>
        <v>3.2391447083883212E-15</v>
      </c>
      <c r="Y267" s="14">
        <f t="shared" si="122"/>
        <v>-441.83553610283957</v>
      </c>
      <c r="Z267" s="72">
        <v>6.797604409836068E-22</v>
      </c>
      <c r="AA267" s="72">
        <v>3.7680967377049186E-22</v>
      </c>
      <c r="AB267" s="72">
        <f t="shared" si="99"/>
        <v>4.7363285951968244E-15</v>
      </c>
      <c r="AC267" s="72">
        <f t="shared" si="100"/>
        <v>2.6254755723112274E-15</v>
      </c>
      <c r="AD267" s="60">
        <f t="shared" si="113"/>
        <v>-445.67284141270136</v>
      </c>
      <c r="AE267" s="73">
        <f t="shared" si="115"/>
        <v>-304.30727252887317</v>
      </c>
      <c r="AF267" s="73">
        <f t="shared" si="116"/>
        <v>-167.57757305306282</v>
      </c>
      <c r="AG267" s="60"/>
      <c r="AH267" s="52">
        <v>5.5787204590163913E-22</v>
      </c>
      <c r="AI267" s="52">
        <v>3.0801469672131144E-22</v>
      </c>
      <c r="AJ267" s="52">
        <f t="shared" si="101"/>
        <v>3.8870536797368739E-15</v>
      </c>
      <c r="AK267" s="52">
        <f t="shared" si="102"/>
        <v>2.146136679726567E-15</v>
      </c>
      <c r="AL267" s="60">
        <f t="shared" si="123"/>
        <v>-447.87572888063499</v>
      </c>
      <c r="AM267" s="52">
        <v>4.6408707213114769E-22</v>
      </c>
      <c r="AN267" s="52">
        <v>2.5596246229508209E-22</v>
      </c>
      <c r="AO267" s="52">
        <f t="shared" si="103"/>
        <v>3.2335933924241628E-15</v>
      </c>
      <c r="AP267" s="52">
        <f t="shared" si="104"/>
        <v>1.783455253310957E-15</v>
      </c>
      <c r="AQ267" s="60">
        <f t="shared" si="117"/>
        <v>-448.46026173564923</v>
      </c>
      <c r="AR267" s="52">
        <v>3.9490875573770494E-22</v>
      </c>
      <c r="AS267" s="52">
        <v>2.1798930819672135E-22</v>
      </c>
      <c r="AT267" s="52">
        <f t="shared" si="105"/>
        <v>2.7515835278493315E-15</v>
      </c>
      <c r="AU267" s="52">
        <f t="shared" si="106"/>
        <v>1.5188718430942117E-15</v>
      </c>
      <c r="AV267" s="60">
        <f t="shared" si="124"/>
        <v>-448.00082290019418</v>
      </c>
      <c r="AW267" s="52">
        <v>3.4673346721311481E-22</v>
      </c>
      <c r="AX267" s="52">
        <v>1.9153269836065577E-22</v>
      </c>
      <c r="AY267" s="52">
        <f t="shared" si="107"/>
        <v>2.415915279354747E-15</v>
      </c>
      <c r="AZ267" s="52">
        <f t="shared" si="108"/>
        <v>1.3345316106481977E-15</v>
      </c>
      <c r="BA267" s="60">
        <f t="shared" si="118"/>
        <v>-447.60827415908801</v>
      </c>
      <c r="BB267" s="52">
        <v>3.1597435081967205E-22</v>
      </c>
      <c r="BC267" s="52">
        <v>1.7426190163934429E-22</v>
      </c>
      <c r="BD267" s="52">
        <f t="shared" si="109"/>
        <v>2.2015967139400762E-15</v>
      </c>
      <c r="BE267" s="52">
        <f t="shared" si="110"/>
        <v>1.2141948516355446E-15</v>
      </c>
      <c r="BF267" s="60">
        <f t="shared" si="125"/>
        <v>-448.49352111242615</v>
      </c>
      <c r="BG267" s="52">
        <v>2.9896716393442613E-22</v>
      </c>
      <c r="BH267" s="52">
        <v>1.6405141967213121E-22</v>
      </c>
      <c r="BI267" s="52">
        <f t="shared" si="111"/>
        <v>2.0830966943568694E-15</v>
      </c>
      <c r="BJ267" s="52">
        <f t="shared" si="112"/>
        <v>1.1430518506658556E-15</v>
      </c>
      <c r="BK267" s="60">
        <f t="shared" si="119"/>
        <v>-451.27278356189851</v>
      </c>
      <c r="BL267" s="60"/>
      <c r="BM267" s="14"/>
      <c r="BN267" s="14"/>
      <c r="BO267" s="14"/>
    </row>
    <row r="268" spans="1:67">
      <c r="A268" s="11">
        <v>183.79999999999899</v>
      </c>
      <c r="C268" s="90">
        <v>231191518261.3945</v>
      </c>
      <c r="D268" s="7">
        <f t="shared" si="91"/>
        <v>4604444419383.8896</v>
      </c>
      <c r="E268" s="10">
        <f t="shared" si="120"/>
        <v>109845223751.26079</v>
      </c>
      <c r="F268" s="10">
        <f t="shared" si="92"/>
        <v>99540991666.750397</v>
      </c>
      <c r="G268" s="15">
        <v>54922611875630.391</v>
      </c>
      <c r="H268" s="7"/>
      <c r="I268" s="7">
        <f t="shared" si="121"/>
        <v>1.3357177178647275E-19</v>
      </c>
      <c r="J268" s="90">
        <f t="shared" si="94"/>
        <v>3.6911301173333329E-22</v>
      </c>
      <c r="K268" s="7">
        <v>9.8149528653295101E-21</v>
      </c>
      <c r="L268" s="7"/>
      <c r="M268" s="7">
        <v>6.0236129418979694E-22</v>
      </c>
      <c r="N268" s="9">
        <f t="shared" si="95"/>
        <v>1.0908191831637741E-3</v>
      </c>
      <c r="O268" s="7"/>
      <c r="P268" s="8">
        <f t="shared" si="96"/>
        <v>108581223.22123672</v>
      </c>
      <c r="Q268" s="6">
        <v>6.0098095238095244E-22</v>
      </c>
      <c r="R268" s="14">
        <v>1</v>
      </c>
      <c r="T268" s="13"/>
      <c r="U268" s="52">
        <v>8.3523645166666669E-22</v>
      </c>
      <c r="V268" s="52">
        <v>4.6938042499999998E-22</v>
      </c>
      <c r="W268" s="7">
        <f t="shared" si="97"/>
        <v>9.0690995600926871E-15</v>
      </c>
      <c r="X268" s="7">
        <f t="shared" si="98"/>
        <v>5.0965900702601066E-15</v>
      </c>
      <c r="Y268" s="14">
        <f t="shared" si="122"/>
        <v>-438.02689159054518</v>
      </c>
      <c r="Z268" s="72">
        <v>6.7203602333333352E-22</v>
      </c>
      <c r="AA268" s="72">
        <v>3.7822250499999999E-22</v>
      </c>
      <c r="AB268" s="72">
        <f t="shared" si="99"/>
        <v>7.2970493462264782E-15</v>
      </c>
      <c r="AC268" s="72">
        <f t="shared" si="100"/>
        <v>4.1067862242697985E-15</v>
      </c>
      <c r="AD268" s="60">
        <f t="shared" si="113"/>
        <v>-437.19906096105268</v>
      </c>
      <c r="AE268" s="73">
        <f t="shared" si="115"/>
        <v>-312.47894050571756</v>
      </c>
      <c r="AF268" s="73">
        <f t="shared" si="116"/>
        <v>-170.16826500266063</v>
      </c>
      <c r="AG268" s="60"/>
      <c r="AH268" s="52">
        <v>5.4266332499999986E-22</v>
      </c>
      <c r="AI268" s="52">
        <v>3.0685878166666668E-22</v>
      </c>
      <c r="AJ268" s="52">
        <f t="shared" si="101"/>
        <v>5.892304762580016E-15</v>
      </c>
      <c r="AK268" s="52">
        <f t="shared" si="102"/>
        <v>3.3319101869543182E-15</v>
      </c>
      <c r="AL268" s="60">
        <f t="shared" si="123"/>
        <v>-434.53193254460899</v>
      </c>
      <c r="AM268" s="52">
        <v>4.4353744333333334E-22</v>
      </c>
      <c r="AN268" s="52">
        <v>2.5287969000000003E-22</v>
      </c>
      <c r="AO268" s="52">
        <f t="shared" si="103"/>
        <v>4.8159838141550557E-15</v>
      </c>
      <c r="AP268" s="52">
        <f t="shared" si="104"/>
        <v>2.7457986068005585E-15</v>
      </c>
      <c r="AQ268" s="60">
        <f t="shared" si="117"/>
        <v>-429.85717710882767</v>
      </c>
      <c r="AR268" s="52">
        <v>3.7068311499999996E-22</v>
      </c>
      <c r="AS268" s="52">
        <v>2.136727883333334E-22</v>
      </c>
      <c r="AT268" s="52">
        <f t="shared" si="105"/>
        <v>4.0249226054156069E-15</v>
      </c>
      <c r="AU268" s="52">
        <f t="shared" si="106"/>
        <v>2.3200852726324421E-15</v>
      </c>
      <c r="AV268" s="60">
        <f t="shared" si="124"/>
        <v>-423.57021486308213</v>
      </c>
      <c r="AW268" s="52">
        <v>3.2004907166666658E-22</v>
      </c>
      <c r="AX268" s="52">
        <v>1.8664860333333336E-22</v>
      </c>
      <c r="AY268" s="52">
        <f t="shared" si="107"/>
        <v>3.475131969238594E-15</v>
      </c>
      <c r="AZ268" s="52">
        <f t="shared" si="108"/>
        <v>2.0266533662467585E-15</v>
      </c>
      <c r="BA268" s="60">
        <f t="shared" si="118"/>
        <v>-416.81254577195216</v>
      </c>
      <c r="BB268" s="52">
        <v>2.876762816666666E-22</v>
      </c>
      <c r="BC268" s="52">
        <v>1.6938574666666668E-22</v>
      </c>
      <c r="BD268" s="52">
        <f t="shared" si="109"/>
        <v>3.1236242555101919E-15</v>
      </c>
      <c r="BE268" s="52">
        <f t="shared" si="110"/>
        <v>1.8392111569308143E-15</v>
      </c>
      <c r="BF268" s="60">
        <f t="shared" si="125"/>
        <v>-411.19321452112047</v>
      </c>
      <c r="BG268" s="52">
        <v>2.696193949999999E-22</v>
      </c>
      <c r="BH268" s="52">
        <v>1.5963256666666672E-22</v>
      </c>
      <c r="BI268" s="52">
        <f t="shared" si="111"/>
        <v>2.9275603713268125E-15</v>
      </c>
      <c r="BJ268" s="52">
        <f t="shared" si="112"/>
        <v>1.7333099354611306E-15</v>
      </c>
      <c r="BK268" s="60">
        <f t="shared" si="119"/>
        <v>-407.93366639418957</v>
      </c>
      <c r="BL268" s="60"/>
      <c r="BM268" s="14"/>
      <c r="BN268" s="14"/>
      <c r="BO268" s="14"/>
    </row>
    <row r="269" spans="1:67">
      <c r="A269" s="11">
        <v>183.89999999999901</v>
      </c>
      <c r="C269" s="90">
        <v>228325011738.27011</v>
      </c>
      <c r="D269" s="7">
        <f t="shared" si="91"/>
        <v>4628442956032.6963</v>
      </c>
      <c r="E269" s="10">
        <f t="shared" si="120"/>
        <v>110884770615.94423</v>
      </c>
      <c r="F269" s="10">
        <f t="shared" si="92"/>
        <v>98306798889.797409</v>
      </c>
      <c r="G269" s="15">
        <v>55442385307972.117</v>
      </c>
      <c r="H269" s="7"/>
      <c r="I269" s="7">
        <f t="shared" si="121"/>
        <v>1.269790965586294E-19</v>
      </c>
      <c r="J269" s="90">
        <f t="shared" si="94"/>
        <v>3.3059102208333331E-22</v>
      </c>
      <c r="K269" s="7">
        <v>9.9756905424200279E-21</v>
      </c>
      <c r="L269" s="7"/>
      <c r="M269" s="7">
        <v>5.94286494805144E-22</v>
      </c>
      <c r="N269" s="9">
        <f t="shared" si="95"/>
        <v>2.1839425895966839E-3</v>
      </c>
      <c r="O269" s="7"/>
      <c r="P269" s="8">
        <f t="shared" si="96"/>
        <v>214696404.94234458</v>
      </c>
      <c r="Q269" s="6">
        <v>5.9290952380952376E-22</v>
      </c>
      <c r="R269" s="14">
        <v>1</v>
      </c>
      <c r="T269" s="13"/>
      <c r="U269" s="52">
        <v>8.0439515333333333E-22</v>
      </c>
      <c r="V269" s="52">
        <v>4.8989898333333328E-22</v>
      </c>
      <c r="W269" s="7">
        <f t="shared" si="97"/>
        <v>1.7270074757375196E-14</v>
      </c>
      <c r="X269" s="7">
        <f t="shared" si="98"/>
        <v>1.0517955050660016E-14</v>
      </c>
      <c r="Y269" s="14">
        <f t="shared" si="122"/>
        <v>-390.97223385392022</v>
      </c>
      <c r="Z269" s="72">
        <v>6.3684748833333314E-22</v>
      </c>
      <c r="AA269" s="72">
        <v>3.9608212833333328E-22</v>
      </c>
      <c r="AB269" s="72">
        <f t="shared" si="99"/>
        <v>1.3672886624175943E-14</v>
      </c>
      <c r="AC269" s="72">
        <f t="shared" si="100"/>
        <v>8.5037409015098358E-15</v>
      </c>
      <c r="AD269" s="60">
        <f t="shared" si="113"/>
        <v>-378.0581134583677</v>
      </c>
      <c r="AE269" s="73">
        <f t="shared" si="115"/>
        <v>-301.37467841680103</v>
      </c>
      <c r="AF269" s="73">
        <f t="shared" si="116"/>
        <v>-169.58903206925675</v>
      </c>
      <c r="AG269" s="60"/>
      <c r="AH269" s="52">
        <v>5.0503749666666632E-22</v>
      </c>
      <c r="AI269" s="52">
        <v>3.2247798333333344E-22</v>
      </c>
      <c r="AJ269" s="52">
        <f t="shared" si="101"/>
        <v>1.0842973489543924E-14</v>
      </c>
      <c r="AK269" s="52">
        <f t="shared" si="102"/>
        <v>6.9234863694739748E-15</v>
      </c>
      <c r="AL269" s="60">
        <f t="shared" si="123"/>
        <v>-361.47714682227905</v>
      </c>
      <c r="AM269" s="52">
        <v>4.048236499999999E-22</v>
      </c>
      <c r="AN269" s="52">
        <v>2.6663061500000007E-22</v>
      </c>
      <c r="AO269" s="52">
        <f t="shared" si="103"/>
        <v>8.6914182290657716E-15</v>
      </c>
      <c r="AP269" s="52">
        <f t="shared" si="104"/>
        <v>5.7244634488079413E-15</v>
      </c>
      <c r="AQ269" s="60">
        <f t="shared" si="117"/>
        <v>-341.36601208946126</v>
      </c>
      <c r="AR269" s="52">
        <v>3.31648675E-22</v>
      </c>
      <c r="AS269" s="52">
        <v>2.2588338333333335E-22</v>
      </c>
      <c r="AT269" s="52">
        <f t="shared" si="105"/>
        <v>7.1203778226408227E-15</v>
      </c>
      <c r="AU269" s="52">
        <f t="shared" si="106"/>
        <v>4.8496350337891211E-15</v>
      </c>
      <c r="AV269" s="60">
        <f t="shared" si="124"/>
        <v>-318.90762616997239</v>
      </c>
      <c r="AW269" s="52">
        <v>2.809282933333332E-22</v>
      </c>
      <c r="AX269" s="52">
        <v>1.9761490333333334E-22</v>
      </c>
      <c r="AY269" s="52">
        <f t="shared" si="107"/>
        <v>6.031429462526878E-15</v>
      </c>
      <c r="AZ269" s="52">
        <f t="shared" si="108"/>
        <v>4.2427209308705256E-15</v>
      </c>
      <c r="BA269" s="60">
        <f t="shared" si="118"/>
        <v>-296.5646108886051</v>
      </c>
      <c r="BB269" s="52">
        <v>2.482921133333334E-22</v>
      </c>
      <c r="BC269" s="52">
        <v>1.793837516666667E-22</v>
      </c>
      <c r="BD269" s="52">
        <f t="shared" si="109"/>
        <v>5.3307424108215977E-15</v>
      </c>
      <c r="BE269" s="52">
        <f t="shared" si="110"/>
        <v>3.8513046587912411E-15</v>
      </c>
      <c r="BF269" s="60">
        <f t="shared" si="125"/>
        <v>-277.52940172592946</v>
      </c>
      <c r="BG269" s="52">
        <v>2.2956108833333332E-22</v>
      </c>
      <c r="BH269" s="52">
        <v>1.6891372000000003E-22</v>
      </c>
      <c r="BI269" s="52">
        <f t="shared" si="111"/>
        <v>4.9285940379829875E-15</v>
      </c>
      <c r="BJ269" s="52">
        <f t="shared" si="112"/>
        <v>3.6265168429446057E-15</v>
      </c>
      <c r="BK269" s="60">
        <f t="shared" si="119"/>
        <v>-264.18836386274023</v>
      </c>
      <c r="BL269" s="60"/>
      <c r="BM269" s="14"/>
      <c r="BN269" s="14"/>
      <c r="BO269" s="14"/>
    </row>
    <row r="270" spans="1:67">
      <c r="A270" s="11">
        <v>183.99999999999901</v>
      </c>
      <c r="C270" s="90">
        <v>218974880101.95523</v>
      </c>
      <c r="D270" s="7">
        <f t="shared" si="91"/>
        <v>4652534784972.8135</v>
      </c>
      <c r="E270" s="10">
        <f t="shared" si="120"/>
        <v>121354322525.11943</v>
      </c>
      <c r="F270" s="10">
        <f t="shared" si="92"/>
        <v>94281039717.087921</v>
      </c>
      <c r="G270" s="15">
        <v>60677161262559.711</v>
      </c>
      <c r="H270" s="7"/>
      <c r="I270" s="7">
        <f t="shared" si="121"/>
        <v>1.2071001667754747E-19</v>
      </c>
      <c r="J270" s="90">
        <f t="shared" si="94"/>
        <v>3.1045608581666667E-22</v>
      </c>
      <c r="K270" s="7">
        <v>6.2303441217150689E-21</v>
      </c>
      <c r="L270" s="7"/>
      <c r="M270" s="7">
        <v>5.3287360841396723E-22</v>
      </c>
      <c r="N270" s="9">
        <f t="shared" si="95"/>
        <v>3.1606000343159654E-3</v>
      </c>
      <c r="O270" s="7"/>
      <c r="P270" s="8">
        <f t="shared" si="96"/>
        <v>297984657.36517298</v>
      </c>
      <c r="Q270" s="6">
        <v>5.3150000000000007E-22</v>
      </c>
      <c r="R270" s="14">
        <v>1</v>
      </c>
      <c r="T270" s="13"/>
      <c r="U270" s="52">
        <v>7.6701093333333342E-22</v>
      </c>
      <c r="V270" s="52">
        <v>5.239780766666667E-22</v>
      </c>
      <c r="W270" s="7">
        <f t="shared" si="97"/>
        <v>2.2855749016466192E-14</v>
      </c>
      <c r="X270" s="7">
        <f t="shared" si="98"/>
        <v>1.5613742764237014E-14</v>
      </c>
      <c r="Y270" s="14">
        <f t="shared" si="122"/>
        <v>-316.85709564852806</v>
      </c>
      <c r="Z270" s="72">
        <v>6.0270347666666656E-22</v>
      </c>
      <c r="AA270" s="72">
        <v>4.2467332000000011E-22</v>
      </c>
      <c r="AB270" s="72">
        <f t="shared" si="99"/>
        <v>1.7959638898730494E-14</v>
      </c>
      <c r="AC270" s="72">
        <f t="shared" si="100"/>
        <v>1.2654613375232331E-14</v>
      </c>
      <c r="AD270" s="60">
        <f t="shared" si="113"/>
        <v>-295.38597927340049</v>
      </c>
      <c r="AE270" s="73">
        <f t="shared" si="115"/>
        <v>-268.57635557978784</v>
      </c>
      <c r="AF270" s="73">
        <f t="shared" si="116"/>
        <v>-166.01927774646649</v>
      </c>
      <c r="AG270" s="60"/>
      <c r="AH270" s="52">
        <v>4.7509569000000013E-22</v>
      </c>
      <c r="AI270" s="52">
        <v>3.4641989499999986E-22</v>
      </c>
      <c r="AJ270" s="52">
        <f t="shared" si="101"/>
        <v>1.4157122640031244E-14</v>
      </c>
      <c r="AK270" s="52">
        <f t="shared" si="102"/>
        <v>1.0322781371604828E-14</v>
      </c>
      <c r="AL270" s="60">
        <f t="shared" si="123"/>
        <v>-270.84184872314944</v>
      </c>
      <c r="AM270" s="52">
        <v>3.7957900000000013E-22</v>
      </c>
      <c r="AN270" s="52">
        <v>2.8684222833333333E-22</v>
      </c>
      <c r="AO270" s="52">
        <f t="shared" si="103"/>
        <v>1.1310871825800861E-14</v>
      </c>
      <c r="AP270" s="52">
        <f t="shared" si="104"/>
        <v>8.547458312776619E-15</v>
      </c>
      <c r="AQ270" s="60">
        <f t="shared" si="117"/>
        <v>-244.31481105821652</v>
      </c>
      <c r="AR270" s="52">
        <v>3.1113424E-22</v>
      </c>
      <c r="AS270" s="52">
        <v>2.4331882166666671E-22</v>
      </c>
      <c r="AT270" s="52">
        <f t="shared" si="105"/>
        <v>9.2713229900968212E-15</v>
      </c>
      <c r="AU270" s="52">
        <f t="shared" si="106"/>
        <v>7.2505275704835184E-15</v>
      </c>
      <c r="AV270" s="60">
        <f t="shared" si="124"/>
        <v>-217.96192644478231</v>
      </c>
      <c r="AW270" s="52">
        <v>2.6477348666666678E-22</v>
      </c>
      <c r="AX270" s="52">
        <v>2.1321254500000005E-22</v>
      </c>
      <c r="AY270" s="52">
        <f t="shared" si="107"/>
        <v>7.8898436703744421E-15</v>
      </c>
      <c r="AZ270" s="52">
        <f t="shared" si="108"/>
        <v>6.3534067167777933E-15</v>
      </c>
      <c r="BA270" s="60">
        <f t="shared" si="118"/>
        <v>-194.73604519767773</v>
      </c>
      <c r="BB270" s="52">
        <v>2.3584357000000009E-22</v>
      </c>
      <c r="BC270" s="52">
        <v>1.9401484333333334E-22</v>
      </c>
      <c r="BD270" s="52">
        <f t="shared" si="109"/>
        <v>7.0277765398225219E-15</v>
      </c>
      <c r="BE270" s="52">
        <f t="shared" si="110"/>
        <v>5.7813446614437773E-15</v>
      </c>
      <c r="BF270" s="60">
        <f t="shared" si="125"/>
        <v>-177.35792697959374</v>
      </c>
      <c r="BG270" s="52">
        <v>2.2006681666666668E-22</v>
      </c>
      <c r="BH270" s="52">
        <v>1.8333377166666664E-22</v>
      </c>
      <c r="BI270" s="52">
        <f t="shared" si="111"/>
        <v>6.5576534961857279E-15</v>
      </c>
      <c r="BJ270" s="52">
        <f t="shared" si="112"/>
        <v>5.4630651133553409E-15</v>
      </c>
      <c r="BK270" s="60">
        <f t="shared" si="119"/>
        <v>-166.91769143750224</v>
      </c>
      <c r="BL270" s="60"/>
      <c r="BM270" s="14"/>
      <c r="BN270" s="14"/>
      <c r="BO270" s="14"/>
    </row>
    <row r="271" spans="1:67">
      <c r="A271" s="11">
        <v>184.099999999999</v>
      </c>
      <c r="C271" s="90">
        <v>207515624475.97006</v>
      </c>
      <c r="D271" s="7">
        <f t="shared" si="91"/>
        <v>4676720116807.1016</v>
      </c>
      <c r="E271" s="10">
        <f t="shared" si="120"/>
        <v>121470125499.97769</v>
      </c>
      <c r="F271" s="10">
        <f t="shared" si="92"/>
        <v>89347183677.076675</v>
      </c>
      <c r="G271" s="15">
        <v>60735062749988.844</v>
      </c>
      <c r="H271" s="7"/>
      <c r="I271" s="7">
        <f t="shared" si="121"/>
        <v>1.1474931833239311E-19</v>
      </c>
      <c r="J271" s="90">
        <f t="shared" si="94"/>
        <v>2.9467621318333332E-22</v>
      </c>
      <c r="K271" s="7">
        <v>3.1254735583684943E-21</v>
      </c>
      <c r="L271" s="7"/>
      <c r="M271" s="7">
        <v>4.4657501594854552E-22</v>
      </c>
      <c r="N271" s="9">
        <f t="shared" si="95"/>
        <v>4.233202942798454E-3</v>
      </c>
      <c r="O271" s="7"/>
      <c r="P271" s="8">
        <f t="shared" si="96"/>
        <v>378224760.87255496</v>
      </c>
      <c r="Q271" s="6">
        <v>4.4520476190476194E-22</v>
      </c>
      <c r="R271" s="14">
        <v>1</v>
      </c>
      <c r="T271" s="13"/>
      <c r="U271" s="52">
        <v>7.3693207500000014E-22</v>
      </c>
      <c r="V271" s="52">
        <v>5.6195244666666683E-22</v>
      </c>
      <c r="W271" s="7">
        <f t="shared" si="97"/>
        <v>2.7872595784617492E-14</v>
      </c>
      <c r="X271" s="7">
        <f t="shared" si="98"/>
        <v>2.1254432976223519E-14</v>
      </c>
      <c r="Y271" s="14">
        <f t="shared" si="122"/>
        <v>-237.44336047977444</v>
      </c>
      <c r="Z271" s="72">
        <v>5.7662638000000006E-22</v>
      </c>
      <c r="AA271" s="72">
        <v>4.5287236333333313E-22</v>
      </c>
      <c r="AB271" s="72">
        <f t="shared" si="99"/>
        <v>2.1809437468829462E-14</v>
      </c>
      <c r="AC271" s="72">
        <f t="shared" si="100"/>
        <v>1.7128754132752901E-14</v>
      </c>
      <c r="AD271" s="60">
        <f t="shared" si="113"/>
        <v>-214.61733448037344</v>
      </c>
      <c r="AE271" s="73">
        <f t="shared" si="115"/>
        <v>-218.61518964588251</v>
      </c>
      <c r="AF271" s="73">
        <f t="shared" si="116"/>
        <v>-159.27922730955683</v>
      </c>
      <c r="AG271" s="60"/>
      <c r="AH271" s="52">
        <v>4.5282458666666665E-22</v>
      </c>
      <c r="AI271" s="52">
        <v>3.6661351999999997E-22</v>
      </c>
      <c r="AJ271" s="52">
        <f t="shared" si="101"/>
        <v>1.7126947100920379E-14</v>
      </c>
      <c r="AK271" s="52">
        <f t="shared" si="102"/>
        <v>1.3866231093463773E-14</v>
      </c>
      <c r="AL271" s="60">
        <f t="shared" si="123"/>
        <v>-190.38512749778846</v>
      </c>
      <c r="AM271" s="52">
        <v>3.6070659666666687E-22</v>
      </c>
      <c r="AN271" s="52">
        <v>3.0073034833333331E-22</v>
      </c>
      <c r="AO271" s="52">
        <f t="shared" si="103"/>
        <v>1.3642816626939545E-14</v>
      </c>
      <c r="AP271" s="52">
        <f t="shared" si="104"/>
        <v>1.1374366408548868E-14</v>
      </c>
      <c r="AQ271" s="60">
        <f t="shared" si="117"/>
        <v>-166.27433179093842</v>
      </c>
      <c r="AR271" s="52">
        <v>2.9510256166666667E-22</v>
      </c>
      <c r="AS271" s="52">
        <v>2.5246771333333326E-22</v>
      </c>
      <c r="AT271" s="52">
        <f t="shared" si="105"/>
        <v>1.1161509581924705E-14</v>
      </c>
      <c r="AU271" s="52">
        <f t="shared" si="106"/>
        <v>9.5489540503535295E-15</v>
      </c>
      <c r="AV271" s="60">
        <f t="shared" si="124"/>
        <v>-144.47468057390711</v>
      </c>
      <c r="AW271" s="52">
        <v>2.5095078499999994E-22</v>
      </c>
      <c r="AX271" s="52">
        <v>2.1900593000000008E-22</v>
      </c>
      <c r="AY271" s="52">
        <f t="shared" si="107"/>
        <v>9.4915800647399531E-15</v>
      </c>
      <c r="AZ271" s="52">
        <f t="shared" si="108"/>
        <v>8.2833465503916842E-15</v>
      </c>
      <c r="BA271" s="60">
        <f t="shared" si="118"/>
        <v>-127.29529815975604</v>
      </c>
      <c r="BB271" s="52">
        <v>2.2360697833333331E-22</v>
      </c>
      <c r="BC271" s="52">
        <v>1.9762085666666674E-22</v>
      </c>
      <c r="BD271" s="52">
        <f t="shared" si="109"/>
        <v>8.4573695909554759E-15</v>
      </c>
      <c r="BE271" s="52">
        <f t="shared" si="110"/>
        <v>7.4745101256175235E-15</v>
      </c>
      <c r="BF271" s="60">
        <f t="shared" si="125"/>
        <v>-116.21337518334862</v>
      </c>
      <c r="BG271" s="52">
        <v>2.0887940333333327E-22</v>
      </c>
      <c r="BH271" s="52">
        <v>1.856797933333333E-22</v>
      </c>
      <c r="BI271" s="52">
        <f t="shared" si="111"/>
        <v>7.9003362376947441E-15</v>
      </c>
      <c r="BJ271" s="52">
        <f t="shared" si="112"/>
        <v>7.0228695432361415E-15</v>
      </c>
      <c r="BK271" s="60">
        <f t="shared" si="119"/>
        <v>-111.06700627144961</v>
      </c>
      <c r="BL271" s="60"/>
      <c r="BM271" s="14"/>
      <c r="BN271" s="14"/>
      <c r="BO271" s="14"/>
    </row>
    <row r="272" spans="1:67">
      <c r="A272" s="11">
        <v>184.19999999999899</v>
      </c>
      <c r="C272" s="90">
        <v>201666809202.80374</v>
      </c>
      <c r="D272" s="7">
        <f t="shared" si="91"/>
        <v>4700999162047.1904</v>
      </c>
      <c r="E272" s="10">
        <f t="shared" si="120"/>
        <v>126309176507.34026</v>
      </c>
      <c r="F272" s="10">
        <f t="shared" si="92"/>
        <v>86828938731.306839</v>
      </c>
      <c r="G272" s="15">
        <v>63154588253670.125</v>
      </c>
      <c r="H272" s="7"/>
      <c r="I272" s="7">
        <f t="shared" si="121"/>
        <v>1.0908243953811762E-19</v>
      </c>
      <c r="J272" s="90">
        <f t="shared" si="94"/>
        <v>2.7243601368333327E-22</v>
      </c>
      <c r="K272" s="7">
        <v>4.0365256064690008E-21</v>
      </c>
      <c r="L272" s="7"/>
      <c r="M272" s="7">
        <v>4.1165262215073129E-22</v>
      </c>
      <c r="N272" s="9">
        <f t="shared" si="95"/>
        <v>6.3484873085026088E-3</v>
      </c>
      <c r="O272" s="7"/>
      <c r="P272" s="8">
        <f t="shared" si="96"/>
        <v>551232415.54645205</v>
      </c>
      <c r="Q272" s="6">
        <v>4.1028571428571424E-22</v>
      </c>
      <c r="R272" s="14">
        <v>1</v>
      </c>
      <c r="T272" s="13"/>
      <c r="U272" s="52">
        <v>7.1097603000000021E-22</v>
      </c>
      <c r="V272" s="52">
        <v>5.764912916666666E-22</v>
      </c>
      <c r="W272" s="7">
        <f t="shared" si="97"/>
        <v>3.9191303441250458E-14</v>
      </c>
      <c r="X272" s="7">
        <f t="shared" si="98"/>
        <v>3.1778068724689278E-14</v>
      </c>
      <c r="Y272" s="14">
        <f t="shared" si="122"/>
        <v>-189.15509476927593</v>
      </c>
      <c r="Z272" s="72">
        <v>5.5262085666666678E-22</v>
      </c>
      <c r="AA272" s="72">
        <v>4.5833239166666655E-22</v>
      </c>
      <c r="AB272" s="72">
        <f t="shared" si="99"/>
        <v>3.0462252970169908E-14</v>
      </c>
      <c r="AC272" s="72">
        <f t="shared" si="100"/>
        <v>2.5264767138158478E-14</v>
      </c>
      <c r="AD272" s="60">
        <f t="shared" si="113"/>
        <v>-170.62053279844591</v>
      </c>
      <c r="AE272" s="73">
        <f t="shared" si="115"/>
        <v>-161.88610195564323</v>
      </c>
      <c r="AF272" s="73">
        <f t="shared" si="116"/>
        <v>-148.16815809220026</v>
      </c>
      <c r="AG272" s="60"/>
      <c r="AH272" s="52">
        <v>4.3006530999999997E-22</v>
      </c>
      <c r="AI272" s="52">
        <v>3.6481266666666659E-22</v>
      </c>
      <c r="AJ272" s="52">
        <f t="shared" si="101"/>
        <v>2.3706593967402022E-14</v>
      </c>
      <c r="AK272" s="52">
        <f t="shared" si="102"/>
        <v>2.0109656746859781E-14</v>
      </c>
      <c r="AL272" s="60">
        <f t="shared" si="123"/>
        <v>-151.72728842820038</v>
      </c>
      <c r="AM272" s="52">
        <v>3.3848819500000002E-22</v>
      </c>
      <c r="AN272" s="52">
        <v>2.9324873166666663E-22</v>
      </c>
      <c r="AO272" s="52">
        <f t="shared" si="103"/>
        <v>1.865856653637979E-14</v>
      </c>
      <c r="AP272" s="52">
        <f t="shared" si="104"/>
        <v>1.616482067125408E-14</v>
      </c>
      <c r="AQ272" s="60">
        <f t="shared" si="117"/>
        <v>-133.65152463687369</v>
      </c>
      <c r="AR272" s="52">
        <v>2.7275724833333328E-22</v>
      </c>
      <c r="AS272" s="52">
        <v>2.406337833333333E-22</v>
      </c>
      <c r="AT272" s="52">
        <f t="shared" si="105"/>
        <v>1.5035263685657826E-14</v>
      </c>
      <c r="AU272" s="52">
        <f t="shared" si="106"/>
        <v>1.3264514164890734E-14</v>
      </c>
      <c r="AV272" s="60">
        <f t="shared" si="124"/>
        <v>-117.77309382716139</v>
      </c>
      <c r="AW272" s="52">
        <v>2.2788068666666673E-22</v>
      </c>
      <c r="AX272" s="52">
        <v>2.0390986833333329E-22</v>
      </c>
      <c r="AY272" s="52">
        <f t="shared" si="107"/>
        <v>1.2561522136764373E-14</v>
      </c>
      <c r="AZ272" s="52">
        <f t="shared" si="108"/>
        <v>1.1240172927513589E-14</v>
      </c>
      <c r="BA272" s="60">
        <f t="shared" si="118"/>
        <v>-105.19021459855816</v>
      </c>
      <c r="BB272" s="52">
        <v>1.9930532666666669E-22</v>
      </c>
      <c r="BC272" s="52">
        <v>1.8014190333333333E-22</v>
      </c>
      <c r="BD272" s="52">
        <f t="shared" si="109"/>
        <v>1.0986355664973513E-14</v>
      </c>
      <c r="BE272" s="52">
        <f t="shared" si="110"/>
        <v>9.9300056515563159E-15</v>
      </c>
      <c r="BF272" s="60">
        <f t="shared" si="125"/>
        <v>-96.151084639015664</v>
      </c>
      <c r="BG272" s="52">
        <v>1.8293621833333337E-22</v>
      </c>
      <c r="BH272" s="52">
        <v>1.6650466333333336E-22</v>
      </c>
      <c r="BI272" s="52">
        <f t="shared" si="111"/>
        <v>1.0084037352281077E-14</v>
      </c>
      <c r="BJ272" s="52">
        <f t="shared" si="112"/>
        <v>9.1782767768976888E-15</v>
      </c>
      <c r="BK272" s="60">
        <f t="shared" si="119"/>
        <v>-89.82122375602853</v>
      </c>
      <c r="BL272" s="60"/>
      <c r="BM272" s="14"/>
      <c r="BN272" s="14"/>
      <c r="BO272" s="14"/>
    </row>
    <row r="273" spans="1:67">
      <c r="A273" s="11">
        <v>184.29999999999899</v>
      </c>
      <c r="C273" s="90">
        <v>202765821511.21841</v>
      </c>
      <c r="D273" s="7">
        <f t="shared" si="91"/>
        <v>4725372131111.6602</v>
      </c>
      <c r="E273" s="10">
        <f t="shared" si="120"/>
        <v>114486267895.89449</v>
      </c>
      <c r="F273" s="10">
        <f t="shared" si="92"/>
        <v>87302125532.692322</v>
      </c>
      <c r="G273" s="15">
        <v>57243133947947.242</v>
      </c>
      <c r="H273" s="7"/>
      <c r="I273" s="7">
        <f t="shared" si="121"/>
        <v>1.0369544727292388E-19</v>
      </c>
      <c r="J273" s="90">
        <f t="shared" si="94"/>
        <v>2.5835655641666671E-22</v>
      </c>
      <c r="K273" s="7">
        <v>2.4578094036697285E-21</v>
      </c>
      <c r="L273" s="7"/>
      <c r="M273" s="7">
        <v>3.7595404604814011E-22</v>
      </c>
      <c r="N273" s="9">
        <f t="shared" si="95"/>
        <v>8.2407521585491153E-3</v>
      </c>
      <c r="O273" s="7"/>
      <c r="P273" s="8">
        <f t="shared" si="96"/>
        <v>719435179.42946005</v>
      </c>
      <c r="Q273" s="6">
        <v>3.7459047619047616E-22</v>
      </c>
      <c r="R273" s="14">
        <v>1</v>
      </c>
      <c r="T273" s="13"/>
      <c r="U273" s="52">
        <v>6.6513761999999983E-22</v>
      </c>
      <c r="V273" s="52">
        <v>5.7174882166666667E-22</v>
      </c>
      <c r="W273" s="7">
        <f t="shared" si="97"/>
        <v>4.7852340298995664E-14</v>
      </c>
      <c r="X273" s="7">
        <f t="shared" si="98"/>
        <v>4.1133621610431734E-14</v>
      </c>
      <c r="Y273" s="14">
        <f t="shared" si="122"/>
        <v>-140.40522671583821</v>
      </c>
      <c r="Z273" s="72">
        <v>5.1617484833333317E-22</v>
      </c>
      <c r="AA273" s="72">
        <v>4.4582981833333329E-22</v>
      </c>
      <c r="AB273" s="72">
        <f t="shared" si="99"/>
        <v>3.7135434462764476E-14</v>
      </c>
      <c r="AC273" s="72">
        <f t="shared" si="100"/>
        <v>3.20745655347627E-14</v>
      </c>
      <c r="AD273" s="60">
        <f t="shared" si="113"/>
        <v>-136.28139810983731</v>
      </c>
      <c r="AE273" s="73">
        <f t="shared" si="115"/>
        <v>-110.77620690604685</v>
      </c>
      <c r="AF273" s="73">
        <f t="shared" si="116"/>
        <v>-134.63768874478814</v>
      </c>
      <c r="AG273" s="60"/>
      <c r="AH273" s="52">
        <v>4.0212125333333317E-22</v>
      </c>
      <c r="AI273" s="52">
        <v>3.4659528500000003E-22</v>
      </c>
      <c r="AJ273" s="52">
        <f t="shared" si="101"/>
        <v>2.8930017604424948E-14</v>
      </c>
      <c r="AK273" s="52">
        <f t="shared" si="102"/>
        <v>2.4935284105336568E-14</v>
      </c>
      <c r="AL273" s="60">
        <f t="shared" si="123"/>
        <v>-138.0826501286806</v>
      </c>
      <c r="AM273" s="52">
        <v>3.1806123833333329E-22</v>
      </c>
      <c r="AN273" s="52">
        <v>2.7104236833333343E-22</v>
      </c>
      <c r="AO273" s="52">
        <f t="shared" si="103"/>
        <v>2.2882444406988488E-14</v>
      </c>
      <c r="AP273" s="52">
        <f t="shared" si="104"/>
        <v>1.9499741489486647E-14</v>
      </c>
      <c r="AQ273" s="60">
        <f t="shared" si="117"/>
        <v>-147.82961371332937</v>
      </c>
      <c r="AR273" s="52">
        <v>2.5878629500000005E-22</v>
      </c>
      <c r="AS273" s="52">
        <v>2.1581243666666677E-22</v>
      </c>
      <c r="AT273" s="52">
        <f t="shared" si="105"/>
        <v>1.8617996457719963E-14</v>
      </c>
      <c r="AU273" s="52">
        <f t="shared" si="106"/>
        <v>1.5526305909638357E-14</v>
      </c>
      <c r="AV273" s="60">
        <f t="shared" si="124"/>
        <v>-166.05925106402276</v>
      </c>
      <c r="AW273" s="52">
        <v>2.1926002333333339E-22</v>
      </c>
      <c r="AX273" s="52">
        <v>1.7750361499999996E-22</v>
      </c>
      <c r="AY273" s="52">
        <f t="shared" si="107"/>
        <v>1.5774337422851534E-14</v>
      </c>
      <c r="AZ273" s="52">
        <f t="shared" si="108"/>
        <v>1.277023451068955E-14</v>
      </c>
      <c r="BA273" s="60">
        <f t="shared" si="118"/>
        <v>-190.44241489408498</v>
      </c>
      <c r="BB273" s="52">
        <v>1.949437783333334E-22</v>
      </c>
      <c r="BC273" s="52">
        <v>1.5288229666666673E-22</v>
      </c>
      <c r="BD273" s="52">
        <f t="shared" si="109"/>
        <v>1.4024941214389063E-14</v>
      </c>
      <c r="BE273" s="52">
        <f t="shared" si="110"/>
        <v>1.0998890253396507E-14</v>
      </c>
      <c r="BF273" s="60">
        <f t="shared" si="125"/>
        <v>-215.76211370411602</v>
      </c>
      <c r="BG273" s="52">
        <v>1.8185941499999996E-22</v>
      </c>
      <c r="BH273" s="52">
        <v>1.3889443166666659E-22</v>
      </c>
      <c r="BI273" s="52">
        <f t="shared" si="111"/>
        <v>1.3083606086145418E-14</v>
      </c>
      <c r="BJ273" s="52">
        <f t="shared" si="112"/>
        <v>9.9925540367855475E-15</v>
      </c>
      <c r="BK273" s="60">
        <f t="shared" si="119"/>
        <v>-236.25383009910917</v>
      </c>
      <c r="BL273" s="60"/>
      <c r="BM273" s="14"/>
      <c r="BN273" s="14"/>
      <c r="BO273" s="14"/>
    </row>
    <row r="274" spans="1:67">
      <c r="A274" s="11">
        <v>184.39999999999901</v>
      </c>
      <c r="C274" s="90">
        <v>204823904987.08789</v>
      </c>
      <c r="D274" s="7">
        <f t="shared" si="91"/>
        <v>4749839234324.2246</v>
      </c>
      <c r="E274" s="10">
        <f t="shared" si="120"/>
        <v>89400838638.792145</v>
      </c>
      <c r="F274" s="10">
        <f t="shared" si="92"/>
        <v>88188246579.267105</v>
      </c>
      <c r="G274" s="15">
        <v>44700419319396.07</v>
      </c>
      <c r="H274" s="7"/>
      <c r="I274" s="7">
        <f t="shared" si="121"/>
        <v>9.8575015029730723E-20</v>
      </c>
      <c r="J274" s="90">
        <f t="shared" si="94"/>
        <v>2.3301186521666664E-22</v>
      </c>
      <c r="K274" s="7">
        <v>2.7414612269938676E-21</v>
      </c>
      <c r="L274" s="7"/>
      <c r="M274" s="7">
        <v>3.5059833523986482E-22</v>
      </c>
      <c r="N274" s="9">
        <f t="shared" si="95"/>
        <v>1.3035900142869979E-2</v>
      </c>
      <c r="O274" s="7"/>
      <c r="P274" s="8">
        <f t="shared" si="96"/>
        <v>1149613176.182121</v>
      </c>
      <c r="Q274" s="6">
        <v>3.4923809523809522E-22</v>
      </c>
      <c r="R274" s="14">
        <v>1</v>
      </c>
      <c r="T274" s="13"/>
      <c r="U274" s="52">
        <v>6.0286978000000026E-22</v>
      </c>
      <c r="V274" s="52">
        <v>5.5452810999999991E-22</v>
      </c>
      <c r="W274" s="7">
        <f t="shared" si="97"/>
        <v>6.9306704261017448E-14</v>
      </c>
      <c r="X274" s="7">
        <f t="shared" si="98"/>
        <v>6.3749282181951345E-14</v>
      </c>
      <c r="Y274" s="14">
        <f t="shared" si="122"/>
        <v>-80.18592340123665</v>
      </c>
      <c r="Z274" s="72">
        <v>4.6637094500000001E-22</v>
      </c>
      <c r="AA274" s="72">
        <v>4.2719809500000012E-22</v>
      </c>
      <c r="AB274" s="72">
        <f t="shared" si="99"/>
        <v>5.3614618336062918E-14</v>
      </c>
      <c r="AC274" s="72">
        <f t="shared" si="100"/>
        <v>4.9111255885201326E-14</v>
      </c>
      <c r="AD274" s="60">
        <f t="shared" si="113"/>
        <v>-83.995048190662729</v>
      </c>
      <c r="AE274" s="73">
        <f t="shared" si="115"/>
        <v>-67.99407344904111</v>
      </c>
      <c r="AF274" s="73">
        <f t="shared" si="116"/>
        <v>-123.105922732008</v>
      </c>
      <c r="AG274" s="60"/>
      <c r="AH274" s="52">
        <v>3.6255273500000002E-22</v>
      </c>
      <c r="AI274" s="52">
        <v>3.2789271666666667E-22</v>
      </c>
      <c r="AJ274" s="52">
        <f t="shared" si="101"/>
        <v>4.1679540121695962E-14</v>
      </c>
      <c r="AK274" s="52">
        <f t="shared" si="102"/>
        <v>3.7694978745423669E-14</v>
      </c>
      <c r="AL274" s="60">
        <f t="shared" si="123"/>
        <v>-95.599936195029159</v>
      </c>
      <c r="AM274" s="52">
        <v>2.8655967666666663E-22</v>
      </c>
      <c r="AN274" s="52">
        <v>2.5320004666666662E-22</v>
      </c>
      <c r="AO274" s="52">
        <f t="shared" si="103"/>
        <v>3.294327800585632E-14</v>
      </c>
      <c r="AP274" s="52">
        <f t="shared" si="104"/>
        <v>2.9108210985799408E-14</v>
      </c>
      <c r="AQ274" s="60">
        <f t="shared" si="117"/>
        <v>-116.41425056046806</v>
      </c>
      <c r="AR274" s="52">
        <v>2.3335216666666663E-22</v>
      </c>
      <c r="AS274" s="52">
        <v>1.9932202166666666E-22</v>
      </c>
      <c r="AT274" s="52">
        <f t="shared" si="105"/>
        <v>2.6826472549070728E-14</v>
      </c>
      <c r="AU274" s="52">
        <f t="shared" si="106"/>
        <v>2.2914322241131029E-14</v>
      </c>
      <c r="AV274" s="60">
        <f t="shared" si="124"/>
        <v>-145.83170786929333</v>
      </c>
      <c r="AW274" s="52">
        <v>1.9814778666666669E-22</v>
      </c>
      <c r="AX274" s="52">
        <v>1.6244041500000006E-22</v>
      </c>
      <c r="AY274" s="52">
        <f t="shared" si="107"/>
        <v>2.2779330638337582E-14</v>
      </c>
      <c r="AZ274" s="52">
        <f t="shared" si="108"/>
        <v>1.8674364142853437E-14</v>
      </c>
      <c r="BA274" s="60">
        <f t="shared" si="118"/>
        <v>-180.2057558519956</v>
      </c>
      <c r="BB274" s="52">
        <v>1.7671298333333328E-22</v>
      </c>
      <c r="BC274" s="52">
        <v>1.3898993999999996E-22</v>
      </c>
      <c r="BD274" s="52">
        <f t="shared" si="109"/>
        <v>2.0315157404249767E-14</v>
      </c>
      <c r="BE274" s="52">
        <f t="shared" si="110"/>
        <v>1.5978466638079872E-14</v>
      </c>
      <c r="BF274" s="60">
        <f t="shared" si="125"/>
        <v>-213.47069480557877</v>
      </c>
      <c r="BG274" s="52">
        <v>1.6539912833333342E-22</v>
      </c>
      <c r="BH274" s="52">
        <v>1.2572671833333332E-22</v>
      </c>
      <c r="BI274" s="52">
        <f t="shared" si="111"/>
        <v>1.9014501726108093E-14</v>
      </c>
      <c r="BJ274" s="52">
        <f t="shared" si="112"/>
        <v>1.445370919941711E-14</v>
      </c>
      <c r="BK274" s="60">
        <f t="shared" si="119"/>
        <v>-239.85864012564329</v>
      </c>
      <c r="BL274" s="60"/>
      <c r="BM274" s="14"/>
      <c r="BN274" s="14"/>
      <c r="BO274" s="14"/>
    </row>
    <row r="275" spans="1:67">
      <c r="A275" s="11">
        <v>184.49999999999901</v>
      </c>
      <c r="C275" s="90">
        <v>202025769695.14029</v>
      </c>
      <c r="D275" s="7">
        <f t="shared" si="91"/>
        <v>4774400681911.918</v>
      </c>
      <c r="E275" s="10">
        <f t="shared" si="120"/>
        <v>87836738295.929001</v>
      </c>
      <c r="F275" s="10">
        <f t="shared" si="92"/>
        <v>86983491474.612793</v>
      </c>
      <c r="G275" s="15">
        <v>43918369147964.5</v>
      </c>
      <c r="H275" s="7"/>
      <c r="I275" s="7">
        <f t="shared" si="121"/>
        <v>9.3708400804501711E-20</v>
      </c>
      <c r="J275" s="90">
        <f t="shared" si="94"/>
        <v>1.8451534186440677E-22</v>
      </c>
      <c r="K275" s="7">
        <v>2.0010166262135938E-21</v>
      </c>
      <c r="L275" s="7"/>
      <c r="M275" s="7">
        <v>3.3103787065838045E-22</v>
      </c>
      <c r="N275" s="9">
        <f t="shared" si="95"/>
        <v>3.0982308415507906E-2</v>
      </c>
      <c r="O275" s="7"/>
      <c r="P275" s="8">
        <f t="shared" si="96"/>
        <v>2694949359.9241562</v>
      </c>
      <c r="Q275" s="6">
        <v>3.2968095238095238E-22</v>
      </c>
      <c r="R275" s="14">
        <v>1</v>
      </c>
      <c r="T275" s="13"/>
      <c r="U275" s="52">
        <v>5.2944913559322029E-22</v>
      </c>
      <c r="V275" s="52">
        <v>5.3247704915254253E-22</v>
      </c>
      <c r="W275" s="7">
        <f t="shared" si="97"/>
        <v>1.4268386090792656E-13</v>
      </c>
      <c r="X275" s="7">
        <f t="shared" si="98"/>
        <v>1.4349986827878664E-13</v>
      </c>
      <c r="Y275" s="14">
        <f t="shared" si="122"/>
        <v>5.7189885784394434</v>
      </c>
      <c r="Z275" s="72">
        <v>4.028983406779662E-22</v>
      </c>
      <c r="AA275" s="72">
        <v>4.090632288135593E-22</v>
      </c>
      <c r="AB275" s="72">
        <f t="shared" si="99"/>
        <v>1.0857906253245278E-13</v>
      </c>
      <c r="AC275" s="72">
        <f t="shared" si="100"/>
        <v>1.1024046866595476E-13</v>
      </c>
      <c r="AD275" s="60">
        <f t="shared" si="113"/>
        <v>15.301349033156386</v>
      </c>
      <c r="AE275" s="73">
        <f t="shared" si="115"/>
        <v>-23.596137911760753</v>
      </c>
      <c r="AF275" s="73">
        <f t="shared" si="116"/>
        <v>-116.33046928816668</v>
      </c>
      <c r="AG275" s="60"/>
      <c r="AH275" s="52">
        <v>3.0625479322033896E-22</v>
      </c>
      <c r="AI275" s="52">
        <v>3.1376569830508465E-22</v>
      </c>
      <c r="AJ275" s="52">
        <f t="shared" si="101"/>
        <v>8.2534115896281042E-14</v>
      </c>
      <c r="AK275" s="52">
        <f t="shared" si="102"/>
        <v>8.4558266781339569E-14</v>
      </c>
      <c r="AL275" s="60">
        <f t="shared" si="123"/>
        <v>24.525020509121866</v>
      </c>
      <c r="AM275" s="52">
        <v>2.3497383220338989E-22</v>
      </c>
      <c r="AN275" s="52">
        <v>2.4289591355932204E-22</v>
      </c>
      <c r="AO275" s="52">
        <f t="shared" si="103"/>
        <v>6.3324257869541571E-14</v>
      </c>
      <c r="AP275" s="52">
        <f t="shared" si="104"/>
        <v>6.5459218677485088E-14</v>
      </c>
      <c r="AQ275" s="60">
        <f t="shared" si="117"/>
        <v>33.714738707903756</v>
      </c>
      <c r="AR275" s="52">
        <v>1.8443545423728815E-22</v>
      </c>
      <c r="AS275" s="52">
        <v>1.9242421694915245E-22</v>
      </c>
      <c r="AT275" s="52">
        <f t="shared" si="105"/>
        <v>4.9704420934407243E-14</v>
      </c>
      <c r="AU275" s="52">
        <f t="shared" si="106"/>
        <v>5.185735203009959E-14</v>
      </c>
      <c r="AV275" s="60">
        <f t="shared" si="124"/>
        <v>43.314680167654942</v>
      </c>
      <c r="AW275" s="52">
        <v>1.5033395593220345E-22</v>
      </c>
      <c r="AX275" s="52">
        <v>1.5836800508474576E-22</v>
      </c>
      <c r="AY275" s="52">
        <f t="shared" si="107"/>
        <v>4.0514239831433497E-14</v>
      </c>
      <c r="AZ275" s="52">
        <f t="shared" si="108"/>
        <v>4.2679375393557682E-14</v>
      </c>
      <c r="BA275" s="60">
        <f t="shared" si="118"/>
        <v>53.441347317205071</v>
      </c>
      <c r="BB275" s="52">
        <v>1.2890269644067801E-22</v>
      </c>
      <c r="BC275" s="52">
        <v>1.3708087288135593E-22</v>
      </c>
      <c r="BD275" s="52">
        <f t="shared" si="109"/>
        <v>3.4738623926528329E-14</v>
      </c>
      <c r="BE275" s="52">
        <f t="shared" si="110"/>
        <v>3.6942601062943379E-14</v>
      </c>
      <c r="BF275" s="60">
        <f t="shared" si="125"/>
        <v>63.444572274262477</v>
      </c>
      <c r="BG275" s="52">
        <v>1.1688605169491531E-22</v>
      </c>
      <c r="BH275" s="52">
        <v>1.2533115254237293E-22</v>
      </c>
      <c r="BI275" s="52">
        <f t="shared" si="111"/>
        <v>3.1500199019925592E-14</v>
      </c>
      <c r="BJ275" s="52">
        <f t="shared" si="112"/>
        <v>3.3776110932260548E-14</v>
      </c>
      <c r="BK275" s="60">
        <f t="shared" si="119"/>
        <v>72.250715333427536</v>
      </c>
      <c r="BL275" s="60"/>
      <c r="BM275" s="14"/>
      <c r="BN275" s="14"/>
      <c r="BO275" s="14"/>
    </row>
    <row r="276" spans="1:67">
      <c r="A276" s="11">
        <v>184.599999999999</v>
      </c>
      <c r="C276" s="90">
        <v>193837689069.99356</v>
      </c>
      <c r="D276" s="7">
        <f t="shared" si="91"/>
        <v>4799056684003.293</v>
      </c>
      <c r="E276" s="10">
        <f t="shared" si="120"/>
        <v>94785539480.362152</v>
      </c>
      <c r="F276" s="10">
        <f t="shared" si="92"/>
        <v>83458060821.257751</v>
      </c>
      <c r="G276" s="15">
        <v>47392769740181.078</v>
      </c>
      <c r="H276" s="7"/>
      <c r="I276" s="7">
        <f t="shared" si="121"/>
        <v>8.908342554152516E-20</v>
      </c>
      <c r="J276" s="90">
        <f t="shared" si="94"/>
        <v>1.4216692156666666E-22</v>
      </c>
      <c r="K276" s="7">
        <v>1.4732932056194128E-20</v>
      </c>
      <c r="L276" s="7"/>
      <c r="M276" s="7">
        <v>3.5606789037906767E-22</v>
      </c>
      <c r="N276" s="9">
        <f t="shared" si="95"/>
        <v>6.6041105779303777E-2</v>
      </c>
      <c r="O276" s="7"/>
      <c r="P276" s="8">
        <f t="shared" si="96"/>
        <v>5511662622.8322515</v>
      </c>
      <c r="Q276" s="6">
        <v>3.547142857142857E-22</v>
      </c>
      <c r="R276" s="14">
        <v>1</v>
      </c>
      <c r="T276" s="13"/>
      <c r="U276" s="52">
        <v>4.5363289499999996E-22</v>
      </c>
      <c r="V276" s="52">
        <v>5.1029587500000003E-22</v>
      </c>
      <c r="W276" s="7">
        <f t="shared" si="97"/>
        <v>2.5002714718585448E-13</v>
      </c>
      <c r="X276" s="7">
        <f t="shared" si="98"/>
        <v>2.812578700822819E-13</v>
      </c>
      <c r="Y276" s="14">
        <f t="shared" si="122"/>
        <v>124.90932783875851</v>
      </c>
      <c r="Z276" s="72">
        <v>3.3812445833333331E-22</v>
      </c>
      <c r="AA276" s="72">
        <v>3.9002683833333324E-22</v>
      </c>
      <c r="AB276" s="72">
        <f t="shared" si="99"/>
        <v>1.8636279388611284E-13</v>
      </c>
      <c r="AC276" s="72">
        <f t="shared" si="100"/>
        <v>2.1496963467431479E-13</v>
      </c>
      <c r="AD276" s="60">
        <f t="shared" si="113"/>
        <v>153.50081522003654</v>
      </c>
      <c r="AE276" s="73">
        <f t="shared" si="115"/>
        <v>16.077143797921295</v>
      </c>
      <c r="AF276" s="73">
        <f t="shared" si="116"/>
        <v>-112.80598640898666</v>
      </c>
      <c r="AG276" s="60"/>
      <c r="AH276" s="52">
        <v>2.5057713333333339E-22</v>
      </c>
      <c r="AI276" s="52">
        <v>2.974092383333333E-22</v>
      </c>
      <c r="AJ276" s="52">
        <f t="shared" si="101"/>
        <v>1.3810966199297086E-13</v>
      </c>
      <c r="AK276" s="52">
        <f t="shared" si="102"/>
        <v>1.6392193826067487E-13</v>
      </c>
      <c r="AL276" s="60">
        <f t="shared" si="123"/>
        <v>186.89696213301676</v>
      </c>
      <c r="AM276" s="52">
        <v>1.8662061833333332E-22</v>
      </c>
      <c r="AN276" s="52">
        <v>2.286603616666666E-22</v>
      </c>
      <c r="AO276" s="52">
        <f t="shared" si="103"/>
        <v>1.028589886717618E-13</v>
      </c>
      <c r="AP276" s="52">
        <f t="shared" si="104"/>
        <v>1.2602987687213992E-13</v>
      </c>
      <c r="AQ276" s="60">
        <f t="shared" si="117"/>
        <v>225.26848163284831</v>
      </c>
      <c r="AR276" s="52">
        <v>1.4178777666666664E-22</v>
      </c>
      <c r="AS276" s="52">
        <v>1.7970226666666668E-22</v>
      </c>
      <c r="AT276" s="52">
        <f t="shared" si="105"/>
        <v>7.8148638902810897E-14</v>
      </c>
      <c r="AU276" s="52">
        <f t="shared" si="106"/>
        <v>9.9045826642484443E-14</v>
      </c>
      <c r="AV276" s="60">
        <f t="shared" si="124"/>
        <v>267.40309278658339</v>
      </c>
      <c r="AW276" s="52">
        <v>1.1190074933333334E-22</v>
      </c>
      <c r="AX276" s="52">
        <v>1.465573316666667E-22</v>
      </c>
      <c r="AY276" s="52">
        <f t="shared" si="107"/>
        <v>6.1675917756741927E-14</v>
      </c>
      <c r="AZ276" s="52">
        <f t="shared" si="108"/>
        <v>8.0777456704915049E-14</v>
      </c>
      <c r="BA276" s="60">
        <f t="shared" si="118"/>
        <v>309.70822393777996</v>
      </c>
      <c r="BB276" s="52">
        <v>9.3320951499999992E-23</v>
      </c>
      <c r="BC276" s="52">
        <v>1.2563862499999995E-22</v>
      </c>
      <c r="BD276" s="52">
        <f t="shared" si="109"/>
        <v>5.1435360030966207E-14</v>
      </c>
      <c r="BE276" s="52">
        <f t="shared" si="110"/>
        <v>6.9247771339649805E-14</v>
      </c>
      <c r="BF276" s="60">
        <f t="shared" si="125"/>
        <v>346.30672941649078</v>
      </c>
      <c r="BG276" s="52">
        <v>8.2973352166666634E-23</v>
      </c>
      <c r="BH276" s="52">
        <v>1.1382258833333334E-22</v>
      </c>
      <c r="BI276" s="52">
        <f t="shared" si="111"/>
        <v>4.5732112382808792E-14</v>
      </c>
      <c r="BJ276" s="52">
        <f t="shared" si="112"/>
        <v>6.273517057508199E-14</v>
      </c>
      <c r="BK276" s="60">
        <f t="shared" si="119"/>
        <v>371.79691263648772</v>
      </c>
      <c r="BL276" s="60"/>
      <c r="BM276" s="14"/>
      <c r="BN276" s="14"/>
      <c r="BO276" s="14"/>
    </row>
    <row r="277" spans="1:67">
      <c r="A277" s="11">
        <v>184.69999999999899</v>
      </c>
      <c r="C277" s="90">
        <v>184897805781.93643</v>
      </c>
      <c r="D277" s="7">
        <f t="shared" si="91"/>
        <v>4823807450626.5928</v>
      </c>
      <c r="E277" s="10">
        <f t="shared" si="120"/>
        <v>105896692568.45493</v>
      </c>
      <c r="F277" s="10">
        <f t="shared" si="92"/>
        <v>79608936707.318268</v>
      </c>
      <c r="G277" s="15">
        <v>52948346284227.461</v>
      </c>
      <c r="H277" s="7"/>
      <c r="I277" s="7">
        <f t="shared" si="121"/>
        <v>8.4688452059687607E-20</v>
      </c>
      <c r="J277" s="90">
        <f t="shared" si="94"/>
        <v>1.4004839793333339E-22</v>
      </c>
      <c r="K277" s="7">
        <v>3.0385022880215358E-20</v>
      </c>
      <c r="L277" s="7"/>
      <c r="M277" s="7">
        <v>3.3780744200116527E-22</v>
      </c>
      <c r="N277" s="9">
        <f t="shared" si="95"/>
        <v>6.9278764873860213E-2</v>
      </c>
      <c r="O277" s="7"/>
      <c r="P277" s="8">
        <f t="shared" si="96"/>
        <v>5515208808.0043221</v>
      </c>
      <c r="Q277" s="6">
        <v>3.3645714285714286E-22</v>
      </c>
      <c r="R277" s="14">
        <v>1</v>
      </c>
      <c r="T277" s="13"/>
      <c r="U277" s="52">
        <v>4.1015080833333327E-22</v>
      </c>
      <c r="V277" s="52">
        <v>4.8955008666666642E-22</v>
      </c>
      <c r="W277" s="7">
        <f t="shared" si="97"/>
        <v>2.2620673507299636E-13</v>
      </c>
      <c r="X277" s="7">
        <f t="shared" si="98"/>
        <v>2.6999709499431244E-13</v>
      </c>
      <c r="Y277" s="14">
        <f t="shared" si="122"/>
        <v>193.58557077084825</v>
      </c>
      <c r="Z277" s="72">
        <v>3.0822527500000002E-22</v>
      </c>
      <c r="AA277" s="72">
        <v>3.7365565166666667E-22</v>
      </c>
      <c r="AB277" s="72">
        <f t="shared" si="99"/>
        <v>1.6999267515294579E-13</v>
      </c>
      <c r="AC277" s="72">
        <f t="shared" si="100"/>
        <v>2.0607889412324779E-13</v>
      </c>
      <c r="AD277" s="60">
        <f t="shared" si="113"/>
        <v>212.28102291957308</v>
      </c>
      <c r="AE277" s="73">
        <f t="shared" si="115"/>
        <v>30.89355530401151</v>
      </c>
      <c r="AF277" s="73">
        <f t="shared" si="116"/>
        <v>-109.9269102318348</v>
      </c>
      <c r="AG277" s="60"/>
      <c r="AH277" s="52">
        <v>2.3205245999999996E-22</v>
      </c>
      <c r="AI277" s="52">
        <v>2.8493497666666673E-22</v>
      </c>
      <c r="AJ277" s="52">
        <f t="shared" si="101"/>
        <v>1.2798177713109977E-13</v>
      </c>
      <c r="AK277" s="52">
        <f t="shared" si="102"/>
        <v>1.571475893020417E-13</v>
      </c>
      <c r="AL277" s="60">
        <f t="shared" si="123"/>
        <v>227.89035146047044</v>
      </c>
      <c r="AM277" s="52">
        <v>1.7734501666666674E-22</v>
      </c>
      <c r="AN277" s="52">
        <v>2.1959090999999993E-22</v>
      </c>
      <c r="AO277" s="52">
        <f t="shared" si="103"/>
        <v>9.7809479797561815E-14</v>
      </c>
      <c r="AP277" s="52">
        <f t="shared" si="104"/>
        <v>1.2110897209896151E-13</v>
      </c>
      <c r="AQ277" s="60">
        <f t="shared" si="117"/>
        <v>238.2130275063634</v>
      </c>
      <c r="AR277" s="52">
        <v>1.3971019166666671E-22</v>
      </c>
      <c r="AS277" s="52">
        <v>1.7353081833333336E-22</v>
      </c>
      <c r="AT277" s="52">
        <f t="shared" si="105"/>
        <v>7.7053087964792844E-14</v>
      </c>
      <c r="AU277" s="52">
        <f t="shared" si="106"/>
        <v>9.5705869773214356E-14</v>
      </c>
      <c r="AV277" s="60">
        <f t="shared" si="124"/>
        <v>242.07701859975228</v>
      </c>
      <c r="AW277" s="52">
        <v>1.1504117600000001E-22</v>
      </c>
      <c r="AX277" s="52">
        <v>1.4276703333333335E-22</v>
      </c>
      <c r="AY277" s="52">
        <f t="shared" si="107"/>
        <v>6.3447610715833942E-14</v>
      </c>
      <c r="AZ277" s="52">
        <f t="shared" si="108"/>
        <v>7.8738999973260194E-14</v>
      </c>
      <c r="BA277" s="60">
        <f t="shared" si="118"/>
        <v>241.0081181135817</v>
      </c>
      <c r="BB277" s="52">
        <v>9.9798743333333325E-23</v>
      </c>
      <c r="BC277" s="52">
        <v>1.2372167833333331E-22</v>
      </c>
      <c r="BD277" s="52">
        <f t="shared" si="109"/>
        <v>5.5041090825973123E-14</v>
      </c>
      <c r="BE277" s="52">
        <f t="shared" si="110"/>
        <v>6.8235089008503859E-14</v>
      </c>
      <c r="BF277" s="60">
        <f t="shared" si="125"/>
        <v>239.71178595001018</v>
      </c>
      <c r="BG277" s="52">
        <v>9.1093739166666661E-23</v>
      </c>
      <c r="BH277" s="52">
        <v>1.1332317500000002E-22</v>
      </c>
      <c r="BI277" s="52">
        <f t="shared" si="111"/>
        <v>5.024009926060197E-14</v>
      </c>
      <c r="BJ277" s="52">
        <f t="shared" si="112"/>
        <v>6.2500097291097979E-14</v>
      </c>
      <c r="BK277" s="60">
        <f t="shared" si="119"/>
        <v>244.02814108510796</v>
      </c>
      <c r="BL277" s="60"/>
      <c r="BM277" s="14"/>
      <c r="BN277" s="14"/>
      <c r="BO277" s="14"/>
    </row>
    <row r="278" spans="1:67">
      <c r="A278" s="11">
        <v>184.79999999999899</v>
      </c>
      <c r="C278" s="90">
        <v>181403381460.24075</v>
      </c>
      <c r="D278" s="7">
        <f t="shared" si="91"/>
        <v>4848653191707.9648</v>
      </c>
      <c r="E278" s="10">
        <f t="shared" si="120"/>
        <v>135774024564.72998</v>
      </c>
      <c r="F278" s="10">
        <f t="shared" si="92"/>
        <v>78104389893.05011</v>
      </c>
      <c r="G278" s="15">
        <v>67887012282364.992</v>
      </c>
      <c r="H278" s="7"/>
      <c r="I278" s="7">
        <f t="shared" si="121"/>
        <v>8.0512364472024873E-20</v>
      </c>
      <c r="J278" s="90">
        <f t="shared" si="94"/>
        <v>1.6784454140677964E-22</v>
      </c>
      <c r="K278" s="7">
        <v>2.7451949019607901E-20</v>
      </c>
      <c r="L278" s="7"/>
      <c r="M278" s="7">
        <v>2.9743747788586509E-22</v>
      </c>
      <c r="N278" s="9">
        <f t="shared" si="95"/>
        <v>4.2891652714441647E-2</v>
      </c>
      <c r="O278" s="7"/>
      <c r="P278" s="8">
        <f t="shared" si="96"/>
        <v>3350026366.7660513</v>
      </c>
      <c r="Q278" s="6">
        <v>2.9609047619047618E-22</v>
      </c>
      <c r="R278" s="14">
        <v>1</v>
      </c>
      <c r="T278" s="13"/>
      <c r="U278" s="52">
        <v>3.9800879322033907E-22</v>
      </c>
      <c r="V278" s="52">
        <v>4.5440952542372876E-22</v>
      </c>
      <c r="W278" s="7">
        <f t="shared" si="97"/>
        <v>1.3333399514927971E-13</v>
      </c>
      <c r="X278" s="7">
        <f t="shared" si="98"/>
        <v>1.5222838914790532E-13</v>
      </c>
      <c r="Y278" s="14">
        <f t="shared" si="122"/>
        <v>141.7072516088007</v>
      </c>
      <c r="Z278" s="72">
        <v>3.1040198305084754E-22</v>
      </c>
      <c r="AA278" s="72">
        <v>3.4657498983050861E-22</v>
      </c>
      <c r="AB278" s="72">
        <f t="shared" si="99"/>
        <v>1.0398548275167491E-13</v>
      </c>
      <c r="AC278" s="72">
        <f t="shared" si="100"/>
        <v>1.161035353993814E-13</v>
      </c>
      <c r="AD278" s="60">
        <f t="shared" si="113"/>
        <v>116.53600413285869</v>
      </c>
      <c r="AE278" s="73">
        <f t="shared" si="115"/>
        <v>24.3016954530489</v>
      </c>
      <c r="AF278" s="73">
        <f t="shared" si="116"/>
        <v>-108.73700769589385</v>
      </c>
      <c r="AG278" s="60"/>
      <c r="AH278" s="52">
        <v>2.4542937966101695E-22</v>
      </c>
      <c r="AI278" s="52">
        <v>2.6457771355932213E-22</v>
      </c>
      <c r="AJ278" s="52">
        <f t="shared" si="101"/>
        <v>8.2219489304339558E-14</v>
      </c>
      <c r="AK278" s="52">
        <f t="shared" si="102"/>
        <v>8.8634231648235454E-14</v>
      </c>
      <c r="AL278" s="60">
        <f t="shared" si="123"/>
        <v>78.019729849590817</v>
      </c>
      <c r="AM278" s="52">
        <v>1.9921627796610163E-22</v>
      </c>
      <c r="AN278" s="52">
        <v>2.0462976271186443E-22</v>
      </c>
      <c r="AO278" s="52">
        <f t="shared" si="103"/>
        <v>6.673797838753972E-14</v>
      </c>
      <c r="AP278" s="52">
        <f t="shared" si="104"/>
        <v>6.8551510050978743E-14</v>
      </c>
      <c r="AQ278" s="60">
        <f t="shared" si="117"/>
        <v>27.173907679792997</v>
      </c>
      <c r="AR278" s="52">
        <v>1.678963881355932E-22</v>
      </c>
      <c r="AS278" s="52">
        <v>1.6271171525423731E-22</v>
      </c>
      <c r="AT278" s="52">
        <f t="shared" si="105"/>
        <v>5.6245732713899213E-14</v>
      </c>
      <c r="AU278" s="52">
        <f t="shared" si="106"/>
        <v>5.450885362833939E-14</v>
      </c>
      <c r="AV278" s="60">
        <f t="shared" si="124"/>
        <v>-30.880193069840022</v>
      </c>
      <c r="AW278" s="52">
        <v>1.4794376389830503E-22</v>
      </c>
      <c r="AX278" s="52">
        <v>1.3495787542372889E-22</v>
      </c>
      <c r="AY278" s="52">
        <f t="shared" si="107"/>
        <v>4.9561550985790511E-14</v>
      </c>
      <c r="AZ278" s="52">
        <f t="shared" si="108"/>
        <v>4.5211244107219419E-14</v>
      </c>
      <c r="BA278" s="60">
        <f t="shared" si="118"/>
        <v>-87.775842201111558</v>
      </c>
      <c r="BB278" s="52">
        <v>1.3637823711864407E-22</v>
      </c>
      <c r="BC278" s="52">
        <v>1.1794036220338983E-22</v>
      </c>
      <c r="BD278" s="52">
        <f t="shared" si="109"/>
        <v>4.5687069020050424E-14</v>
      </c>
      <c r="BE278" s="52">
        <f t="shared" si="110"/>
        <v>3.9510332308727169E-14</v>
      </c>
      <c r="BF278" s="60">
        <f t="shared" si="125"/>
        <v>-135.19660691327141</v>
      </c>
      <c r="BG278" s="52">
        <v>1.307789994915254E-22</v>
      </c>
      <c r="BH278" s="52">
        <v>1.087516255932203E-22</v>
      </c>
      <c r="BI278" s="52">
        <f t="shared" si="111"/>
        <v>4.3811309651586918E-14</v>
      </c>
      <c r="BJ278" s="52">
        <f t="shared" si="112"/>
        <v>3.6432081316593705E-14</v>
      </c>
      <c r="BK278" s="60">
        <f t="shared" si="119"/>
        <v>-168.43204171884241</v>
      </c>
      <c r="BL278" s="60"/>
      <c r="BM278" s="14"/>
      <c r="BN278" s="14"/>
      <c r="BO278" s="14"/>
    </row>
    <row r="279" spans="1:67">
      <c r="A279" s="11">
        <v>184.89999999999901</v>
      </c>
      <c r="C279" s="90">
        <v>184664993963.17529</v>
      </c>
      <c r="D279" s="7">
        <f t="shared" si="91"/>
        <v>4873594117069.6387</v>
      </c>
      <c r="E279" s="10">
        <f t="shared" si="120"/>
        <v>144485007833.49118</v>
      </c>
      <c r="F279" s="10">
        <f t="shared" si="92"/>
        <v>79508698084.87442</v>
      </c>
      <c r="G279" s="15">
        <v>72242503916745.594</v>
      </c>
      <c r="H279" s="7"/>
      <c r="I279" s="7">
        <f t="shared" si="121"/>
        <v>7.6544548110501336E-20</v>
      </c>
      <c r="J279" s="90">
        <f t="shared" si="94"/>
        <v>1.5592263040677966E-22</v>
      </c>
      <c r="K279" s="7">
        <v>2.3760513548387093E-20</v>
      </c>
      <c r="L279" s="7"/>
      <c r="M279" s="7">
        <v>2.8725323610869311E-22</v>
      </c>
      <c r="N279" s="9">
        <f t="shared" si="95"/>
        <v>5.3418118704543029E-2</v>
      </c>
      <c r="O279" s="7"/>
      <c r="P279" s="8">
        <f t="shared" si="96"/>
        <v>4247205072.3414946</v>
      </c>
      <c r="Q279" s="6">
        <v>2.8590952380952389E-22</v>
      </c>
      <c r="R279" s="14">
        <v>1</v>
      </c>
      <c r="T279" s="13"/>
      <c r="U279" s="52">
        <v>3.7344870169491526E-22</v>
      </c>
      <c r="V279" s="52">
        <v>3.9977694406779665E-22</v>
      </c>
      <c r="W279" s="7">
        <f t="shared" si="97"/>
        <v>1.5861132200983503E-13</v>
      </c>
      <c r="X279" s="7">
        <f t="shared" si="98"/>
        <v>1.6979346646503138E-13</v>
      </c>
      <c r="Y279" s="14">
        <f t="shared" si="122"/>
        <v>70.500291615392726</v>
      </c>
      <c r="Z279" s="72">
        <v>2.9243284406779662E-22</v>
      </c>
      <c r="AA279" s="72">
        <v>3.0220138983050855E-22</v>
      </c>
      <c r="AB279" s="72">
        <f t="shared" si="99"/>
        <v>1.2420222586442776E-13</v>
      </c>
      <c r="AC279" s="72">
        <f t="shared" si="100"/>
        <v>1.2835112757570772E-13</v>
      </c>
      <c r="AD279" s="60">
        <f t="shared" si="113"/>
        <v>33.40440706601089</v>
      </c>
      <c r="AE279" s="73">
        <f t="shared" si="115"/>
        <v>2.6291090081679158</v>
      </c>
      <c r="AF279" s="73">
        <f t="shared" si="116"/>
        <v>-110.63792183339744</v>
      </c>
      <c r="AG279" s="60"/>
      <c r="AH279" s="52">
        <v>2.3139660677966104E-22</v>
      </c>
      <c r="AI279" s="52">
        <v>2.2860322542372877E-22</v>
      </c>
      <c r="AJ279" s="52">
        <f t="shared" si="101"/>
        <v>9.827888420374101E-14</v>
      </c>
      <c r="AK279" s="52">
        <f t="shared" si="102"/>
        <v>9.7092477857350776E-14</v>
      </c>
      <c r="AL279" s="60">
        <f t="shared" si="123"/>
        <v>-12.071833700621815</v>
      </c>
      <c r="AM279" s="52">
        <v>1.8703241016949154E-22</v>
      </c>
      <c r="AN279" s="52">
        <v>1.751850915254238E-22</v>
      </c>
      <c r="AO279" s="52">
        <f t="shared" si="103"/>
        <v>7.943650011643E-14</v>
      </c>
      <c r="AP279" s="52">
        <f t="shared" si="104"/>
        <v>7.440470093255581E-14</v>
      </c>
      <c r="AQ279" s="60">
        <f t="shared" si="117"/>
        <v>-63.343666658262741</v>
      </c>
      <c r="AR279" s="52">
        <v>1.5610370169491524E-22</v>
      </c>
      <c r="AS279" s="52">
        <v>1.3799657288135588E-22</v>
      </c>
      <c r="AT279" s="52">
        <f t="shared" si="105"/>
        <v>6.6300443365007829E-14</v>
      </c>
      <c r="AU279" s="52">
        <f t="shared" si="106"/>
        <v>5.8609974430757062E-14</v>
      </c>
      <c r="AV279" s="60">
        <f t="shared" si="124"/>
        <v>-115.99423086678262</v>
      </c>
      <c r="AW279" s="52">
        <v>1.3570639576271184E-22</v>
      </c>
      <c r="AX279" s="52">
        <v>1.1331211830508474E-22</v>
      </c>
      <c r="AY279" s="52">
        <f t="shared" si="107"/>
        <v>5.7637289243270311E-14</v>
      </c>
      <c r="AZ279" s="52">
        <f t="shared" si="108"/>
        <v>4.8125980362322486E-14</v>
      </c>
      <c r="BA279" s="60">
        <f t="shared" si="118"/>
        <v>-165.02005916349304</v>
      </c>
      <c r="BB279" s="52">
        <v>1.2339305254237291E-22</v>
      </c>
      <c r="BC279" s="52">
        <v>9.7901695423728842E-23</v>
      </c>
      <c r="BD279" s="52">
        <f t="shared" si="109"/>
        <v>5.2407559864978597E-14</v>
      </c>
      <c r="BE279" s="52">
        <f t="shared" si="110"/>
        <v>4.1580857739458777E-14</v>
      </c>
      <c r="BF279" s="60">
        <f t="shared" si="125"/>
        <v>-206.58664806019289</v>
      </c>
      <c r="BG279" s="52">
        <v>1.1711296423728815E-22</v>
      </c>
      <c r="BH279" s="52">
        <v>8.910196745762709E-23</v>
      </c>
      <c r="BI279" s="52">
        <f t="shared" si="111"/>
        <v>4.9740277574567142E-14</v>
      </c>
      <c r="BJ279" s="52">
        <f t="shared" si="112"/>
        <v>3.7843432814172662E-14</v>
      </c>
      <c r="BK279" s="60">
        <f t="shared" si="119"/>
        <v>-239.17929976485485</v>
      </c>
      <c r="BL279" s="60"/>
      <c r="BM279" s="14"/>
      <c r="BN279" s="14"/>
      <c r="BO279" s="14"/>
    </row>
    <row r="280" spans="1:67">
      <c r="A280" s="11">
        <v>184.99999999999901</v>
      </c>
      <c r="C280" s="90">
        <v>188829090787.1348</v>
      </c>
      <c r="D280" s="7">
        <f t="shared" si="91"/>
        <v>4898630436428.1279</v>
      </c>
      <c r="E280" s="10">
        <f t="shared" si="120"/>
        <v>142376776502.25671</v>
      </c>
      <c r="F280" s="10">
        <f t="shared" si="92"/>
        <v>81301576692.05864</v>
      </c>
      <c r="G280" s="15">
        <v>71188388251128.359</v>
      </c>
      <c r="H280" s="7"/>
      <c r="I280" s="7">
        <f t="shared" si="121"/>
        <v>7.277486996897248E-20</v>
      </c>
      <c r="J280" s="90">
        <f t="shared" si="94"/>
        <v>1.1672159988333335E-22</v>
      </c>
      <c r="K280" s="7">
        <v>2.1102204134366981E-20</v>
      </c>
      <c r="L280" s="7"/>
      <c r="M280" s="7">
        <v>2.7297376426903262E-22</v>
      </c>
      <c r="N280" s="9">
        <f t="shared" si="95"/>
        <v>0.10750438780871727</v>
      </c>
      <c r="O280" s="7"/>
      <c r="P280" s="8">
        <f t="shared" si="96"/>
        <v>8740276230.1632404</v>
      </c>
      <c r="Q280" s="6">
        <v>2.7163333333333332E-22</v>
      </c>
      <c r="R280" s="14">
        <v>1</v>
      </c>
      <c r="T280" s="13"/>
      <c r="U280" s="52">
        <v>3.2655774499999981E-22</v>
      </c>
      <c r="V280" s="52">
        <v>3.6719754499999999E-22</v>
      </c>
      <c r="W280" s="7">
        <f t="shared" si="97"/>
        <v>2.8542048963990452E-13</v>
      </c>
      <c r="X280" s="7">
        <f t="shared" si="98"/>
        <v>3.2094079743376141E-13</v>
      </c>
      <c r="Y280" s="14">
        <f t="shared" si="122"/>
        <v>124.44904652315047</v>
      </c>
      <c r="Z280" s="72">
        <v>2.4947820166666665E-22</v>
      </c>
      <c r="AA280" s="72">
        <v>2.7700043166666662E-22</v>
      </c>
      <c r="AB280" s="72">
        <f t="shared" si="99"/>
        <v>2.1805083959709139E-13</v>
      </c>
      <c r="AC280" s="72">
        <f t="shared" si="100"/>
        <v>2.4210602886409859E-13</v>
      </c>
      <c r="AD280" s="60">
        <f t="shared" si="113"/>
        <v>110.31917745171604</v>
      </c>
      <c r="AE280" s="73">
        <f t="shared" si="115"/>
        <v>-30.546134376440964</v>
      </c>
      <c r="AF280" s="73">
        <f t="shared" si="116"/>
        <v>-117.29262685406032</v>
      </c>
      <c r="AG280" s="60"/>
      <c r="AH280" s="52">
        <v>1.9074826500000001E-22</v>
      </c>
      <c r="AI280" s="52">
        <v>2.0919371166666667E-22</v>
      </c>
      <c r="AJ280" s="52">
        <f t="shared" si="101"/>
        <v>1.6671925265242841E-13</v>
      </c>
      <c r="AK280" s="52">
        <f t="shared" si="102"/>
        <v>1.8284108255796854E-13</v>
      </c>
      <c r="AL280" s="60">
        <f t="shared" si="123"/>
        <v>96.700468896357535</v>
      </c>
      <c r="AM280" s="52">
        <v>1.4744524499999997E-22</v>
      </c>
      <c r="AN280" s="52">
        <v>1.60192215E-22</v>
      </c>
      <c r="AO280" s="52">
        <f t="shared" si="103"/>
        <v>1.2887121701240217E-13</v>
      </c>
      <c r="AP280" s="52">
        <f t="shared" si="104"/>
        <v>1.4001242090216198E-13</v>
      </c>
      <c r="AQ280" s="60">
        <f t="shared" si="117"/>
        <v>86.4522284187601</v>
      </c>
      <c r="AR280" s="52">
        <v>1.1662480666666669E-22</v>
      </c>
      <c r="AS280" s="52">
        <v>1.2630412833333333E-22</v>
      </c>
      <c r="AT280" s="52">
        <f t="shared" si="105"/>
        <v>1.0193330255559924E-13</v>
      </c>
      <c r="AU280" s="52">
        <f t="shared" si="106"/>
        <v>1.103932970643258E-13</v>
      </c>
      <c r="AV280" s="60">
        <f t="shared" si="124"/>
        <v>82.995393032734071</v>
      </c>
      <c r="AW280" s="52">
        <v>9.5565616999999969E-23</v>
      </c>
      <c r="AX280" s="52">
        <v>1.0407825466666669E-22</v>
      </c>
      <c r="AY280" s="52">
        <f t="shared" si="107"/>
        <v>8.3526989068593631E-14</v>
      </c>
      <c r="AZ280" s="52">
        <f t="shared" si="108"/>
        <v>9.0967269533989156E-14</v>
      </c>
      <c r="BA280" s="60">
        <f t="shared" si="118"/>
        <v>89.076363800034258</v>
      </c>
      <c r="BB280" s="52">
        <v>8.1914576000000024E-23</v>
      </c>
      <c r="BC280" s="52">
        <v>9.054193500000001E-23</v>
      </c>
      <c r="BD280" s="52">
        <f t="shared" si="109"/>
        <v>7.1595602151665983E-14</v>
      </c>
      <c r="BE280" s="52">
        <f t="shared" si="110"/>
        <v>7.9136152231344028E-14</v>
      </c>
      <c r="BF280" s="60">
        <f t="shared" si="125"/>
        <v>105.32141434755115</v>
      </c>
      <c r="BG280" s="52">
        <v>7.3680147333333336E-23</v>
      </c>
      <c r="BH280" s="52">
        <v>8.3249764666666652E-23</v>
      </c>
      <c r="BI280" s="52">
        <f t="shared" si="111"/>
        <v>6.4398484037242228E-14</v>
      </c>
      <c r="BJ280" s="52">
        <f t="shared" si="112"/>
        <v>7.2762593928270882E-14</v>
      </c>
      <c r="BK280" s="60">
        <f t="shared" si="119"/>
        <v>129.88054014115625</v>
      </c>
      <c r="BL280" s="60"/>
      <c r="BM280" s="14"/>
      <c r="BN280" s="14"/>
      <c r="BO280" s="14"/>
    </row>
    <row r="281" spans="1:67">
      <c r="A281" s="11">
        <v>185.099999999999</v>
      </c>
      <c r="C281" s="90">
        <v>189551757386.72568</v>
      </c>
      <c r="D281" s="7">
        <f t="shared" si="91"/>
        <v>4923762359392.3906</v>
      </c>
      <c r="E281" s="10">
        <f t="shared" si="120"/>
        <v>149584495252.48376</v>
      </c>
      <c r="F281" s="10">
        <f t="shared" si="92"/>
        <v>81612725433.62442</v>
      </c>
      <c r="G281" s="15">
        <v>74792247626241.875</v>
      </c>
      <c r="H281" s="7"/>
      <c r="I281" s="7">
        <f t="shared" si="121"/>
        <v>6.9193659670399029E-20</v>
      </c>
      <c r="J281" s="90">
        <f t="shared" si="94"/>
        <v>1.1893097919999999E-22</v>
      </c>
      <c r="K281" s="7">
        <v>1.4478767515923576E-20</v>
      </c>
      <c r="L281" s="7"/>
      <c r="M281" s="7">
        <v>2.9357049091869623E-22</v>
      </c>
      <c r="N281" s="9">
        <f t="shared" si="95"/>
        <v>0.10429509347399828</v>
      </c>
      <c r="O281" s="7"/>
      <c r="P281" s="8">
        <f t="shared" si="96"/>
        <v>8511806827.7676153</v>
      </c>
      <c r="Q281" s="6">
        <v>2.9223333333333326E-22</v>
      </c>
      <c r="R281" s="14">
        <v>1</v>
      </c>
      <c r="T281" s="13"/>
      <c r="U281" s="52">
        <v>3.0346956166666661E-22</v>
      </c>
      <c r="V281" s="52">
        <v>3.548038116666667E-22</v>
      </c>
      <c r="W281" s="7">
        <f t="shared" si="97"/>
        <v>2.5830742870138314E-13</v>
      </c>
      <c r="X281" s="7">
        <f t="shared" si="98"/>
        <v>3.0200215066621371E-13</v>
      </c>
      <c r="Y281" s="14">
        <f t="shared" si="122"/>
        <v>169.15782168752091</v>
      </c>
      <c r="Z281" s="72">
        <v>2.3453029333333322E-22</v>
      </c>
      <c r="AA281" s="72">
        <v>2.6760378333333335E-22</v>
      </c>
      <c r="AB281" s="72">
        <f t="shared" si="99"/>
        <v>1.9962765521128939E-13</v>
      </c>
      <c r="AC281" s="72">
        <f t="shared" si="100"/>
        <v>2.2777917101129827E-13</v>
      </c>
      <c r="AD281" s="60">
        <f t="shared" si="113"/>
        <v>141.02011953310202</v>
      </c>
      <c r="AE281" s="73">
        <f t="shared" si="115"/>
        <v>-70.269658272259548</v>
      </c>
      <c r="AF281" s="73">
        <f t="shared" si="116"/>
        <v>-128.71284281314394</v>
      </c>
      <c r="AG281" s="60"/>
      <c r="AH281" s="52">
        <v>1.8260662666666668E-22</v>
      </c>
      <c r="AI281" s="52">
        <v>2.014323250000001E-22</v>
      </c>
      <c r="AJ281" s="52">
        <f t="shared" si="101"/>
        <v>1.5543123316568568E-13</v>
      </c>
      <c r="AK281" s="52">
        <f t="shared" si="102"/>
        <v>1.7145530392680087E-13</v>
      </c>
      <c r="AL281" s="60">
        <f t="shared" si="123"/>
        <v>103.09427799516935</v>
      </c>
      <c r="AM281" s="52">
        <v>1.4499308333333332E-22</v>
      </c>
      <c r="AN281" s="52">
        <v>1.53014585E-22</v>
      </c>
      <c r="AO281" s="52">
        <f t="shared" si="103"/>
        <v>1.2341531166956753E-13</v>
      </c>
      <c r="AP281" s="52">
        <f t="shared" si="104"/>
        <v>1.3024305893509542E-13</v>
      </c>
      <c r="AQ281" s="60">
        <f t="shared" si="117"/>
        <v>55.323340136339993</v>
      </c>
      <c r="AR281" s="52">
        <v>1.1893044833333333E-22</v>
      </c>
      <c r="AS281" s="52">
        <v>1.1898353500000004E-22</v>
      </c>
      <c r="AT281" s="52">
        <f t="shared" si="105"/>
        <v>1.0123130021530728E-13</v>
      </c>
      <c r="AU281" s="52">
        <f t="shared" si="106"/>
        <v>1.0127648656048697E-13</v>
      </c>
      <c r="AV281" s="60">
        <f t="shared" si="124"/>
        <v>0.44636732990266381</v>
      </c>
      <c r="AW281" s="52">
        <v>1.0183932100000003E-22</v>
      </c>
      <c r="AX281" s="52">
        <v>9.6191204333333324E-23</v>
      </c>
      <c r="AY281" s="52">
        <f t="shared" si="107"/>
        <v>8.6683662782296888E-14</v>
      </c>
      <c r="AZ281" s="52">
        <f t="shared" si="108"/>
        <v>8.1876094981560992E-14</v>
      </c>
      <c r="BA281" s="60">
        <f t="shared" si="118"/>
        <v>-55.461059747901274</v>
      </c>
      <c r="BB281" s="52">
        <v>9.1477015833333349E-23</v>
      </c>
      <c r="BC281" s="52">
        <v>8.191350549999998E-23</v>
      </c>
      <c r="BD281" s="52">
        <f t="shared" si="109"/>
        <v>7.7863468795392878E-14</v>
      </c>
      <c r="BE281" s="52">
        <f t="shared" si="110"/>
        <v>6.9723193540124029E-14</v>
      </c>
      <c r="BF281" s="60">
        <f t="shared" si="125"/>
        <v>-104.54549972156524</v>
      </c>
      <c r="BG281" s="52">
        <v>8.5966868666666683E-23</v>
      </c>
      <c r="BH281" s="52">
        <v>7.3874805000000002E-23</v>
      </c>
      <c r="BI281" s="52">
        <f t="shared" si="111"/>
        <v>7.3173337967869365E-14</v>
      </c>
      <c r="BJ281" s="52">
        <f t="shared" si="112"/>
        <v>6.2880806959896539E-14</v>
      </c>
      <c r="BK281" s="60">
        <f t="shared" si="119"/>
        <v>-140.65958030358416</v>
      </c>
      <c r="BL281" s="60"/>
      <c r="BM281" s="14"/>
      <c r="BN281" s="14"/>
      <c r="BO281" s="14"/>
    </row>
    <row r="282" spans="1:67">
      <c r="A282" s="11">
        <v>185.19999999999899</v>
      </c>
      <c r="C282" s="90">
        <v>192201730556.39395</v>
      </c>
      <c r="D282" s="7">
        <f t="shared" si="91"/>
        <v>4948990095462.1094</v>
      </c>
      <c r="E282" s="10">
        <f t="shared" si="120"/>
        <v>154060261951.65967</v>
      </c>
      <c r="F282" s="10">
        <f t="shared" si="92"/>
        <v>82753688385.824158</v>
      </c>
      <c r="G282" s="15">
        <v>77030130975829.828</v>
      </c>
      <c r="H282" s="7"/>
      <c r="I282" s="7">
        <f t="shared" si="121"/>
        <v>6.5791690962649327E-20</v>
      </c>
      <c r="J282" s="90">
        <f t="shared" si="94"/>
        <v>1.4634205057627122E-22</v>
      </c>
      <c r="K282" s="7">
        <v>7.8015232298136638E-21</v>
      </c>
      <c r="L282" s="7"/>
      <c r="M282" s="7">
        <v>2.6593389222859207E-22</v>
      </c>
      <c r="N282" s="9">
        <f t="shared" si="95"/>
        <v>6.4889465187108197E-2</v>
      </c>
      <c r="O282" s="7"/>
      <c r="P282" s="8">
        <f t="shared" si="96"/>
        <v>5369842581.6167364</v>
      </c>
      <c r="Q282" s="6">
        <v>2.6459999999999996E-22</v>
      </c>
      <c r="R282" s="14">
        <v>1</v>
      </c>
      <c r="T282" s="13"/>
      <c r="U282" s="52">
        <v>3.2283097627118634E-22</v>
      </c>
      <c r="V282" s="52">
        <v>3.240277237288134E-22</v>
      </c>
      <c r="W282" s="7">
        <f t="shared" si="97"/>
        <v>1.7335515230458199E-13</v>
      </c>
      <c r="X282" s="7">
        <f t="shared" si="98"/>
        <v>1.7399778685032271E-13</v>
      </c>
      <c r="Y282" s="14">
        <f t="shared" si="122"/>
        <v>3.7070403573100652</v>
      </c>
      <c r="Z282" s="72">
        <v>2.5762463050847456E-22</v>
      </c>
      <c r="AA282" s="72">
        <v>2.4432171694915265E-22</v>
      </c>
      <c r="AB282" s="72">
        <f t="shared" si="99"/>
        <v>1.3834037109776063E-13</v>
      </c>
      <c r="AC282" s="72">
        <f t="shared" si="100"/>
        <v>1.311969159287197E-13</v>
      </c>
      <c r="AD282" s="60">
        <f t="shared" si="113"/>
        <v>-51.636807913381098</v>
      </c>
      <c r="AE282" s="73">
        <f t="shared" si="115"/>
        <v>-119.09380125658141</v>
      </c>
      <c r="AF282" s="73">
        <f t="shared" si="116"/>
        <v>-141.27133231028833</v>
      </c>
      <c r="AG282" s="60"/>
      <c r="AH282" s="52">
        <v>2.0817791355932213E-22</v>
      </c>
      <c r="AI282" s="52">
        <v>1.8432822881355937E-22</v>
      </c>
      <c r="AJ282" s="52">
        <f t="shared" si="101"/>
        <v>1.1178826247829127E-13</v>
      </c>
      <c r="AK282" s="52">
        <f t="shared" si="102"/>
        <v>9.8981357207698797E-14</v>
      </c>
      <c r="AL282" s="60">
        <f t="shared" si="123"/>
        <v>-114.56395319749701</v>
      </c>
      <c r="AM282" s="52">
        <v>1.7203092881355935E-22</v>
      </c>
      <c r="AN282" s="52">
        <v>1.409310898305085E-22</v>
      </c>
      <c r="AO282" s="52">
        <f t="shared" si="103"/>
        <v>9.2377900689807598E-14</v>
      </c>
      <c r="AP282" s="52">
        <f t="shared" si="104"/>
        <v>7.5677776724547495E-14</v>
      </c>
      <c r="AQ282" s="60">
        <f t="shared" si="117"/>
        <v>-180.78050963007752</v>
      </c>
      <c r="AR282" s="52">
        <v>1.4670011694915257E-22</v>
      </c>
      <c r="AS282" s="52">
        <v>1.1089347966101694E-22</v>
      </c>
      <c r="AT282" s="52">
        <f t="shared" si="105"/>
        <v>7.8775653472166977E-14</v>
      </c>
      <c r="AU282" s="52">
        <f t="shared" si="106"/>
        <v>5.9548052910734431E-14</v>
      </c>
      <c r="AV282" s="60">
        <f t="shared" si="124"/>
        <v>-244.08049586317992</v>
      </c>
      <c r="AW282" s="52">
        <v>1.2987861186440677E-22</v>
      </c>
      <c r="AX282" s="52">
        <v>9.1164433559322068E-23</v>
      </c>
      <c r="AY282" s="52">
        <f t="shared" si="107"/>
        <v>6.9742770043072457E-14</v>
      </c>
      <c r="AZ282" s="52">
        <f t="shared" si="108"/>
        <v>4.8953865725578964E-14</v>
      </c>
      <c r="BA282" s="60">
        <f t="shared" si="118"/>
        <v>-298.07970495944545</v>
      </c>
      <c r="BB282" s="52">
        <v>1.1955055491525421E-22</v>
      </c>
      <c r="BC282" s="52">
        <v>7.9098860847457634E-23</v>
      </c>
      <c r="BD282" s="52">
        <f t="shared" si="109"/>
        <v>6.4196766043980556E-14</v>
      </c>
      <c r="BE282" s="52">
        <f t="shared" si="110"/>
        <v>4.247484311360307E-14</v>
      </c>
      <c r="BF282" s="60">
        <f t="shared" si="125"/>
        <v>-338.36475369329378</v>
      </c>
      <c r="BG282" s="52">
        <v>1.1397950254237288E-22</v>
      </c>
      <c r="BH282" s="52">
        <v>7.2519244915254239E-23</v>
      </c>
      <c r="BI282" s="52">
        <f t="shared" si="111"/>
        <v>6.1205198618349219E-14</v>
      </c>
      <c r="BJ282" s="52">
        <f t="shared" si="112"/>
        <v>3.8941692933260304E-14</v>
      </c>
      <c r="BK282" s="60">
        <f t="shared" si="119"/>
        <v>-363.75187382227278</v>
      </c>
      <c r="BL282" s="60"/>
      <c r="BM282" s="14"/>
      <c r="BN282" s="14"/>
      <c r="BO282" s="14"/>
    </row>
    <row r="283" spans="1:67">
      <c r="A283" s="11">
        <v>185.29999999999899</v>
      </c>
      <c r="C283" s="90">
        <v>205203621256.33023</v>
      </c>
      <c r="D283" s="7">
        <f t="shared" si="91"/>
        <v>4974313854025.7998</v>
      </c>
      <c r="E283" s="10">
        <f t="shared" si="120"/>
        <v>148271244470.53952</v>
      </c>
      <c r="F283" s="10">
        <f t="shared" si="92"/>
        <v>88351735855.502777</v>
      </c>
      <c r="G283" s="15">
        <v>74135622235269.766</v>
      </c>
      <c r="H283" s="7"/>
      <c r="I283" s="7">
        <f t="shared" si="121"/>
        <v>6.2560163748980901E-20</v>
      </c>
      <c r="J283" s="90">
        <f t="shared" si="94"/>
        <v>1.6299494029661019E-22</v>
      </c>
      <c r="K283" s="7">
        <v>8.0153574654956125E-21</v>
      </c>
      <c r="L283" s="7"/>
      <c r="M283" s="7">
        <v>2.8325920627443774E-22</v>
      </c>
      <c r="N283" s="9">
        <f t="shared" si="95"/>
        <v>4.877355764310385E-2</v>
      </c>
      <c r="O283" s="7"/>
      <c r="P283" s="8">
        <f t="shared" si="96"/>
        <v>4309228481.6166496</v>
      </c>
      <c r="Q283" s="6">
        <v>2.8192857142857143E-22</v>
      </c>
      <c r="R283" s="14">
        <v>1</v>
      </c>
      <c r="T283" s="13"/>
      <c r="U283" s="52">
        <v>3.5292534576271195E-22</v>
      </c>
      <c r="V283" s="52">
        <v>2.8362327288135601E-22</v>
      </c>
      <c r="W283" s="7">
        <f t="shared" si="97"/>
        <v>1.5208359518449958E-13</v>
      </c>
      <c r="X283" s="7">
        <f t="shared" si="98"/>
        <v>1.2221974855496009E-13</v>
      </c>
      <c r="Y283" s="14">
        <f t="shared" si="122"/>
        <v>-196.36468084089077</v>
      </c>
      <c r="Z283" s="72">
        <v>2.8469721864406777E-22</v>
      </c>
      <c r="AA283" s="72">
        <v>2.1547850169491517E-22</v>
      </c>
      <c r="AB283" s="72">
        <f t="shared" si="99"/>
        <v>1.2268253632179897E-13</v>
      </c>
      <c r="AC283" s="72">
        <f t="shared" si="100"/>
        <v>9.2854609667975721E-14</v>
      </c>
      <c r="AD283" s="60">
        <f t="shared" si="113"/>
        <v>-243.13099115903458</v>
      </c>
      <c r="AE283" s="73">
        <f t="shared" si="115"/>
        <v>-176.78203973835059</v>
      </c>
      <c r="AF283" s="73">
        <f t="shared" si="116"/>
        <v>-152.12756666636332</v>
      </c>
      <c r="AG283" s="60"/>
      <c r="AH283" s="52">
        <v>2.3182687457627127E-22</v>
      </c>
      <c r="AI283" s="52">
        <v>1.6445520338983052E-22</v>
      </c>
      <c r="AJ283" s="52">
        <f t="shared" si="101"/>
        <v>9.9899497072818215E-14</v>
      </c>
      <c r="AK283" s="52">
        <f t="shared" si="102"/>
        <v>7.086750463974764E-14</v>
      </c>
      <c r="AL283" s="60">
        <f t="shared" si="123"/>
        <v>-290.61199789533197</v>
      </c>
      <c r="AM283" s="52">
        <v>1.9218702033898301E-22</v>
      </c>
      <c r="AN283" s="52">
        <v>1.2770431355932204E-22</v>
      </c>
      <c r="AO283" s="52">
        <f t="shared" si="103"/>
        <v>8.281777818417368E-14</v>
      </c>
      <c r="AP283" s="52">
        <f t="shared" si="104"/>
        <v>5.5030706521510257E-14</v>
      </c>
      <c r="AQ283" s="60">
        <f t="shared" si="117"/>
        <v>-335.52061250507535</v>
      </c>
      <c r="AR283" s="52">
        <v>1.6360746610169494E-22</v>
      </c>
      <c r="AS283" s="52">
        <v>1.0235488559322032E-22</v>
      </c>
      <c r="AT283" s="52">
        <f t="shared" si="105"/>
        <v>7.0502195273051434E-14</v>
      </c>
      <c r="AU283" s="52">
        <f t="shared" si="106"/>
        <v>4.4107058823089359E-14</v>
      </c>
      <c r="AV283" s="60">
        <f t="shared" si="124"/>
        <v>-374.38744067096133</v>
      </c>
      <c r="AW283" s="52">
        <v>1.440408101694915E-22</v>
      </c>
      <c r="AX283" s="52">
        <v>8.5780824745762709E-23</v>
      </c>
      <c r="AY283" s="52">
        <f t="shared" si="107"/>
        <v>6.2070476169747465E-14</v>
      </c>
      <c r="AZ283" s="52">
        <f t="shared" si="108"/>
        <v>3.6964917317098594E-14</v>
      </c>
      <c r="BA283" s="60">
        <f t="shared" si="118"/>
        <v>-404.46860410723053</v>
      </c>
      <c r="BB283" s="52">
        <v>1.3164026610169494E-22</v>
      </c>
      <c r="BC283" s="52">
        <v>7.576522338983049E-23</v>
      </c>
      <c r="BD283" s="52">
        <f t="shared" si="109"/>
        <v>5.6726798401298639E-14</v>
      </c>
      <c r="BE283" s="52">
        <f t="shared" si="110"/>
        <v>3.264896585474869E-14</v>
      </c>
      <c r="BF283" s="60">
        <f t="shared" si="125"/>
        <v>-424.45252023951241</v>
      </c>
      <c r="BG283" s="52">
        <v>1.2471346271186444E-22</v>
      </c>
      <c r="BH283" s="52">
        <v>7.0507308305084736E-23</v>
      </c>
      <c r="BI283" s="52">
        <f t="shared" si="111"/>
        <v>5.3741880555897168E-14</v>
      </c>
      <c r="BJ283" s="52">
        <f t="shared" si="112"/>
        <v>3.0383210111037999E-14</v>
      </c>
      <c r="BK283" s="60">
        <f t="shared" si="119"/>
        <v>-434.64557256353754</v>
      </c>
      <c r="BL283" s="60"/>
      <c r="BM283" s="14"/>
      <c r="BN283" s="14"/>
      <c r="BO283" s="14"/>
    </row>
    <row r="284" spans="1:67">
      <c r="A284" s="11">
        <v>185.39999999999901</v>
      </c>
      <c r="C284" s="90">
        <v>227329187208.63931</v>
      </c>
      <c r="D284" s="7">
        <f t="shared" si="91"/>
        <v>4999733844359.0732</v>
      </c>
      <c r="E284" s="10">
        <f t="shared" si="120"/>
        <v>158115973720.06339</v>
      </c>
      <c r="F284" s="10">
        <f t="shared" si="92"/>
        <v>97878040248.689087</v>
      </c>
      <c r="G284" s="15">
        <v>79057986860031.688</v>
      </c>
      <c r="H284" s="7"/>
      <c r="I284" s="7">
        <f t="shared" si="121"/>
        <v>5.9490686651504778E-20</v>
      </c>
      <c r="J284" s="90">
        <f t="shared" si="94"/>
        <v>1.694290220847457E-22</v>
      </c>
      <c r="K284" s="7">
        <v>5.4954912019826529E-21</v>
      </c>
      <c r="L284" s="7"/>
      <c r="M284" s="7">
        <v>3.4806548065580804E-22</v>
      </c>
      <c r="N284" s="9">
        <f t="shared" si="95"/>
        <v>4.3871073826862166E-2</v>
      </c>
      <c r="O284" s="7"/>
      <c r="P284" s="8">
        <f t="shared" si="96"/>
        <v>4294014729.7788253</v>
      </c>
      <c r="Q284" s="6">
        <v>3.467380952380952E-22</v>
      </c>
      <c r="R284" s="14">
        <v>1</v>
      </c>
      <c r="T284" s="13"/>
      <c r="U284" s="52">
        <v>3.7590385762711853E-22</v>
      </c>
      <c r="V284" s="52">
        <v>2.4934894067796609E-22</v>
      </c>
      <c r="W284" s="7">
        <f t="shared" si="97"/>
        <v>1.6141367016318962E-13</v>
      </c>
      <c r="X284" s="7">
        <f t="shared" si="98"/>
        <v>1.0707080241261763E-13</v>
      </c>
      <c r="Y284" s="14">
        <f t="shared" si="122"/>
        <v>-336.66831127519259</v>
      </c>
      <c r="Z284" s="72">
        <v>3.0274048983050834E-22</v>
      </c>
      <c r="AA284" s="72">
        <v>1.8930972881355931E-22</v>
      </c>
      <c r="AB284" s="72">
        <f t="shared" si="99"/>
        <v>1.2999721226329552E-13</v>
      </c>
      <c r="AC284" s="72">
        <f t="shared" si="100"/>
        <v>8.1289876401604338E-14</v>
      </c>
      <c r="AD284" s="60">
        <f t="shared" si="113"/>
        <v>-374.67984900352826</v>
      </c>
      <c r="AE284" s="73">
        <f t="shared" si="115"/>
        <v>-226.83137884569049</v>
      </c>
      <c r="AF284" s="73">
        <f t="shared" si="116"/>
        <v>-161.95379555807375</v>
      </c>
      <c r="AG284" s="60"/>
      <c r="AH284" s="52">
        <v>2.4540563050847461E-22</v>
      </c>
      <c r="AI284" s="52">
        <v>1.4356771016949148E-22</v>
      </c>
      <c r="AJ284" s="52">
        <f t="shared" si="101"/>
        <v>1.0537753921742896E-13</v>
      </c>
      <c r="AK284" s="52">
        <f t="shared" si="102"/>
        <v>6.1648186218855391E-14</v>
      </c>
      <c r="AL284" s="60">
        <f t="shared" si="123"/>
        <v>-414.97792910446827</v>
      </c>
      <c r="AM284" s="52">
        <v>2.0193537627118646E-22</v>
      </c>
      <c r="AN284" s="52">
        <v>1.0977964406779661E-22</v>
      </c>
      <c r="AO284" s="52">
        <f t="shared" si="103"/>
        <v>8.6711348017210118E-14</v>
      </c>
      <c r="AP284" s="52">
        <f t="shared" si="104"/>
        <v>4.7139540865710248E-14</v>
      </c>
      <c r="AQ284" s="60">
        <f t="shared" si="117"/>
        <v>-456.36249529468529</v>
      </c>
      <c r="AR284" s="52">
        <v>1.7027537966101688E-22</v>
      </c>
      <c r="AS284" s="52">
        <v>8.5639622033898313E-23</v>
      </c>
      <c r="AT284" s="52">
        <f t="shared" si="105"/>
        <v>7.3116498838325445E-14</v>
      </c>
      <c r="AU284" s="52">
        <f t="shared" si="106"/>
        <v>3.6773779846633423E-14</v>
      </c>
      <c r="AV284" s="60">
        <f t="shared" si="124"/>
        <v>-497.05223265753904</v>
      </c>
      <c r="AW284" s="52">
        <v>1.4843468305084746E-22</v>
      </c>
      <c r="AX284" s="52">
        <v>6.9077183559322027E-23</v>
      </c>
      <c r="AY284" s="52">
        <f t="shared" si="107"/>
        <v>6.3738071543053515E-14</v>
      </c>
      <c r="AZ284" s="52">
        <f t="shared" si="108"/>
        <v>2.966184436954319E-14</v>
      </c>
      <c r="BA284" s="60">
        <f t="shared" si="118"/>
        <v>-534.62908978180587</v>
      </c>
      <c r="BB284" s="52">
        <v>1.3455572881355931E-22</v>
      </c>
      <c r="BC284" s="52">
        <v>5.8352398644067791E-23</v>
      </c>
      <c r="BD284" s="52">
        <f t="shared" si="109"/>
        <v>5.7778428150168016E-14</v>
      </c>
      <c r="BE284" s="52">
        <f t="shared" si="110"/>
        <v>2.5056605929561002E-14</v>
      </c>
      <c r="BF284" s="60">
        <f t="shared" si="125"/>
        <v>-566.33285584650946</v>
      </c>
      <c r="BG284" s="52">
        <v>1.2686414406779662E-22</v>
      </c>
      <c r="BH284" s="52">
        <v>5.2010123220338973E-23</v>
      </c>
      <c r="BI284" s="52">
        <f t="shared" si="111"/>
        <v>5.4475650330802553E-14</v>
      </c>
      <c r="BJ284" s="52">
        <f t="shared" si="112"/>
        <v>2.2333223520579805E-14</v>
      </c>
      <c r="BK284" s="60">
        <f t="shared" si="119"/>
        <v>-590.03291589982587</v>
      </c>
      <c r="BL284" s="60"/>
      <c r="BM284" s="14"/>
      <c r="BN284" s="14"/>
      <c r="BO284" s="14"/>
    </row>
    <row r="285" spans="1:67">
      <c r="A285" s="11">
        <v>185.49999999999801</v>
      </c>
      <c r="C285" s="90">
        <v>247330692222.55753</v>
      </c>
      <c r="D285" s="7">
        <f t="shared" si="91"/>
        <v>5025250275622.5625</v>
      </c>
      <c r="E285" s="10">
        <f t="shared" si="120"/>
        <v>165701973510.06366</v>
      </c>
      <c r="F285" s="10">
        <f t="shared" si="92"/>
        <v>106489816575.45653</v>
      </c>
      <c r="G285" s="15">
        <v>82850986755031.828</v>
      </c>
      <c r="H285" s="7"/>
      <c r="I285" s="7">
        <f t="shared" si="121"/>
        <v>5.6575260109949072E-20</v>
      </c>
      <c r="J285" s="90">
        <f t="shared" si="94"/>
        <v>1.7370806868135597E-22</v>
      </c>
      <c r="K285" s="7">
        <v>4.0607961152882201E-21</v>
      </c>
      <c r="L285" s="7"/>
      <c r="M285" s="7">
        <v>3.7075747725803997E-22</v>
      </c>
      <c r="N285" s="9">
        <f t="shared" si="95"/>
        <v>4.0972547257785034E-2</v>
      </c>
      <c r="O285" s="7"/>
      <c r="P285" s="8">
        <f t="shared" si="96"/>
        <v>4363159042.1107531</v>
      </c>
      <c r="Q285" s="6">
        <v>3.6943333333333339E-22</v>
      </c>
      <c r="R285" s="14">
        <v>1</v>
      </c>
      <c r="T285" s="13"/>
      <c r="U285" s="52">
        <v>3.8726117118644072E-22</v>
      </c>
      <c r="V285" s="52">
        <v>2.255395779661016E-22</v>
      </c>
      <c r="W285" s="7">
        <f t="shared" si="97"/>
        <v>1.6896820807036148E-13</v>
      </c>
      <c r="X285" s="7">
        <f t="shared" si="98"/>
        <v>9.8406504894679432E-14</v>
      </c>
      <c r="Y285" s="14">
        <f t="shared" si="122"/>
        <v>-417.60342955343907</v>
      </c>
      <c r="Z285" s="72">
        <v>3.1160917627118647E-22</v>
      </c>
      <c r="AA285" s="72">
        <v>1.7172073559322035E-22</v>
      </c>
      <c r="AB285" s="72">
        <f t="shared" si="99"/>
        <v>1.3596003950387086E-13</v>
      </c>
      <c r="AC285" s="72">
        <f t="shared" si="100"/>
        <v>7.4924488021397338E-14</v>
      </c>
      <c r="AD285" s="60">
        <f t="shared" si="113"/>
        <v>-448.92272542136038</v>
      </c>
      <c r="AE285" s="73">
        <f t="shared" si="115"/>
        <v>-263.60235712110074</v>
      </c>
      <c r="AF285" s="73">
        <f t="shared" si="116"/>
        <v>-172.6822936890363</v>
      </c>
      <c r="AG285" s="60"/>
      <c r="AH285" s="52">
        <v>2.5232752881355941E-22</v>
      </c>
      <c r="AI285" s="52">
        <v>1.3089129661016955E-22</v>
      </c>
      <c r="AJ285" s="52">
        <f t="shared" si="101"/>
        <v>1.100945138905329E-13</v>
      </c>
      <c r="AK285" s="52">
        <f t="shared" si="102"/>
        <v>5.7109954433254833E-14</v>
      </c>
      <c r="AL285" s="60">
        <f t="shared" si="123"/>
        <v>-481.26430268778586</v>
      </c>
      <c r="AM285" s="52">
        <v>2.0738696610169496E-22</v>
      </c>
      <c r="AN285" s="52">
        <v>1.0101826796610172E-22</v>
      </c>
      <c r="AO285" s="52">
        <f t="shared" si="103"/>
        <v>9.0486231635347404E-14</v>
      </c>
      <c r="AP285" s="52">
        <f t="shared" si="104"/>
        <v>4.4075876929025418E-14</v>
      </c>
      <c r="AQ285" s="60">
        <f t="shared" si="117"/>
        <v>-512.89962978403355</v>
      </c>
      <c r="AR285" s="52">
        <v>1.746543271186441E-22</v>
      </c>
      <c r="AS285" s="52">
        <v>8.0028483389830502E-23</v>
      </c>
      <c r="AT285" s="52">
        <f t="shared" si="105"/>
        <v>7.6204460660385742E-14</v>
      </c>
      <c r="AU285" s="52">
        <f t="shared" si="106"/>
        <v>3.4917700092525586E-14</v>
      </c>
      <c r="AV285" s="60">
        <f t="shared" si="124"/>
        <v>-541.78928910552258</v>
      </c>
      <c r="AW285" s="52">
        <v>1.5205632033898301E-22</v>
      </c>
      <c r="AX285" s="52">
        <v>6.5991906101694906E-23</v>
      </c>
      <c r="AY285" s="52">
        <f t="shared" si="107"/>
        <v>6.6344590899048559E-14</v>
      </c>
      <c r="AZ285" s="52">
        <f t="shared" si="108"/>
        <v>2.8793318181085329E-14</v>
      </c>
      <c r="BA285" s="60">
        <f t="shared" si="118"/>
        <v>-566.00353109573166</v>
      </c>
      <c r="BB285" s="52">
        <v>1.3765580169491523E-22</v>
      </c>
      <c r="BC285" s="52">
        <v>5.7237173898305083E-23</v>
      </c>
      <c r="BD285" s="52">
        <f t="shared" si="109"/>
        <v>6.0061415585816529E-14</v>
      </c>
      <c r="BE285" s="52">
        <f t="shared" si="110"/>
        <v>2.4973489283675694E-14</v>
      </c>
      <c r="BF285" s="60">
        <f t="shared" si="125"/>
        <v>-584.20078780871813</v>
      </c>
      <c r="BG285" s="52">
        <v>1.2960211016949149E-22</v>
      </c>
      <c r="BH285" s="52">
        <v>5.2360886610169501E-23</v>
      </c>
      <c r="BI285" s="52">
        <f t="shared" si="111"/>
        <v>5.6547461885699355E-14</v>
      </c>
      <c r="BJ285" s="52">
        <f t="shared" si="112"/>
        <v>2.2845887586381131E-14</v>
      </c>
      <c r="BK285" s="60">
        <f t="shared" si="119"/>
        <v>-595.98739139592089</v>
      </c>
      <c r="BL285" s="60"/>
      <c r="BM285" s="14"/>
      <c r="BN285" s="14"/>
      <c r="BO285" s="14"/>
    </row>
    <row r="286" spans="1:67">
      <c r="A286" s="11">
        <v>185.599999999999</v>
      </c>
      <c r="C286" s="90">
        <v>255213397558.43979</v>
      </c>
      <c r="D286" s="7">
        <f t="shared" ref="D286:D349" si="126">5.0307*10^24*3.7419*10^(-16)*($A286*10^(-9))^(-4)/((EXP(0.014404348/($A286*10^(-9)*$D$26))-1))*2.16449*10^(-5)*10^(-13)</f>
        <v>5050863356861.4121</v>
      </c>
      <c r="E286" s="10">
        <f t="shared" si="120"/>
        <v>173336782534.53821</v>
      </c>
      <c r="F286" s="10">
        <f t="shared" ref="F286:F349" si="127">C286/(1.524^2)</f>
        <v>109883765938.52678</v>
      </c>
      <c r="G286" s="15">
        <v>86668391267269.109</v>
      </c>
      <c r="H286" s="7"/>
      <c r="I286" s="7">
        <f t="shared" si="121"/>
        <v>5.3806260012781103E-20</v>
      </c>
      <c r="J286" s="90">
        <f t="shared" ref="J286:J349" si="128">AR286*0.99+AS286*0.01</f>
        <v>1.8045235048983054E-22</v>
      </c>
      <c r="K286" s="7">
        <v>4.2803650436953779E-21</v>
      </c>
      <c r="L286" s="7"/>
      <c r="M286" s="7">
        <v>3.5609233891889816E-22</v>
      </c>
      <c r="N286" s="9">
        <f t="shared" ref="N286:N349" si="129">EXP(-($L286*L$4+$K286*K$4+$I286*I$4+$J286*J$4+$M286*M$4))</f>
        <v>3.6626974305184974E-2</v>
      </c>
      <c r="O286" s="7"/>
      <c r="P286" s="8">
        <f t="shared" ref="P286:P349" si="130">$F286*N286</f>
        <v>4024709871.5873804</v>
      </c>
      <c r="Q286" s="6">
        <v>3.5477142857142848E-22</v>
      </c>
      <c r="R286" s="14">
        <v>1</v>
      </c>
      <c r="T286" s="13"/>
      <c r="U286" s="52">
        <v>4.0495247457627115E-22</v>
      </c>
      <c r="V286" s="52">
        <v>2.3950061864406784E-22</v>
      </c>
      <c r="W286" s="7">
        <f t="shared" ref="W286:W349" si="131">U286*$R286*($A286-$A285)*$P286</f>
        <v>1.6298162219669763E-13</v>
      </c>
      <c r="X286" s="7">
        <f t="shared" ref="X286:X349" si="132">V286*$R286*($A286-$A285)*$P286</f>
        <v>9.6392050411759837E-14</v>
      </c>
      <c r="Y286" s="14">
        <f t="shared" si="122"/>
        <v>-408.57104554139755</v>
      </c>
      <c r="Z286" s="72">
        <v>3.2542835762711864E-22</v>
      </c>
      <c r="AA286" s="72">
        <v>1.8820907796610171E-22</v>
      </c>
      <c r="AB286" s="72">
        <f t="shared" ref="AB286:AB349" si="133">Z286*$R286*($A286-$A285)*$P286</f>
        <v>1.3097547234492871E-13</v>
      </c>
      <c r="AC286" s="72">
        <f t="shared" ref="AC286:AC349" si="134">AA286*$R286*($A286-$A285)*$P286</f>
        <v>7.574869340200206E-14</v>
      </c>
      <c r="AD286" s="60">
        <f t="shared" si="113"/>
        <v>-421.65741382084809</v>
      </c>
      <c r="AE286" s="73">
        <f t="shared" si="115"/>
        <v>-296.74666474921742</v>
      </c>
      <c r="AF286" s="73">
        <f t="shared" si="116"/>
        <v>-184.68313646310025</v>
      </c>
      <c r="AG286" s="60"/>
      <c r="AH286" s="52">
        <v>2.6307781355932197E-22</v>
      </c>
      <c r="AI286" s="52">
        <v>1.4881714237288133E-22</v>
      </c>
      <c r="AJ286" s="52">
        <f t="shared" ref="AJ286:AJ349" si="135">AH286*$R286*($A286-$A285)*$P286</f>
        <v>1.0588118732383001E-13</v>
      </c>
      <c r="AK286" s="52">
        <f t="shared" ref="AK286:AK349" si="136">AI286*$R286*($A286-$A285)*$P286</f>
        <v>5.9894582197548409E-14</v>
      </c>
      <c r="AL286" s="60">
        <f t="shared" si="123"/>
        <v>-434.32271859244332</v>
      </c>
      <c r="AM286" s="52">
        <v>2.1577584067796609E-22</v>
      </c>
      <c r="AN286" s="52">
        <v>1.1957483491525425E-22</v>
      </c>
      <c r="AO286" s="52">
        <f t="shared" ref="AO286:AO349" si="137">AM286*$R286*($A286-$A285)*$P286</f>
        <v>8.6843515603526546E-14</v>
      </c>
      <c r="AP286" s="52">
        <f t="shared" ref="AP286:AP349" si="138">AN286*$R286*($A286-$A285)*$P286</f>
        <v>4.8125401848161511E-14</v>
      </c>
      <c r="AQ286" s="60">
        <f t="shared" si="117"/>
        <v>-445.83770574337234</v>
      </c>
      <c r="AR286" s="52">
        <v>1.8127810000000003E-22</v>
      </c>
      <c r="AS286" s="52">
        <v>9.8703148983050793E-23</v>
      </c>
      <c r="AT286" s="52">
        <f t="shared" ref="AT286:AT349" si="139">AR286*$R286*($A286-$A285)*$P286</f>
        <v>7.2959175857982061E-14</v>
      </c>
      <c r="AU286" s="52">
        <f t="shared" ref="AU286:AU349" si="140">AS286*$R286*($A286-$A285)*$P286</f>
        <v>3.9725153807277355E-14</v>
      </c>
      <c r="AV286" s="60">
        <f t="shared" si="124"/>
        <v>-455.51531606382247</v>
      </c>
      <c r="AW286" s="52">
        <v>1.5739401525423729E-22</v>
      </c>
      <c r="AX286" s="52">
        <v>8.4543343559322022E-23</v>
      </c>
      <c r="AY286" s="52">
        <f t="shared" ref="AY286:AY349" si="141">AW286*$R286*($A286-$A285)*$P286</f>
        <v>6.3346524692876902E-14</v>
      </c>
      <c r="AZ286" s="52">
        <f t="shared" ref="AZ286:AZ349" si="142">AX286*$R286*($A286-$A285)*$P286</f>
        <v>3.4026242940357221E-14</v>
      </c>
      <c r="BA286" s="60">
        <f t="shared" si="118"/>
        <v>-462.85541147952904</v>
      </c>
      <c r="BB286" s="52">
        <v>1.4207197796610173E-22</v>
      </c>
      <c r="BC286" s="52">
        <v>7.5637622203389841E-23</v>
      </c>
      <c r="BD286" s="52">
        <f t="shared" ref="BD286:BD349" si="143">BB286*$R286*($A286-$A285)*$P286</f>
        <v>5.7179849220176996E-14</v>
      </c>
      <c r="BE286" s="52">
        <f t="shared" ref="BE286:BE349" si="144">BC286*$R286*($A286-$A285)*$P286</f>
        <v>3.0441948474839086E-14</v>
      </c>
      <c r="BF286" s="60">
        <f t="shared" si="125"/>
        <v>-467.61055004501361</v>
      </c>
      <c r="BG286" s="52">
        <v>1.3335513220338984E-22</v>
      </c>
      <c r="BH286" s="52">
        <v>7.0709431016949181E-23</v>
      </c>
      <c r="BI286" s="52">
        <f t="shared" ref="BI286:BI349" si="145">BG286*$R286*($A286-$A285)*$P286</f>
        <v>5.3671571701113182E-14</v>
      </c>
      <c r="BJ286" s="52">
        <f t="shared" ref="BJ286:BJ349" si="146">BH286*$R286*($A286-$A285)*$P286</f>
        <v>2.8458494503105703E-14</v>
      </c>
      <c r="BK286" s="60">
        <f t="shared" si="119"/>
        <v>-469.76595614554265</v>
      </c>
      <c r="BL286" s="60"/>
      <c r="BM286" s="14"/>
      <c r="BN286" s="14"/>
      <c r="BO286" s="14"/>
    </row>
    <row r="287" spans="1:67">
      <c r="A287" s="11">
        <v>185.69999999999899</v>
      </c>
      <c r="C287" s="90">
        <v>250647273367.54196</v>
      </c>
      <c r="D287" s="7">
        <f t="shared" si="126"/>
        <v>5076573297000.9023</v>
      </c>
      <c r="E287" s="10">
        <f t="shared" si="120"/>
        <v>176213624665.71387</v>
      </c>
      <c r="F287" s="10">
        <f t="shared" si="127"/>
        <v>107917791868.83096</v>
      </c>
      <c r="G287" s="15">
        <v>88106812332856.938</v>
      </c>
      <c r="H287" s="7"/>
      <c r="I287" s="7">
        <f t="shared" si="121"/>
        <v>5.1176421855540572E-20</v>
      </c>
      <c r="J287" s="90">
        <f t="shared" si="128"/>
        <v>1.9499589219661015E-22</v>
      </c>
      <c r="K287" s="7">
        <v>3.0446219482120834E-21</v>
      </c>
      <c r="L287" s="7"/>
      <c r="M287" s="7">
        <v>3.8536530371429082E-22</v>
      </c>
      <c r="N287" s="9">
        <f t="shared" si="129"/>
        <v>2.8530928255474802E-2</v>
      </c>
      <c r="O287" s="7"/>
      <c r="P287" s="8">
        <f t="shared" si="130"/>
        <v>3078994777.2988782</v>
      </c>
      <c r="Q287" s="6">
        <v>3.8404761904761901E-22</v>
      </c>
      <c r="R287" s="14">
        <v>1</v>
      </c>
      <c r="T287" s="13"/>
      <c r="U287" s="52">
        <v>4.3953264237288134E-22</v>
      </c>
      <c r="V287" s="52">
        <v>2.7096135254237283E-22</v>
      </c>
      <c r="W287" s="7">
        <f t="shared" si="131"/>
        <v>1.3533187103184003E-13</v>
      </c>
      <c r="X287" s="7">
        <f t="shared" si="132"/>
        <v>8.3428858932775875E-14</v>
      </c>
      <c r="Y287" s="14">
        <f t="shared" si="122"/>
        <v>-383.52393788195491</v>
      </c>
      <c r="Z287" s="72">
        <v>3.5273987966101707E-22</v>
      </c>
      <c r="AA287" s="72">
        <v>2.1744129322033896E-22</v>
      </c>
      <c r="AB287" s="72">
        <f t="shared" si="133"/>
        <v>1.0860842472212446E-13</v>
      </c>
      <c r="AC287" s="72">
        <f t="shared" si="134"/>
        <v>6.6950060619449955E-14</v>
      </c>
      <c r="AD287" s="60">
        <f t="shared" si="113"/>
        <v>-383.56475760750385</v>
      </c>
      <c r="AE287" s="73">
        <f t="shared" si="115"/>
        <v>-320.50761310332899</v>
      </c>
      <c r="AF287" s="73">
        <f t="shared" si="116"/>
        <v>-193.25613723292821</v>
      </c>
      <c r="AG287" s="60"/>
      <c r="AH287" s="52">
        <v>2.8470644237288146E-22</v>
      </c>
      <c r="AI287" s="52">
        <v>1.7528112711864404E-22</v>
      </c>
      <c r="AJ287" s="52">
        <f t="shared" si="135"/>
        <v>8.7660964912939618E-14</v>
      </c>
      <c r="AK287" s="52">
        <f t="shared" si="136"/>
        <v>5.3968967495733508E-14</v>
      </c>
      <c r="AL287" s="60">
        <f t="shared" si="123"/>
        <v>-384.34435955236489</v>
      </c>
      <c r="AM287" s="52">
        <v>2.3318570000000002E-22</v>
      </c>
      <c r="AN287" s="52">
        <v>1.4300719322033897E-22</v>
      </c>
      <c r="AO287" s="52">
        <f t="shared" si="137"/>
        <v>7.1797755244074234E-14</v>
      </c>
      <c r="AP287" s="52">
        <f t="shared" si="138"/>
        <v>4.4031840104157016E-14</v>
      </c>
      <c r="AQ287" s="60">
        <f t="shared" si="117"/>
        <v>-386.72400056976505</v>
      </c>
      <c r="AR287" s="52">
        <v>1.9576202372881354E-22</v>
      </c>
      <c r="AS287" s="52">
        <v>1.191488705084746E-22</v>
      </c>
      <c r="AT287" s="52">
        <f t="shared" si="139"/>
        <v>6.0275024865444175E-14</v>
      </c>
      <c r="AU287" s="52">
        <f t="shared" si="140"/>
        <v>3.6685875001663276E-14</v>
      </c>
      <c r="AV287" s="60">
        <f t="shared" si="124"/>
        <v>-391.35860858523876</v>
      </c>
      <c r="AW287" s="52">
        <v>1.700459474576271E-22</v>
      </c>
      <c r="AX287" s="52">
        <v>1.023494093220339E-22</v>
      </c>
      <c r="AY287" s="52">
        <f t="shared" si="141"/>
        <v>5.2357058412284353E-14</v>
      </c>
      <c r="AZ287" s="52">
        <f t="shared" si="142"/>
        <v>3.151332967621496E-14</v>
      </c>
      <c r="BA287" s="60">
        <f t="shared" si="118"/>
        <v>-398.10733009360399</v>
      </c>
      <c r="BB287" s="52">
        <v>1.537823440677966E-22</v>
      </c>
      <c r="BC287" s="52">
        <v>9.139101610169495E-23</v>
      </c>
      <c r="BD287" s="52">
        <f t="shared" si="143"/>
        <v>4.7349503422549793E-14</v>
      </c>
      <c r="BE287" s="52">
        <f t="shared" si="144"/>
        <v>2.8139246126914045E-14</v>
      </c>
      <c r="BF287" s="60">
        <f t="shared" si="125"/>
        <v>-405.71190629397455</v>
      </c>
      <c r="BG287" s="52">
        <v>1.4481952203389827E-22</v>
      </c>
      <c r="BH287" s="52">
        <v>8.5109341186440693E-23</v>
      </c>
      <c r="BI287" s="52">
        <f t="shared" si="145"/>
        <v>4.458985519932672E-14</v>
      </c>
      <c r="BJ287" s="52">
        <f t="shared" si="146"/>
        <v>2.620512170123843E-14</v>
      </c>
      <c r="BK287" s="60">
        <f t="shared" si="119"/>
        <v>-412.30753981829224</v>
      </c>
      <c r="BL287" s="60"/>
      <c r="BM287" s="14"/>
      <c r="BN287" s="14"/>
      <c r="BO287" s="14"/>
    </row>
    <row r="288" spans="1:67">
      <c r="A288" s="11">
        <v>185.79999999999899</v>
      </c>
      <c r="C288" s="90">
        <v>241122304390.11295</v>
      </c>
      <c r="D288" s="7">
        <f t="shared" si="126"/>
        <v>5102380304847.2988</v>
      </c>
      <c r="E288" s="10">
        <f t="shared" si="120"/>
        <v>175436700370.52554</v>
      </c>
      <c r="F288" s="10">
        <f t="shared" si="127"/>
        <v>103816755357.03156</v>
      </c>
      <c r="G288" s="15">
        <v>87718350185262.766</v>
      </c>
      <c r="H288" s="7"/>
      <c r="I288" s="7">
        <f t="shared" si="121"/>
        <v>4.8678825426054444E-20</v>
      </c>
      <c r="J288" s="90">
        <f t="shared" si="128"/>
        <v>1.997726582542373E-22</v>
      </c>
      <c r="K288" s="7">
        <v>2.8877264851485114E-21</v>
      </c>
      <c r="L288" s="7"/>
      <c r="M288" s="7">
        <v>4.2599541924398215E-22</v>
      </c>
      <c r="N288" s="9">
        <f t="shared" si="129"/>
        <v>2.6386897544838115E-2</v>
      </c>
      <c r="O288" s="7"/>
      <c r="P288" s="8">
        <f t="shared" si="130"/>
        <v>2739402087.0435152</v>
      </c>
      <c r="Q288" s="6">
        <v>4.2468095238095238E-22</v>
      </c>
      <c r="R288" s="14">
        <v>1</v>
      </c>
      <c r="T288" s="13"/>
      <c r="U288" s="52">
        <v>4.630565406779661E-22</v>
      </c>
      <c r="V288" s="52">
        <v>2.6833787457627113E-22</v>
      </c>
      <c r="W288" s="7">
        <f t="shared" si="131"/>
        <v>1.2684980539522988E-13</v>
      </c>
      <c r="X288" s="7">
        <f t="shared" si="132"/>
        <v>7.3508533364701629E-14</v>
      </c>
      <c r="Y288" s="14">
        <f t="shared" si="122"/>
        <v>-420.50732253259036</v>
      </c>
      <c r="Z288" s="72">
        <v>3.6933627457627108E-22</v>
      </c>
      <c r="AA288" s="72">
        <v>2.1336940677966106E-22</v>
      </c>
      <c r="AB288" s="72">
        <f t="shared" si="133"/>
        <v>1.0117605613950562E-13</v>
      </c>
      <c r="AC288" s="72">
        <f t="shared" si="134"/>
        <v>5.8450459824340706E-14</v>
      </c>
      <c r="AD288" s="60">
        <f t="shared" si="113"/>
        <v>-422.2896003798877</v>
      </c>
      <c r="AE288" s="73">
        <f t="shared" si="115"/>
        <v>-321.64521056285292</v>
      </c>
      <c r="AF288" s="73">
        <f t="shared" si="116"/>
        <v>-195.18831345162988</v>
      </c>
      <c r="AG288" s="60"/>
      <c r="AH288" s="52">
        <v>2.9601856271186444E-22</v>
      </c>
      <c r="AI288" s="52">
        <v>1.7035269661016945E-22</v>
      </c>
      <c r="AJ288" s="52">
        <f t="shared" si="135"/>
        <v>8.1091386849645706E-14</v>
      </c>
      <c r="AK288" s="52">
        <f t="shared" si="136"/>
        <v>4.6666453262736246E-14</v>
      </c>
      <c r="AL288" s="60">
        <f t="shared" si="123"/>
        <v>-424.52022248352841</v>
      </c>
      <c r="AM288" s="52">
        <v>2.4066476271186445E-22</v>
      </c>
      <c r="AN288" s="52">
        <v>1.3775135932203392E-22</v>
      </c>
      <c r="AO288" s="52">
        <f t="shared" si="137"/>
        <v>6.5927755325067639E-14</v>
      </c>
      <c r="AP288" s="52">
        <f t="shared" si="138"/>
        <v>3.7735636121983949E-14</v>
      </c>
      <c r="AQ288" s="60">
        <f t="shared" si="117"/>
        <v>-427.62140261074887</v>
      </c>
      <c r="AR288" s="52">
        <v>2.0063938644067799E-22</v>
      </c>
      <c r="AS288" s="52">
        <v>1.1396656779661013E-22</v>
      </c>
      <c r="AT288" s="52">
        <f t="shared" si="139"/>
        <v>5.4963195395869239E-14</v>
      </c>
      <c r="AU288" s="52">
        <f t="shared" si="140"/>
        <v>3.122002536752023E-14</v>
      </c>
      <c r="AV288" s="60">
        <f t="shared" si="124"/>
        <v>-431.98307262414784</v>
      </c>
      <c r="AW288" s="52">
        <v>1.7332823728813563E-22</v>
      </c>
      <c r="AX288" s="52">
        <v>9.7473569661016958E-23</v>
      </c>
      <c r="AY288" s="52">
        <f t="shared" si="141"/>
        <v>4.7481573497066536E-14</v>
      </c>
      <c r="AZ288" s="52">
        <f t="shared" si="142"/>
        <v>2.6701930016095617E-14</v>
      </c>
      <c r="BA288" s="60">
        <f t="shared" si="118"/>
        <v>-437.63594907516512</v>
      </c>
      <c r="BB288" s="52">
        <v>1.5626555762711864E-22</v>
      </c>
      <c r="BC288" s="52">
        <v>8.688743389830508E-23</v>
      </c>
      <c r="BD288" s="52">
        <f t="shared" si="143"/>
        <v>4.2807419469672322E-14</v>
      </c>
      <c r="BE288" s="52">
        <f t="shared" si="144"/>
        <v>2.3801961775885889E-14</v>
      </c>
      <c r="BF288" s="60">
        <f t="shared" si="125"/>
        <v>-443.97578572217344</v>
      </c>
      <c r="BG288" s="52">
        <v>1.4711022033898315E-22</v>
      </c>
      <c r="BH288" s="52">
        <v>8.092454152542371E-23</v>
      </c>
      <c r="BI288" s="52">
        <f t="shared" si="145"/>
        <v>4.0299404462201887E-14</v>
      </c>
      <c r="BJ288" s="52">
        <f t="shared" si="146"/>
        <v>2.216848579477727E-14</v>
      </c>
      <c r="BK288" s="60">
        <f t="shared" si="119"/>
        <v>-449.90537476627458</v>
      </c>
      <c r="BL288" s="60"/>
      <c r="BM288" s="14"/>
      <c r="BN288" s="14"/>
      <c r="BO288" s="14"/>
    </row>
    <row r="289" spans="1:67">
      <c r="A289" s="11">
        <v>185.89999999999799</v>
      </c>
      <c r="C289" s="90">
        <v>234362289130.36182</v>
      </c>
      <c r="D289" s="7">
        <f t="shared" si="126"/>
        <v>5128284589084.3838</v>
      </c>
      <c r="E289" s="10">
        <f t="shared" si="120"/>
        <v>175197592868.06107</v>
      </c>
      <c r="F289" s="10">
        <f t="shared" si="127"/>
        <v>100906187410.16948</v>
      </c>
      <c r="G289" s="15">
        <v>87598796434030.531</v>
      </c>
      <c r="H289" s="7"/>
      <c r="I289" s="7">
        <f t="shared" si="121"/>
        <v>4.6306880005658378E-20</v>
      </c>
      <c r="J289" s="90">
        <f t="shared" si="128"/>
        <v>1.7875750855932205E-22</v>
      </c>
      <c r="K289" s="7">
        <v>1.8677885889570559E-21</v>
      </c>
      <c r="L289" s="7"/>
      <c r="M289" s="7">
        <v>3.5676839977445029E-22</v>
      </c>
      <c r="N289" s="9">
        <f t="shared" si="129"/>
        <v>3.842236911620811E-2</v>
      </c>
      <c r="O289" s="7"/>
      <c r="P289" s="8">
        <f t="shared" si="130"/>
        <v>3877054778.7828035</v>
      </c>
      <c r="Q289" s="6">
        <v>3.5545714285714284E-22</v>
      </c>
      <c r="R289" s="14">
        <v>1</v>
      </c>
      <c r="T289" s="13"/>
      <c r="U289" s="52">
        <v>4.5185942372881363E-22</v>
      </c>
      <c r="V289" s="52">
        <v>2.5583442372881359E-22</v>
      </c>
      <c r="W289" s="7">
        <f t="shared" si="131"/>
        <v>1.751883738088314E-13</v>
      </c>
      <c r="X289" s="7">
        <f t="shared" si="132"/>
        <v>9.9188407508501817E-14</v>
      </c>
      <c r="Y289" s="14">
        <f t="shared" si="122"/>
        <v>-433.81854998701044</v>
      </c>
      <c r="Z289" s="72">
        <v>3.543592508474576E-22</v>
      </c>
      <c r="AA289" s="72">
        <v>2.0056495254237287E-22</v>
      </c>
      <c r="AB289" s="72">
        <f t="shared" si="133"/>
        <v>1.3738702268902848E-13</v>
      </c>
      <c r="AC289" s="72">
        <f t="shared" si="134"/>
        <v>7.7760130770297358E-14</v>
      </c>
      <c r="AD289" s="60">
        <f t="shared" si="113"/>
        <v>-434.00672604788048</v>
      </c>
      <c r="AE289" s="73">
        <f t="shared" si="115"/>
        <v>-307.68714450679204</v>
      </c>
      <c r="AF289" s="73">
        <f t="shared" si="116"/>
        <v>-192.16525891729205</v>
      </c>
      <c r="AG289" s="60"/>
      <c r="AH289" s="52">
        <v>2.7830585762711869E-22</v>
      </c>
      <c r="AI289" s="52">
        <v>1.5775664745762713E-22</v>
      </c>
      <c r="AJ289" s="52">
        <f t="shared" si="135"/>
        <v>1.0790070552656722E-13</v>
      </c>
      <c r="AK289" s="52">
        <f t="shared" si="136"/>
        <v>6.116311639042282E-14</v>
      </c>
      <c r="AL289" s="60">
        <f t="shared" si="123"/>
        <v>-433.15369355612523</v>
      </c>
      <c r="AM289" s="52">
        <v>2.2099434237288133E-22</v>
      </c>
      <c r="AN289" s="52">
        <v>1.2575743389830505E-22</v>
      </c>
      <c r="AO289" s="52">
        <f t="shared" si="137"/>
        <v>8.568071711721708E-14</v>
      </c>
      <c r="AP289" s="52">
        <f t="shared" si="138"/>
        <v>4.8756846005800827E-14</v>
      </c>
      <c r="AQ289" s="60">
        <f t="shared" si="117"/>
        <v>-430.94726974450828</v>
      </c>
      <c r="AR289" s="52">
        <v>1.7952476101694917E-22</v>
      </c>
      <c r="AS289" s="52">
        <v>1.027995152542373E-22</v>
      </c>
      <c r="AT289" s="52">
        <f t="shared" si="139"/>
        <v>6.9602733260364029E-14</v>
      </c>
      <c r="AU289" s="52">
        <f t="shared" si="140"/>
        <v>3.9855935186900908E-14</v>
      </c>
      <c r="AV289" s="60">
        <f t="shared" si="124"/>
        <v>-427.37974042181372</v>
      </c>
      <c r="AW289" s="52">
        <v>1.5104860000000004E-22</v>
      </c>
      <c r="AX289" s="52">
        <v>8.7155431355932217E-23</v>
      </c>
      <c r="AY289" s="52">
        <f t="shared" si="141"/>
        <v>5.8562369645259356E-14</v>
      </c>
      <c r="AZ289" s="52">
        <f t="shared" si="142"/>
        <v>3.3790638163201304E-14</v>
      </c>
      <c r="BA289" s="60">
        <f t="shared" si="118"/>
        <v>-422.99742363760942</v>
      </c>
      <c r="BB289" s="52">
        <v>1.3291957796610172E-22</v>
      </c>
      <c r="BC289" s="52">
        <v>7.7243283389830507E-23</v>
      </c>
      <c r="BD289" s="52">
        <f t="shared" si="143"/>
        <v>5.1533648494211243E-14</v>
      </c>
      <c r="BE289" s="52">
        <f t="shared" si="144"/>
        <v>2.9947644099242062E-14</v>
      </c>
      <c r="BF289" s="60">
        <f t="shared" si="125"/>
        <v>-418.87203847780984</v>
      </c>
      <c r="BG289" s="52">
        <v>1.2268103338983046E-22</v>
      </c>
      <c r="BH289" s="52">
        <v>7.164235644067797E-23</v>
      </c>
      <c r="BI289" s="52">
        <f t="shared" si="145"/>
        <v>4.7564108676529637E-14</v>
      </c>
      <c r="BJ289" s="52">
        <f t="shared" si="146"/>
        <v>2.7776134039881265E-14</v>
      </c>
      <c r="BK289" s="60">
        <f t="shared" si="119"/>
        <v>-416.0274456359715</v>
      </c>
      <c r="BL289" s="60"/>
      <c r="BM289" s="14"/>
      <c r="BN289" s="14"/>
      <c r="BO289" s="14"/>
    </row>
    <row r="290" spans="1:67">
      <c r="A290" s="11">
        <v>185.99999999999801</v>
      </c>
      <c r="C290" s="90">
        <v>233771455880.87329</v>
      </c>
      <c r="D290" s="7">
        <f t="shared" si="126"/>
        <v>5154286358273.127</v>
      </c>
      <c r="E290" s="10">
        <f t="shared" si="120"/>
        <v>163516216422.51068</v>
      </c>
      <c r="F290" s="10">
        <f t="shared" si="127"/>
        <v>100651800363.42116</v>
      </c>
      <c r="G290" s="15">
        <v>81758108211255.344</v>
      </c>
      <c r="H290" s="7"/>
      <c r="I290" s="7">
        <f t="shared" si="121"/>
        <v>4.4054310084608641E-20</v>
      </c>
      <c r="J290" s="90">
        <f t="shared" si="128"/>
        <v>1.5982124294915252E-22</v>
      </c>
      <c r="K290" s="7">
        <v>1.7602298892988938E-21</v>
      </c>
      <c r="L290" s="7"/>
      <c r="M290" s="7">
        <v>2.7386519766745837E-22</v>
      </c>
      <c r="N290" s="9">
        <f t="shared" si="129"/>
        <v>5.3920799174769003E-2</v>
      </c>
      <c r="O290" s="7"/>
      <c r="P290" s="8">
        <f t="shared" si="130"/>
        <v>5427225513.9749737</v>
      </c>
      <c r="Q290" s="6">
        <v>2.7255714285714276E-22</v>
      </c>
      <c r="R290" s="14">
        <v>1</v>
      </c>
      <c r="T290" s="13"/>
      <c r="U290" s="52">
        <v>4.2636037457627113E-22</v>
      </c>
      <c r="V290" s="52">
        <v>2.6493183898305087E-22</v>
      </c>
      <c r="W290" s="7">
        <f t="shared" si="131"/>
        <v>2.3139539030487915E-13</v>
      </c>
      <c r="X290" s="7">
        <f t="shared" si="132"/>
        <v>1.4378448359934501E-13</v>
      </c>
      <c r="Y290" s="14">
        <f t="shared" si="122"/>
        <v>-378.61993097658865</v>
      </c>
      <c r="Z290" s="72">
        <v>3.297940525423729E-22</v>
      </c>
      <c r="AA290" s="72">
        <v>2.0741527796610168E-22</v>
      </c>
      <c r="AB290" s="72">
        <f t="shared" si="133"/>
        <v>1.7898666963155761E-13</v>
      </c>
      <c r="AC290" s="72">
        <f t="shared" si="134"/>
        <v>1.1256894885660941E-13</v>
      </c>
      <c r="AD290" s="60">
        <f t="shared" si="113"/>
        <v>-371.07635396350167</v>
      </c>
      <c r="AE290" s="73">
        <f t="shared" si="115"/>
        <v>-284.78909123070576</v>
      </c>
      <c r="AF290" s="73">
        <f t="shared" si="116"/>
        <v>-186.2179493450495</v>
      </c>
      <c r="AG290" s="60"/>
      <c r="AH290" s="52">
        <v>2.5531629661016948E-22</v>
      </c>
      <c r="AI290" s="52">
        <v>1.6276494576271184E-22</v>
      </c>
      <c r="AJ290" s="52">
        <f t="shared" si="135"/>
        <v>1.3856591190966289E-13</v>
      </c>
      <c r="AK290" s="52">
        <f t="shared" si="136"/>
        <v>8.833620664243433E-14</v>
      </c>
      <c r="AL290" s="60">
        <f t="shared" si="123"/>
        <v>-362.49684049259878</v>
      </c>
      <c r="AM290" s="52">
        <v>1.9991223220338975E-22</v>
      </c>
      <c r="AN290" s="52">
        <v>1.2928979830508472E-22</v>
      </c>
      <c r="AO290" s="52">
        <f t="shared" si="137"/>
        <v>1.084968767170173E-13</v>
      </c>
      <c r="AP290" s="52">
        <f t="shared" si="138"/>
        <v>7.016848920581937E-14</v>
      </c>
      <c r="AQ290" s="60">
        <f t="shared" si="117"/>
        <v>-353.26719690896203</v>
      </c>
      <c r="AR290" s="52">
        <v>1.6037318305084743E-22</v>
      </c>
      <c r="AS290" s="52">
        <v>1.0517917288135594E-22</v>
      </c>
      <c r="AT290" s="52">
        <f t="shared" si="139"/>
        <v>8.7038143081113582E-14</v>
      </c>
      <c r="AU290" s="52">
        <f t="shared" si="140"/>
        <v>5.7083109060060938E-14</v>
      </c>
      <c r="AV290" s="60">
        <f t="shared" si="124"/>
        <v>-344.15984717340086</v>
      </c>
      <c r="AW290" s="52">
        <v>1.3358039830508474E-22</v>
      </c>
      <c r="AX290" s="52">
        <v>8.8666159661016966E-23</v>
      </c>
      <c r="AY290" s="52">
        <f t="shared" si="141"/>
        <v>7.2497094584846013E-14</v>
      </c>
      <c r="AZ290" s="52">
        <f t="shared" si="142"/>
        <v>4.8121124393855935E-14</v>
      </c>
      <c r="BA290" s="60">
        <f t="shared" si="118"/>
        <v>-336.23375296043048</v>
      </c>
      <c r="BB290" s="52">
        <v>1.16695913559322E-22</v>
      </c>
      <c r="BC290" s="52">
        <v>7.8137444067796597E-23</v>
      </c>
      <c r="BD290" s="52">
        <f t="shared" si="143"/>
        <v>6.3333503944591439E-14</v>
      </c>
      <c r="BE290" s="52">
        <f t="shared" si="144"/>
        <v>4.2406953004163462E-14</v>
      </c>
      <c r="BF290" s="60">
        <f t="shared" si="125"/>
        <v>-330.41833527379094</v>
      </c>
      <c r="BG290" s="52">
        <v>1.0718552237288138E-22</v>
      </c>
      <c r="BH290" s="52">
        <v>7.2144967627118651E-23</v>
      </c>
      <c r="BI290" s="52">
        <f t="shared" si="145"/>
        <v>5.8172000175096942E-14</v>
      </c>
      <c r="BJ290" s="52">
        <f t="shared" si="146"/>
        <v>3.9154700901088595E-14</v>
      </c>
      <c r="BK290" s="60">
        <f t="shared" si="119"/>
        <v>-326.91499719395125</v>
      </c>
      <c r="BL290" s="60"/>
      <c r="BM290" s="14"/>
      <c r="BN290" s="14"/>
      <c r="BO290" s="14"/>
    </row>
    <row r="291" spans="1:67">
      <c r="A291" s="11">
        <v>186.099999999999</v>
      </c>
      <c r="C291" s="90">
        <v>238485515813.12671</v>
      </c>
      <c r="D291" s="7">
        <f t="shared" si="126"/>
        <v>5180385820848.4443</v>
      </c>
      <c r="E291" s="10">
        <f t="shared" si="120"/>
        <v>146514138767.37146</v>
      </c>
      <c r="F291" s="10">
        <f t="shared" si="127"/>
        <v>102681469115.81223</v>
      </c>
      <c r="G291" s="15">
        <v>73257069383685.734</v>
      </c>
      <c r="H291" s="7"/>
      <c r="I291" s="7">
        <f t="shared" si="121"/>
        <v>4.1915141579711189E-20</v>
      </c>
      <c r="J291" s="90">
        <f t="shared" si="128"/>
        <v>1.5319816272881354E-22</v>
      </c>
      <c r="K291" s="7">
        <v>6.1887859733978217E-22</v>
      </c>
      <c r="L291" s="7"/>
      <c r="M291" s="7">
        <v>2.7413343195148343E-22</v>
      </c>
      <c r="N291" s="9">
        <f t="shared" si="129"/>
        <v>6.0903187029961246E-2</v>
      </c>
      <c r="O291" s="7"/>
      <c r="P291" s="8">
        <f t="shared" si="130"/>
        <v>6253628718.0715017</v>
      </c>
      <c r="Q291" s="6">
        <v>2.7282857142857142E-22</v>
      </c>
      <c r="R291" s="14">
        <v>1</v>
      </c>
      <c r="T291" s="13"/>
      <c r="U291" s="52">
        <v>4.0498321694915241E-22</v>
      </c>
      <c r="V291" s="52">
        <v>2.9566030169491533E-22</v>
      </c>
      <c r="W291" s="7">
        <f t="shared" si="131"/>
        <v>2.5326146758752504E-13</v>
      </c>
      <c r="X291" s="7">
        <f t="shared" si="132"/>
        <v>1.8489497534912944E-13</v>
      </c>
      <c r="Y291" s="14">
        <f t="shared" si="122"/>
        <v>-269.9443104773477</v>
      </c>
      <c r="Z291" s="72">
        <v>3.1217166949152547E-22</v>
      </c>
      <c r="AA291" s="72">
        <v>2.3279633898305076E-22</v>
      </c>
      <c r="AB291" s="72">
        <f t="shared" si="133"/>
        <v>1.9522057173198376E-13</v>
      </c>
      <c r="AC291" s="72">
        <f t="shared" si="134"/>
        <v>1.4558218709407136E-13</v>
      </c>
      <c r="AD291" s="60">
        <f t="shared" si="113"/>
        <v>-254.26820645756743</v>
      </c>
      <c r="AE291" s="73">
        <f t="shared" si="115"/>
        <v>-249.74369505157071</v>
      </c>
      <c r="AF291" s="73">
        <f t="shared" si="116"/>
        <v>-180.40149217483312</v>
      </c>
      <c r="AG291" s="60"/>
      <c r="AH291" s="52">
        <v>2.4150148813559315E-22</v>
      </c>
      <c r="AI291" s="52">
        <v>1.8387020000000006E-22</v>
      </c>
      <c r="AJ291" s="52">
        <f t="shared" si="135"/>
        <v>1.510260641676687E-13</v>
      </c>
      <c r="AK291" s="52">
        <f t="shared" si="136"/>
        <v>1.1498559631289238E-13</v>
      </c>
      <c r="AL291" s="60">
        <f t="shared" si="123"/>
        <v>-238.63740377134036</v>
      </c>
      <c r="AM291" s="52">
        <v>1.8975044067796611E-22</v>
      </c>
      <c r="AN291" s="52">
        <v>1.4712928305084748E-22</v>
      </c>
      <c r="AO291" s="52">
        <f t="shared" si="137"/>
        <v>1.1866288051021886E-13</v>
      </c>
      <c r="AP291" s="52">
        <f t="shared" si="138"/>
        <v>9.2009190976515085E-14</v>
      </c>
      <c r="AQ291" s="60">
        <f t="shared" si="117"/>
        <v>-224.61690984661752</v>
      </c>
      <c r="AR291" s="52">
        <v>1.535267813559322E-22</v>
      </c>
      <c r="AS291" s="52">
        <v>1.2066491864406784E-22</v>
      </c>
      <c r="AT291" s="52">
        <f t="shared" si="139"/>
        <v>9.6009948889003802E-14</v>
      </c>
      <c r="AU291" s="52">
        <f t="shared" si="140"/>
        <v>7.5459360050376748E-14</v>
      </c>
      <c r="AV291" s="60">
        <f t="shared" si="124"/>
        <v>-214.04645119002609</v>
      </c>
      <c r="AW291" s="52">
        <v>1.2957231355932206E-22</v>
      </c>
      <c r="AX291" s="52">
        <v>1.0258926338983051E-22</v>
      </c>
      <c r="AY291" s="52">
        <f t="shared" si="141"/>
        <v>8.1029714114955636E-14</v>
      </c>
      <c r="AZ291" s="52">
        <f t="shared" si="142"/>
        <v>6.4155516370679088E-14</v>
      </c>
      <c r="BA291" s="60">
        <f t="shared" si="118"/>
        <v>-208.24703540651001</v>
      </c>
      <c r="BB291" s="52">
        <v>1.1497405559322035E-22</v>
      </c>
      <c r="BC291" s="52">
        <v>9.1156455254237283E-23</v>
      </c>
      <c r="BD291" s="52">
        <f t="shared" si="143"/>
        <v>7.1900505589802362E-14</v>
      </c>
      <c r="BE291" s="52">
        <f t="shared" si="144"/>
        <v>5.7005862642113644E-14</v>
      </c>
      <c r="BF291" s="60">
        <f t="shared" si="125"/>
        <v>-207.15630335986435</v>
      </c>
      <c r="BG291" s="52">
        <v>1.0720912610169492E-22</v>
      </c>
      <c r="BH291" s="52">
        <v>8.4777668474576259E-23</v>
      </c>
      <c r="BI291" s="52">
        <f t="shared" si="145"/>
        <v>6.7044606983553962E-14</v>
      </c>
      <c r="BJ291" s="52">
        <f t="shared" si="146"/>
        <v>5.3016806222899892E-14</v>
      </c>
      <c r="BK291" s="60">
        <f t="shared" si="119"/>
        <v>-209.23085974827305</v>
      </c>
      <c r="BL291" s="60"/>
      <c r="BM291" s="14"/>
      <c r="BN291" s="14"/>
      <c r="BO291" s="14"/>
    </row>
    <row r="292" spans="1:67">
      <c r="A292" s="11">
        <v>186.19999999999899</v>
      </c>
      <c r="C292" s="90">
        <v>244859178488.78152</v>
      </c>
      <c r="D292" s="7">
        <f t="shared" si="126"/>
        <v>5206583185117.5635</v>
      </c>
      <c r="E292" s="10">
        <f t="shared" si="120"/>
        <v>132709876234.85634</v>
      </c>
      <c r="F292" s="10">
        <f t="shared" si="127"/>
        <v>105425690478.49521</v>
      </c>
      <c r="G292" s="15">
        <v>66354938117428.164</v>
      </c>
      <c r="H292" s="7"/>
      <c r="I292" s="7">
        <f t="shared" si="121"/>
        <v>3.9883688548202173E-20</v>
      </c>
      <c r="J292" s="90">
        <f t="shared" si="128"/>
        <v>1.3658795677966102E-22</v>
      </c>
      <c r="K292" s="7">
        <v>1.0979293611793615E-21</v>
      </c>
      <c r="L292" s="7"/>
      <c r="M292" s="7">
        <v>2.4560167403600109E-22</v>
      </c>
      <c r="N292" s="9">
        <f t="shared" si="129"/>
        <v>8.1995890628416307E-2</v>
      </c>
      <c r="O292" s="7"/>
      <c r="P292" s="8">
        <f t="shared" si="130"/>
        <v>8644473385.8999634</v>
      </c>
      <c r="Q292" s="6">
        <v>2.4429999999999995E-22</v>
      </c>
      <c r="R292" s="14">
        <v>1</v>
      </c>
      <c r="T292" s="13"/>
      <c r="U292" s="52">
        <v>3.8302907118644065E-22</v>
      </c>
      <c r="V292" s="52">
        <v>3.2522193898305094E-22</v>
      </c>
      <c r="W292" s="7">
        <f t="shared" si="131"/>
        <v>3.3110846118969801E-13</v>
      </c>
      <c r="X292" s="7">
        <f t="shared" si="132"/>
        <v>2.8113723960496057E-13</v>
      </c>
      <c r="Y292" s="14">
        <f t="shared" si="122"/>
        <v>-150.92100457109137</v>
      </c>
      <c r="Z292" s="72">
        <v>2.9211179491525418E-22</v>
      </c>
      <c r="AA292" s="72">
        <v>2.5695604915254234E-22</v>
      </c>
      <c r="AB292" s="72">
        <f t="shared" si="133"/>
        <v>2.5251526368522396E-13</v>
      </c>
      <c r="AC292" s="72">
        <f t="shared" si="134"/>
        <v>2.2212497282450288E-13</v>
      </c>
      <c r="AD292" s="60">
        <f t="shared" ref="AD292:AD355" si="147">(AC292/AB292-1)*1000</f>
        <v>-120.35031236212501</v>
      </c>
      <c r="AE292" s="73">
        <f t="shared" si="115"/>
        <v>-201.67238437873084</v>
      </c>
      <c r="AF292" s="73">
        <f t="shared" si="116"/>
        <v>-175.53472690111701</v>
      </c>
      <c r="AG292" s="60"/>
      <c r="AH292" s="52">
        <v>2.2292255762711868E-22</v>
      </c>
      <c r="AI292" s="52">
        <v>2.0377333389830507E-22</v>
      </c>
      <c r="AJ292" s="52">
        <f t="shared" si="135"/>
        <v>1.9270481165242689E-13</v>
      </c>
      <c r="AK292" s="52">
        <f t="shared" si="136"/>
        <v>1.7615131616399048E-13</v>
      </c>
      <c r="AL292" s="60">
        <f t="shared" si="123"/>
        <v>-85.900789640339752</v>
      </c>
      <c r="AM292" s="52">
        <v>1.7220952372881353E-22</v>
      </c>
      <c r="AN292" s="52">
        <v>1.6378755254237286E-22</v>
      </c>
      <c r="AO292" s="52">
        <f t="shared" si="137"/>
        <v>1.4886606446721521E-13</v>
      </c>
      <c r="AP292" s="52">
        <f t="shared" si="138"/>
        <v>1.4158571388941537E-13</v>
      </c>
      <c r="AQ292" s="60">
        <f t="shared" si="117"/>
        <v>-48.905374128454859</v>
      </c>
      <c r="AR292" s="52">
        <v>1.3660454406779663E-22</v>
      </c>
      <c r="AS292" s="52">
        <v>1.3494581525423735E-22</v>
      </c>
      <c r="AT292" s="52">
        <f t="shared" si="139"/>
        <v>1.1808743455869997E-13</v>
      </c>
      <c r="AU292" s="52">
        <f t="shared" si="140"/>
        <v>1.1665355085037617E-13</v>
      </c>
      <c r="AV292" s="60">
        <f t="shared" si="124"/>
        <v>-12.142559567682287</v>
      </c>
      <c r="AW292" s="52">
        <v>1.1292238779661018E-22</v>
      </c>
      <c r="AX292" s="52">
        <v>1.1521899423728814E-22</v>
      </c>
      <c r="AY292" s="52">
        <f t="shared" si="141"/>
        <v>9.7615457598001596E-14</v>
      </c>
      <c r="AZ292" s="52">
        <f t="shared" si="142"/>
        <v>9.9600752923434192E-14</v>
      </c>
      <c r="BA292" s="60">
        <f t="shared" si="118"/>
        <v>20.337919570160736</v>
      </c>
      <c r="BB292" s="52">
        <v>9.8356418135593237E-23</v>
      </c>
      <c r="BC292" s="52">
        <v>1.0272990898305083E-22</v>
      </c>
      <c r="BD292" s="52">
        <f t="shared" si="143"/>
        <v>8.5023943890553586E-14</v>
      </c>
      <c r="BE292" s="52">
        <f t="shared" si="144"/>
        <v>8.88045964139858E-14</v>
      </c>
      <c r="BF292" s="60">
        <f t="shared" si="125"/>
        <v>44.465739301611684</v>
      </c>
      <c r="BG292" s="52">
        <v>9.0497560508474576E-23</v>
      </c>
      <c r="BH292" s="52">
        <v>9.5763392203389877E-23</v>
      </c>
      <c r="BI292" s="52">
        <f t="shared" si="145"/>
        <v>7.823037533043355E-14</v>
      </c>
      <c r="BJ292" s="52">
        <f t="shared" si="146"/>
        <v>8.2782409524565684E-14</v>
      </c>
      <c r="BK292" s="60">
        <f t="shared" si="119"/>
        <v>58.18755406586007</v>
      </c>
      <c r="BL292" s="60"/>
      <c r="BM292" s="14"/>
      <c r="BN292" s="14"/>
      <c r="BO292" s="14"/>
    </row>
    <row r="293" spans="1:67">
      <c r="A293" s="11">
        <v>186.29999999999899</v>
      </c>
      <c r="C293" s="90">
        <v>248333433947.07715</v>
      </c>
      <c r="D293" s="7">
        <f t="shared" si="126"/>
        <v>5232878659259.4014</v>
      </c>
      <c r="E293" s="10">
        <f t="shared" si="120"/>
        <v>145570463286.56781</v>
      </c>
      <c r="F293" s="10">
        <f t="shared" si="127"/>
        <v>106921553459.20956</v>
      </c>
      <c r="G293" s="15">
        <v>72785231643283.906</v>
      </c>
      <c r="H293" s="7"/>
      <c r="I293" s="7">
        <f t="shared" si="121"/>
        <v>3.795454038800069E-20</v>
      </c>
      <c r="J293" s="90">
        <f t="shared" si="128"/>
        <v>1.1657406975862071E-22</v>
      </c>
      <c r="K293" s="7">
        <v>5.2718977070063724E-21</v>
      </c>
      <c r="L293" s="7"/>
      <c r="M293" s="7">
        <v>1.9486516199720076E-22</v>
      </c>
      <c r="N293" s="9">
        <f t="shared" si="129"/>
        <v>0.11718405735866461</v>
      </c>
      <c r="O293" s="7"/>
      <c r="P293" s="8">
        <f t="shared" si="130"/>
        <v>12529501453.441538</v>
      </c>
      <c r="Q293" s="6">
        <v>1.9356666666666669E-22</v>
      </c>
      <c r="R293" s="14">
        <v>1</v>
      </c>
      <c r="T293" s="13"/>
      <c r="U293" s="52">
        <v>3.5982740862068964E-22</v>
      </c>
      <c r="V293" s="52">
        <v>3.249246517241379E-22</v>
      </c>
      <c r="W293" s="7">
        <f t="shared" si="131"/>
        <v>4.5084580393007766E-13</v>
      </c>
      <c r="X293" s="7">
        <f t="shared" si="132"/>
        <v>4.0711438960363397E-13</v>
      </c>
      <c r="Y293" s="14">
        <f t="shared" si="122"/>
        <v>-96.998605610236652</v>
      </c>
      <c r="Z293" s="72">
        <v>2.7038450862068971E-22</v>
      </c>
      <c r="AA293" s="72">
        <v>2.530392396551724E-22</v>
      </c>
      <c r="AB293" s="72">
        <f t="shared" si="133"/>
        <v>3.3877830937508152E-13</v>
      </c>
      <c r="AC293" s="72">
        <f t="shared" si="134"/>
        <v>3.1704555210370438E-13</v>
      </c>
      <c r="AD293" s="60">
        <f t="shared" si="147"/>
        <v>-64.150379968144648</v>
      </c>
      <c r="AE293" s="73">
        <f t="shared" si="115"/>
        <v>-145.03345778727729</v>
      </c>
      <c r="AF293" s="73">
        <f t="shared" si="116"/>
        <v>-169.42529422738951</v>
      </c>
      <c r="AG293" s="60"/>
      <c r="AH293" s="52">
        <v>2.0217552931034489E-22</v>
      </c>
      <c r="AI293" s="52">
        <v>1.9723173448275863E-22</v>
      </c>
      <c r="AJ293" s="52">
        <f t="shared" si="135"/>
        <v>2.5331585883441345E-13</v>
      </c>
      <c r="AK293" s="52">
        <f t="shared" si="136"/>
        <v>2.4712153038663795E-13</v>
      </c>
      <c r="AL293" s="60">
        <f t="shared" si="123"/>
        <v>-24.452983229228398</v>
      </c>
      <c r="AM293" s="52">
        <v>1.519790534482758E-22</v>
      </c>
      <c r="AN293" s="52">
        <v>1.5542644310344823E-22</v>
      </c>
      <c r="AO293" s="52">
        <f t="shared" si="137"/>
        <v>1.9042217710727323E-13</v>
      </c>
      <c r="AP293" s="52">
        <f t="shared" si="138"/>
        <v>1.9474158447677923E-13</v>
      </c>
      <c r="AQ293" s="60">
        <f t="shared" si="117"/>
        <v>22.683321003480916</v>
      </c>
      <c r="AR293" s="52">
        <v>1.1648517758620691E-22</v>
      </c>
      <c r="AS293" s="52">
        <v>1.2537439482758617E-22</v>
      </c>
      <c r="AT293" s="52">
        <f t="shared" si="139"/>
        <v>1.4595012018706922E-13</v>
      </c>
      <c r="AU293" s="52">
        <f t="shared" si="140"/>
        <v>1.5708786622165051E-13</v>
      </c>
      <c r="AV293" s="60">
        <f t="shared" si="124"/>
        <v>76.312003171396185</v>
      </c>
      <c r="AW293" s="52">
        <v>9.2585334655172429E-23</v>
      </c>
      <c r="AX293" s="52">
        <v>1.048667731034483E-22</v>
      </c>
      <c r="AY293" s="52">
        <f t="shared" si="141"/>
        <v>1.1600480851292882E-13</v>
      </c>
      <c r="AZ293" s="52">
        <f t="shared" si="142"/>
        <v>1.3139283860173049E-13</v>
      </c>
      <c r="BA293" s="60">
        <f t="shared" si="118"/>
        <v>132.64993310244267</v>
      </c>
      <c r="BB293" s="52">
        <v>7.7554781896551719E-23</v>
      </c>
      <c r="BC293" s="52">
        <v>9.1883684137930959E-23</v>
      </c>
      <c r="BD293" s="52">
        <f t="shared" si="143"/>
        <v>9.7172275249413109E-14</v>
      </c>
      <c r="BE293" s="52">
        <f t="shared" si="144"/>
        <v>1.1512567539537038E-13</v>
      </c>
      <c r="BF293" s="60">
        <f t="shared" si="125"/>
        <v>184.75846222470449</v>
      </c>
      <c r="BG293" s="52">
        <v>6.9058570344827585E-23</v>
      </c>
      <c r="BH293" s="52">
        <v>8.4616013103448255E-23</v>
      </c>
      <c r="BI293" s="52">
        <f t="shared" si="145"/>
        <v>8.652694575080628E-14</v>
      </c>
      <c r="BJ293" s="52">
        <f t="shared" si="146"/>
        <v>1.0601964591640229E-13</v>
      </c>
      <c r="BK293" s="60">
        <f t="shared" si="119"/>
        <v>225.27895786052721</v>
      </c>
      <c r="BL293" s="60"/>
      <c r="BM293" s="14"/>
      <c r="BN293" s="14"/>
      <c r="BO293" s="14"/>
    </row>
    <row r="294" spans="1:67">
      <c r="A294" s="11">
        <v>186.39999999999799</v>
      </c>
      <c r="C294" s="90">
        <v>247778716839.38687</v>
      </c>
      <c r="D294" s="7">
        <f t="shared" si="126"/>
        <v>5259272451321.6279</v>
      </c>
      <c r="E294" s="10">
        <f t="shared" si="120"/>
        <v>165896569904.0762</v>
      </c>
      <c r="F294" s="10">
        <f t="shared" si="127"/>
        <v>106682716449.05779</v>
      </c>
      <c r="G294" s="15">
        <v>82948284952038.094</v>
      </c>
      <c r="H294" s="7"/>
      <c r="I294" s="7">
        <f t="shared" si="121"/>
        <v>3.6122549514932825E-20</v>
      </c>
      <c r="J294" s="90">
        <f t="shared" si="128"/>
        <v>1.1441175020172414E-22</v>
      </c>
      <c r="K294" s="7">
        <v>1.6471834848484833E-20</v>
      </c>
      <c r="L294" s="7"/>
      <c r="M294" s="7">
        <v>1.84619133911318E-22</v>
      </c>
      <c r="N294" s="9">
        <f t="shared" si="129"/>
        <v>0.12226899701046232</v>
      </c>
      <c r="O294" s="7"/>
      <c r="P294" s="8">
        <f t="shared" si="130"/>
        <v>13043988738.577845</v>
      </c>
      <c r="Q294" s="6">
        <v>1.8332380952380952E-22</v>
      </c>
      <c r="R294" s="14">
        <v>1</v>
      </c>
      <c r="T294" s="13"/>
      <c r="U294" s="52">
        <v>3.3713540862068969E-22</v>
      </c>
      <c r="V294" s="52">
        <v>3.0331114310344829E-22</v>
      </c>
      <c r="W294" s="7">
        <f t="shared" si="131"/>
        <v>4.3975904733801207E-13</v>
      </c>
      <c r="X294" s="7">
        <f t="shared" si="132"/>
        <v>3.9563871348869715E-13</v>
      </c>
      <c r="Y294" s="14">
        <f t="shared" si="122"/>
        <v>-100.32842784335649</v>
      </c>
      <c r="Z294" s="72">
        <v>2.5397066379310347E-22</v>
      </c>
      <c r="AA294" s="72">
        <v>2.3121685689655166E-22</v>
      </c>
      <c r="AB294" s="72">
        <f t="shared" si="133"/>
        <v>3.312790478413239E-13</v>
      </c>
      <c r="AC294" s="72">
        <f t="shared" si="134"/>
        <v>3.0159900774978117E-13</v>
      </c>
      <c r="AD294" s="60">
        <f t="shared" si="147"/>
        <v>-89.592264542365129</v>
      </c>
      <c r="AE294" s="73">
        <f t="shared" si="115"/>
        <v>-91.084157367440625</v>
      </c>
      <c r="AF294" s="73">
        <f t="shared" si="116"/>
        <v>-160.32103129628339</v>
      </c>
      <c r="AG294" s="60"/>
      <c r="AH294" s="52">
        <v>1.9133146379310338E-22</v>
      </c>
      <c r="AI294" s="52">
        <v>1.758421379310345E-22</v>
      </c>
      <c r="AJ294" s="52">
        <f t="shared" si="135"/>
        <v>2.4957254590278866E-13</v>
      </c>
      <c r="AK294" s="52">
        <f t="shared" si="136"/>
        <v>2.293682866916919E-13</v>
      </c>
      <c r="AL294" s="60">
        <f t="shared" si="123"/>
        <v>-80.955455809496584</v>
      </c>
      <c r="AM294" s="52">
        <v>1.4595500172413794E-22</v>
      </c>
      <c r="AN294" s="52">
        <v>1.3487971724137929E-22</v>
      </c>
      <c r="AO294" s="52">
        <f t="shared" si="137"/>
        <v>1.9038353988097183E-13</v>
      </c>
      <c r="AP294" s="52">
        <f t="shared" si="138"/>
        <v>1.7593695127415138E-13</v>
      </c>
      <c r="AQ294" s="60">
        <f t="shared" si="117"/>
        <v>-75.881500133112795</v>
      </c>
      <c r="AR294" s="52">
        <v>1.1449835517241379E-22</v>
      </c>
      <c r="AS294" s="52">
        <v>1.058378581034483E-22</v>
      </c>
      <c r="AT294" s="52">
        <f t="shared" si="139"/>
        <v>1.49351525543971E-13</v>
      </c>
      <c r="AU294" s="52">
        <f t="shared" si="140"/>
        <v>1.3805478292027679E-13</v>
      </c>
      <c r="AV294" s="60">
        <f t="shared" si="124"/>
        <v>-75.63861555848861</v>
      </c>
      <c r="AW294" s="52">
        <v>9.3831696724137957E-23</v>
      </c>
      <c r="AX294" s="52">
        <v>8.6282798448275889E-23</v>
      </c>
      <c r="AY294" s="52">
        <f t="shared" si="141"/>
        <v>1.2239395953790622E-13</v>
      </c>
      <c r="AZ294" s="52">
        <f t="shared" si="142"/>
        <v>1.1254718512810329E-13</v>
      </c>
      <c r="BA294" s="60">
        <f t="shared" si="118"/>
        <v>-80.451473642809361</v>
      </c>
      <c r="BB294" s="52">
        <v>8.1234815000000013E-23</v>
      </c>
      <c r="BC294" s="52">
        <v>7.4020364310344825E-23</v>
      </c>
      <c r="BD294" s="52">
        <f t="shared" si="143"/>
        <v>1.0596260120298537E-13</v>
      </c>
      <c r="BE294" s="52">
        <f t="shared" si="144"/>
        <v>9.6552079847990776E-14</v>
      </c>
      <c r="BF294" s="60">
        <f t="shared" si="125"/>
        <v>-88.809837132702071</v>
      </c>
      <c r="BG294" s="52">
        <v>7.4430866551724118E-23</v>
      </c>
      <c r="BH294" s="52">
        <v>6.7150467241379308E-23</v>
      </c>
      <c r="BI294" s="52">
        <f t="shared" si="145"/>
        <v>9.7087538509356677E-14</v>
      </c>
      <c r="BJ294" s="52">
        <f t="shared" si="146"/>
        <v>8.7590993847802913E-14</v>
      </c>
      <c r="BK294" s="60">
        <f t="shared" si="119"/>
        <v>-97.814248948525417</v>
      </c>
      <c r="BL294" s="60"/>
      <c r="BM294" s="14"/>
      <c r="BN294" s="14"/>
      <c r="BO294" s="14"/>
    </row>
    <row r="295" spans="1:67">
      <c r="A295" s="11">
        <v>186.49999999999801</v>
      </c>
      <c r="C295" s="90">
        <v>248506401549.45157</v>
      </c>
      <c r="D295" s="7">
        <f t="shared" si="126"/>
        <v>5285764769220.0586</v>
      </c>
      <c r="E295" s="10">
        <f t="shared" si="120"/>
        <v>176795005823.3688</v>
      </c>
      <c r="F295" s="10">
        <f t="shared" si="127"/>
        <v>106996025770.28763</v>
      </c>
      <c r="G295" s="15">
        <v>88397502911684.406</v>
      </c>
      <c r="H295" s="7"/>
      <c r="I295" s="7">
        <f t="shared" ref="I295:I326" si="148">EXP(0.00084279*A295^3-0.465712*A295^2 + 85.27515*A295 - 5217.2067)</f>
        <v>3.4382819504922879E-20</v>
      </c>
      <c r="J295" s="90">
        <f t="shared" si="128"/>
        <v>1.1588550217796612E-22</v>
      </c>
      <c r="K295" s="7">
        <v>2.2582126878130223E-20</v>
      </c>
      <c r="L295" s="7"/>
      <c r="M295" s="7">
        <v>1.7323978023558731E-22</v>
      </c>
      <c r="N295" s="9">
        <f t="shared" si="129"/>
        <v>0.11963536470801125</v>
      </c>
      <c r="O295" s="7"/>
      <c r="P295" s="8">
        <f t="shared" si="130"/>
        <v>12800508565.336132</v>
      </c>
      <c r="Q295" s="6">
        <v>1.7194761904761906E-22</v>
      </c>
      <c r="R295" s="14">
        <v>1</v>
      </c>
      <c r="T295" s="13"/>
      <c r="U295" s="52">
        <v>3.1722688644067798E-22</v>
      </c>
      <c r="V295" s="52">
        <v>2.8025757796610177E-22</v>
      </c>
      <c r="W295" s="7">
        <f t="shared" si="131"/>
        <v>4.0606654770397339E-13</v>
      </c>
      <c r="X295" s="7">
        <f t="shared" si="132"/>
        <v>3.5874395272562601E-13</v>
      </c>
      <c r="Y295" s="14">
        <f t="shared" si="122"/>
        <v>-116.53901373044407</v>
      </c>
      <c r="Z295" s="72">
        <v>2.4146055423728819E-22</v>
      </c>
      <c r="AA295" s="72">
        <v>2.1180889322033898E-22</v>
      </c>
      <c r="AB295" s="72">
        <f t="shared" si="133"/>
        <v>3.0908178927059202E-13</v>
      </c>
      <c r="AC295" s="72">
        <f t="shared" si="134"/>
        <v>2.7112615518819315E-13</v>
      </c>
      <c r="AD295" s="60">
        <f t="shared" si="147"/>
        <v>-122.80126296657944</v>
      </c>
      <c r="AE295" s="73">
        <f t="shared" si="115"/>
        <v>-54.074714486293026</v>
      </c>
      <c r="AF295" s="73">
        <f t="shared" si="116"/>
        <v>-149.08302962783128</v>
      </c>
      <c r="AG295" s="60"/>
      <c r="AH295" s="52">
        <v>1.8480934237288142E-22</v>
      </c>
      <c r="AI295" s="52">
        <v>1.5998182203389827E-22</v>
      </c>
      <c r="AJ295" s="52">
        <f t="shared" si="135"/>
        <v>2.3656535699987443E-13</v>
      </c>
      <c r="AK295" s="52">
        <f t="shared" si="136"/>
        <v>2.0478486832434613E-13</v>
      </c>
      <c r="AL295" s="60">
        <f t="shared" si="123"/>
        <v>-134.34126229879539</v>
      </c>
      <c r="AM295" s="52">
        <v>1.4408649322033901E-22</v>
      </c>
      <c r="AN295" s="52">
        <v>1.2228287457627118E-22</v>
      </c>
      <c r="AO295" s="52">
        <f t="shared" si="137"/>
        <v>1.8443803906166153E-13</v>
      </c>
      <c r="AP295" s="52">
        <f t="shared" si="138"/>
        <v>1.565282983407839E-13</v>
      </c>
      <c r="AQ295" s="60">
        <f t="shared" si="117"/>
        <v>-151.32312652460377</v>
      </c>
      <c r="AR295" s="52">
        <v>1.160857079661017E-22</v>
      </c>
      <c r="AS295" s="52">
        <v>9.6065129152542379E-23</v>
      </c>
      <c r="AT295" s="52">
        <f t="shared" si="139"/>
        <v>1.4859560991335315E-13</v>
      </c>
      <c r="AU295" s="52">
        <f t="shared" si="140"/>
        <v>1.22968250854752E-13</v>
      </c>
      <c r="AV295" s="60">
        <f t="shared" si="124"/>
        <v>-172.46376978125122</v>
      </c>
      <c r="AW295" s="52">
        <v>9.7857255254237305E-23</v>
      </c>
      <c r="AX295" s="52">
        <v>7.8786339661016949E-23</v>
      </c>
      <c r="AY295" s="52">
        <f t="shared" si="141"/>
        <v>1.2526226340624336E-13</v>
      </c>
      <c r="AZ295" s="52">
        <f t="shared" si="142"/>
        <v>1.0085052156625585E-13</v>
      </c>
      <c r="BA295" s="60">
        <f t="shared" si="118"/>
        <v>-194.88504499409177</v>
      </c>
      <c r="BB295" s="52">
        <v>8.6880553220338961E-23</v>
      </c>
      <c r="BC295" s="52">
        <v>6.8203956440677955E-23</v>
      </c>
      <c r="BD295" s="52">
        <f t="shared" si="143"/>
        <v>1.1121152656583433E-13</v>
      </c>
      <c r="BE295" s="52">
        <f t="shared" si="144"/>
        <v>8.7304532860890907E-14</v>
      </c>
      <c r="BF295" s="60">
        <f t="shared" si="125"/>
        <v>-214.96866775577539</v>
      </c>
      <c r="BG295" s="52">
        <v>8.1076386949152542E-23</v>
      </c>
      <c r="BH295" s="52">
        <v>6.2441329491525441E-23</v>
      </c>
      <c r="BI295" s="52">
        <f t="shared" si="145"/>
        <v>1.0378189855893697E-13</v>
      </c>
      <c r="BJ295" s="52">
        <f t="shared" si="146"/>
        <v>7.992807729874288E-14</v>
      </c>
      <c r="BK295" s="60">
        <f t="shared" si="119"/>
        <v>-229.84568206417688</v>
      </c>
      <c r="BL295" s="60"/>
      <c r="BM295" s="14"/>
      <c r="BN295" s="14"/>
      <c r="BO295" s="14"/>
    </row>
    <row r="296" spans="1:67">
      <c r="A296" s="11">
        <v>186.599999999999</v>
      </c>
      <c r="C296" s="90">
        <v>257371860012.74438</v>
      </c>
      <c r="D296" s="7">
        <f t="shared" si="126"/>
        <v>5312355820735.6719</v>
      </c>
      <c r="E296" s="10">
        <f t="shared" si="120"/>
        <v>192970720668.08438</v>
      </c>
      <c r="F296" s="10">
        <f t="shared" si="127"/>
        <v>110813105798.36542</v>
      </c>
      <c r="G296" s="15">
        <v>96485360334042.188</v>
      </c>
      <c r="H296" s="7"/>
      <c r="I296" s="7">
        <f t="shared" si="148"/>
        <v>3.2730693693571736E-20</v>
      </c>
      <c r="J296" s="90">
        <f t="shared" si="128"/>
        <v>9.3987903050847439E-23</v>
      </c>
      <c r="K296" s="7">
        <v>2.3223268472906393E-20</v>
      </c>
      <c r="L296" s="7"/>
      <c r="M296" s="7">
        <v>1.6498424380824182E-22</v>
      </c>
      <c r="N296" s="9">
        <f t="shared" si="129"/>
        <v>0.17662557488128852</v>
      </c>
      <c r="O296" s="7"/>
      <c r="P296" s="8">
        <f t="shared" si="130"/>
        <v>19572428516.017338</v>
      </c>
      <c r="Q296" s="6">
        <v>1.6369523809523807E-22</v>
      </c>
      <c r="R296" s="14">
        <v>1</v>
      </c>
      <c r="T296" s="13"/>
      <c r="U296" s="52">
        <v>2.8258055762711867E-22</v>
      </c>
      <c r="V296" s="52">
        <v>2.6433246610169499E-22</v>
      </c>
      <c r="W296" s="7">
        <f t="shared" si="131"/>
        <v>5.5307877642278014E-13</v>
      </c>
      <c r="X296" s="7">
        <f t="shared" si="132"/>
        <v>5.1736282972891719E-13</v>
      </c>
      <c r="Y296" s="14">
        <f t="shared" si="122"/>
        <v>-64.576599602804592</v>
      </c>
      <c r="Z296" s="72">
        <v>2.1209925762711864E-22</v>
      </c>
      <c r="AA296" s="72">
        <v>1.9864720847457625E-22</v>
      </c>
      <c r="AB296" s="72">
        <f t="shared" si="133"/>
        <v>4.1512975582481839E-13</v>
      </c>
      <c r="AC296" s="72">
        <f t="shared" si="134"/>
        <v>3.8880082878134928E-13</v>
      </c>
      <c r="AD296" s="60">
        <f t="shared" si="147"/>
        <v>-63.423367450874181</v>
      </c>
      <c r="AE296" s="73">
        <f t="shared" si="115"/>
        <v>-31.639429619340149</v>
      </c>
      <c r="AF296" s="73">
        <f t="shared" si="116"/>
        <v>-140.21662289224824</v>
      </c>
      <c r="AG296" s="60"/>
      <c r="AH296" s="52">
        <v>1.5913397118644068E-22</v>
      </c>
      <c r="AI296" s="52">
        <v>1.4921542203389831E-22</v>
      </c>
      <c r="AJ296" s="52">
        <f t="shared" si="135"/>
        <v>3.1146382755473794E-13</v>
      </c>
      <c r="AK296" s="52">
        <f t="shared" si="136"/>
        <v>2.9205081812747194E-13</v>
      </c>
      <c r="AL296" s="60">
        <f t="shared" si="123"/>
        <v>-62.328295326218196</v>
      </c>
      <c r="AM296" s="52">
        <v>1.2075090949152538E-22</v>
      </c>
      <c r="AN296" s="52">
        <v>1.134870966101695E-22</v>
      </c>
      <c r="AO296" s="52">
        <f t="shared" si="137"/>
        <v>2.3633885442903355E-13</v>
      </c>
      <c r="AP296" s="52">
        <f t="shared" si="138"/>
        <v>2.2212180859148654E-13</v>
      </c>
      <c r="AQ296" s="60">
        <f t="shared" si="117"/>
        <v>-60.155347168343035</v>
      </c>
      <c r="AR296" s="52">
        <v>9.4040335423728804E-23</v>
      </c>
      <c r="AS296" s="52">
        <v>8.8797098135593253E-23</v>
      </c>
      <c r="AT296" s="52">
        <f t="shared" si="139"/>
        <v>1.8405977427214301E-13</v>
      </c>
      <c r="AU296" s="52">
        <f t="shared" si="140"/>
        <v>1.7379748557058652E-13</v>
      </c>
      <c r="AV296" s="60">
        <f t="shared" si="124"/>
        <v>-55.755195518077173</v>
      </c>
      <c r="AW296" s="52">
        <v>7.6359427118644057E-23</v>
      </c>
      <c r="AX296" s="52">
        <v>7.2624365593220333E-23</v>
      </c>
      <c r="AY296" s="52">
        <f t="shared" si="141"/>
        <v>1.4945394288184786E-13</v>
      </c>
      <c r="AZ296" s="52">
        <f t="shared" si="142"/>
        <v>1.4214352041084733E-13</v>
      </c>
      <c r="BA296" s="60">
        <f t="shared" si="118"/>
        <v>-48.914216179494538</v>
      </c>
      <c r="BB296" s="52">
        <v>6.5468730169491522E-23</v>
      </c>
      <c r="BC296" s="52">
        <v>6.2780982372881381E-23</v>
      </c>
      <c r="BD296" s="52">
        <f t="shared" si="143"/>
        <v>1.2813820412894742E-13</v>
      </c>
      <c r="BE296" s="52">
        <f t="shared" si="144"/>
        <v>1.2287762896707188E-13</v>
      </c>
      <c r="BF296" s="60">
        <f t="shared" si="125"/>
        <v>-41.053916727143644</v>
      </c>
      <c r="BG296" s="52">
        <v>5.9515503389830503E-23</v>
      </c>
      <c r="BH296" s="52">
        <v>5.7467141016949163E-23</v>
      </c>
      <c r="BI296" s="52">
        <f t="shared" si="145"/>
        <v>1.1648629357037665E-13</v>
      </c>
      <c r="BJ296" s="52">
        <f t="shared" si="146"/>
        <v>1.1247715095852503E-13</v>
      </c>
      <c r="BK296" s="60">
        <f t="shared" si="119"/>
        <v>-34.417290558132805</v>
      </c>
      <c r="BL296" s="60"/>
      <c r="BM296" s="14"/>
      <c r="BN296" s="14"/>
      <c r="BO296" s="14"/>
    </row>
    <row r="297" spans="1:67">
      <c r="A297" s="11">
        <v>186.69999999999899</v>
      </c>
      <c r="C297" s="90">
        <v>274136780192.50757</v>
      </c>
      <c r="D297" s="7">
        <f t="shared" si="126"/>
        <v>5339045813512.8076</v>
      </c>
      <c r="E297" s="10">
        <f t="shared" si="120"/>
        <v>195689546172.12323</v>
      </c>
      <c r="F297" s="10">
        <f t="shared" si="127"/>
        <v>118031349756.69582</v>
      </c>
      <c r="G297" s="15">
        <v>97844773086061.609</v>
      </c>
      <c r="H297" s="7"/>
      <c r="I297" s="7">
        <f t="shared" si="148"/>
        <v>3.1161744218669385E-20</v>
      </c>
      <c r="J297" s="90">
        <f t="shared" si="128"/>
        <v>6.7855861337931027E-23</v>
      </c>
      <c r="K297" s="7">
        <v>2.2822676795580137E-20</v>
      </c>
      <c r="L297" s="7"/>
      <c r="M297" s="7">
        <v>1.6285728651518003E-22</v>
      </c>
      <c r="N297" s="9">
        <f t="shared" si="129"/>
        <v>0.28089597640108749</v>
      </c>
      <c r="O297" s="7"/>
      <c r="P297" s="8">
        <f t="shared" si="130"/>
        <v>33154531235.845333</v>
      </c>
      <c r="Q297" s="6">
        <v>1.6157142857142854E-22</v>
      </c>
      <c r="R297" s="14">
        <v>1</v>
      </c>
      <c r="T297" s="13"/>
      <c r="U297" s="52">
        <v>2.3517548448275866E-22</v>
      </c>
      <c r="V297" s="52">
        <v>2.5535469482758626E-22</v>
      </c>
      <c r="W297" s="7">
        <f t="shared" si="131"/>
        <v>7.7971329461882378E-13</v>
      </c>
      <c r="X297" s="7">
        <f t="shared" si="132"/>
        <v>8.4661652058804802E-13</v>
      </c>
      <c r="Y297" s="14">
        <f t="shared" si="122"/>
        <v>85.804906022451505</v>
      </c>
      <c r="Z297" s="72">
        <v>1.7187012068965516E-22</v>
      </c>
      <c r="AA297" s="72">
        <v>1.9028205172413791E-22</v>
      </c>
      <c r="AB297" s="72">
        <f t="shared" si="133"/>
        <v>5.6982732849133557E-13</v>
      </c>
      <c r="AC297" s="72">
        <f t="shared" si="134"/>
        <v>6.308712227508309E-13</v>
      </c>
      <c r="AD297" s="60">
        <f t="shared" si="147"/>
        <v>107.12700358038995</v>
      </c>
      <c r="AE297" s="73">
        <f t="shared" si="115"/>
        <v>-16.384141912579619</v>
      </c>
      <c r="AF297" s="73">
        <f t="shared" si="116"/>
        <v>-137.501678524564</v>
      </c>
      <c r="AG297" s="60"/>
      <c r="AH297" s="52">
        <v>1.2472957241379311E-22</v>
      </c>
      <c r="AI297" s="52">
        <v>1.4123151379310342E-22</v>
      </c>
      <c r="AJ297" s="52">
        <f t="shared" si="135"/>
        <v>4.1353505046265013E-13</v>
      </c>
      <c r="AK297" s="52">
        <f t="shared" si="136"/>
        <v>4.6824646355389023E-13</v>
      </c>
      <c r="AL297" s="60">
        <f t="shared" si="123"/>
        <v>132.3017553893695</v>
      </c>
      <c r="AM297" s="52">
        <v>9.0944877241379309E-23</v>
      </c>
      <c r="AN297" s="52">
        <v>1.0566192534482761E-22</v>
      </c>
      <c r="AO297" s="52">
        <f t="shared" si="137"/>
        <v>3.0152347732392581E-13</v>
      </c>
      <c r="AP297" s="52">
        <f t="shared" si="138"/>
        <v>3.5031716042844454E-13</v>
      </c>
      <c r="AQ297" s="60">
        <f t="shared" si="117"/>
        <v>161.8238272441379</v>
      </c>
      <c r="AR297" s="52">
        <v>6.7723836724137923E-23</v>
      </c>
      <c r="AS297" s="52">
        <v>8.0926298103448297E-23</v>
      </c>
      <c r="AT297" s="52">
        <f t="shared" si="139"/>
        <v>2.2453520600815926E-13</v>
      </c>
      <c r="AU297" s="52">
        <f t="shared" si="140"/>
        <v>2.6830734782719548E-13</v>
      </c>
      <c r="AV297" s="60">
        <f t="shared" si="124"/>
        <v>194.94556153232213</v>
      </c>
      <c r="AW297" s="52">
        <v>5.2530190689655164E-23</v>
      </c>
      <c r="AX297" s="52">
        <v>6.4528967068965508E-23</v>
      </c>
      <c r="AY297" s="52">
        <f t="shared" si="141"/>
        <v>1.7416138480449849E-13</v>
      </c>
      <c r="AZ297" s="52">
        <f t="shared" si="142"/>
        <v>2.1394276543047301E-13</v>
      </c>
      <c r="BA297" s="60">
        <f t="shared" si="118"/>
        <v>228.41676799154033</v>
      </c>
      <c r="BB297" s="52">
        <v>4.3232963620689663E-23</v>
      </c>
      <c r="BC297" s="52">
        <v>5.4311612413793112E-23</v>
      </c>
      <c r="BD297" s="52">
        <f t="shared" si="143"/>
        <v>1.433368642780239E-13</v>
      </c>
      <c r="BE297" s="52">
        <f t="shared" si="144"/>
        <v>1.8006760502421263E-13</v>
      </c>
      <c r="BF297" s="60">
        <f t="shared" si="125"/>
        <v>256.25466924505758</v>
      </c>
      <c r="BG297" s="52">
        <v>3.8119220862068972E-23</v>
      </c>
      <c r="BH297" s="52">
        <v>4.8504554482758634E-23</v>
      </c>
      <c r="BI297" s="52">
        <f t="shared" si="145"/>
        <v>1.2638248987574808E-13</v>
      </c>
      <c r="BJ297" s="52">
        <f t="shared" si="146"/>
        <v>1.6081457666792914E-13</v>
      </c>
      <c r="BK297" s="60">
        <f t="shared" si="119"/>
        <v>272.44349138897883</v>
      </c>
      <c r="BL297" s="60"/>
      <c r="BM297" s="14"/>
      <c r="BN297" s="14"/>
      <c r="BO297" s="14"/>
    </row>
    <row r="298" spans="1:67">
      <c r="A298" s="11">
        <v>186.79999999999899</v>
      </c>
      <c r="C298" s="90">
        <v>291263360666.73364</v>
      </c>
      <c r="D298" s="7">
        <f t="shared" si="126"/>
        <v>5365834955058.6475</v>
      </c>
      <c r="E298" s="10">
        <f t="shared" si="120"/>
        <v>201250615561.13266</v>
      </c>
      <c r="F298" s="10">
        <f t="shared" si="127"/>
        <v>125405308875.4614</v>
      </c>
      <c r="G298" s="15">
        <v>100625307780566.33</v>
      </c>
      <c r="H298" s="7"/>
      <c r="I298" s="7">
        <f t="shared" si="148"/>
        <v>2.9671761496452024E-20</v>
      </c>
      <c r="J298" s="90">
        <f t="shared" si="128"/>
        <v>6.6190081253448274E-23</v>
      </c>
      <c r="K298" s="7">
        <v>8.2760836012861666E-21</v>
      </c>
      <c r="L298" s="7"/>
      <c r="M298" s="7">
        <v>1.6365414643282252E-22</v>
      </c>
      <c r="N298" s="9">
        <f t="shared" si="129"/>
        <v>0.29029473894529378</v>
      </c>
      <c r="O298" s="7"/>
      <c r="P298" s="8">
        <f t="shared" si="130"/>
        <v>36404501402.356003</v>
      </c>
      <c r="Q298" s="6">
        <v>1.6237142857142852E-22</v>
      </c>
      <c r="R298" s="14">
        <v>1</v>
      </c>
      <c r="T298" s="13"/>
      <c r="U298" s="52">
        <v>2.0257846206896556E-22</v>
      </c>
      <c r="V298" s="52">
        <v>2.4868673965517242E-22</v>
      </c>
      <c r="W298" s="7">
        <f t="shared" si="131"/>
        <v>7.3747679064763596E-13</v>
      </c>
      <c r="X298" s="7">
        <f t="shared" si="132"/>
        <v>9.0533167625235518E-13</v>
      </c>
      <c r="Y298" s="14">
        <f t="shared" si="122"/>
        <v>227.60700775045771</v>
      </c>
      <c r="Z298" s="72">
        <v>1.4963290172413796E-22</v>
      </c>
      <c r="AA298" s="72">
        <v>1.8546451034482756E-22</v>
      </c>
      <c r="AB298" s="72">
        <f t="shared" si="133"/>
        <v>5.4473111806546693E-13</v>
      </c>
      <c r="AC298" s="72">
        <f t="shared" si="134"/>
        <v>6.7517430269351606E-13</v>
      </c>
      <c r="AD298" s="60">
        <f t="shared" si="147"/>
        <v>239.46343489848542</v>
      </c>
      <c r="AE298" s="73">
        <f t="shared" si="115"/>
        <v>-16.42208122905674</v>
      </c>
      <c r="AF298" s="73">
        <f t="shared" si="116"/>
        <v>-138.60816879063256</v>
      </c>
      <c r="AG298" s="60"/>
      <c r="AH298" s="52">
        <v>1.1104253965517242E-22</v>
      </c>
      <c r="AI298" s="52">
        <v>1.3812794310344825E-22</v>
      </c>
      <c r="AJ298" s="52">
        <f t="shared" si="135"/>
        <v>4.0424482905976661E-13</v>
      </c>
      <c r="AK298" s="52">
        <f t="shared" si="136"/>
        <v>5.0284788984137462E-13</v>
      </c>
      <c r="AL298" s="60">
        <f t="shared" si="123"/>
        <v>243.91916406438386</v>
      </c>
      <c r="AM298" s="52">
        <v>8.4073762758620675E-23</v>
      </c>
      <c r="AN298" s="52">
        <v>1.0414943396551723E-22</v>
      </c>
      <c r="AO298" s="52">
        <f t="shared" si="137"/>
        <v>3.0606634142473783E-13</v>
      </c>
      <c r="AP298" s="52">
        <f t="shared" si="138"/>
        <v>3.7915082148520404E-13</v>
      </c>
      <c r="AQ298" s="60">
        <f t="shared" si="117"/>
        <v>238.78640075304648</v>
      </c>
      <c r="AR298" s="52">
        <v>6.6041684827586206E-23</v>
      </c>
      <c r="AS298" s="52">
        <v>8.0881327413793104E-23</v>
      </c>
      <c r="AT298" s="52">
        <f t="shared" si="139"/>
        <v>2.4042146079196785E-13</v>
      </c>
      <c r="AU298" s="52">
        <f t="shared" si="140"/>
        <v>2.9444443972596786E-13</v>
      </c>
      <c r="AV298" s="60">
        <f t="shared" si="124"/>
        <v>224.70115087082453</v>
      </c>
      <c r="AW298" s="52">
        <v>5.4545280344827582E-23</v>
      </c>
      <c r="AX298" s="52">
        <v>6.5813227241379295E-23</v>
      </c>
      <c r="AY298" s="52">
        <f t="shared" si="141"/>
        <v>1.9856937348050642E-13</v>
      </c>
      <c r="AZ298" s="52">
        <f t="shared" si="142"/>
        <v>2.3958977234022307E-13</v>
      </c>
      <c r="BA298" s="60">
        <f t="shared" si="118"/>
        <v>206.57968618581356</v>
      </c>
      <c r="BB298" s="52">
        <v>4.7618476551724133E-23</v>
      </c>
      <c r="BC298" s="52">
        <v>5.6766388965517235E-23</v>
      </c>
      <c r="BD298" s="52">
        <f t="shared" si="143"/>
        <v>1.7335268964051992E-13</v>
      </c>
      <c r="BE298" s="52">
        <f t="shared" si="144"/>
        <v>2.066552086701741E-13</v>
      </c>
      <c r="BF298" s="60">
        <f t="shared" si="125"/>
        <v>192.10846453385489</v>
      </c>
      <c r="BG298" s="52">
        <v>4.3754589137931044E-23</v>
      </c>
      <c r="BH298" s="52">
        <v>5.1963237413793108E-23</v>
      </c>
      <c r="BI298" s="52">
        <f t="shared" si="145"/>
        <v>1.5928640016312307E-13</v>
      </c>
      <c r="BJ298" s="52">
        <f t="shared" si="146"/>
        <v>1.8916957493012818E-13</v>
      </c>
      <c r="BK298" s="60">
        <f t="shared" si="119"/>
        <v>187.60656739308666</v>
      </c>
      <c r="BL298" s="60"/>
      <c r="BM298" s="14"/>
      <c r="BN298" s="14"/>
      <c r="BO298" s="14"/>
    </row>
    <row r="299" spans="1:67">
      <c r="A299" s="11">
        <v>186.89999999999799</v>
      </c>
      <c r="C299" s="90">
        <v>302891064661.0993</v>
      </c>
      <c r="D299" s="7">
        <f t="shared" si="126"/>
        <v>5392723452740.2354</v>
      </c>
      <c r="E299" s="10">
        <f t="shared" si="120"/>
        <v>191990203760.94998</v>
      </c>
      <c r="F299" s="10">
        <f t="shared" si="127"/>
        <v>130411691441.35619</v>
      </c>
      <c r="G299" s="15">
        <v>95995101880474.984</v>
      </c>
      <c r="H299" s="7"/>
      <c r="I299" s="7">
        <f t="shared" si="148"/>
        <v>2.8256744119183052E-20</v>
      </c>
      <c r="J299" s="90">
        <f t="shared" si="128"/>
        <v>7.9097880159322025E-23</v>
      </c>
      <c r="K299" s="7">
        <v>4.5816247852760805E-21</v>
      </c>
      <c r="L299" s="7"/>
      <c r="M299" s="7">
        <v>1.761462521138265E-22</v>
      </c>
      <c r="N299" s="9">
        <f t="shared" si="129"/>
        <v>0.23205830393210997</v>
      </c>
      <c r="O299" s="7"/>
      <c r="P299" s="8">
        <f t="shared" si="130"/>
        <v>30263115928.798779</v>
      </c>
      <c r="Q299" s="6">
        <v>1.7486666666666671E-22</v>
      </c>
      <c r="R299" s="14">
        <v>1</v>
      </c>
      <c r="T299" s="13"/>
      <c r="U299" s="52">
        <v>1.9387215762711868E-22</v>
      </c>
      <c r="V299" s="52">
        <v>2.3283383050847465E-22</v>
      </c>
      <c r="W299" s="7">
        <f t="shared" si="131"/>
        <v>5.8671755815771452E-13</v>
      </c>
      <c r="X299" s="7">
        <f t="shared" si="132"/>
        <v>7.0462772047537597E-13</v>
      </c>
      <c r="Y299" s="14">
        <f t="shared" si="122"/>
        <v>200.96579807138858</v>
      </c>
      <c r="Z299" s="72">
        <v>1.4872423050847465E-22</v>
      </c>
      <c r="AA299" s="72">
        <v>1.7417878474576266E-22</v>
      </c>
      <c r="AB299" s="72">
        <f t="shared" si="133"/>
        <v>4.5008586292543315E-13</v>
      </c>
      <c r="AC299" s="72">
        <f t="shared" si="134"/>
        <v>5.2711927550455691E-13</v>
      </c>
      <c r="AD299" s="60">
        <f t="shared" si="147"/>
        <v>171.15270423831564</v>
      </c>
      <c r="AE299" s="73">
        <f t="shared" si="115"/>
        <v>-31.882595003602663</v>
      </c>
      <c r="AF299" s="73">
        <f t="shared" si="116"/>
        <v>-139.78552347475565</v>
      </c>
      <c r="AG299" s="60"/>
      <c r="AH299" s="52">
        <v>1.1616431355932201E-22</v>
      </c>
      <c r="AI299" s="52">
        <v>1.3038183220338985E-22</v>
      </c>
      <c r="AJ299" s="52">
        <f t="shared" si="135"/>
        <v>3.5154940879999236E-13</v>
      </c>
      <c r="AK299" s="52">
        <f t="shared" si="136"/>
        <v>3.9457605029409019E-13</v>
      </c>
      <c r="AL299" s="60">
        <f t="shared" si="123"/>
        <v>122.39144887476417</v>
      </c>
      <c r="AM299" s="52">
        <v>9.3751057457627132E-23</v>
      </c>
      <c r="AN299" s="52">
        <v>9.9009576101694912E-23</v>
      </c>
      <c r="AO299" s="52">
        <f t="shared" si="137"/>
        <v>2.8371991202592608E-13</v>
      </c>
      <c r="AP299" s="52">
        <f t="shared" si="138"/>
        <v>2.9963382795968413E-13</v>
      </c>
      <c r="AQ299" s="60">
        <f t="shared" si="117"/>
        <v>56.090232864247639</v>
      </c>
      <c r="AR299" s="52">
        <v>7.9113500677966093E-23</v>
      </c>
      <c r="AS299" s="52">
        <v>7.7551448813559336E-23</v>
      </c>
      <c r="AT299" s="52">
        <f t="shared" si="139"/>
        <v>2.3942210425264358E-13</v>
      </c>
      <c r="AU299" s="52">
        <f t="shared" si="140"/>
        <v>2.3469484858675708E-13</v>
      </c>
      <c r="AV299" s="60">
        <f t="shared" si="124"/>
        <v>-19.744441227106503</v>
      </c>
      <c r="AW299" s="52">
        <v>7.0152117796610173E-23</v>
      </c>
      <c r="AX299" s="52">
        <v>6.366198508474577E-23</v>
      </c>
      <c r="AY299" s="52">
        <f t="shared" si="141"/>
        <v>2.123021673508322E-13</v>
      </c>
      <c r="AZ299" s="52">
        <f t="shared" si="142"/>
        <v>1.9266100348578452E-13</v>
      </c>
      <c r="BA299" s="60">
        <f t="shared" si="118"/>
        <v>-92.51513590339566</v>
      </c>
      <c r="BB299" s="52">
        <v>6.5160968305084754E-23</v>
      </c>
      <c r="BC299" s="52">
        <v>5.5334505593220336E-23</v>
      </c>
      <c r="BD299" s="52">
        <f t="shared" si="143"/>
        <v>1.9719739378298344E-13</v>
      </c>
      <c r="BE299" s="52">
        <f t="shared" si="144"/>
        <v>1.6745945576136382E-13</v>
      </c>
      <c r="BF299" s="60">
        <f t="shared" si="125"/>
        <v>-150.80289577430395</v>
      </c>
      <c r="BG299" s="52">
        <v>6.2839704406779654E-23</v>
      </c>
      <c r="BH299" s="52">
        <v>5.0949620508474567E-23</v>
      </c>
      <c r="BI299" s="52">
        <f t="shared" si="145"/>
        <v>1.9017252593747945E-13</v>
      </c>
      <c r="BJ299" s="52">
        <f t="shared" si="146"/>
        <v>1.541894271960844E-13</v>
      </c>
      <c r="BK299" s="60">
        <f t="shared" si="119"/>
        <v>-189.2129189745566</v>
      </c>
      <c r="BL299" s="60"/>
      <c r="BM299" s="14"/>
      <c r="BN299" s="14"/>
      <c r="BO299" s="14"/>
    </row>
    <row r="300" spans="1:67">
      <c r="A300" s="11">
        <v>186.99999999999801</v>
      </c>
      <c r="C300" s="90">
        <v>308446930442.36499</v>
      </c>
      <c r="D300" s="7">
        <f t="shared" si="126"/>
        <v>5419711513783.9932</v>
      </c>
      <c r="E300" s="10">
        <f t="shared" si="120"/>
        <v>184177157746.45447</v>
      </c>
      <c r="F300" s="10">
        <f t="shared" si="127"/>
        <v>132803805103.62845</v>
      </c>
      <c r="G300" s="15">
        <v>92088578873227.234</v>
      </c>
      <c r="H300" s="7"/>
      <c r="I300" s="7">
        <f t="shared" si="148"/>
        <v>2.6912889162483815E-20</v>
      </c>
      <c r="J300" s="90">
        <f t="shared" si="128"/>
        <v>8.1412922539655153E-23</v>
      </c>
      <c r="K300" s="7">
        <v>6.5481060489060439E-21</v>
      </c>
      <c r="L300" s="7"/>
      <c r="M300" s="7">
        <v>1.7117646068232314E-22</v>
      </c>
      <c r="N300" s="9">
        <f t="shared" si="129"/>
        <v>0.22350815105820127</v>
      </c>
      <c r="O300" s="7"/>
      <c r="P300" s="8">
        <f t="shared" si="130"/>
        <v>29682732932.205708</v>
      </c>
      <c r="Q300" s="6">
        <v>1.6989999999999999E-22</v>
      </c>
      <c r="R300" s="14">
        <v>1</v>
      </c>
      <c r="T300" s="13"/>
      <c r="U300" s="52">
        <v>1.9592039827586212E-22</v>
      </c>
      <c r="V300" s="52">
        <v>2.0113688275862068E-22</v>
      </c>
      <c r="W300" s="7">
        <f t="shared" si="131"/>
        <v>5.8154528579951133E-13</v>
      </c>
      <c r="X300" s="7">
        <f t="shared" si="132"/>
        <v>5.9702923737418665E-13</v>
      </c>
      <c r="Y300" s="14">
        <f t="shared" si="122"/>
        <v>26.625530208516544</v>
      </c>
      <c r="Z300" s="72">
        <v>1.5259693448275863E-22</v>
      </c>
      <c r="AA300" s="72">
        <v>1.4849164137931036E-22</v>
      </c>
      <c r="AB300" s="72">
        <f t="shared" si="133"/>
        <v>4.5294940525260468E-13</v>
      </c>
      <c r="AC300" s="72">
        <f t="shared" si="134"/>
        <v>4.407637733727937E-13</v>
      </c>
      <c r="AD300" s="60">
        <f t="shared" si="147"/>
        <v>-26.902854355256743</v>
      </c>
      <c r="AE300" s="73">
        <f t="shared" si="115"/>
        <v>-58.035064022926733</v>
      </c>
      <c r="AF300" s="73">
        <f t="shared" si="116"/>
        <v>-141.57178110686553</v>
      </c>
      <c r="AG300" s="60"/>
      <c r="AH300" s="52">
        <v>1.2042416551724137E-22</v>
      </c>
      <c r="AI300" s="52">
        <v>1.0921836258620692E-22</v>
      </c>
      <c r="AJ300" s="52">
        <f t="shared" si="135"/>
        <v>3.574518343632824E-13</v>
      </c>
      <c r="AK300" s="52">
        <f t="shared" si="136"/>
        <v>3.241899487939925E-13</v>
      </c>
      <c r="AL300" s="60">
        <f t="shared" si="123"/>
        <v>-93.052776267152922</v>
      </c>
      <c r="AM300" s="52">
        <v>9.7405544655172368E-23</v>
      </c>
      <c r="AN300" s="52">
        <v>8.1018943793103444E-23</v>
      </c>
      <c r="AO300" s="52">
        <f t="shared" si="137"/>
        <v>2.8912627681161755E-13</v>
      </c>
      <c r="AP300" s="52">
        <f t="shared" si="138"/>
        <v>2.4048636710606218E-13</v>
      </c>
      <c r="AQ300" s="60">
        <f t="shared" si="117"/>
        <v>-168.23067844935824</v>
      </c>
      <c r="AR300" s="52">
        <v>8.1613298448275848E-23</v>
      </c>
      <c r="AS300" s="52">
        <v>6.1575707586206916E-23</v>
      </c>
      <c r="AT300" s="52">
        <f t="shared" si="139"/>
        <v>2.4225057415571212E-13</v>
      </c>
      <c r="AU300" s="52">
        <f t="shared" si="140"/>
        <v>1.8277352833933884E-13</v>
      </c>
      <c r="AV300" s="60">
        <f t="shared" si="124"/>
        <v>-245.51869907289893</v>
      </c>
      <c r="AW300" s="52">
        <v>7.1341781206896562E-23</v>
      </c>
      <c r="AX300" s="52">
        <v>4.8768472931034479E-23</v>
      </c>
      <c r="AY300" s="52">
        <f t="shared" si="141"/>
        <v>2.1176190384726445E-13</v>
      </c>
      <c r="AZ300" s="52">
        <f t="shared" si="142"/>
        <v>1.4475815575237289E-13</v>
      </c>
      <c r="BA300" s="60">
        <f t="shared" si="118"/>
        <v>-316.41077492020821</v>
      </c>
      <c r="BB300" s="52">
        <v>6.518381482758621E-23</v>
      </c>
      <c r="BC300" s="52">
        <v>4.0816604137931048E-23</v>
      </c>
      <c r="BD300" s="52">
        <f t="shared" si="143"/>
        <v>1.9348337670300318E-13</v>
      </c>
      <c r="BE300" s="52">
        <f t="shared" si="144"/>
        <v>1.211548359826045E-13</v>
      </c>
      <c r="BF300" s="60">
        <f t="shared" si="125"/>
        <v>-373.82302269524126</v>
      </c>
      <c r="BG300" s="52">
        <v>6.2005381034482732E-23</v>
      </c>
      <c r="BH300" s="52">
        <v>3.6300033275862062E-23</v>
      </c>
      <c r="BI300" s="52">
        <f t="shared" si="145"/>
        <v>1.8404891656066223E-13</v>
      </c>
      <c r="BJ300" s="52">
        <f t="shared" si="146"/>
        <v>1.0774841931578388E-13</v>
      </c>
      <c r="BK300" s="60">
        <f t="shared" si="119"/>
        <v>-414.56640262117395</v>
      </c>
      <c r="BL300" s="60"/>
      <c r="BM300" s="14"/>
      <c r="BN300" s="14"/>
      <c r="BO300" s="14"/>
    </row>
    <row r="301" spans="1:67">
      <c r="A301" s="11">
        <v>187.099999999999</v>
      </c>
      <c r="C301" s="90">
        <v>309647030217.66095</v>
      </c>
      <c r="D301" s="7">
        <f t="shared" si="126"/>
        <v>5446799345272.5869</v>
      </c>
      <c r="E301" s="10">
        <f t="shared" si="120"/>
        <v>189680241950.56915</v>
      </c>
      <c r="F301" s="10">
        <f t="shared" si="127"/>
        <v>133320515762.52443</v>
      </c>
      <c r="G301" s="15">
        <v>94840120975284.578</v>
      </c>
      <c r="H301" s="7"/>
      <c r="I301" s="7">
        <f t="shared" si="148"/>
        <v>2.5636582890341989E-20</v>
      </c>
      <c r="J301" s="90">
        <f t="shared" si="128"/>
        <v>7.1510780477586216E-23</v>
      </c>
      <c r="K301" s="7">
        <v>3.5791044247787612E-21</v>
      </c>
      <c r="L301" s="7"/>
      <c r="M301" s="7">
        <v>1.5448286735772797E-22</v>
      </c>
      <c r="N301" s="9">
        <f t="shared" si="129"/>
        <v>0.26690405974107401</v>
      </c>
      <c r="O301" s="7"/>
      <c r="P301" s="8">
        <f t="shared" si="130"/>
        <v>35583786903.791618</v>
      </c>
      <c r="Q301" s="6">
        <v>1.5320952380952381E-22</v>
      </c>
      <c r="R301" s="14">
        <v>1</v>
      </c>
      <c r="T301" s="13"/>
      <c r="U301" s="52">
        <v>1.8858887586206889E-22</v>
      </c>
      <c r="V301" s="52">
        <v>1.7543341724137939E-22</v>
      </c>
      <c r="W301" s="7">
        <f t="shared" si="131"/>
        <v>6.710706371167844E-13</v>
      </c>
      <c r="X301" s="7">
        <f t="shared" si="132"/>
        <v>6.2425853349829505E-13</v>
      </c>
      <c r="Y301" s="14">
        <f t="shared" si="122"/>
        <v>-69.757341521624056</v>
      </c>
      <c r="Z301" s="72">
        <v>1.4590463620689653E-22</v>
      </c>
      <c r="AA301" s="72">
        <v>1.277704086206896E-22</v>
      </c>
      <c r="AB301" s="72">
        <f t="shared" si="133"/>
        <v>5.1918394831127965E-13</v>
      </c>
      <c r="AC301" s="72">
        <f t="shared" si="134"/>
        <v>4.5465549930139668E-13</v>
      </c>
      <c r="AD301" s="60">
        <f t="shared" si="147"/>
        <v>-124.28822042702015</v>
      </c>
      <c r="AE301" s="73">
        <f t="shared" si="115"/>
        <v>-91.101847320339772</v>
      </c>
      <c r="AF301" s="73">
        <f t="shared" si="116"/>
        <v>-146.64138485835508</v>
      </c>
      <c r="AG301" s="60"/>
      <c r="AH301" s="52">
        <v>1.1328555672413792E-22</v>
      </c>
      <c r="AI301" s="52">
        <v>9.2499346724137935E-23</v>
      </c>
      <c r="AJ301" s="52">
        <f t="shared" si="135"/>
        <v>4.0311291097889922E-13</v>
      </c>
      <c r="AK301" s="52">
        <f t="shared" si="136"/>
        <v>3.2914770426042146E-13</v>
      </c>
      <c r="AL301" s="60">
        <f t="shared" si="123"/>
        <v>-183.48508495762229</v>
      </c>
      <c r="AM301" s="52">
        <v>8.9088319655172433E-23</v>
      </c>
      <c r="AN301" s="52">
        <v>6.7450814310344823E-23</v>
      </c>
      <c r="AO301" s="52">
        <f t="shared" si="137"/>
        <v>3.1700997822578812E-13</v>
      </c>
      <c r="AP301" s="52">
        <f t="shared" si="138"/>
        <v>2.4001554029302675E-13</v>
      </c>
      <c r="AQ301" s="60">
        <f t="shared" si="117"/>
        <v>-242.87701719572564</v>
      </c>
      <c r="AR301" s="52">
        <v>7.1723608965517249E-23</v>
      </c>
      <c r="AS301" s="52">
        <v>5.0440760172413771E-23</v>
      </c>
      <c r="AT301" s="52">
        <f t="shared" si="139"/>
        <v>2.5521976174250871E-13</v>
      </c>
      <c r="AU301" s="52">
        <f t="shared" si="140"/>
        <v>1.7948732612581836E-13</v>
      </c>
      <c r="AV301" s="60">
        <f t="shared" si="124"/>
        <v>-296.73421485714266</v>
      </c>
      <c r="AW301" s="52">
        <v>5.9775412068965501E-23</v>
      </c>
      <c r="AX301" s="52">
        <v>3.9473388620689648E-23</v>
      </c>
      <c r="AY301" s="52">
        <f t="shared" si="141"/>
        <v>2.1270355251694399E-13</v>
      </c>
      <c r="AZ301" s="52">
        <f t="shared" si="142"/>
        <v>1.4046126490630661E-13</v>
      </c>
      <c r="BA301" s="60">
        <f t="shared" si="118"/>
        <v>-339.63836878033607</v>
      </c>
      <c r="BB301" s="52">
        <v>5.2045236896551711E-23</v>
      </c>
      <c r="BC301" s="52">
        <v>3.2875878793103451E-23</v>
      </c>
      <c r="BD301" s="52">
        <f t="shared" si="143"/>
        <v>1.8519666191025665E-13</v>
      </c>
      <c r="BE301" s="52">
        <f t="shared" si="144"/>
        <v>1.1698482652602457E-13</v>
      </c>
      <c r="BF301" s="60">
        <f t="shared" si="125"/>
        <v>-368.32108462779121</v>
      </c>
      <c r="BG301" s="52">
        <v>4.7501115E-23</v>
      </c>
      <c r="BH301" s="52">
        <v>2.9323999827586195E-23</v>
      </c>
      <c r="BI301" s="52">
        <f t="shared" si="145"/>
        <v>1.6902695538692175E-13</v>
      </c>
      <c r="BJ301" s="52">
        <f t="shared" si="146"/>
        <v>1.0434589610419699E-13</v>
      </c>
      <c r="BK301" s="60">
        <f t="shared" si="119"/>
        <v>-382.66712628564204</v>
      </c>
      <c r="BL301" s="60"/>
      <c r="BM301" s="14"/>
      <c r="BN301" s="14"/>
      <c r="BO301" s="14"/>
    </row>
    <row r="302" spans="1:67">
      <c r="A302" s="11">
        <v>187.199999999998</v>
      </c>
      <c r="C302" s="90">
        <v>307991389140.42316</v>
      </c>
      <c r="D302" s="7">
        <f t="shared" si="126"/>
        <v>5473987154142.9326</v>
      </c>
      <c r="E302" s="10">
        <f t="shared" si="120"/>
        <v>206597768032.35318</v>
      </c>
      <c r="F302" s="10">
        <f t="shared" si="127"/>
        <v>132607668873.01993</v>
      </c>
      <c r="G302" s="15">
        <v>103298884016176.59</v>
      </c>
      <c r="H302" s="7"/>
      <c r="I302" s="7">
        <f t="shared" si="148"/>
        <v>2.4424391846184503E-20</v>
      </c>
      <c r="J302" s="90">
        <f t="shared" si="128"/>
        <v>6.5294680839655161E-23</v>
      </c>
      <c r="K302" s="7">
        <v>2.550509191176473E-21</v>
      </c>
      <c r="L302" s="7"/>
      <c r="M302" s="7">
        <v>1.6532737688331144E-22</v>
      </c>
      <c r="N302" s="9">
        <f t="shared" si="129"/>
        <v>0.29864798073471993</v>
      </c>
      <c r="O302" s="7"/>
      <c r="P302" s="8">
        <f t="shared" si="130"/>
        <v>39603012538.865776</v>
      </c>
      <c r="Q302" s="6">
        <v>1.6405714285714286E-22</v>
      </c>
      <c r="R302" s="14">
        <v>1</v>
      </c>
      <c r="T302" s="13"/>
      <c r="U302" s="52">
        <v>1.6666665344827587E-22</v>
      </c>
      <c r="V302" s="52">
        <v>1.6217419655172413E-22</v>
      </c>
      <c r="W302" s="7">
        <f t="shared" si="131"/>
        <v>6.6005015662568317E-13</v>
      </c>
      <c r="X302" s="7">
        <f t="shared" si="132"/>
        <v>6.4225867394541598E-13</v>
      </c>
      <c r="Y302" s="14">
        <f t="shared" si="122"/>
        <v>-26.954743517100365</v>
      </c>
      <c r="Z302" s="72">
        <v>1.2888016551724137E-22</v>
      </c>
      <c r="AA302" s="72">
        <v>1.1773718103448277E-22</v>
      </c>
      <c r="AB302" s="72">
        <f t="shared" si="133"/>
        <v>5.1040428109393436E-13</v>
      </c>
      <c r="AC302" s="72">
        <f t="shared" si="134"/>
        <v>4.6627470567526829E-13</v>
      </c>
      <c r="AD302" s="60">
        <f t="shared" si="147"/>
        <v>-86.460041683201538</v>
      </c>
      <c r="AE302" s="73">
        <f t="shared" si="115"/>
        <v>-128.89357743644453</v>
      </c>
      <c r="AF302" s="73">
        <f t="shared" si="116"/>
        <v>-157.00919721030905</v>
      </c>
      <c r="AG302" s="60"/>
      <c r="AH302" s="52">
        <v>1.0047496689655173E-22</v>
      </c>
      <c r="AI302" s="52">
        <v>8.4832675517241402E-23</v>
      </c>
      <c r="AJ302" s="52">
        <f t="shared" si="135"/>
        <v>3.9791113738064529E-13</v>
      </c>
      <c r="AK302" s="52">
        <f t="shared" si="136"/>
        <v>3.3596295121812322E-13</v>
      </c>
      <c r="AL302" s="60">
        <f t="shared" si="123"/>
        <v>-155.68346885264961</v>
      </c>
      <c r="AM302" s="52">
        <v>7.9864520689655153E-23</v>
      </c>
      <c r="AN302" s="52">
        <v>6.1446967586206898E-23</v>
      </c>
      <c r="AO302" s="52">
        <f t="shared" si="137"/>
        <v>3.1628756142512753E-13</v>
      </c>
      <c r="AP302" s="52">
        <f t="shared" si="138"/>
        <v>2.4334850277674849E-13</v>
      </c>
      <c r="AQ302" s="60">
        <f t="shared" si="117"/>
        <v>-230.60994975499648</v>
      </c>
      <c r="AR302" s="52">
        <v>6.5494155172413787E-23</v>
      </c>
      <c r="AS302" s="52">
        <v>4.5546721896551724E-23</v>
      </c>
      <c r="AT302" s="52">
        <f t="shared" si="139"/>
        <v>2.5937658484895748E-13</v>
      </c>
      <c r="AU302" s="52">
        <f t="shared" si="140"/>
        <v>1.8037873983553246E-13</v>
      </c>
      <c r="AV302" s="60">
        <f t="shared" si="124"/>
        <v>-304.56814388017239</v>
      </c>
      <c r="AW302" s="52">
        <v>5.5961289482758622E-23</v>
      </c>
      <c r="AX302" s="52">
        <v>3.5271292931034498E-23</v>
      </c>
      <c r="AY302" s="52">
        <f t="shared" si="141"/>
        <v>2.216235649054615E-13</v>
      </c>
      <c r="AZ302" s="52">
        <f t="shared" si="142"/>
        <v>1.3968494561957921E-13</v>
      </c>
      <c r="BA302" s="60">
        <f t="shared" si="118"/>
        <v>-369.71979636206578</v>
      </c>
      <c r="BB302" s="52">
        <v>5.0074947413793099E-23</v>
      </c>
      <c r="BC302" s="52">
        <v>2.9064417586206903E-23</v>
      </c>
      <c r="BD302" s="52">
        <f t="shared" si="143"/>
        <v>1.9831187702916523E-13</v>
      </c>
      <c r="BE302" s="52">
        <f t="shared" si="144"/>
        <v>1.1510384940898673E-13</v>
      </c>
      <c r="BF302" s="60">
        <f t="shared" si="125"/>
        <v>-419.58166533788244</v>
      </c>
      <c r="BG302" s="52">
        <v>4.6836666034482765E-23</v>
      </c>
      <c r="BH302" s="52">
        <v>2.5704185172413795E-23</v>
      </c>
      <c r="BI302" s="52">
        <f t="shared" si="145"/>
        <v>1.8548730722237329E-13</v>
      </c>
      <c r="BJ302" s="52">
        <f t="shared" si="146"/>
        <v>1.0179631676742471E-13</v>
      </c>
      <c r="BK302" s="60">
        <f t="shared" si="119"/>
        <v>-451.19524191816964</v>
      </c>
      <c r="BL302" s="60"/>
      <c r="BM302" s="14"/>
      <c r="BN302" s="14"/>
      <c r="BO302" s="14"/>
    </row>
    <row r="303" spans="1:67">
      <c r="A303" s="11">
        <v>187.29999999999799</v>
      </c>
      <c r="C303" s="90">
        <v>305705763490.62604</v>
      </c>
      <c r="D303" s="7">
        <f t="shared" si="126"/>
        <v>5501275147186.8779</v>
      </c>
      <c r="E303" s="10">
        <f t="shared" si="120"/>
        <v>215016859976.64774</v>
      </c>
      <c r="F303" s="10">
        <f t="shared" si="127"/>
        <v>131623578083.39792</v>
      </c>
      <c r="G303" s="15">
        <v>107508429988323.86</v>
      </c>
      <c r="H303" s="7"/>
      <c r="I303" s="7">
        <f t="shared" si="148"/>
        <v>2.3273054317895878E-20</v>
      </c>
      <c r="J303" s="90">
        <f t="shared" si="128"/>
        <v>6.9375093049999989E-23</v>
      </c>
      <c r="K303" s="7">
        <v>2.4122932515337512E-21</v>
      </c>
      <c r="L303" s="7"/>
      <c r="M303" s="7">
        <v>1.6443379876429421E-22</v>
      </c>
      <c r="N303" s="9">
        <f t="shared" si="129"/>
        <v>0.27871070997341602</v>
      </c>
      <c r="O303" s="7"/>
      <c r="P303" s="8">
        <f t="shared" si="130"/>
        <v>36684900896.865196</v>
      </c>
      <c r="Q303" s="6">
        <v>1.631666666666667E-22</v>
      </c>
      <c r="R303" s="14">
        <v>1</v>
      </c>
      <c r="T303" s="13"/>
      <c r="U303" s="52">
        <v>1.623213448275862E-22</v>
      </c>
      <c r="V303" s="52">
        <v>1.5212302241379312E-22</v>
      </c>
      <c r="W303" s="7">
        <f t="shared" si="131"/>
        <v>5.9547424484455424E-13</v>
      </c>
      <c r="X303" s="7">
        <f t="shared" si="132"/>
        <v>5.5806180013812864E-13</v>
      </c>
      <c r="Y303" s="14">
        <f t="shared" si="122"/>
        <v>-62.827981277665423</v>
      </c>
      <c r="Z303" s="72">
        <v>1.2746321896551725E-22</v>
      </c>
      <c r="AA303" s="72">
        <v>1.1206978620689654E-22</v>
      </c>
      <c r="AB303" s="72">
        <f t="shared" si="133"/>
        <v>4.675975555745163E-13</v>
      </c>
      <c r="AC303" s="72">
        <f t="shared" si="134"/>
        <v>4.111269000532636E-13</v>
      </c>
      <c r="AD303" s="60">
        <f t="shared" si="147"/>
        <v>-120.76764484337332</v>
      </c>
      <c r="AE303" s="73">
        <f t="shared" si="115"/>
        <v>-174.30767392261257</v>
      </c>
      <c r="AF303" s="73">
        <f t="shared" si="116"/>
        <v>-171.19253976062186</v>
      </c>
      <c r="AG303" s="60"/>
      <c r="AH303" s="52">
        <v>1.0138725103448274E-22</v>
      </c>
      <c r="AI303" s="52">
        <v>8.2529725344827576E-23</v>
      </c>
      <c r="AJ303" s="52">
        <f t="shared" si="135"/>
        <v>3.719381256405381E-13</v>
      </c>
      <c r="AK303" s="52">
        <f t="shared" si="136"/>
        <v>3.0275947953203313E-13</v>
      </c>
      <c r="AL303" s="60">
        <f t="shared" si="123"/>
        <v>-185.99503879675706</v>
      </c>
      <c r="AM303" s="52">
        <v>8.2590941034482761E-23</v>
      </c>
      <c r="AN303" s="52">
        <v>6.163294931034484E-23</v>
      </c>
      <c r="AO303" s="52">
        <f t="shared" si="137"/>
        <v>3.0298404868286649E-13</v>
      </c>
      <c r="AP303" s="52">
        <f t="shared" si="138"/>
        <v>2.260998637431388E-13</v>
      </c>
      <c r="AQ303" s="60">
        <f t="shared" si="117"/>
        <v>-253.75654353408683</v>
      </c>
      <c r="AR303" s="52">
        <v>6.9596156896551713E-23</v>
      </c>
      <c r="AS303" s="52">
        <v>4.7489772241379308E-23</v>
      </c>
      <c r="AT303" s="52">
        <f t="shared" si="139"/>
        <v>2.5531281185525356E-13</v>
      </c>
      <c r="AU303" s="52">
        <f t="shared" si="140"/>
        <v>1.7421575882896006E-13</v>
      </c>
      <c r="AV303" s="60">
        <f t="shared" si="124"/>
        <v>-317.63800820254363</v>
      </c>
      <c r="AW303" s="52">
        <v>6.106295724137929E-23</v>
      </c>
      <c r="AX303" s="52">
        <v>3.8369522241379317E-23</v>
      </c>
      <c r="AY303" s="52">
        <f t="shared" si="141"/>
        <v>2.2400885348693889E-13</v>
      </c>
      <c r="AZ303" s="52">
        <f t="shared" si="142"/>
        <v>1.4075821208849852E-13</v>
      </c>
      <c r="BA303" s="60">
        <f t="shared" si="118"/>
        <v>-371.63996021833299</v>
      </c>
      <c r="BB303" s="52">
        <v>5.5850592586206895E-23</v>
      </c>
      <c r="BC303" s="52">
        <v>3.2824208965517242E-23</v>
      </c>
      <c r="BD303" s="52">
        <f t="shared" si="143"/>
        <v>2.0488734540560776E-13</v>
      </c>
      <c r="BE303" s="52">
        <f t="shared" si="144"/>
        <v>1.2041528529179257E-13</v>
      </c>
      <c r="BF303" s="60">
        <f t="shared" si="125"/>
        <v>-412.28539491586969</v>
      </c>
      <c r="BG303" s="52">
        <v>5.3009162758620701E-23</v>
      </c>
      <c r="BH303" s="52">
        <v>2.9720975517241374E-23</v>
      </c>
      <c r="BI303" s="52">
        <f t="shared" si="145"/>
        <v>1.9446358824256872E-13</v>
      </c>
      <c r="BJ303" s="52">
        <f t="shared" si="146"/>
        <v>1.0903110414080946E-13</v>
      </c>
      <c r="BK303" s="60">
        <f t="shared" si="119"/>
        <v>-439.32380798812085</v>
      </c>
      <c r="BL303" s="60"/>
      <c r="BM303" s="14"/>
      <c r="BN303" s="14"/>
      <c r="BO303" s="14"/>
    </row>
    <row r="304" spans="1:67">
      <c r="A304" s="11">
        <v>187.39999999999799</v>
      </c>
      <c r="C304" s="90">
        <v>303983247811.65106</v>
      </c>
      <c r="D304" s="7">
        <f t="shared" si="126"/>
        <v>5528663531046.7109</v>
      </c>
      <c r="E304" s="10">
        <f t="shared" si="120"/>
        <v>220604043821.4155</v>
      </c>
      <c r="F304" s="10">
        <f t="shared" si="127"/>
        <v>130881937905.00334</v>
      </c>
      <c r="G304" s="15">
        <v>110302021910707.75</v>
      </c>
      <c r="H304" s="7"/>
      <c r="I304" s="7">
        <f t="shared" si="148"/>
        <v>2.2179472164745793E-20</v>
      </c>
      <c r="J304" s="90">
        <f t="shared" si="128"/>
        <v>7.9228595375862066E-23</v>
      </c>
      <c r="K304" s="7">
        <v>1.6205802712700356E-21</v>
      </c>
      <c r="L304" s="7"/>
      <c r="M304" s="7">
        <v>1.7067832345832329E-22</v>
      </c>
      <c r="N304" s="9">
        <f t="shared" si="129"/>
        <v>0.23492832796992211</v>
      </c>
      <c r="O304" s="7"/>
      <c r="P304" s="8">
        <f t="shared" si="130"/>
        <v>30747874833.485603</v>
      </c>
      <c r="Q304" s="6">
        <v>1.6941428571428568E-22</v>
      </c>
      <c r="R304" s="14">
        <v>1</v>
      </c>
      <c r="T304" s="13"/>
      <c r="U304" s="52">
        <v>1.8306986379310345E-22</v>
      </c>
      <c r="V304" s="52">
        <v>1.4575725517241387E-22</v>
      </c>
      <c r="W304" s="7">
        <f t="shared" si="131"/>
        <v>5.6290092576932824E-13</v>
      </c>
      <c r="X304" s="7">
        <f t="shared" si="132"/>
        <v>4.4817258381135489E-13</v>
      </c>
      <c r="Y304" s="14">
        <f t="shared" si="122"/>
        <v>-203.81622538845846</v>
      </c>
      <c r="Z304" s="72">
        <v>1.4536568620689653E-22</v>
      </c>
      <c r="AA304" s="72">
        <v>1.1131871206896554E-22</v>
      </c>
      <c r="AB304" s="72">
        <f t="shared" si="133"/>
        <v>4.4696859245731452E-13</v>
      </c>
      <c r="AC304" s="72">
        <f t="shared" si="134"/>
        <v>3.4228138253211811E-13</v>
      </c>
      <c r="AD304" s="60">
        <f t="shared" si="147"/>
        <v>-234.21603148814984</v>
      </c>
      <c r="AE304" s="73">
        <f t="shared" si="115"/>
        <v>-228.88854326550364</v>
      </c>
      <c r="AF304" s="73">
        <f t="shared" si="116"/>
        <v>-183.59130713339434</v>
      </c>
      <c r="AG304" s="60"/>
      <c r="AH304" s="52">
        <v>1.1639436603448276E-22</v>
      </c>
      <c r="AI304" s="52">
        <v>8.6003720172413783E-23</v>
      </c>
      <c r="AJ304" s="52">
        <f t="shared" si="135"/>
        <v>3.5788793981509807E-13</v>
      </c>
      <c r="AK304" s="52">
        <f t="shared" si="136"/>
        <v>2.6444316230753494E-13</v>
      </c>
      <c r="AL304" s="60">
        <f t="shared" si="123"/>
        <v>-261.10066060298408</v>
      </c>
      <c r="AM304" s="52">
        <v>9.4857874310344824E-23</v>
      </c>
      <c r="AN304" s="52">
        <v>6.8153514655172413E-23</v>
      </c>
      <c r="AO304" s="52">
        <f t="shared" si="137"/>
        <v>2.9166780462648261E-13</v>
      </c>
      <c r="AP304" s="52">
        <f t="shared" si="138"/>
        <v>2.0955757380792493E-13</v>
      </c>
      <c r="AQ304" s="60">
        <f t="shared" si="117"/>
        <v>-281.51969300729019</v>
      </c>
      <c r="AR304" s="52">
        <v>7.9461923103448278E-23</v>
      </c>
      <c r="AS304" s="52">
        <v>5.6129150344827573E-23</v>
      </c>
      <c r="AT304" s="52">
        <f t="shared" si="139"/>
        <v>2.4432852656127467E-13</v>
      </c>
      <c r="AU304" s="52">
        <f t="shared" si="140"/>
        <v>1.7258520893125553E-13</v>
      </c>
      <c r="AV304" s="60">
        <f t="shared" si="124"/>
        <v>-293.6346346443782</v>
      </c>
      <c r="AW304" s="52">
        <v>6.9014487068965508E-23</v>
      </c>
      <c r="AX304" s="52">
        <v>4.8462419310344815E-23</v>
      </c>
      <c r="AY304" s="52">
        <f t="shared" si="141"/>
        <v>2.1220488100936416E-13</v>
      </c>
      <c r="AZ304" s="52">
        <f t="shared" si="142"/>
        <v>1.4901164030822933E-13</v>
      </c>
      <c r="BA304" s="60">
        <f t="shared" si="118"/>
        <v>-297.79353048126279</v>
      </c>
      <c r="BB304" s="52">
        <v>6.2469856034482747E-23</v>
      </c>
      <c r="BC304" s="52">
        <v>4.3946758620689676E-23</v>
      </c>
      <c r="BD304" s="52">
        <f t="shared" si="143"/>
        <v>1.9208153142140317E-13</v>
      </c>
      <c r="BE304" s="52">
        <f t="shared" si="144"/>
        <v>1.3512694334062938E-13</v>
      </c>
      <c r="BF304" s="60">
        <f t="shared" si="125"/>
        <v>-296.51256765452604</v>
      </c>
      <c r="BG304" s="52">
        <v>5.8899387586206911E-23</v>
      </c>
      <c r="BH304" s="52">
        <v>4.1639637068965521E-23</v>
      </c>
      <c r="BI304" s="52">
        <f t="shared" si="145"/>
        <v>1.8110309972695427E-13</v>
      </c>
      <c r="BJ304" s="52">
        <f t="shared" si="146"/>
        <v>1.2803303487082465E-13</v>
      </c>
      <c r="BK304" s="60">
        <f t="shared" si="119"/>
        <v>-293.03786040185042</v>
      </c>
      <c r="BL304" s="60"/>
      <c r="BM304" s="14"/>
      <c r="BN304" s="14"/>
      <c r="BO304" s="14"/>
    </row>
    <row r="305" spans="1:67">
      <c r="A305" s="11">
        <v>187.49999999999801</v>
      </c>
      <c r="C305" s="90">
        <v>302069926551.96698</v>
      </c>
      <c r="D305" s="7">
        <f t="shared" si="126"/>
        <v>5556152512214.7832</v>
      </c>
      <c r="E305" s="10">
        <f t="shared" si="120"/>
        <v>227560690155.77832</v>
      </c>
      <c r="F305" s="10">
        <f t="shared" si="127"/>
        <v>130058145159.49831</v>
      </c>
      <c r="G305" s="15">
        <v>113780345077889.16</v>
      </c>
      <c r="H305" s="7"/>
      <c r="I305" s="7">
        <f t="shared" si="148"/>
        <v>2.1140702994565472E-20</v>
      </c>
      <c r="J305" s="90">
        <f t="shared" si="128"/>
        <v>8.8166425572413798E-23</v>
      </c>
      <c r="K305" s="7">
        <v>1.5102400247218769E-21</v>
      </c>
      <c r="L305" s="7"/>
      <c r="M305" s="7">
        <v>1.8121333189928167E-22</v>
      </c>
      <c r="N305" s="9">
        <f t="shared" si="129"/>
        <v>0.20121619750741945</v>
      </c>
      <c r="O305" s="7"/>
      <c r="P305" s="8">
        <f t="shared" si="130"/>
        <v>26169805423.86224</v>
      </c>
      <c r="Q305" s="6">
        <v>1.79952380952381E-22</v>
      </c>
      <c r="R305" s="14">
        <v>1</v>
      </c>
      <c r="T305" s="13"/>
      <c r="U305" s="52">
        <v>2.0470897068965511E-22</v>
      </c>
      <c r="V305" s="52">
        <v>1.3221236551724135E-22</v>
      </c>
      <c r="W305" s="7">
        <f t="shared" si="131"/>
        <v>5.3571939314686105E-13</v>
      </c>
      <c r="X305" s="7">
        <f t="shared" si="132"/>
        <v>3.4599718802155462E-13</v>
      </c>
      <c r="Y305" s="14">
        <f t="shared" si="122"/>
        <v>-354.1447398625279</v>
      </c>
      <c r="Z305" s="72">
        <v>1.631513396551724E-22</v>
      </c>
      <c r="AA305" s="72">
        <v>1.0159932775862071E-22</v>
      </c>
      <c r="AB305" s="72">
        <f t="shared" si="133"/>
        <v>4.2696388134192923E-13</v>
      </c>
      <c r="AC305" s="72">
        <f t="shared" si="134"/>
        <v>2.6588346386389138E-13</v>
      </c>
      <c r="AD305" s="60">
        <f t="shared" si="147"/>
        <v>-377.26942375492979</v>
      </c>
      <c r="AE305" s="73">
        <f t="shared" si="115"/>
        <v>-279.30496602733314</v>
      </c>
      <c r="AF305" s="73">
        <f t="shared" si="116"/>
        <v>-192.271276373365</v>
      </c>
      <c r="AG305" s="60"/>
      <c r="AH305" s="52">
        <v>1.3075147931034481E-22</v>
      </c>
      <c r="AI305" s="52">
        <v>7.871630586206898E-23</v>
      </c>
      <c r="AJ305" s="52">
        <f t="shared" si="135"/>
        <v>3.4217407724346511E-13</v>
      </c>
      <c r="AK305" s="52">
        <f t="shared" si="136"/>
        <v>2.0599904080960401E-13</v>
      </c>
      <c r="AL305" s="60">
        <f t="shared" si="123"/>
        <v>-397.97005527385198</v>
      </c>
      <c r="AM305" s="52">
        <v>1.0629666948275862E-22</v>
      </c>
      <c r="AN305" s="52">
        <v>6.2225914999999998E-23</v>
      </c>
      <c r="AO305" s="52">
        <f t="shared" si="137"/>
        <v>2.7817631575690206E-13</v>
      </c>
      <c r="AP305" s="52">
        <f t="shared" si="138"/>
        <v>1.6284400878721609E-13</v>
      </c>
      <c r="AQ305" s="60">
        <f t="shared" si="117"/>
        <v>-414.60146114838449</v>
      </c>
      <c r="AR305" s="52">
        <v>8.8543775344827582E-23</v>
      </c>
      <c r="AS305" s="52">
        <v>5.0808798103448268E-23</v>
      </c>
      <c r="AT305" s="52">
        <f t="shared" si="139"/>
        <v>2.3171733722688356E-13</v>
      </c>
      <c r="AU305" s="52">
        <f t="shared" si="140"/>
        <v>1.3296563601878442E-13</v>
      </c>
      <c r="AV305" s="60">
        <f t="shared" si="124"/>
        <v>-426.17312277936048</v>
      </c>
      <c r="AW305" s="52">
        <v>7.6312278103448299E-23</v>
      </c>
      <c r="AX305" s="52">
        <v>4.3280058448275875E-23</v>
      </c>
      <c r="AY305" s="52">
        <f t="shared" si="141"/>
        <v>1.997077469419359E-13</v>
      </c>
      <c r="AZ305" s="52">
        <f t="shared" si="142"/>
        <v>1.1326307083250222E-13</v>
      </c>
      <c r="BA305" s="60">
        <f t="shared" si="118"/>
        <v>-432.85589784640189</v>
      </c>
      <c r="BB305" s="52">
        <v>6.8524805862068946E-23</v>
      </c>
      <c r="BC305" s="52">
        <v>3.8655850172413785E-23</v>
      </c>
      <c r="BD305" s="52">
        <f t="shared" si="143"/>
        <v>1.7932808361186864E-13</v>
      </c>
      <c r="BE305" s="52">
        <f t="shared" si="144"/>
        <v>1.0116160775062703E-13</v>
      </c>
      <c r="BF305" s="60">
        <f t="shared" si="125"/>
        <v>-435.88530188290173</v>
      </c>
      <c r="BG305" s="52">
        <v>6.4175016206896525E-23</v>
      </c>
      <c r="BH305" s="52">
        <v>3.6147739482758623E-23</v>
      </c>
      <c r="BI305" s="52">
        <f t="shared" si="145"/>
        <v>1.6794476872080699E-13</v>
      </c>
      <c r="BJ305" s="52">
        <f t="shared" si="146"/>
        <v>9.4597930877647089E-14</v>
      </c>
      <c r="BK305" s="60">
        <f t="shared" si="119"/>
        <v>-436.73189943232103</v>
      </c>
      <c r="BL305" s="60"/>
      <c r="BM305" s="14"/>
      <c r="BN305" s="14"/>
      <c r="BO305" s="14"/>
    </row>
    <row r="306" spans="1:67">
      <c r="A306" s="11">
        <v>187.599999999998</v>
      </c>
      <c r="C306" s="90">
        <v>299179037964.91931</v>
      </c>
      <c r="D306" s="7">
        <f t="shared" si="126"/>
        <v>5583742297031.4395</v>
      </c>
      <c r="E306" s="10">
        <f t="shared" si="120"/>
        <v>230206801847.95682</v>
      </c>
      <c r="F306" s="10">
        <f t="shared" si="127"/>
        <v>128813454528.47153</v>
      </c>
      <c r="G306" s="15">
        <v>115103400923978.41</v>
      </c>
      <c r="H306" s="7"/>
      <c r="I306" s="7">
        <f t="shared" si="148"/>
        <v>2.0153952679614361E-20</v>
      </c>
      <c r="J306" s="90">
        <f t="shared" si="128"/>
        <v>9.2818291541379353E-23</v>
      </c>
      <c r="K306" s="7">
        <v>9.6273796568627449E-22</v>
      </c>
      <c r="L306" s="7"/>
      <c r="M306" s="7">
        <v>2.0693406216395427E-22</v>
      </c>
      <c r="N306" s="9">
        <f t="shared" si="129"/>
        <v>0.18582961804328935</v>
      </c>
      <c r="O306" s="7"/>
      <c r="P306" s="8">
        <f t="shared" si="130"/>
        <v>23937355053.862484</v>
      </c>
      <c r="Q306" s="6">
        <v>2.0567619047619049E-22</v>
      </c>
      <c r="R306" s="14">
        <v>1</v>
      </c>
      <c r="T306" s="13"/>
      <c r="U306" s="52">
        <v>2.1415069827586211E-22</v>
      </c>
      <c r="V306" s="52">
        <v>1.1566125344827586E-22</v>
      </c>
      <c r="W306" s="7">
        <f t="shared" si="131"/>
        <v>5.1262012996615961E-13</v>
      </c>
      <c r="X306" s="7">
        <f t="shared" si="132"/>
        <v>2.7686244897659981E-13</v>
      </c>
      <c r="Y306" s="14">
        <f t="shared" si="122"/>
        <v>-459.90718508288631</v>
      </c>
      <c r="Z306" s="72">
        <v>1.7072583620689651E-22</v>
      </c>
      <c r="AA306" s="72">
        <v>8.7661591379310348E-23</v>
      </c>
      <c r="AB306" s="72">
        <f t="shared" si="133"/>
        <v>4.0867249581518205E-13</v>
      </c>
      <c r="AC306" s="72">
        <f t="shared" si="134"/>
        <v>2.0983866374330434E-13</v>
      </c>
      <c r="AD306" s="60">
        <f t="shared" si="147"/>
        <v>-486.5358792381229</v>
      </c>
      <c r="AE306" s="73">
        <f t="shared" ref="AE306:AE369" si="149">AVERAGE(AD301:AD311)</f>
        <v>-310.51762463621969</v>
      </c>
      <c r="AF306" s="73">
        <f t="shared" ref="AF306:AF369" si="150">AVERAGE(AD281:AD331)</f>
        <v>-200.71994482179306</v>
      </c>
      <c r="AG306" s="60"/>
      <c r="AH306" s="52">
        <v>1.3698371206896547E-22</v>
      </c>
      <c r="AI306" s="52">
        <v>6.6698794310344835E-23</v>
      </c>
      <c r="AJ306" s="52">
        <f t="shared" si="135"/>
        <v>3.2790277523907078E-13</v>
      </c>
      <c r="AK306" s="52">
        <f t="shared" si="136"/>
        <v>1.5965927210711765E-13</v>
      </c>
      <c r="AL306" s="60">
        <f t="shared" si="123"/>
        <v>-513.08959800443415</v>
      </c>
      <c r="AM306" s="52">
        <v>1.1163330172413791E-22</v>
      </c>
      <c r="AN306" s="52">
        <v>5.1585957241379307E-23</v>
      </c>
      <c r="AO306" s="52">
        <f t="shared" si="137"/>
        <v>2.6722059792054962E-13</v>
      </c>
      <c r="AP306" s="52">
        <f t="shared" si="138"/>
        <v>1.2348313742801947E-13</v>
      </c>
      <c r="AQ306" s="60">
        <f t="shared" si="117"/>
        <v>-537.89813214648348</v>
      </c>
      <c r="AR306" s="52">
        <v>9.3340456551724174E-23</v>
      </c>
      <c r="AS306" s="52">
        <v>4.1123955517241383E-23</v>
      </c>
      <c r="AT306" s="52">
        <f t="shared" si="139"/>
        <v>2.2343236493681192E-13</v>
      </c>
      <c r="AU306" s="52">
        <f t="shared" si="140"/>
        <v>9.8439872443539801E-14</v>
      </c>
      <c r="AV306" s="60">
        <f t="shared" si="124"/>
        <v>-559.41981605315232</v>
      </c>
      <c r="AW306" s="52">
        <v>8.0830144482758648E-23</v>
      </c>
      <c r="AX306" s="52">
        <v>3.4207364310344822E-23</v>
      </c>
      <c r="AY306" s="52">
        <f t="shared" si="141"/>
        <v>1.9348598675386875E-13</v>
      </c>
      <c r="AZ306" s="52">
        <f t="shared" si="142"/>
        <v>8.188338249535012E-14</v>
      </c>
      <c r="BA306" s="60">
        <f t="shared" si="118"/>
        <v>-576.79941648945874</v>
      </c>
      <c r="BB306" s="52">
        <v>7.293495017241381E-23</v>
      </c>
      <c r="BC306" s="52">
        <v>2.9895098103448271E-23</v>
      </c>
      <c r="BD306" s="52">
        <f t="shared" si="143"/>
        <v>1.7458697981127391E-13</v>
      </c>
      <c r="BE306" s="52">
        <f t="shared" si="144"/>
        <v>7.156095776722515E-14</v>
      </c>
      <c r="BF306" s="60">
        <f t="shared" si="125"/>
        <v>-590.11286039439165</v>
      </c>
      <c r="BG306" s="52">
        <v>6.8568691206896554E-23</v>
      </c>
      <c r="BH306" s="52">
        <v>2.7425231379310345E-23</v>
      </c>
      <c r="BI306" s="52">
        <f t="shared" si="145"/>
        <v>1.6413531069980481E-13</v>
      </c>
      <c r="BJ306" s="52">
        <f t="shared" si="146"/>
        <v>6.5648750096084509E-14</v>
      </c>
      <c r="BK306" s="60">
        <f t="shared" si="119"/>
        <v>-600.03274239902737</v>
      </c>
      <c r="BL306" s="60"/>
      <c r="BM306" s="14"/>
      <c r="BN306" s="14"/>
      <c r="BO306" s="14"/>
    </row>
    <row r="307" spans="1:67">
      <c r="A307" s="11">
        <v>187.699999999998</v>
      </c>
      <c r="C307" s="90">
        <v>295875754603.07867</v>
      </c>
      <c r="D307" s="7">
        <f t="shared" si="126"/>
        <v>5611433091683.3379</v>
      </c>
      <c r="E307" s="10">
        <f t="shared" si="120"/>
        <v>232363665811.58948</v>
      </c>
      <c r="F307" s="10">
        <f t="shared" si="127"/>
        <v>127391204680.95711</v>
      </c>
      <c r="G307" s="15">
        <v>116181832905794.73</v>
      </c>
      <c r="H307" s="7"/>
      <c r="I307" s="7">
        <f t="shared" si="148"/>
        <v>1.9216568198749126E-20</v>
      </c>
      <c r="J307" s="90">
        <f t="shared" si="128"/>
        <v>8.945283527192984E-23</v>
      </c>
      <c r="K307" s="7">
        <v>9.2488537331701232E-22</v>
      </c>
      <c r="L307" s="7"/>
      <c r="M307" s="7">
        <v>1.9887384756726668E-22</v>
      </c>
      <c r="N307" s="9">
        <f t="shared" si="129"/>
        <v>0.19762016579529199</v>
      </c>
      <c r="O307" s="7"/>
      <c r="P307" s="8">
        <f t="shared" si="130"/>
        <v>25175070989.91272</v>
      </c>
      <c r="Q307" s="6">
        <v>1.9761904761904763E-22</v>
      </c>
      <c r="R307" s="14">
        <v>1</v>
      </c>
      <c r="T307" s="13"/>
      <c r="U307" s="52">
        <v>2.1528009122807017E-22</v>
      </c>
      <c r="V307" s="52">
        <v>1.1511735614035092E-22</v>
      </c>
      <c r="W307" s="7">
        <f t="shared" si="131"/>
        <v>5.4196915793812455E-13</v>
      </c>
      <c r="X307" s="7">
        <f t="shared" si="132"/>
        <v>2.8980876130042347E-13</v>
      </c>
      <c r="Y307" s="14">
        <f t="shared" si="122"/>
        <v>-465.26705983975882</v>
      </c>
      <c r="Z307" s="72">
        <v>1.6997649649122805E-22</v>
      </c>
      <c r="AA307" s="72">
        <v>8.8535249999999973E-23</v>
      </c>
      <c r="AB307" s="72">
        <f t="shared" si="133"/>
        <v>4.279170365783073E-13</v>
      </c>
      <c r="AC307" s="72">
        <f t="shared" si="134"/>
        <v>2.2288812038595428E-13</v>
      </c>
      <c r="AD307" s="60">
        <f t="shared" si="147"/>
        <v>-479.13239872802649</v>
      </c>
      <c r="AE307" s="73">
        <f t="shared" si="149"/>
        <v>-324.70640899891094</v>
      </c>
      <c r="AF307" s="73">
        <f t="shared" si="150"/>
        <v>-209.53320588475367</v>
      </c>
      <c r="AG307" s="60"/>
      <c r="AH307" s="52">
        <v>1.3492163333333331E-22</v>
      </c>
      <c r="AI307" s="52">
        <v>6.8686449824561424E-23</v>
      </c>
      <c r="AJ307" s="52">
        <f t="shared" si="135"/>
        <v>3.3966616972414473E-13</v>
      </c>
      <c r="AK307" s="52">
        <f t="shared" si="136"/>
        <v>1.7291862503783134E-13</v>
      </c>
      <c r="AL307" s="60">
        <f t="shared" si="123"/>
        <v>-490.91596263983297</v>
      </c>
      <c r="AM307" s="52">
        <v>1.087151192982456E-22</v>
      </c>
      <c r="AN307" s="52">
        <v>5.4416915789473702E-23</v>
      </c>
      <c r="AO307" s="52">
        <f t="shared" si="137"/>
        <v>2.7369108460100079E-13</v>
      </c>
      <c r="AP307" s="52">
        <f t="shared" si="138"/>
        <v>1.3699497180520249E-13</v>
      </c>
      <c r="AQ307" s="60">
        <f t="shared" si="117"/>
        <v>-499.45402129221725</v>
      </c>
      <c r="AR307" s="52">
        <v>8.9906134210526334E-23</v>
      </c>
      <c r="AS307" s="52">
        <v>4.4576240350877211E-23</v>
      </c>
      <c r="AT307" s="52">
        <f t="shared" si="139"/>
        <v>2.2633933111784923E-13</v>
      </c>
      <c r="AU307" s="52">
        <f t="shared" si="140"/>
        <v>1.1222100152966819E-13</v>
      </c>
      <c r="AV307" s="60">
        <f t="shared" si="124"/>
        <v>-504.19133530425819</v>
      </c>
      <c r="AW307" s="52">
        <v>7.7111707543859627E-23</v>
      </c>
      <c r="AX307" s="52">
        <v>3.8121153508771911E-23</v>
      </c>
      <c r="AY307" s="52">
        <f t="shared" si="141"/>
        <v>1.9412927115699442E-13</v>
      </c>
      <c r="AZ307" s="52">
        <f t="shared" si="142"/>
        <v>9.5970274580063871E-14</v>
      </c>
      <c r="BA307" s="60">
        <f t="shared" si="118"/>
        <v>-505.63727969466441</v>
      </c>
      <c r="BB307" s="52">
        <v>6.9079833684210519E-23</v>
      </c>
      <c r="BC307" s="52">
        <v>3.4178472631578951E-23</v>
      </c>
      <c r="BD307" s="52">
        <f t="shared" si="143"/>
        <v>1.7390897169712648E-13</v>
      </c>
      <c r="BE307" s="52">
        <f t="shared" si="144"/>
        <v>8.6044547482674012E-14</v>
      </c>
      <c r="BF307" s="60">
        <f t="shared" si="125"/>
        <v>-505.23226810560385</v>
      </c>
      <c r="BG307" s="52">
        <v>6.4671273508771926E-23</v>
      </c>
      <c r="BH307" s="52">
        <v>3.204643315789475E-23</v>
      </c>
      <c r="BI307" s="52">
        <f t="shared" si="145"/>
        <v>1.6281039015913027E-13</v>
      </c>
      <c r="BJ307" s="52">
        <f t="shared" si="146"/>
        <v>8.067712297234473E-14</v>
      </c>
      <c r="BK307" s="60">
        <f t="shared" si="119"/>
        <v>-504.47190198677606</v>
      </c>
      <c r="BL307" s="60"/>
      <c r="BM307" s="14"/>
      <c r="BN307" s="14"/>
      <c r="BO307" s="14"/>
    </row>
    <row r="308" spans="1:67">
      <c r="A308" s="11">
        <v>187.79999999999799</v>
      </c>
      <c r="C308" s="90">
        <v>292600261595.73395</v>
      </c>
      <c r="D308" s="7">
        <f t="shared" si="126"/>
        <v>5639225102201.6748</v>
      </c>
      <c r="E308" s="10">
        <f t="shared" si="120"/>
        <v>213732266315.66873</v>
      </c>
      <c r="F308" s="10">
        <f t="shared" si="127"/>
        <v>125980920148.89241</v>
      </c>
      <c r="G308" s="15">
        <v>106866133157834.36</v>
      </c>
      <c r="H308" s="7"/>
      <c r="I308" s="7">
        <f t="shared" si="148"/>
        <v>1.8326030795252337E-20</v>
      </c>
      <c r="J308" s="90">
        <f t="shared" si="128"/>
        <v>8.7770051915517242E-23</v>
      </c>
      <c r="K308" s="7">
        <v>1.9140099639855939E-22</v>
      </c>
      <c r="L308" s="7"/>
      <c r="M308" s="7">
        <v>1.9848030713847488E-22</v>
      </c>
      <c r="N308" s="9">
        <f t="shared" si="129"/>
        <v>0.2039998206180888</v>
      </c>
      <c r="O308" s="7"/>
      <c r="P308" s="8">
        <f t="shared" si="130"/>
        <v>25700085111.675819</v>
      </c>
      <c r="Q308" s="6">
        <v>1.9722857142857138E-22</v>
      </c>
      <c r="R308" s="14">
        <v>1</v>
      </c>
      <c r="T308" s="13"/>
      <c r="U308" s="52">
        <v>2.2310369310344827E-22</v>
      </c>
      <c r="V308" s="52">
        <v>1.3596446034482756E-22</v>
      </c>
      <c r="W308" s="7">
        <f t="shared" si="131"/>
        <v>5.7337839014874966E-13</v>
      </c>
      <c r="X308" s="7">
        <f t="shared" si="132"/>
        <v>3.4942982030249417E-13</v>
      </c>
      <c r="Y308" s="14">
        <f t="shared" si="122"/>
        <v>-390.5772761825873</v>
      </c>
      <c r="Z308" s="72">
        <v>1.7429213793103447E-22</v>
      </c>
      <c r="AA308" s="72">
        <v>1.0589501275862069E-22</v>
      </c>
      <c r="AB308" s="72">
        <f t="shared" si="133"/>
        <v>4.4793227791232728E-13</v>
      </c>
      <c r="AC308" s="72">
        <f t="shared" si="134"/>
        <v>2.7215108407983938E-13</v>
      </c>
      <c r="AD308" s="60">
        <f t="shared" si="147"/>
        <v>-392.42805776745814</v>
      </c>
      <c r="AE308" s="73">
        <f t="shared" si="149"/>
        <v>-330.02222680210497</v>
      </c>
      <c r="AF308" s="73">
        <f t="shared" si="150"/>
        <v>-214.77303626813338</v>
      </c>
      <c r="AG308" s="60"/>
      <c r="AH308" s="52">
        <v>1.3654385E-22</v>
      </c>
      <c r="AI308" s="52">
        <v>8.2862142931034473E-23</v>
      </c>
      <c r="AJ308" s="52">
        <f t="shared" si="135"/>
        <v>3.5091885664756967E-13</v>
      </c>
      <c r="AK308" s="52">
        <f t="shared" si="136"/>
        <v>2.1295641258633115E-13</v>
      </c>
      <c r="AL308" s="60">
        <f t="shared" si="123"/>
        <v>-393.14628281658628</v>
      </c>
      <c r="AM308" s="52">
        <v>1.0834651206896555E-22</v>
      </c>
      <c r="AN308" s="52">
        <v>6.5828058793103457E-23</v>
      </c>
      <c r="AO308" s="52">
        <f t="shared" si="137"/>
        <v>2.7845145817254679E-13</v>
      </c>
      <c r="AP308" s="52">
        <f t="shared" si="138"/>
        <v>1.6917867137190625E-13</v>
      </c>
      <c r="AQ308" s="60">
        <f t="shared" ref="AQ308:AQ371" si="151">(AP308/AO308-1)*1000</f>
        <v>-392.43029114585551</v>
      </c>
      <c r="AR308" s="52">
        <v>8.8113976034482769E-23</v>
      </c>
      <c r="AS308" s="52">
        <v>5.3721564137931042E-23</v>
      </c>
      <c r="AT308" s="52">
        <f t="shared" si="139"/>
        <v>2.2645366836142419E-13</v>
      </c>
      <c r="AU308" s="52">
        <f t="shared" si="140"/>
        <v>1.3806487706771006E-13</v>
      </c>
      <c r="AV308" s="60">
        <f t="shared" si="124"/>
        <v>-390.31733039821637</v>
      </c>
      <c r="AW308" s="52">
        <v>7.4318190000000013E-23</v>
      </c>
      <c r="AX308" s="52">
        <v>4.5531548448275853E-23</v>
      </c>
      <c r="AY308" s="52">
        <f t="shared" si="141"/>
        <v>1.9099838083455863E-13</v>
      </c>
      <c r="AZ308" s="52">
        <f t="shared" si="142"/>
        <v>1.1701646703870139E-13</v>
      </c>
      <c r="BA308" s="60">
        <f t="shared" ref="BA308:BA371" si="152">(AZ308/AY308-1)*1000</f>
        <v>-387.34314643190515</v>
      </c>
      <c r="BB308" s="52">
        <v>6.5569662068965537E-23</v>
      </c>
      <c r="BC308" s="52">
        <v>4.0365034310344819E-23</v>
      </c>
      <c r="BD308" s="52">
        <f t="shared" si="143"/>
        <v>1.68514589591614E-13</v>
      </c>
      <c r="BE308" s="52">
        <f t="shared" si="144"/>
        <v>1.0373848173115175E-13</v>
      </c>
      <c r="BF308" s="60">
        <f t="shared" si="125"/>
        <v>-384.39465696972377</v>
      </c>
      <c r="BG308" s="52">
        <v>6.0614749137931038E-23</v>
      </c>
      <c r="BH308" s="52">
        <v>3.744864327586207E-23</v>
      </c>
      <c r="BI308" s="52">
        <f t="shared" si="145"/>
        <v>1.5578042118676176E-13</v>
      </c>
      <c r="BJ308" s="52">
        <f t="shared" si="146"/>
        <v>9.6243331950638684E-14</v>
      </c>
      <c r="BK308" s="60">
        <f t="shared" ref="BK308:BK371" si="153">(BJ308/BI308-1)*1000</f>
        <v>-382.18595624892646</v>
      </c>
      <c r="BL308" s="60"/>
      <c r="BM308" s="14"/>
      <c r="BN308" s="14"/>
      <c r="BO308" s="14"/>
    </row>
    <row r="309" spans="1:67">
      <c r="A309" s="11">
        <v>187.89999999999799</v>
      </c>
      <c r="C309" s="90">
        <v>289195060703.62543</v>
      </c>
      <c r="D309" s="7">
        <f t="shared" si="126"/>
        <v>5667118534460.4043</v>
      </c>
      <c r="E309" s="10">
        <f t="shared" si="120"/>
        <v>204576050726.92966</v>
      </c>
      <c r="F309" s="10">
        <f t="shared" si="127"/>
        <v>124514789054.75015</v>
      </c>
      <c r="G309" s="15">
        <v>102288025363464.83</v>
      </c>
      <c r="H309" s="7"/>
      <c r="I309" s="7">
        <f t="shared" si="148"/>
        <v>1.7479949438417817E-20</v>
      </c>
      <c r="J309" s="90">
        <f t="shared" si="128"/>
        <v>9.4118842856896562E-23</v>
      </c>
      <c r="K309" s="7">
        <v>5.5354100850546815E-22</v>
      </c>
      <c r="L309" s="7"/>
      <c r="M309" s="7">
        <v>1.7790105990687997E-22</v>
      </c>
      <c r="N309" s="9">
        <f t="shared" si="129"/>
        <v>0.1827919804065522</v>
      </c>
      <c r="O309" s="7"/>
      <c r="P309" s="8">
        <f t="shared" si="130"/>
        <v>22760304881.22187</v>
      </c>
      <c r="Q309" s="6">
        <v>1.7665238095238093E-22</v>
      </c>
      <c r="R309" s="14">
        <v>1</v>
      </c>
      <c r="T309" s="13"/>
      <c r="U309" s="52">
        <v>2.4049424137931037E-22</v>
      </c>
      <c r="V309" s="52">
        <v>1.5377202241379311E-22</v>
      </c>
      <c r="W309" s="7">
        <f t="shared" si="131"/>
        <v>5.4737222559709575E-13</v>
      </c>
      <c r="X309" s="7">
        <f t="shared" si="132"/>
        <v>3.4998981123398154E-13</v>
      </c>
      <c r="Y309" s="14">
        <f t="shared" si="122"/>
        <v>-360.59998138890126</v>
      </c>
      <c r="Z309" s="72">
        <v>1.8750378620689661E-22</v>
      </c>
      <c r="AA309" s="72">
        <v>1.1982877068965518E-22</v>
      </c>
      <c r="AB309" s="72">
        <f t="shared" si="133"/>
        <v>4.2676433404521688E-13</v>
      </c>
      <c r="AC309" s="72">
        <f t="shared" si="134"/>
        <v>2.7273393544384199E-13</v>
      </c>
      <c r="AD309" s="60">
        <f t="shared" si="147"/>
        <v>-360.92612787331689</v>
      </c>
      <c r="AE309" s="73">
        <f t="shared" si="149"/>
        <v>-323.76754544520873</v>
      </c>
      <c r="AF309" s="73">
        <f t="shared" si="150"/>
        <v>-215.8976210247472</v>
      </c>
      <c r="AG309" s="60"/>
      <c r="AH309" s="52">
        <v>1.4660899655172413E-22</v>
      </c>
      <c r="AI309" s="52">
        <v>9.3537601724137926E-23</v>
      </c>
      <c r="AJ309" s="52">
        <f t="shared" si="135"/>
        <v>3.3368654598470576E-13</v>
      </c>
      <c r="AK309" s="52">
        <f t="shared" si="136"/>
        <v>2.1289443330995627E-13</v>
      </c>
      <c r="AL309" s="60">
        <f t="shared" si="123"/>
        <v>-361.99275676006994</v>
      </c>
      <c r="AM309" s="52">
        <v>1.1617264655172416E-22</v>
      </c>
      <c r="AN309" s="52">
        <v>7.3899471206896541E-23</v>
      </c>
      <c r="AO309" s="52">
        <f t="shared" si="137"/>
        <v>2.6441248543755202E-13</v>
      </c>
      <c r="AP309" s="52">
        <f t="shared" si="138"/>
        <v>1.6819744952299466E-13</v>
      </c>
      <c r="AQ309" s="60">
        <f t="shared" si="151"/>
        <v>-363.8823475197849</v>
      </c>
      <c r="AR309" s="52">
        <v>9.4465118793103451E-23</v>
      </c>
      <c r="AS309" s="52">
        <v>5.9837525172413787E-23</v>
      </c>
      <c r="AT309" s="52">
        <f t="shared" si="139"/>
        <v>2.1500549043717541E-13</v>
      </c>
      <c r="AU309" s="52">
        <f t="shared" si="140"/>
        <v>1.3619203162618485E-13</v>
      </c>
      <c r="AV309" s="60">
        <f t="shared" si="124"/>
        <v>-366.56486609126773</v>
      </c>
      <c r="AW309" s="52">
        <v>7.9812431896551717E-23</v>
      </c>
      <c r="AX309" s="52">
        <v>5.0293596206896548E-23</v>
      </c>
      <c r="AY309" s="52">
        <f t="shared" si="141"/>
        <v>1.8165552832771708E-13</v>
      </c>
      <c r="AZ309" s="52">
        <f t="shared" si="142"/>
        <v>1.1446975832419641E-13</v>
      </c>
      <c r="BA309" s="60">
        <f t="shared" si="152"/>
        <v>-369.85260301196922</v>
      </c>
      <c r="BB309" s="52">
        <v>7.0690220517241405E-23</v>
      </c>
      <c r="BC309" s="52">
        <v>4.4296194310344824E-23</v>
      </c>
      <c r="BD309" s="52">
        <f t="shared" si="143"/>
        <v>1.6089309710931285E-13</v>
      </c>
      <c r="BE309" s="52">
        <f t="shared" si="144"/>
        <v>1.0081948875812365E-13</v>
      </c>
      <c r="BF309" s="60">
        <f t="shared" si="125"/>
        <v>-373.37592122037665</v>
      </c>
      <c r="BG309" s="52">
        <v>6.5726302758620703E-23</v>
      </c>
      <c r="BH309" s="52">
        <v>4.0973752413793101E-23</v>
      </c>
      <c r="BI309" s="52">
        <f t="shared" si="145"/>
        <v>1.4959506895016162E-13</v>
      </c>
      <c r="BJ309" s="52">
        <f t="shared" si="146"/>
        <v>9.3257509706557859E-14</v>
      </c>
      <c r="BK309" s="60">
        <f t="shared" si="153"/>
        <v>-376.60037619537388</v>
      </c>
      <c r="BL309" s="60"/>
      <c r="BM309" s="14"/>
      <c r="BN309" s="14"/>
      <c r="BO309" s="14"/>
    </row>
    <row r="310" spans="1:67">
      <c r="A310" s="11">
        <v>187.99999999999801</v>
      </c>
      <c r="C310" s="90">
        <v>286889857296.17328</v>
      </c>
      <c r="D310" s="7">
        <f t="shared" si="126"/>
        <v>5695113594174.5762</v>
      </c>
      <c r="E310" s="10">
        <f t="shared" si="120"/>
        <v>191558275856.77048</v>
      </c>
      <c r="F310" s="10">
        <f t="shared" si="127"/>
        <v>123522268935.9458</v>
      </c>
      <c r="G310" s="15">
        <v>95779137928385.234</v>
      </c>
      <c r="H310" s="7"/>
      <c r="I310" s="7">
        <f t="shared" si="148"/>
        <v>1.6676054578256881E-20</v>
      </c>
      <c r="J310" s="90">
        <f t="shared" si="128"/>
        <v>9.5696108082456148E-23</v>
      </c>
      <c r="K310" s="7">
        <v>5.1897687804878091E-22</v>
      </c>
      <c r="L310" s="7"/>
      <c r="M310" s="7">
        <v>1.7227896299706564E-22</v>
      </c>
      <c r="N310" s="9">
        <f t="shared" si="129"/>
        <v>0.1781282188458613</v>
      </c>
      <c r="O310" s="7"/>
      <c r="P310" s="8">
        <f t="shared" si="130"/>
        <v>22002801753.359489</v>
      </c>
      <c r="Q310" s="6">
        <v>1.7103333333333332E-22</v>
      </c>
      <c r="R310" s="14">
        <v>1</v>
      </c>
      <c r="T310" s="13"/>
      <c r="U310" s="52">
        <v>2.5020388245614031E-22</v>
      </c>
      <c r="V310" s="52">
        <v>1.5412093157894738E-22</v>
      </c>
      <c r="W310" s="7">
        <f t="shared" si="131"/>
        <v>5.5051864236045672E-13</v>
      </c>
      <c r="X310" s="7">
        <f t="shared" si="132"/>
        <v>3.3910923035754322E-13</v>
      </c>
      <c r="Y310" s="14">
        <f t="shared" si="122"/>
        <v>-384.01862486700566</v>
      </c>
      <c r="Z310" s="72">
        <v>1.9417737368421052E-22</v>
      </c>
      <c r="AA310" s="72">
        <v>1.1972434210526318E-22</v>
      </c>
      <c r="AB310" s="72">
        <f t="shared" si="133"/>
        <v>4.2724462581626596E-13</v>
      </c>
      <c r="AC310" s="72">
        <f t="shared" si="134"/>
        <v>2.634270964394095E-13</v>
      </c>
      <c r="AD310" s="60">
        <f t="shared" si="147"/>
        <v>-383.42794614180877</v>
      </c>
      <c r="AE310" s="73">
        <f t="shared" si="149"/>
        <v>-306.30858021806961</v>
      </c>
      <c r="AF310" s="73">
        <f t="shared" si="150"/>
        <v>-212.88864333088787</v>
      </c>
      <c r="AG310" s="60"/>
      <c r="AH310" s="52">
        <v>1.5100210350877194E-22</v>
      </c>
      <c r="AI310" s="52">
        <v>9.3225291403508789E-23</v>
      </c>
      <c r="AJ310" s="52">
        <f t="shared" si="135"/>
        <v>3.3224693478445341E-13</v>
      </c>
      <c r="AK310" s="52">
        <f t="shared" si="136"/>
        <v>2.0512176051510388E-13</v>
      </c>
      <c r="AL310" s="60">
        <f t="shared" si="123"/>
        <v>-382.62256460491506</v>
      </c>
      <c r="AM310" s="52">
        <v>1.1891362631578941E-22</v>
      </c>
      <c r="AN310" s="52">
        <v>7.3545618596491242E-23</v>
      </c>
      <c r="AO310" s="52">
        <f t="shared" si="137"/>
        <v>2.616432945599981E-13</v>
      </c>
      <c r="AP310" s="52">
        <f t="shared" si="138"/>
        <v>1.6182096658071538E-13</v>
      </c>
      <c r="AQ310" s="60">
        <f t="shared" si="151"/>
        <v>-381.52068122805349</v>
      </c>
      <c r="AR310" s="52">
        <v>9.6061371754385979E-23</v>
      </c>
      <c r="AS310" s="52">
        <v>5.9535004561403503E-23</v>
      </c>
      <c r="AT310" s="52">
        <f t="shared" si="139"/>
        <v>2.113619318868002E-13</v>
      </c>
      <c r="AU310" s="52">
        <f t="shared" si="140"/>
        <v>1.3099369027502121E-13</v>
      </c>
      <c r="AV310" s="60">
        <f t="shared" si="124"/>
        <v>-380.23990836165365</v>
      </c>
      <c r="AW310" s="52">
        <v>8.0669100877192979E-23</v>
      </c>
      <c r="AX310" s="52">
        <v>5.0077945614035086E-23</v>
      </c>
      <c r="AY310" s="52">
        <f t="shared" si="141"/>
        <v>1.7749462342230387E-13</v>
      </c>
      <c r="AZ310" s="52">
        <f t="shared" si="142"/>
        <v>1.1018551095613829E-13</v>
      </c>
      <c r="BA310" s="60">
        <f t="shared" si="152"/>
        <v>-379.21775414019419</v>
      </c>
      <c r="BB310" s="52">
        <v>7.1132811578947355E-23</v>
      </c>
      <c r="BC310" s="52">
        <v>4.4168238771929833E-23</v>
      </c>
      <c r="BD310" s="52">
        <f t="shared" si="143"/>
        <v>1.5651211513310091E-13</v>
      </c>
      <c r="BE310" s="52">
        <f t="shared" si="144"/>
        <v>9.7182500149403932E-14</v>
      </c>
      <c r="BF310" s="60">
        <f t="shared" si="125"/>
        <v>-379.07362591861937</v>
      </c>
      <c r="BG310" s="52">
        <v>6.6015975789473677E-23</v>
      </c>
      <c r="BH310" s="52">
        <v>4.0921812631578954E-23</v>
      </c>
      <c r="BI310" s="52">
        <f t="shared" si="145"/>
        <v>1.4525364278506993E-13</v>
      </c>
      <c r="BJ310" s="52">
        <f t="shared" si="146"/>
        <v>9.0039453072095858E-14</v>
      </c>
      <c r="BK310" s="60">
        <f t="shared" si="153"/>
        <v>-380.12258181141692</v>
      </c>
      <c r="BL310" s="60"/>
      <c r="BM310" s="14"/>
      <c r="BN310" s="14"/>
      <c r="BO310" s="14"/>
    </row>
    <row r="311" spans="1:67">
      <c r="A311" s="11">
        <v>188.099999999998</v>
      </c>
      <c r="C311" s="90">
        <v>289377498574.63861</v>
      </c>
      <c r="D311" s="7">
        <f t="shared" si="126"/>
        <v>5723210486898.4805</v>
      </c>
      <c r="E311" s="10">
        <f t="shared" si="120"/>
        <v>184639419467.23511</v>
      </c>
      <c r="F311" s="10">
        <f t="shared" si="127"/>
        <v>124593338850.75821</v>
      </c>
      <c r="G311" s="15">
        <v>92319709733617.547</v>
      </c>
      <c r="H311" s="7"/>
      <c r="I311" s="7">
        <f t="shared" si="148"/>
        <v>1.5912192181745531E-20</v>
      </c>
      <c r="J311" s="90">
        <f t="shared" si="128"/>
        <v>8.556888838793105E-23</v>
      </c>
      <c r="K311" s="7">
        <v>3.886701925391094E-22</v>
      </c>
      <c r="L311" s="7"/>
      <c r="M311" s="7">
        <v>1.6353306400985076E-22</v>
      </c>
      <c r="N311" s="9">
        <f t="shared" si="129"/>
        <v>0.21329539903880962</v>
      </c>
      <c r="O311" s="7"/>
      <c r="P311" s="8">
        <f t="shared" si="130"/>
        <v>26575185927.750095</v>
      </c>
      <c r="Q311" s="6">
        <v>1.6229047619047619E-22</v>
      </c>
      <c r="R311" s="14">
        <v>1</v>
      </c>
      <c r="T311" s="13"/>
      <c r="U311" s="52">
        <v>2.3796891206896554E-22</v>
      </c>
      <c r="V311" s="52">
        <v>1.4971184827586205E-22</v>
      </c>
      <c r="W311" s="7">
        <f t="shared" si="131"/>
        <v>6.3240680832568131E-13</v>
      </c>
      <c r="X311" s="7">
        <f t="shared" si="132"/>
        <v>3.9786202035179203E-13</v>
      </c>
      <c r="Y311" s="14">
        <f t="shared" si="122"/>
        <v>-370.87644358993322</v>
      </c>
      <c r="Z311" s="72">
        <v>1.8231380689655177E-22</v>
      </c>
      <c r="AA311" s="72">
        <v>1.1481356034482758E-22</v>
      </c>
      <c r="AB311" s="72">
        <f t="shared" si="133"/>
        <v>4.8450233154715155E-13</v>
      </c>
      <c r="AC311" s="72">
        <f t="shared" si="134"/>
        <v>3.0511917131905748E-13</v>
      </c>
      <c r="AD311" s="60">
        <f t="shared" si="147"/>
        <v>-370.24209905300853</v>
      </c>
      <c r="AE311" s="73">
        <f t="shared" si="149"/>
        <v>-281.05069572870195</v>
      </c>
      <c r="AF311" s="73">
        <f t="shared" si="150"/>
        <v>-205.94372815374444</v>
      </c>
      <c r="AG311" s="60"/>
      <c r="AH311" s="52">
        <v>1.3970406724137929E-22</v>
      </c>
      <c r="AI311" s="52">
        <v>8.8043450862068978E-23</v>
      </c>
      <c r="AJ311" s="52">
        <f t="shared" si="135"/>
        <v>3.7126615618023455E-13</v>
      </c>
      <c r="AK311" s="52">
        <f t="shared" si="136"/>
        <v>2.3397710763800798E-13</v>
      </c>
      <c r="AL311" s="60">
        <f t="shared" si="123"/>
        <v>-369.78605848354874</v>
      </c>
      <c r="AM311" s="52">
        <v>1.0822394448275862E-22</v>
      </c>
      <c r="AN311" s="52">
        <v>6.8257377241379308E-23</v>
      </c>
      <c r="AO311" s="52">
        <f t="shared" si="137"/>
        <v>2.8760714464636509E-13</v>
      </c>
      <c r="AP311" s="52">
        <f t="shared" si="138"/>
        <v>1.81395249113013E-13</v>
      </c>
      <c r="AQ311" s="60">
        <f t="shared" si="151"/>
        <v>-369.29505233240189</v>
      </c>
      <c r="AR311" s="52">
        <v>8.5885371551724152E-23</v>
      </c>
      <c r="AS311" s="52">
        <v>5.4237055172413788E-23</v>
      </c>
      <c r="AT311" s="52">
        <f t="shared" si="139"/>
        <v>2.2824197174608384E-13</v>
      </c>
      <c r="AU311" s="52">
        <f t="shared" si="140"/>
        <v>1.4413598253804545E-13</v>
      </c>
      <c r="AV311" s="60">
        <f t="shared" si="124"/>
        <v>-368.49484152548939</v>
      </c>
      <c r="AW311" s="52">
        <v>7.0801692068965521E-23</v>
      </c>
      <c r="AX311" s="52">
        <v>4.4803527586206898E-23</v>
      </c>
      <c r="AY311" s="52">
        <f t="shared" si="141"/>
        <v>1.8815681307319611E-13</v>
      </c>
      <c r="AZ311" s="52">
        <f t="shared" si="142"/>
        <v>1.1906620758224612E-13</v>
      </c>
      <c r="BA311" s="60">
        <f t="shared" si="152"/>
        <v>-367.19693729119763</v>
      </c>
      <c r="BB311" s="52">
        <v>6.1297741551724123E-23</v>
      </c>
      <c r="BC311" s="52">
        <v>3.8897634655172417E-23</v>
      </c>
      <c r="BD311" s="52">
        <f t="shared" si="143"/>
        <v>1.6289988786881487E-13</v>
      </c>
      <c r="BE311" s="52">
        <f t="shared" si="144"/>
        <v>1.0337118731108437E-13</v>
      </c>
      <c r="BF311" s="60">
        <f t="shared" si="125"/>
        <v>-365.43119419253156</v>
      </c>
      <c r="BG311" s="52">
        <v>5.5914061034482741E-23</v>
      </c>
      <c r="BH311" s="52">
        <v>3.559862965517243E-23</v>
      </c>
      <c r="BI311" s="52">
        <f t="shared" si="145"/>
        <v>1.4859265679668613E-13</v>
      </c>
      <c r="BJ311" s="52">
        <f t="shared" si="146"/>
        <v>9.4604020185927186E-14</v>
      </c>
      <c r="BK311" s="60">
        <f t="shared" si="153"/>
        <v>-363.33314024144283</v>
      </c>
      <c r="BL311" s="60"/>
      <c r="BM311" s="14"/>
      <c r="BN311" s="14"/>
      <c r="BO311" s="14"/>
    </row>
    <row r="312" spans="1:67">
      <c r="A312" s="11">
        <v>188.199999999998</v>
      </c>
      <c r="C312" s="90">
        <v>299474460878.02252</v>
      </c>
      <c r="D312" s="7">
        <f t="shared" si="126"/>
        <v>5751409418024.0352</v>
      </c>
      <c r="E312" s="10">
        <f t="shared" si="120"/>
        <v>187158483331.45294</v>
      </c>
      <c r="F312" s="10">
        <f t="shared" si="127"/>
        <v>128940650759.33899</v>
      </c>
      <c r="G312" s="15">
        <v>93579241665726.469</v>
      </c>
      <c r="H312" s="7"/>
      <c r="I312" s="7">
        <f t="shared" si="148"/>
        <v>1.5186318040753836E-20</v>
      </c>
      <c r="J312" s="90">
        <f t="shared" si="128"/>
        <v>7.54467939413793E-23</v>
      </c>
      <c r="K312" s="7">
        <v>4.851524871794873E-21</v>
      </c>
      <c r="L312" s="7"/>
      <c r="M312" s="7">
        <v>1.3872050578419396E-22</v>
      </c>
      <c r="N312" s="9">
        <f t="shared" si="129"/>
        <v>0.25535915600824471</v>
      </c>
      <c r="O312" s="7"/>
      <c r="P312" s="8">
        <f t="shared" si="130"/>
        <v>32926175753.058643</v>
      </c>
      <c r="Q312" s="6">
        <v>1.374809523809524E-22</v>
      </c>
      <c r="R312" s="14">
        <v>1</v>
      </c>
      <c r="T312" s="13"/>
      <c r="U312" s="52">
        <v>2.1590876034482762E-22</v>
      </c>
      <c r="V312" s="52">
        <v>1.5517764137931033E-22</v>
      </c>
      <c r="W312" s="7">
        <f t="shared" si="131"/>
        <v>7.1090497897384087E-13</v>
      </c>
      <c r="X312" s="7">
        <f t="shared" si="132"/>
        <v>5.1094062929999865E-13</v>
      </c>
      <c r="Y312" s="14">
        <f t="shared" si="122"/>
        <v>-281.28140270234383</v>
      </c>
      <c r="Z312" s="72">
        <v>1.6345437241379307E-22</v>
      </c>
      <c r="AA312" s="72">
        <v>1.1762751206896549E-22</v>
      </c>
      <c r="AB312" s="72">
        <f t="shared" si="133"/>
        <v>5.3819273937021449E-13</v>
      </c>
      <c r="AC312" s="72">
        <f t="shared" si="134"/>
        <v>3.8730241357775641E-13</v>
      </c>
      <c r="AD312" s="60">
        <f t="shared" si="147"/>
        <v>-280.36484841662445</v>
      </c>
      <c r="AE312" s="73">
        <f t="shared" si="149"/>
        <v>-251.68688059010356</v>
      </c>
      <c r="AF312" s="73">
        <f t="shared" si="150"/>
        <v>-197.64745809738852</v>
      </c>
      <c r="AG312" s="60"/>
      <c r="AH312" s="52">
        <v>1.2398092758620686E-22</v>
      </c>
      <c r="AI312" s="52">
        <v>8.8813481551724137E-23</v>
      </c>
      <c r="AJ312" s="52">
        <f t="shared" si="135"/>
        <v>4.0822178117304516E-13</v>
      </c>
      <c r="AK312" s="52">
        <f t="shared" si="136"/>
        <v>2.9242883028129343E-13</v>
      </c>
      <c r="AL312" s="60">
        <f t="shared" si="123"/>
        <v>-283.65206422600744</v>
      </c>
      <c r="AM312" s="52">
        <v>9.5429251379310369E-23</v>
      </c>
      <c r="AN312" s="52">
        <v>6.751805706896552E-23</v>
      </c>
      <c r="AO312" s="52">
        <f t="shared" si="137"/>
        <v>3.1421203028978088E-13</v>
      </c>
      <c r="AP312" s="52">
        <f t="shared" si="138"/>
        <v>2.2231114135576756E-13</v>
      </c>
      <c r="AQ312" s="60">
        <f t="shared" si="151"/>
        <v>-292.48049111696349</v>
      </c>
      <c r="AR312" s="52">
        <v>7.5679323620689648E-23</v>
      </c>
      <c r="AS312" s="52">
        <v>5.2426355689655175E-23</v>
      </c>
      <c r="AT312" s="52">
        <f t="shared" si="139"/>
        <v>2.4918307104072879E-13</v>
      </c>
      <c r="AU312" s="52">
        <f t="shared" si="140"/>
        <v>1.7261994015298541E-13</v>
      </c>
      <c r="AV312" s="60">
        <f t="shared" si="124"/>
        <v>-307.25655064757262</v>
      </c>
      <c r="AW312" s="52">
        <v>6.2740027931034484E-23</v>
      </c>
      <c r="AX312" s="52">
        <v>4.2253192068965502E-23</v>
      </c>
      <c r="AY312" s="52">
        <f t="shared" si="141"/>
        <v>2.0657891864089321E-13</v>
      </c>
      <c r="AZ312" s="52">
        <f t="shared" si="142"/>
        <v>1.3912360281904226E-13</v>
      </c>
      <c r="BA312" s="60">
        <f t="shared" si="152"/>
        <v>-326.53533218998018</v>
      </c>
      <c r="BB312" s="52">
        <v>5.4879702586206912E-23</v>
      </c>
      <c r="BC312" s="52">
        <v>3.5840098793103444E-23</v>
      </c>
      <c r="BD312" s="52">
        <f t="shared" si="143"/>
        <v>1.8069787326289331E-13</v>
      </c>
      <c r="BE312" s="52">
        <f t="shared" si="144"/>
        <v>1.1800773918686419E-13</v>
      </c>
      <c r="BF312" s="60">
        <f t="shared" si="125"/>
        <v>-346.93343614964766</v>
      </c>
      <c r="BG312" s="52">
        <v>5.06535875862069E-23</v>
      </c>
      <c r="BH312" s="52">
        <v>3.2187227241379303E-23</v>
      </c>
      <c r="BI312" s="52">
        <f t="shared" si="145"/>
        <v>1.6678289273863031E-13</v>
      </c>
      <c r="BJ312" s="52">
        <f t="shared" si="146"/>
        <v>1.0598023011532316E-13</v>
      </c>
      <c r="BK312" s="60">
        <f t="shared" si="153"/>
        <v>-364.56174626130598</v>
      </c>
      <c r="BL312" s="60"/>
      <c r="BM312" s="14"/>
      <c r="BN312" s="14"/>
      <c r="BO312" s="14"/>
    </row>
    <row r="313" spans="1:67">
      <c r="A313" s="11">
        <v>188.29999999999799</v>
      </c>
      <c r="C313" s="90">
        <v>314286866552.63763</v>
      </c>
      <c r="D313" s="7">
        <f t="shared" si="126"/>
        <v>5779710592778.9561</v>
      </c>
      <c r="E313" s="10">
        <f t="shared" si="120"/>
        <v>194485254890.57541</v>
      </c>
      <c r="F313" s="10">
        <f t="shared" si="127"/>
        <v>135318227068.83977</v>
      </c>
      <c r="G313" s="15">
        <v>97242627445287.703</v>
      </c>
      <c r="H313" s="7"/>
      <c r="I313" s="7">
        <f t="shared" si="148"/>
        <v>1.4496492340405771E-20</v>
      </c>
      <c r="J313" s="90">
        <f t="shared" si="128"/>
        <v>7.1082188647368411E-23</v>
      </c>
      <c r="K313" s="7">
        <v>1.0660168634686333E-20</v>
      </c>
      <c r="L313" s="7"/>
      <c r="M313" s="7">
        <v>1.0541795496862206E-22</v>
      </c>
      <c r="N313" s="9">
        <f t="shared" si="129"/>
        <v>0.27621737220891512</v>
      </c>
      <c r="O313" s="7"/>
      <c r="P313" s="8">
        <f t="shared" si="130"/>
        <v>37377245092.92421</v>
      </c>
      <c r="Q313" s="6">
        <v>1.0418142857142856E-22</v>
      </c>
      <c r="R313" s="14">
        <v>1</v>
      </c>
      <c r="T313" s="13"/>
      <c r="U313" s="52">
        <v>2.0215500175438593E-22</v>
      </c>
      <c r="V313" s="52">
        <v>1.7111974561403499E-22</v>
      </c>
      <c r="W313" s="7">
        <f t="shared" si="131"/>
        <v>7.5559970473337764E-13</v>
      </c>
      <c r="X313" s="7">
        <f t="shared" si="132"/>
        <v>6.3959846720542645E-13</v>
      </c>
      <c r="Y313" s="14">
        <f t="shared" si="122"/>
        <v>-153.52207895433679</v>
      </c>
      <c r="Z313" s="72">
        <v>1.526150649122807E-22</v>
      </c>
      <c r="AA313" s="72">
        <v>1.3049594736842108E-22</v>
      </c>
      <c r="AB313" s="72">
        <f t="shared" si="133"/>
        <v>5.7043306860985294E-13</v>
      </c>
      <c r="AC313" s="72">
        <f t="shared" si="134"/>
        <v>4.8775790084225357E-13</v>
      </c>
      <c r="AD313" s="60">
        <f t="shared" si="147"/>
        <v>-144.934037518335</v>
      </c>
      <c r="AE313" s="73">
        <f t="shared" si="149"/>
        <v>-220.3195511650645</v>
      </c>
      <c r="AF313" s="73">
        <f t="shared" si="150"/>
        <v>-190.13438923190441</v>
      </c>
      <c r="AG313" s="60"/>
      <c r="AH313" s="52">
        <v>1.1568581754385968E-22</v>
      </c>
      <c r="AI313" s="52">
        <v>9.9288001403508792E-23</v>
      </c>
      <c r="AJ313" s="52">
        <f t="shared" si="135"/>
        <v>4.3240171561119086E-13</v>
      </c>
      <c r="AK313" s="52">
        <f t="shared" si="136"/>
        <v>3.7111119632453398E-13</v>
      </c>
      <c r="AL313" s="60">
        <f t="shared" si="123"/>
        <v>-141.74439433022135</v>
      </c>
      <c r="AM313" s="52">
        <v>8.9258868947368405E-23</v>
      </c>
      <c r="AN313" s="52">
        <v>7.6219517017543822E-23</v>
      </c>
      <c r="AO313" s="52">
        <f t="shared" si="137"/>
        <v>3.3362506213628013E-13</v>
      </c>
      <c r="AP313" s="52">
        <f t="shared" si="138"/>
        <v>2.8488755684288813E-13</v>
      </c>
      <c r="AQ313" s="60">
        <f t="shared" si="151"/>
        <v>-146.0846645672068</v>
      </c>
      <c r="AR313" s="52">
        <v>7.1195115964912279E-23</v>
      </c>
      <c r="AS313" s="52">
        <v>5.9902384210526308E-23</v>
      </c>
      <c r="AT313" s="52">
        <f t="shared" si="139"/>
        <v>2.6610772988395359E-13</v>
      </c>
      <c r="AU313" s="52">
        <f t="shared" si="140"/>
        <v>2.2389860962872277E-13</v>
      </c>
      <c r="AV313" s="60">
        <f t="shared" si="124"/>
        <v>-158.61666353562043</v>
      </c>
      <c r="AW313" s="52">
        <v>5.951549807017544E-23</v>
      </c>
      <c r="AX313" s="52">
        <v>4.89720550877193E-23</v>
      </c>
      <c r="AY313" s="52">
        <f t="shared" si="141"/>
        <v>2.2245253581962787E-13</v>
      </c>
      <c r="AZ313" s="52">
        <f t="shared" si="142"/>
        <v>1.8304405057177662E-13</v>
      </c>
      <c r="BA313" s="60">
        <f t="shared" si="152"/>
        <v>-177.15457862797757</v>
      </c>
      <c r="BB313" s="52">
        <v>5.2529015614035095E-23</v>
      </c>
      <c r="BC313" s="52">
        <v>4.2191137894736838E-23</v>
      </c>
      <c r="BD313" s="52">
        <f t="shared" si="143"/>
        <v>1.963389891095721E-13</v>
      </c>
      <c r="BE313" s="52">
        <f t="shared" si="144"/>
        <v>1.5769885018408514E-13</v>
      </c>
      <c r="BF313" s="60">
        <f t="shared" si="125"/>
        <v>-196.80318769453797</v>
      </c>
      <c r="BG313" s="52">
        <v>4.8856378596491209E-23</v>
      </c>
      <c r="BH313" s="52">
        <v>3.848250894736842E-23</v>
      </c>
      <c r="BI313" s="52">
        <f t="shared" si="145"/>
        <v>1.8261168371536446E-13</v>
      </c>
      <c r="BJ313" s="52">
        <f t="shared" si="146"/>
        <v>1.4383701687163564E-13</v>
      </c>
      <c r="BK313" s="60">
        <f t="shared" si="153"/>
        <v>-212.33398682291659</v>
      </c>
      <c r="BL313" s="60"/>
      <c r="BM313" s="14"/>
      <c r="BN313" s="14"/>
      <c r="BO313" s="14"/>
    </row>
    <row r="314" spans="1:67">
      <c r="A314" s="11">
        <v>188.39999999999799</v>
      </c>
      <c r="C314" s="90">
        <v>326902454975.34955</v>
      </c>
      <c r="D314" s="7">
        <f t="shared" si="126"/>
        <v>5808114216225.0928</v>
      </c>
      <c r="E314" s="10">
        <f t="shared" si="120"/>
        <v>202702586086.40857</v>
      </c>
      <c r="F314" s="10">
        <f t="shared" si="127"/>
        <v>140749949614.28583</v>
      </c>
      <c r="G314" s="15">
        <v>101351293043204.28</v>
      </c>
      <c r="H314" s="7"/>
      <c r="I314" s="7">
        <f t="shared" si="148"/>
        <v>1.3840874478185418E-20</v>
      </c>
      <c r="J314" s="90">
        <f t="shared" si="128"/>
        <v>6.4908593805263172E-23</v>
      </c>
      <c r="K314" s="7">
        <v>8.7604680555555554E-21</v>
      </c>
      <c r="L314" s="7"/>
      <c r="M314" s="7">
        <v>9.624064964027771E-23</v>
      </c>
      <c r="N314" s="9">
        <f t="shared" si="129"/>
        <v>0.30842521081915691</v>
      </c>
      <c r="O314" s="7"/>
      <c r="P314" s="8">
        <f t="shared" si="130"/>
        <v>43410832882.571823</v>
      </c>
      <c r="Q314" s="6">
        <v>9.5007142857142882E-23</v>
      </c>
      <c r="R314" s="14">
        <v>1</v>
      </c>
      <c r="T314" s="13"/>
      <c r="U314" s="52">
        <v>1.9253687719298247E-22</v>
      </c>
      <c r="V314" s="52">
        <v>1.789901631578948E-22</v>
      </c>
      <c r="W314" s="7">
        <f t="shared" si="131"/>
        <v>8.358186199556341E-13</v>
      </c>
      <c r="X314" s="7">
        <f t="shared" si="132"/>
        <v>7.7701120604711934E-13</v>
      </c>
      <c r="Y314" s="14">
        <f t="shared" si="122"/>
        <v>-70.359061768253355</v>
      </c>
      <c r="Z314" s="72">
        <v>1.4441033508771931E-22</v>
      </c>
      <c r="AA314" s="72">
        <v>1.3690588596491226E-22</v>
      </c>
      <c r="AB314" s="72">
        <f t="shared" si="133"/>
        <v>6.268972923008824E-13</v>
      </c>
      <c r="AC314" s="72">
        <f t="shared" si="134"/>
        <v>5.9431985362629028E-13</v>
      </c>
      <c r="AD314" s="60">
        <f t="shared" si="147"/>
        <v>-51.966149917515359</v>
      </c>
      <c r="AE314" s="73">
        <f t="shared" si="149"/>
        <v>-182.17896877480837</v>
      </c>
      <c r="AF314" s="73">
        <f t="shared" si="150"/>
        <v>-183.45015396114596</v>
      </c>
      <c r="AG314" s="60"/>
      <c r="AH314" s="52">
        <v>1.0848580684210526E-22</v>
      </c>
      <c r="AI314" s="52">
        <v>1.0461531736842108E-22</v>
      </c>
      <c r="AJ314" s="52">
        <f t="shared" si="135"/>
        <v>4.7094592309533303E-13</v>
      </c>
      <c r="AK314" s="52">
        <f t="shared" si="136"/>
        <v>4.5414380592374828E-13</v>
      </c>
      <c r="AL314" s="60">
        <f t="shared" si="123"/>
        <v>-35.677381091126946</v>
      </c>
      <c r="AM314" s="52">
        <v>8.2683102631578947E-23</v>
      </c>
      <c r="AN314" s="52">
        <v>8.0760613684210532E-23</v>
      </c>
      <c r="AO314" s="52">
        <f t="shared" si="137"/>
        <v>3.589342350551804E-13</v>
      </c>
      <c r="AP314" s="52">
        <f t="shared" si="138"/>
        <v>3.5058855041390075E-13</v>
      </c>
      <c r="AQ314" s="60">
        <f t="shared" si="151"/>
        <v>-23.251291813935371</v>
      </c>
      <c r="AR314" s="52">
        <v>6.4918927368421068E-23</v>
      </c>
      <c r="AS314" s="52">
        <v>6.3885571052631568E-23</v>
      </c>
      <c r="AT314" s="52">
        <f t="shared" si="139"/>
        <v>2.8181847069061851E-13</v>
      </c>
      <c r="AU314" s="52">
        <f t="shared" si="140"/>
        <v>2.7733258485732997E-13</v>
      </c>
      <c r="AV314" s="60">
        <f t="shared" si="124"/>
        <v>-15.917643092361988</v>
      </c>
      <c r="AW314" s="52">
        <v>5.3289127719298239E-23</v>
      </c>
      <c r="AX314" s="52">
        <v>5.2576611929824562E-23</v>
      </c>
      <c r="AY314" s="52">
        <f t="shared" si="141"/>
        <v>2.3133254178803501E-13</v>
      </c>
      <c r="AZ314" s="52">
        <f t="shared" si="142"/>
        <v>2.2823945140173164E-13</v>
      </c>
      <c r="BA314" s="60">
        <f t="shared" si="152"/>
        <v>-13.370753472019103</v>
      </c>
      <c r="BB314" s="52">
        <v>4.6182967543859645E-23</v>
      </c>
      <c r="BC314" s="52">
        <v>4.5564430701754369E-23</v>
      </c>
      <c r="BD314" s="52">
        <f t="shared" si="143"/>
        <v>2.0048410860676158E-13</v>
      </c>
      <c r="BE314" s="52">
        <f t="shared" si="144"/>
        <v>1.9779898865832713E-13</v>
      </c>
      <c r="BF314" s="60">
        <f t="shared" si="125"/>
        <v>-13.393180971271734</v>
      </c>
      <c r="BG314" s="52">
        <v>4.2291180701754392E-23</v>
      </c>
      <c r="BH314" s="52">
        <v>4.1746856842105264E-23</v>
      </c>
      <c r="BI314" s="52">
        <f t="shared" si="145"/>
        <v>1.8358953778504022E-13</v>
      </c>
      <c r="BJ314" s="52">
        <f t="shared" si="146"/>
        <v>1.8122658257451788E-13</v>
      </c>
      <c r="BK314" s="60">
        <f t="shared" si="153"/>
        <v>-12.87085984871894</v>
      </c>
      <c r="BL314" s="60"/>
      <c r="BM314" s="14"/>
      <c r="BN314" s="14"/>
      <c r="BO314" s="14"/>
    </row>
    <row r="315" spans="1:67">
      <c r="A315" s="11">
        <v>188.49999999999801</v>
      </c>
      <c r="C315" s="90">
        <v>333271648723.88226</v>
      </c>
      <c r="D315" s="7">
        <f t="shared" si="126"/>
        <v>5836620493256.6621</v>
      </c>
      <c r="E315" s="10">
        <f t="shared" si="120"/>
        <v>214639356243.58218</v>
      </c>
      <c r="F315" s="10">
        <f t="shared" si="127"/>
        <v>143492246851.72076</v>
      </c>
      <c r="G315" s="15">
        <v>107319678121791.09</v>
      </c>
      <c r="H315" s="7"/>
      <c r="I315" s="7">
        <f t="shared" si="148"/>
        <v>1.3217718123537379E-20</v>
      </c>
      <c r="J315" s="90">
        <f t="shared" si="128"/>
        <v>5.5970501764912273E-23</v>
      </c>
      <c r="K315" s="7">
        <v>6.6331439393939397E-21</v>
      </c>
      <c r="L315" s="7"/>
      <c r="M315" s="7">
        <v>9.4735256447776123E-23</v>
      </c>
      <c r="N315" s="9">
        <f t="shared" si="129"/>
        <v>0.36154098863059958</v>
      </c>
      <c r="O315" s="7"/>
      <c r="P315" s="8">
        <f t="shared" si="130"/>
        <v>51878328787.597168</v>
      </c>
      <c r="Q315" s="6">
        <v>9.3504761904761907E-23</v>
      </c>
      <c r="R315" s="14">
        <v>1</v>
      </c>
      <c r="T315" s="13"/>
      <c r="U315" s="52">
        <v>1.7529130350877194E-22</v>
      </c>
      <c r="V315" s="52">
        <v>1.6521501578947367E-22</v>
      </c>
      <c r="W315" s="7">
        <f t="shared" si="131"/>
        <v>9.0938198770366227E-13</v>
      </c>
      <c r="X315" s="7">
        <f t="shared" si="132"/>
        <v>8.5710789097763205E-13</v>
      </c>
      <c r="Y315" s="14">
        <f t="shared" si="122"/>
        <v>-57.483101087179911</v>
      </c>
      <c r="Z315" s="72">
        <v>1.2982832105263155E-22</v>
      </c>
      <c r="AA315" s="72">
        <v>1.2435379649122808E-22</v>
      </c>
      <c r="AB315" s="72">
        <f t="shared" si="133"/>
        <v>6.7352763255116743E-13</v>
      </c>
      <c r="AC315" s="72">
        <f t="shared" si="134"/>
        <v>6.4512671403593447E-13</v>
      </c>
      <c r="AD315" s="60">
        <f t="shared" si="147"/>
        <v>-42.167413989618872</v>
      </c>
      <c r="AE315" s="73">
        <f t="shared" si="149"/>
        <v>-131.63295972880749</v>
      </c>
      <c r="AF315" s="73">
        <f t="shared" si="150"/>
        <v>-177.72406267781881</v>
      </c>
      <c r="AG315" s="60"/>
      <c r="AH315" s="52">
        <v>9.617963140350875E-23</v>
      </c>
      <c r="AI315" s="52">
        <v>9.3319192807017528E-23</v>
      </c>
      <c r="AJ315" s="52">
        <f t="shared" si="135"/>
        <v>4.9896385406222666E-13</v>
      </c>
      <c r="AK315" s="52">
        <f t="shared" si="136"/>
        <v>4.8412437666367283E-13</v>
      </c>
      <c r="AL315" s="60">
        <f t="shared" si="123"/>
        <v>-29.740585971790967</v>
      </c>
      <c r="AM315" s="52">
        <v>7.2258345789473716E-23</v>
      </c>
      <c r="AN315" s="52">
        <v>7.0632708070175421E-23</v>
      </c>
      <c r="AO315" s="52">
        <f t="shared" si="137"/>
        <v>3.7486422205150572E-13</v>
      </c>
      <c r="AP315" s="52">
        <f t="shared" si="138"/>
        <v>3.6643068524237614E-13</v>
      </c>
      <c r="AQ315" s="60">
        <f t="shared" si="151"/>
        <v>-22.49757729072055</v>
      </c>
      <c r="AR315" s="52">
        <v>5.5982976315789469E-23</v>
      </c>
      <c r="AS315" s="52">
        <v>5.4735521228070164E-23</v>
      </c>
      <c r="AT315" s="52">
        <f t="shared" si="139"/>
        <v>2.9043032518194519E-13</v>
      </c>
      <c r="AU315" s="52">
        <f t="shared" si="140"/>
        <v>2.839587366630974E-13</v>
      </c>
      <c r="AV315" s="60">
        <f t="shared" si="124"/>
        <v>-22.282757541911447</v>
      </c>
      <c r="AW315" s="52">
        <v>4.5461830175438583E-23</v>
      </c>
      <c r="AX315" s="52">
        <v>4.4140261403508783E-23</v>
      </c>
      <c r="AY315" s="52">
        <f t="shared" si="141"/>
        <v>2.3584837731278454E-13</v>
      </c>
      <c r="AZ315" s="52">
        <f t="shared" si="142"/>
        <v>2.2899229938622349E-13</v>
      </c>
      <c r="BA315" s="60">
        <f t="shared" si="152"/>
        <v>-29.069854135432394</v>
      </c>
      <c r="BB315" s="52">
        <v>3.9112905789473683E-23</v>
      </c>
      <c r="BC315" s="52">
        <v>3.7540999824561415E-23</v>
      </c>
      <c r="BD315" s="52">
        <f t="shared" si="143"/>
        <v>2.0291121863850898E-13</v>
      </c>
      <c r="BE315" s="52">
        <f t="shared" si="144"/>
        <v>1.9475643319141673E-13</v>
      </c>
      <c r="BF315" s="60">
        <f t="shared" si="125"/>
        <v>-40.188933375932208</v>
      </c>
      <c r="BG315" s="52">
        <v>3.5681590350877209E-23</v>
      </c>
      <c r="BH315" s="52">
        <v>3.3842598596491231E-23</v>
      </c>
      <c r="BI315" s="52">
        <f t="shared" si="145"/>
        <v>1.8511012758875834E-13</v>
      </c>
      <c r="BJ315" s="52">
        <f t="shared" si="146"/>
        <v>1.7556974570158458E-13</v>
      </c>
      <c r="BK315" s="60">
        <f t="shared" si="153"/>
        <v>-51.538951495775031</v>
      </c>
      <c r="BL315" s="60"/>
      <c r="BM315" s="14"/>
      <c r="BN315" s="14"/>
      <c r="BO315" s="14"/>
    </row>
    <row r="316" spans="1:67">
      <c r="A316" s="11">
        <v>188.599999999998</v>
      </c>
      <c r="C316" s="90">
        <v>334776620719.72357</v>
      </c>
      <c r="D316" s="7">
        <f t="shared" si="126"/>
        <v>5865229628598.5078</v>
      </c>
      <c r="E316" s="10">
        <f t="shared" si="120"/>
        <v>215962211923.21582</v>
      </c>
      <c r="F316" s="10">
        <f t="shared" si="127"/>
        <v>144140222201.43649</v>
      </c>
      <c r="G316" s="15">
        <v>107981105961607.91</v>
      </c>
      <c r="H316" s="7"/>
      <c r="I316" s="7">
        <f t="shared" si="148"/>
        <v>1.2625366508480503E-20</v>
      </c>
      <c r="J316" s="90">
        <f t="shared" si="128"/>
        <v>5.554676794210526E-23</v>
      </c>
      <c r="K316" s="7">
        <v>5.7897590225563969E-21</v>
      </c>
      <c r="L316" s="7"/>
      <c r="M316" s="7">
        <v>8.5024632515967265E-23</v>
      </c>
      <c r="N316" s="9">
        <f t="shared" si="129"/>
        <v>0.36476737206680598</v>
      </c>
      <c r="O316" s="7"/>
      <c r="P316" s="8">
        <f t="shared" si="130"/>
        <v>52577650061.543472</v>
      </c>
      <c r="Q316" s="6">
        <v>8.3797142857142859E-23</v>
      </c>
      <c r="R316" s="14">
        <v>1</v>
      </c>
      <c r="T316" s="13"/>
      <c r="U316" s="52">
        <v>1.6243546315789469E-22</v>
      </c>
      <c r="V316" s="52">
        <v>1.4709127894736846E-22</v>
      </c>
      <c r="W316" s="7">
        <f t="shared" si="131"/>
        <v>8.5404749395000388E-13</v>
      </c>
      <c r="X316" s="7">
        <f t="shared" si="132"/>
        <v>7.7337137915991761E-13</v>
      </c>
      <c r="Y316" s="14">
        <f t="shared" si="122"/>
        <v>-94.463265054448016</v>
      </c>
      <c r="Z316" s="72">
        <v>1.2105545087719298E-22</v>
      </c>
      <c r="AA316" s="72">
        <v>1.0901858122807018E-22</v>
      </c>
      <c r="AB316" s="72">
        <f t="shared" si="133"/>
        <v>6.3648111342630563E-13</v>
      </c>
      <c r="AC316" s="72">
        <f t="shared" si="134"/>
        <v>5.731940814015101E-13</v>
      </c>
      <c r="AD316" s="60">
        <f t="shared" si="147"/>
        <v>-99.432694371885958</v>
      </c>
      <c r="AE316" s="73">
        <f t="shared" si="149"/>
        <v>-82.521258784885404</v>
      </c>
      <c r="AF316" s="73">
        <f t="shared" si="150"/>
        <v>-172.26242576836282</v>
      </c>
      <c r="AG316" s="60"/>
      <c r="AH316" s="52">
        <v>9.0847787017543867E-23</v>
      </c>
      <c r="AI316" s="52">
        <v>8.0574522631578949E-23</v>
      </c>
      <c r="AJ316" s="52">
        <f t="shared" si="135"/>
        <v>4.7765631546737817E-13</v>
      </c>
      <c r="AK316" s="52">
        <f t="shared" si="136"/>
        <v>4.2364190547988323E-13</v>
      </c>
      <c r="AL316" s="60">
        <f t="shared" si="123"/>
        <v>-113.08216438977215</v>
      </c>
      <c r="AM316" s="52">
        <v>6.972982456140351E-23</v>
      </c>
      <c r="AN316" s="52">
        <v>6.0192779122807012E-23</v>
      </c>
      <c r="AO316" s="52">
        <f t="shared" si="137"/>
        <v>3.6662303146420842E-13</v>
      </c>
      <c r="AP316" s="52">
        <f t="shared" si="138"/>
        <v>3.1647948769505467E-13</v>
      </c>
      <c r="AQ316" s="60">
        <f t="shared" si="151"/>
        <v>-136.77139586373477</v>
      </c>
      <c r="AR316" s="52">
        <v>5.5640733684210519E-23</v>
      </c>
      <c r="AS316" s="52">
        <v>4.6244159473684207E-23</v>
      </c>
      <c r="AT316" s="52">
        <f t="shared" si="139"/>
        <v>2.925459024815789E-13</v>
      </c>
      <c r="AU316" s="52">
        <f t="shared" si="140"/>
        <v>2.4314092341974403E-13</v>
      </c>
      <c r="AV316" s="60">
        <f t="shared" si="124"/>
        <v>-168.87940881327447</v>
      </c>
      <c r="AW316" s="52">
        <v>4.672210228070176E-23</v>
      </c>
      <c r="AX316" s="52">
        <v>3.7196097017543852E-23</v>
      </c>
      <c r="AY316" s="52">
        <f t="shared" si="141"/>
        <v>2.4565383438542393E-13</v>
      </c>
      <c r="AZ316" s="52">
        <f t="shared" si="142"/>
        <v>1.9556833726435303E-13</v>
      </c>
      <c r="BA316" s="60">
        <f t="shared" si="152"/>
        <v>-203.88648622715232</v>
      </c>
      <c r="BB316" s="52">
        <v>4.143672017543859E-23</v>
      </c>
      <c r="BC316" s="52">
        <v>3.1730507192982458E-23</v>
      </c>
      <c r="BD316" s="52">
        <f t="shared" si="143"/>
        <v>2.1786453730821848E-13</v>
      </c>
      <c r="BE316" s="52">
        <f t="shared" si="144"/>
        <v>1.6683155034678249E-13</v>
      </c>
      <c r="BF316" s="60">
        <f t="shared" si="125"/>
        <v>-234.24182564066552</v>
      </c>
      <c r="BG316" s="52">
        <v>3.8592508771929828E-23</v>
      </c>
      <c r="BH316" s="52">
        <v>2.8782456842105254E-23</v>
      </c>
      <c r="BI316" s="52">
        <f t="shared" si="145"/>
        <v>2.0291034212074579E-13</v>
      </c>
      <c r="BJ316" s="52">
        <f t="shared" si="146"/>
        <v>1.5133139437556015E-13</v>
      </c>
      <c r="BK316" s="60">
        <f t="shared" si="153"/>
        <v>-254.19575565296992</v>
      </c>
      <c r="BL316" s="60"/>
      <c r="BM316" s="14"/>
      <c r="BN316" s="14"/>
      <c r="BO316" s="14"/>
    </row>
    <row r="317" spans="1:67">
      <c r="A317" s="11">
        <v>188.699999999998</v>
      </c>
      <c r="C317" s="90">
        <v>334637639601.56952</v>
      </c>
      <c r="D317" s="7">
        <f t="shared" si="126"/>
        <v>5893941826804.4209</v>
      </c>
      <c r="E317" s="10">
        <f t="shared" si="120"/>
        <v>223753308514.01114</v>
      </c>
      <c r="F317" s="10">
        <f t="shared" si="127"/>
        <v>144080382989.21951</v>
      </c>
      <c r="G317" s="15">
        <v>111876654257005.56</v>
      </c>
      <c r="H317" s="7"/>
      <c r="I317" s="7">
        <f t="shared" si="148"/>
        <v>1.2062247939553742E-20</v>
      </c>
      <c r="J317" s="90">
        <f t="shared" si="128"/>
        <v>5.9264361417543847E-23</v>
      </c>
      <c r="K317" s="7">
        <v>4.7768262764632581E-21</v>
      </c>
      <c r="L317" s="7"/>
      <c r="M317" s="7">
        <v>8.5130682588792579E-23</v>
      </c>
      <c r="N317" s="9">
        <f t="shared" si="129"/>
        <v>0.34211444723864709</v>
      </c>
      <c r="O317" s="7"/>
      <c r="P317" s="8">
        <f t="shared" si="130"/>
        <v>49291980584.289406</v>
      </c>
      <c r="Q317" s="6">
        <v>8.3906190476190464E-23</v>
      </c>
      <c r="R317" s="14">
        <v>1</v>
      </c>
      <c r="T317" s="13"/>
      <c r="U317" s="52">
        <v>1.5847741578947375E-22</v>
      </c>
      <c r="V317" s="52">
        <v>1.3653004912280699E-22</v>
      </c>
      <c r="W317" s="7">
        <f t="shared" si="131"/>
        <v>7.8116657021426552E-13</v>
      </c>
      <c r="X317" s="7">
        <f t="shared" si="132"/>
        <v>6.7298365305330985E-13</v>
      </c>
      <c r="Y317" s="14">
        <f t="shared" si="122"/>
        <v>-138.48892321554706</v>
      </c>
      <c r="Z317" s="72">
        <v>1.2006962631578942E-22</v>
      </c>
      <c r="AA317" s="72">
        <v>1.0043417052631579E-22</v>
      </c>
      <c r="AB317" s="72">
        <f t="shared" si="133"/>
        <v>5.9184696891204401E-13</v>
      </c>
      <c r="AC317" s="72">
        <f t="shared" si="134"/>
        <v>4.9505991835820878E-13</v>
      </c>
      <c r="AD317" s="60">
        <f t="shared" si="147"/>
        <v>-163.53391271353968</v>
      </c>
      <c r="AE317" s="73">
        <f t="shared" si="149"/>
        <v>-55.786083573564476</v>
      </c>
      <c r="AF317" s="73">
        <f t="shared" si="150"/>
        <v>-163.62811202566377</v>
      </c>
      <c r="AG317" s="60"/>
      <c r="AH317" s="52">
        <v>9.2047147017543865E-23</v>
      </c>
      <c r="AI317" s="52">
        <v>7.3644335438596483E-23</v>
      </c>
      <c r="AJ317" s="52">
        <f t="shared" si="135"/>
        <v>4.5371861836277473E-13</v>
      </c>
      <c r="AK317" s="52">
        <f t="shared" si="136"/>
        <v>3.6300751525819878E-13</v>
      </c>
      <c r="AL317" s="60">
        <f t="shared" si="123"/>
        <v>-199.92810396871806</v>
      </c>
      <c r="AM317" s="52">
        <v>7.2471097192982498E-23</v>
      </c>
      <c r="AN317" s="52">
        <v>5.4581577368421042E-23</v>
      </c>
      <c r="AO317" s="52">
        <f t="shared" si="137"/>
        <v>3.5722439157584404E-13</v>
      </c>
      <c r="AP317" s="52">
        <f t="shared" si="138"/>
        <v>2.6904340519039474E-13</v>
      </c>
      <c r="AQ317" s="60">
        <f t="shared" si="151"/>
        <v>-246.85040681699132</v>
      </c>
      <c r="AR317" s="52">
        <v>5.9442503508771924E-23</v>
      </c>
      <c r="AS317" s="52">
        <v>4.1628294385964927E-23</v>
      </c>
      <c r="AT317" s="52">
        <f t="shared" si="139"/>
        <v>2.930038728835774E-13</v>
      </c>
      <c r="AU317" s="52">
        <f t="shared" si="140"/>
        <v>2.0519410786299503E-13</v>
      </c>
      <c r="AV317" s="60">
        <f t="shared" si="124"/>
        <v>-299.68806950027181</v>
      </c>
      <c r="AW317" s="52">
        <v>5.1265794736842114E-23</v>
      </c>
      <c r="AX317" s="52">
        <v>3.3284274561403518E-23</v>
      </c>
      <c r="AY317" s="52">
        <f t="shared" si="141"/>
        <v>2.5269925588064437E-13</v>
      </c>
      <c r="AZ317" s="52">
        <f t="shared" si="142"/>
        <v>1.6406478154427667E-13</v>
      </c>
      <c r="BA317" s="60">
        <f t="shared" si="152"/>
        <v>-350.75083235793846</v>
      </c>
      <c r="BB317" s="52">
        <v>4.6548641754385966E-23</v>
      </c>
      <c r="BC317" s="52">
        <v>2.827765578947369E-23</v>
      </c>
      <c r="BD317" s="52">
        <f t="shared" si="143"/>
        <v>2.2944747455821058E-13</v>
      </c>
      <c r="BE317" s="52">
        <f t="shared" si="144"/>
        <v>1.3938616601438768E-13</v>
      </c>
      <c r="BF317" s="60">
        <f t="shared" si="125"/>
        <v>-392.51383662963104</v>
      </c>
      <c r="BG317" s="52">
        <v>4.4208740175438597E-23</v>
      </c>
      <c r="BH317" s="52">
        <v>2.5595809298245621E-23</v>
      </c>
      <c r="BI317" s="52">
        <f t="shared" si="145"/>
        <v>2.1791363623834904E-13</v>
      </c>
      <c r="BJ317" s="52">
        <f t="shared" si="146"/>
        <v>1.2616681349682257E-13</v>
      </c>
      <c r="BK317" s="60">
        <f t="shared" si="153"/>
        <v>-421.0237795361088</v>
      </c>
      <c r="BL317" s="60"/>
      <c r="BM317" s="14"/>
      <c r="BN317" s="14"/>
      <c r="BO317" s="14"/>
    </row>
    <row r="318" spans="1:67">
      <c r="A318" s="11">
        <v>188.79999999999799</v>
      </c>
      <c r="C318" s="90">
        <v>336271799644.49805</v>
      </c>
      <c r="D318" s="7">
        <f t="shared" si="126"/>
        <v>5922757292255.3682</v>
      </c>
      <c r="E318" s="10">
        <f t="shared" si="120"/>
        <v>223669059274.66327</v>
      </c>
      <c r="F318" s="10">
        <f t="shared" si="127"/>
        <v>144783981081.56549</v>
      </c>
      <c r="G318" s="15">
        <v>111834529637331.62</v>
      </c>
      <c r="H318" s="7"/>
      <c r="I318" s="7">
        <f t="shared" si="148"/>
        <v>1.1526871522333513E-20</v>
      </c>
      <c r="J318" s="90">
        <f t="shared" si="128"/>
        <v>4.8613117912280691E-23</v>
      </c>
      <c r="K318" s="7">
        <v>2.3326774233128832E-21</v>
      </c>
      <c r="L318" s="7"/>
      <c r="M318" s="7">
        <v>8.2771501886427956E-23</v>
      </c>
      <c r="N318" s="9">
        <f t="shared" si="129"/>
        <v>0.41322784612163277</v>
      </c>
      <c r="O318" s="7"/>
      <c r="P318" s="8">
        <f t="shared" si="130"/>
        <v>59828772655.250534</v>
      </c>
      <c r="Q318" s="6">
        <v>8.1550000000000013E-23</v>
      </c>
      <c r="R318" s="14">
        <v>1</v>
      </c>
      <c r="T318" s="13"/>
      <c r="U318" s="61">
        <v>1.4381653859649118E-22</v>
      </c>
      <c r="V318" s="61">
        <v>1.2811598596491227E-22</v>
      </c>
      <c r="W318" s="7">
        <f t="shared" si="131"/>
        <v>8.6043669917540456E-13</v>
      </c>
      <c r="X318" s="7">
        <f t="shared" si="132"/>
        <v>7.6650221977975685E-13</v>
      </c>
      <c r="Y318" s="14">
        <f t="shared" si="122"/>
        <v>-109.17070306934762</v>
      </c>
      <c r="Z318" s="77">
        <v>1.0752765824561404E-22</v>
      </c>
      <c r="AA318" s="77">
        <v>9.3109083684210552E-23</v>
      </c>
      <c r="AB318" s="72">
        <f t="shared" si="133"/>
        <v>6.4332478193279525E-13</v>
      </c>
      <c r="AC318" s="72">
        <f t="shared" si="134"/>
        <v>5.5706021998810134E-13</v>
      </c>
      <c r="AD318" s="60">
        <f t="shared" si="147"/>
        <v>-134.09177505259782</v>
      </c>
      <c r="AE318" s="73">
        <f t="shared" si="149"/>
        <v>-50.9394188418662</v>
      </c>
      <c r="AF318" s="73">
        <f t="shared" si="150"/>
        <v>-154.28639997260078</v>
      </c>
      <c r="AG318" s="60"/>
      <c r="AH318" s="61">
        <v>8.0724605614035086E-23</v>
      </c>
      <c r="AI318" s="61">
        <v>6.7114377719298249E-23</v>
      </c>
      <c r="AJ318" s="52">
        <f t="shared" si="135"/>
        <v>4.8296540769665921E-13</v>
      </c>
      <c r="AK318" s="52">
        <f t="shared" si="136"/>
        <v>4.0153708464662786E-13</v>
      </c>
      <c r="AL318" s="60">
        <f t="shared" si="123"/>
        <v>-168.60073568907617</v>
      </c>
      <c r="AM318" s="61">
        <v>6.1689076315789484E-23</v>
      </c>
      <c r="AN318" s="61">
        <v>4.8579311578947389E-23</v>
      </c>
      <c r="AO318" s="52">
        <f t="shared" si="137"/>
        <v>3.6907817222095596E-13</v>
      </c>
      <c r="AP318" s="52">
        <f t="shared" si="138"/>
        <v>2.9064405882052578E-13</v>
      </c>
      <c r="AQ318" s="60">
        <f t="shared" si="151"/>
        <v>-212.51355215196531</v>
      </c>
      <c r="AR318" s="61">
        <v>4.8741255964912265E-23</v>
      </c>
      <c r="AS318" s="61">
        <v>3.592745070175438E-23</v>
      </c>
      <c r="AT318" s="52">
        <f t="shared" si="139"/>
        <v>2.916129522055944E-13</v>
      </c>
      <c r="AU318" s="52">
        <f t="shared" si="140"/>
        <v>2.1494952801178621E-13</v>
      </c>
      <c r="AV318" s="60">
        <f t="shared" si="124"/>
        <v>-262.89444146417264</v>
      </c>
      <c r="AW318" s="61">
        <v>4.038114578947368E-23</v>
      </c>
      <c r="AX318" s="61">
        <v>2.7709887017543857E-23</v>
      </c>
      <c r="AY318" s="52">
        <f t="shared" si="141"/>
        <v>2.4159543909968106E-13</v>
      </c>
      <c r="AZ318" s="52">
        <f t="shared" si="142"/>
        <v>1.6578485306752155E-13</v>
      </c>
      <c r="BA318" s="60">
        <f t="shared" si="152"/>
        <v>-313.79146193600303</v>
      </c>
      <c r="BB318" s="61">
        <v>3.5370381578947377E-23</v>
      </c>
      <c r="BC318" s="61">
        <v>2.2709194912280703E-23</v>
      </c>
      <c r="BD318" s="52">
        <f t="shared" si="143"/>
        <v>2.1161665182161839E-13</v>
      </c>
      <c r="BE318" s="52">
        <f t="shared" si="144"/>
        <v>1.358663259590537E-13</v>
      </c>
      <c r="BF318" s="60">
        <f t="shared" si="125"/>
        <v>-357.96013787430201</v>
      </c>
      <c r="BG318" s="61">
        <v>3.2729115263157894E-23</v>
      </c>
      <c r="BH318" s="61">
        <v>1.9962557894736845E-23</v>
      </c>
      <c r="BI318" s="52">
        <f t="shared" si="145"/>
        <v>1.9581427962868525E-13</v>
      </c>
      <c r="BJ318" s="52">
        <f t="shared" si="146"/>
        <v>1.1943353379014196E-13</v>
      </c>
      <c r="BK318" s="60">
        <f t="shared" si="153"/>
        <v>-390.06729224947753</v>
      </c>
      <c r="BL318" s="60"/>
      <c r="BM318" s="14"/>
      <c r="BN318" s="14"/>
      <c r="BO318" s="14"/>
    </row>
    <row r="319" spans="1:67">
      <c r="A319" s="11">
        <v>188.89999999999799</v>
      </c>
      <c r="C319" s="90">
        <v>342786573095.88483</v>
      </c>
      <c r="D319" s="7">
        <f t="shared" si="126"/>
        <v>5951676229157.8389</v>
      </c>
      <c r="E319" s="10">
        <f t="shared" si="120"/>
        <v>223043331609.43539</v>
      </c>
      <c r="F319" s="10">
        <f t="shared" si="127"/>
        <v>147588958594.20093</v>
      </c>
      <c r="G319" s="15">
        <v>111521665804717.69</v>
      </c>
      <c r="H319" s="7"/>
      <c r="I319" s="7">
        <f t="shared" si="148"/>
        <v>1.1017823089078738E-20</v>
      </c>
      <c r="J319" s="90">
        <f t="shared" si="128"/>
        <v>3.3010434284210523E-23</v>
      </c>
      <c r="K319" s="7">
        <v>1.6633956359102222E-21</v>
      </c>
      <c r="L319" s="7"/>
      <c r="M319" s="7">
        <v>7.3133280867188118E-23</v>
      </c>
      <c r="N319" s="9">
        <f t="shared" si="129"/>
        <v>0.54456344928603984</v>
      </c>
      <c r="O319" s="7"/>
      <c r="P319" s="8">
        <f t="shared" si="130"/>
        <v>80371552368.592575</v>
      </c>
      <c r="Q319" s="6">
        <v>7.1914761904761899E-23</v>
      </c>
      <c r="R319" s="14">
        <v>1</v>
      </c>
      <c r="T319" s="13"/>
      <c r="U319" s="52">
        <v>1.156705338596491E-22</v>
      </c>
      <c r="V319" s="52">
        <v>1.1952678070175437E-22</v>
      </c>
      <c r="W319" s="7">
        <f t="shared" si="131"/>
        <v>9.2966203696033196E-13</v>
      </c>
      <c r="X319" s="7">
        <f t="shared" si="132"/>
        <v>9.6065529146197862E-13</v>
      </c>
      <c r="Y319" s="14">
        <f t="shared" si="122"/>
        <v>33.338195246719771</v>
      </c>
      <c r="Z319" s="72">
        <v>8.394931719298248E-23</v>
      </c>
      <c r="AA319" s="72">
        <v>8.6225884035087692E-23</v>
      </c>
      <c r="AB319" s="72">
        <f t="shared" si="133"/>
        <v>6.7471369430829973E-13</v>
      </c>
      <c r="AC319" s="72">
        <f t="shared" si="134"/>
        <v>6.9301081542538468E-13</v>
      </c>
      <c r="AD319" s="60">
        <f t="shared" si="147"/>
        <v>27.118348525358993</v>
      </c>
      <c r="AE319" s="73">
        <f t="shared" si="149"/>
        <v>-55.611459703846094</v>
      </c>
      <c r="AF319" s="73">
        <f t="shared" si="150"/>
        <v>-151.46059735505483</v>
      </c>
      <c r="AG319" s="60"/>
      <c r="AH319" s="52">
        <v>6.0660726842105275E-23</v>
      </c>
      <c r="AI319" s="52">
        <v>6.1669128947368419E-23</v>
      </c>
      <c r="AJ319" s="52">
        <f t="shared" si="135"/>
        <v>4.8753967841068768E-13</v>
      </c>
      <c r="AK319" s="52">
        <f t="shared" si="136"/>
        <v>4.9564436267186272E-13</v>
      </c>
      <c r="AL319" s="60">
        <f t="shared" si="123"/>
        <v>16.623640331378198</v>
      </c>
      <c r="AM319" s="52">
        <v>4.4200420701754385E-23</v>
      </c>
      <c r="AN319" s="52">
        <v>4.4302597192982449E-23</v>
      </c>
      <c r="AO319" s="52">
        <f t="shared" si="137"/>
        <v>3.552456427144674E-13</v>
      </c>
      <c r="AP319" s="52">
        <f t="shared" si="138"/>
        <v>3.560668510360249E-13</v>
      </c>
      <c r="AQ319" s="60">
        <f t="shared" si="151"/>
        <v>2.3116633191686553</v>
      </c>
      <c r="AR319" s="52">
        <v>3.3015046666666664E-23</v>
      </c>
      <c r="AS319" s="52">
        <v>3.2553808421052643E-23</v>
      </c>
      <c r="AT319" s="52">
        <f t="shared" si="139"/>
        <v>2.6534705521213768E-13</v>
      </c>
      <c r="AU319" s="52">
        <f t="shared" si="140"/>
        <v>2.6164001183096138E-13</v>
      </c>
      <c r="AV319" s="60">
        <f t="shared" si="124"/>
        <v>-13.970546529007532</v>
      </c>
      <c r="AW319" s="52">
        <v>2.5732293859649127E-23</v>
      </c>
      <c r="AX319" s="52">
        <v>2.49829049122807E-23</v>
      </c>
      <c r="AY319" s="52">
        <f t="shared" si="141"/>
        <v>2.0681444035046855E-13</v>
      </c>
      <c r="AZ319" s="52">
        <f t="shared" si="142"/>
        <v>2.0079148504768229E-13</v>
      </c>
      <c r="BA319" s="60">
        <f t="shared" si="152"/>
        <v>-29.122508527836487</v>
      </c>
      <c r="BB319" s="52">
        <v>2.1235005789473685E-23</v>
      </c>
      <c r="BC319" s="52">
        <v>2.0388217894736843E-23</v>
      </c>
      <c r="BD319" s="52">
        <f t="shared" si="143"/>
        <v>1.7066903798559538E-13</v>
      </c>
      <c r="BE319" s="52">
        <f t="shared" si="144"/>
        <v>1.6386327222290252E-13</v>
      </c>
      <c r="BF319" s="60">
        <f t="shared" si="125"/>
        <v>-39.876979697203609</v>
      </c>
      <c r="BG319" s="52">
        <v>1.8658783859649119E-23</v>
      </c>
      <c r="BH319" s="52">
        <v>1.783457964912281E-23</v>
      </c>
      <c r="BI319" s="52">
        <f t="shared" si="145"/>
        <v>1.4996354241099538E-13</v>
      </c>
      <c r="BJ319" s="52">
        <f t="shared" si="146"/>
        <v>1.4333928522412277E-13</v>
      </c>
      <c r="BK319" s="60">
        <f t="shared" si="153"/>
        <v>-44.172450719508369</v>
      </c>
      <c r="BL319" s="60"/>
      <c r="BM319" s="14"/>
      <c r="BN319" s="14"/>
      <c r="BO319" s="14"/>
    </row>
    <row r="320" spans="1:67">
      <c r="A320" s="11">
        <v>188.99999999999801</v>
      </c>
      <c r="C320" s="90">
        <v>354633061676.22491</v>
      </c>
      <c r="D320" s="7">
        <f t="shared" si="126"/>
        <v>5980698841542.0527</v>
      </c>
      <c r="E320" s="10">
        <f t="shared" si="120"/>
        <v>232445663066.91135</v>
      </c>
      <c r="F320" s="10">
        <f t="shared" si="127"/>
        <v>152689540267.45514</v>
      </c>
      <c r="G320" s="15">
        <v>116222831533455.67</v>
      </c>
      <c r="H320" s="7"/>
      <c r="I320" s="7">
        <f t="shared" si="148"/>
        <v>1.0533761321379699E-20</v>
      </c>
      <c r="J320" s="90">
        <f t="shared" si="128"/>
        <v>3.0661277794736845E-23</v>
      </c>
      <c r="K320" s="7">
        <v>1.6097541249999976E-21</v>
      </c>
      <c r="L320" s="7"/>
      <c r="M320" s="7">
        <v>7.1065067132288737E-23</v>
      </c>
      <c r="N320" s="9">
        <f t="shared" si="129"/>
        <v>0.56822386301629557</v>
      </c>
      <c r="O320" s="7"/>
      <c r="P320" s="8">
        <f t="shared" si="130"/>
        <v>86761840412.955582</v>
      </c>
      <c r="Q320" s="6">
        <v>6.9849523809523797E-23</v>
      </c>
      <c r="R320" s="14">
        <v>1</v>
      </c>
      <c r="T320" s="13"/>
      <c r="U320" s="52">
        <v>9.6231580877192995E-23</v>
      </c>
      <c r="V320" s="52">
        <v>1.1513099999999998E-22</v>
      </c>
      <c r="W320" s="7">
        <f t="shared" si="131"/>
        <v>8.3492290627553456E-13</v>
      </c>
      <c r="X320" s="7">
        <f t="shared" si="132"/>
        <v>9.9889774485862601E-13</v>
      </c>
      <c r="Y320" s="14">
        <f t="shared" si="122"/>
        <v>196.39518493337138</v>
      </c>
      <c r="Z320" s="72">
        <v>7.0424533333333337E-23</v>
      </c>
      <c r="AA320" s="72">
        <v>8.416294929824563E-23</v>
      </c>
      <c r="AB320" s="72">
        <f t="shared" si="133"/>
        <v>6.1101621222249271E-13</v>
      </c>
      <c r="AC320" s="72">
        <f t="shared" si="134"/>
        <v>7.3021323756997191E-13</v>
      </c>
      <c r="AD320" s="60">
        <f t="shared" si="147"/>
        <v>195.07997163269275</v>
      </c>
      <c r="AE320" s="73">
        <f t="shared" si="149"/>
        <v>-66.804917659368925</v>
      </c>
      <c r="AF320" s="73">
        <f t="shared" si="150"/>
        <v>-154.57146126582327</v>
      </c>
      <c r="AG320" s="60"/>
      <c r="AH320" s="52">
        <v>5.1855007368421046E-23</v>
      </c>
      <c r="AI320" s="52">
        <v>6.1476044736842102E-23</v>
      </c>
      <c r="AJ320" s="52">
        <f t="shared" si="135"/>
        <v>4.4990358739126057E-13</v>
      </c>
      <c r="AK320" s="52">
        <f t="shared" si="136"/>
        <v>5.3337747826788248E-13</v>
      </c>
      <c r="AL320" s="60">
        <f t="shared" si="123"/>
        <v>185.53728668988921</v>
      </c>
      <c r="AM320" s="52">
        <v>3.9053082807017558E-23</v>
      </c>
      <c r="AN320" s="52">
        <v>4.5572798245614042E-23</v>
      </c>
      <c r="AO320" s="52">
        <f t="shared" si="137"/>
        <v>3.3883173381371668E-13</v>
      </c>
      <c r="AP320" s="52">
        <f t="shared" si="138"/>
        <v>3.9539798485586866E-13</v>
      </c>
      <c r="AQ320" s="60">
        <f t="shared" si="151"/>
        <v>166.94496234302258</v>
      </c>
      <c r="AR320" s="52">
        <v>3.0617932631578952E-23</v>
      </c>
      <c r="AS320" s="52">
        <v>3.4952448947368426E-23</v>
      </c>
      <c r="AT320" s="52">
        <f t="shared" si="139"/>
        <v>2.6564681847562818E-13</v>
      </c>
      <c r="AU320" s="52">
        <f t="shared" si="140"/>
        <v>3.0325387976142464E-13</v>
      </c>
      <c r="AV320" s="60">
        <f t="shared" si="124"/>
        <v>141.56789643331157</v>
      </c>
      <c r="AW320" s="52">
        <v>2.5335336666666665E-23</v>
      </c>
      <c r="AX320" s="52">
        <v>2.8252647017543861E-23</v>
      </c>
      <c r="AY320" s="52">
        <f t="shared" si="141"/>
        <v>2.1981404366823351E-13</v>
      </c>
      <c r="AZ320" s="52">
        <f t="shared" si="142"/>
        <v>2.4512516517802633E-13</v>
      </c>
      <c r="BA320" s="60">
        <f t="shared" si="152"/>
        <v>115.14788176134472</v>
      </c>
      <c r="BB320" s="52">
        <v>2.2242177017543861E-23</v>
      </c>
      <c r="BC320" s="52">
        <v>2.4344599473684208E-23</v>
      </c>
      <c r="BD320" s="52">
        <f t="shared" si="143"/>
        <v>1.9297722128332876E-13</v>
      </c>
      <c r="BE320" s="52">
        <f t="shared" si="144"/>
        <v>2.112182254453592E-13</v>
      </c>
      <c r="BF320" s="60">
        <f t="shared" si="125"/>
        <v>94.524131090316871</v>
      </c>
      <c r="BG320" s="52">
        <v>2.0621183157894745E-23</v>
      </c>
      <c r="BH320" s="52">
        <v>2.2354468245614039E-23</v>
      </c>
      <c r="BI320" s="52">
        <f t="shared" si="145"/>
        <v>1.7891318022719979E-13</v>
      </c>
      <c r="BJ320" s="52">
        <f t="shared" si="146"/>
        <v>1.9395148064428894E-13</v>
      </c>
      <c r="BK320" s="60">
        <f t="shared" si="153"/>
        <v>84.053619738871049</v>
      </c>
      <c r="BL320" s="60"/>
      <c r="BM320" s="14"/>
      <c r="BN320" s="14"/>
      <c r="BO320" s="14"/>
    </row>
    <row r="321" spans="1:67">
      <c r="A321" s="11">
        <v>189.099999999998</v>
      </c>
      <c r="C321" s="90">
        <v>367696515410.67169</v>
      </c>
      <c r="D321" s="7">
        <f t="shared" si="126"/>
        <v>6009825333260.2803</v>
      </c>
      <c r="E321" s="10">
        <f t="shared" si="120"/>
        <v>237693395710.83124</v>
      </c>
      <c r="F321" s="10">
        <f t="shared" si="127"/>
        <v>158314094096.67181</v>
      </c>
      <c r="G321" s="15">
        <v>118846697855415.61</v>
      </c>
      <c r="H321" s="7"/>
      <c r="I321" s="7">
        <f t="shared" si="148"/>
        <v>1.0073414059235755E-20</v>
      </c>
      <c r="J321" s="90">
        <f t="shared" si="128"/>
        <v>3.5305021215789489E-23</v>
      </c>
      <c r="K321" s="7">
        <v>1.2056403205918628E-21</v>
      </c>
      <c r="L321" s="7"/>
      <c r="M321" s="7">
        <v>8.1970193997274709E-23</v>
      </c>
      <c r="N321" s="9">
        <f t="shared" si="129"/>
        <v>0.52418501431214548</v>
      </c>
      <c r="O321" s="7"/>
      <c r="P321" s="8">
        <f t="shared" si="130"/>
        <v>82985875679.878265</v>
      </c>
      <c r="Q321" s="6">
        <v>8.0757619047619054E-23</v>
      </c>
      <c r="R321" s="14">
        <v>1</v>
      </c>
      <c r="T321" s="13"/>
      <c r="U321" s="52">
        <v>9.3453983859649135E-23</v>
      </c>
      <c r="V321" s="52">
        <v>1.1050204315789473E-22</v>
      </c>
      <c r="W321" s="7">
        <f t="shared" si="131"/>
        <v>7.7553606863657518E-13</v>
      </c>
      <c r="X321" s="7">
        <f t="shared" si="132"/>
        <v>9.1701088158730738E-13</v>
      </c>
      <c r="Y321" s="14">
        <f t="shared" si="122"/>
        <v>182.42196420271051</v>
      </c>
      <c r="Z321" s="72">
        <v>7.0741684385964937E-23</v>
      </c>
      <c r="AA321" s="72">
        <v>8.1834034561403531E-23</v>
      </c>
      <c r="AB321" s="72">
        <f t="shared" si="133"/>
        <v>5.8705606258385379E-13</v>
      </c>
      <c r="AC321" s="72">
        <f t="shared" si="134"/>
        <v>6.7910690184951087E-13</v>
      </c>
      <c r="AD321" s="60">
        <f t="shared" si="147"/>
        <v>156.80076424133472</v>
      </c>
      <c r="AE321" s="73">
        <f t="shared" si="149"/>
        <v>-85.085011141477281</v>
      </c>
      <c r="AF321" s="73">
        <f t="shared" si="150"/>
        <v>-159.79609969077515</v>
      </c>
      <c r="AG321" s="60"/>
      <c r="AH321" s="52">
        <v>5.4295332807017557E-23</v>
      </c>
      <c r="AI321" s="52">
        <v>6.0684541929824583E-23</v>
      </c>
      <c r="AJ321" s="52">
        <f t="shared" si="135"/>
        <v>4.5057457383205186E-13</v>
      </c>
      <c r="AK321" s="52">
        <f t="shared" si="136"/>
        <v>5.0359598522784967E-13</v>
      </c>
      <c r="AL321" s="60">
        <f t="shared" si="123"/>
        <v>117.67510746303489</v>
      </c>
      <c r="AM321" s="52">
        <v>4.28752347368421E-23</v>
      </c>
      <c r="AN321" s="52">
        <v>4.5692977192982447E-23</v>
      </c>
      <c r="AO321" s="52">
        <f t="shared" si="137"/>
        <v>3.5580388996169741E-13</v>
      </c>
      <c r="AP321" s="52">
        <f t="shared" si="138"/>
        <v>3.7918717247801386E-13</v>
      </c>
      <c r="AQ321" s="60">
        <f t="shared" si="151"/>
        <v>65.719580859089803</v>
      </c>
      <c r="AR321" s="52">
        <v>3.5302917192982471E-23</v>
      </c>
      <c r="AS321" s="52">
        <v>3.5513319473684199E-23</v>
      </c>
      <c r="AT321" s="52">
        <f t="shared" si="139"/>
        <v>2.9296434973137136E-13</v>
      </c>
      <c r="AU321" s="52">
        <f t="shared" si="140"/>
        <v>2.9471039148227894E-13</v>
      </c>
      <c r="AV321" s="60">
        <f t="shared" si="124"/>
        <v>5.9599120251614401</v>
      </c>
      <c r="AW321" s="52">
        <v>3.0552676842105261E-23</v>
      </c>
      <c r="AX321" s="52">
        <v>2.8938527368421046E-23</v>
      </c>
      <c r="AY321" s="52">
        <f t="shared" si="141"/>
        <v>2.5354406421062987E-13</v>
      </c>
      <c r="AZ321" s="52">
        <f t="shared" si="142"/>
        <v>2.401489034554407E-13</v>
      </c>
      <c r="BA321" s="60">
        <f t="shared" si="152"/>
        <v>-52.831687450041187</v>
      </c>
      <c r="BB321" s="52">
        <v>2.7797406491228068E-23</v>
      </c>
      <c r="BC321" s="52">
        <v>2.4976312280701758E-23</v>
      </c>
      <c r="BD321" s="52">
        <f t="shared" si="143"/>
        <v>2.3067921193039626E-13</v>
      </c>
      <c r="BE321" s="52">
        <f t="shared" si="144"/>
        <v>2.072681145868015E-13</v>
      </c>
      <c r="BF321" s="60">
        <f t="shared" si="125"/>
        <v>-101.48767696786953</v>
      </c>
      <c r="BG321" s="52">
        <v>2.63985650877193E-23</v>
      </c>
      <c r="BH321" s="52">
        <v>2.2852406140350873E-23</v>
      </c>
      <c r="BI321" s="52">
        <f t="shared" si="145"/>
        <v>2.1907080404965242E-13</v>
      </c>
      <c r="BJ321" s="52">
        <f t="shared" si="146"/>
        <v>1.8964269349491366E-13</v>
      </c>
      <c r="BK321" s="60">
        <f t="shared" si="153"/>
        <v>-134.33150383685489</v>
      </c>
      <c r="BL321" s="60"/>
      <c r="BM321" s="14"/>
      <c r="BN321" s="14"/>
      <c r="BO321" s="14"/>
    </row>
    <row r="322" spans="1:67">
      <c r="A322" s="11">
        <v>189.199999999998</v>
      </c>
      <c r="C322" s="90">
        <v>376362540664.72137</v>
      </c>
      <c r="D322" s="7">
        <f t="shared" si="126"/>
        <v>6039055907985.2021</v>
      </c>
      <c r="E322" s="10">
        <f t="shared" ref="E322:E385" si="154">G322*E$26</f>
        <v>234570332911.99881</v>
      </c>
      <c r="F322" s="10">
        <f t="shared" si="127"/>
        <v>162045306876.81323</v>
      </c>
      <c r="G322" s="15">
        <v>117285166455999.41</v>
      </c>
      <c r="H322" s="7"/>
      <c r="I322" s="7">
        <f t="shared" si="148"/>
        <v>9.6355747885619189E-21</v>
      </c>
      <c r="J322" s="90">
        <f t="shared" si="128"/>
        <v>3.6378786284210533E-23</v>
      </c>
      <c r="K322" s="7">
        <v>1.0991218627450965E-21</v>
      </c>
      <c r="L322" s="7"/>
      <c r="M322" s="7">
        <v>9.2840566206305711E-23</v>
      </c>
      <c r="N322" s="9">
        <f t="shared" si="129"/>
        <v>0.51490742781844978</v>
      </c>
      <c r="O322" s="7"/>
      <c r="P322" s="8">
        <f t="shared" si="130"/>
        <v>83438332153.991257</v>
      </c>
      <c r="Q322" s="6">
        <v>9.1630952380952363E-23</v>
      </c>
      <c r="R322" s="14">
        <v>1</v>
      </c>
      <c r="T322" s="13"/>
      <c r="U322" s="52">
        <v>9.6337128947368411E-23</v>
      </c>
      <c r="V322" s="52">
        <v>9.3989459649122798E-23</v>
      </c>
      <c r="W322" s="7">
        <f t="shared" si="131"/>
        <v>8.0382093638719543E-13</v>
      </c>
      <c r="X322" s="7">
        <f t="shared" si="132"/>
        <v>7.8423237531772201E-13</v>
      </c>
      <c r="Y322" s="14">
        <f t="shared" si="122"/>
        <v>-24.369309360757651</v>
      </c>
      <c r="Z322" s="72">
        <v>7.3806608070175461E-23</v>
      </c>
      <c r="AA322" s="72">
        <v>6.8185853157894727E-23</v>
      </c>
      <c r="AB322" s="72">
        <f t="shared" si="133"/>
        <v>6.1583002793184013E-13</v>
      </c>
      <c r="AC322" s="72">
        <f t="shared" si="134"/>
        <v>5.6893138639913708E-13</v>
      </c>
      <c r="AD322" s="60">
        <f t="shared" si="147"/>
        <v>-76.155171728478635</v>
      </c>
      <c r="AE322" s="73">
        <f t="shared" si="149"/>
        <v>-110.160003901271</v>
      </c>
      <c r="AF322" s="73">
        <f t="shared" si="150"/>
        <v>-166.53100007442703</v>
      </c>
      <c r="AG322" s="60"/>
      <c r="AH322" s="52">
        <v>5.7006412631578957E-23</v>
      </c>
      <c r="AI322" s="52">
        <v>4.9215913508771948E-23</v>
      </c>
      <c r="AJ322" s="52">
        <f t="shared" si="135"/>
        <v>4.7565199920608972E-13</v>
      </c>
      <c r="AK322" s="52">
        <f t="shared" si="136"/>
        <v>4.1064937386067853E-13</v>
      </c>
      <c r="AL322" s="60">
        <f t="shared" si="123"/>
        <v>-136.6600486362025</v>
      </c>
      <c r="AM322" s="52">
        <v>4.4893173684210535E-23</v>
      </c>
      <c r="AN322" s="52">
        <v>3.5817461578947367E-23</v>
      </c>
      <c r="AO322" s="52">
        <f t="shared" si="137"/>
        <v>3.7458115373097651E-13</v>
      </c>
      <c r="AP322" s="52">
        <f t="shared" si="138"/>
        <v>2.9885492561368602E-13</v>
      </c>
      <c r="AQ322" s="60">
        <f t="shared" si="151"/>
        <v>-202.16240823390953</v>
      </c>
      <c r="AR322" s="52">
        <v>3.6476091052631586E-23</v>
      </c>
      <c r="AS322" s="52">
        <v>2.6745614210526328E-23</v>
      </c>
      <c r="AT322" s="52">
        <f t="shared" si="139"/>
        <v>3.04350420092853E-13</v>
      </c>
      <c r="AU322" s="52">
        <f t="shared" si="140"/>
        <v>2.2316094421602777E-13</v>
      </c>
      <c r="AV322" s="60">
        <f t="shared" si="124"/>
        <v>-266.76314707256023</v>
      </c>
      <c r="AW322" s="52">
        <v>3.0892067894736833E-23</v>
      </c>
      <c r="AX322" s="52">
        <v>2.0885411754385962E-23</v>
      </c>
      <c r="AY322" s="52">
        <f t="shared" si="141"/>
        <v>2.5775826219245548E-13</v>
      </c>
      <c r="AZ322" s="52">
        <f t="shared" si="142"/>
        <v>1.7426439231352301E-13</v>
      </c>
      <c r="BA322" s="60">
        <f t="shared" si="152"/>
        <v>-323.92315640532865</v>
      </c>
      <c r="BB322" s="52">
        <v>2.7436226315789464E-23</v>
      </c>
      <c r="BC322" s="52">
        <v>1.7321150175438593E-23</v>
      </c>
      <c r="BD322" s="52">
        <f t="shared" si="143"/>
        <v>2.289232964388787E-13</v>
      </c>
      <c r="BE322" s="52">
        <f t="shared" si="144"/>
        <v>1.4452478816273271E-13</v>
      </c>
      <c r="BF322" s="60">
        <f t="shared" si="125"/>
        <v>-368.67592590638731</v>
      </c>
      <c r="BG322" s="52">
        <v>2.553726350877192E-23</v>
      </c>
      <c r="BH322" s="52">
        <v>1.53421650877193E-23</v>
      </c>
      <c r="BI322" s="52">
        <f t="shared" si="145"/>
        <v>2.1307866749487906E-13</v>
      </c>
      <c r="BJ322" s="52">
        <f t="shared" si="146"/>
        <v>1.2801246665504187E-13</v>
      </c>
      <c r="BK322" s="60">
        <f t="shared" si="153"/>
        <v>-399.22438900121995</v>
      </c>
      <c r="BL322" s="60"/>
      <c r="BM322" s="14"/>
      <c r="BN322" s="14"/>
      <c r="BO322" s="14"/>
    </row>
    <row r="323" spans="1:67">
      <c r="A323" s="11">
        <v>189.29999999999799</v>
      </c>
      <c r="C323" s="90">
        <v>378751559513.02948</v>
      </c>
      <c r="D323" s="7">
        <f t="shared" si="126"/>
        <v>6068390769208.0225</v>
      </c>
      <c r="E323" s="10">
        <f t="shared" si="154"/>
        <v>240981160678.83185</v>
      </c>
      <c r="F323" s="10">
        <f t="shared" si="127"/>
        <v>163073914271.49399</v>
      </c>
      <c r="G323" s="15">
        <v>120490580339415.92</v>
      </c>
      <c r="H323" s="7"/>
      <c r="I323" s="7">
        <f t="shared" si="148"/>
        <v>9.2190992991910065E-21</v>
      </c>
      <c r="J323" s="90">
        <f t="shared" si="128"/>
        <v>3.3105222966666674E-23</v>
      </c>
      <c r="K323" s="7">
        <v>7.3232595121951313E-22</v>
      </c>
      <c r="L323" s="7"/>
      <c r="M323" s="7">
        <v>8.6485707551203971E-23</v>
      </c>
      <c r="N323" s="9">
        <f t="shared" si="129"/>
        <v>0.54600854249130681</v>
      </c>
      <c r="O323" s="7"/>
      <c r="P323" s="8">
        <f t="shared" si="130"/>
        <v>89039750249.730743</v>
      </c>
      <c r="Q323" s="6">
        <v>8.5279047619047638E-23</v>
      </c>
      <c r="R323" s="14">
        <v>1</v>
      </c>
      <c r="T323" s="13"/>
      <c r="U323" s="52">
        <v>9.4131437719298268E-23</v>
      </c>
      <c r="V323" s="52">
        <v>7.8134648070175441E-23</v>
      </c>
      <c r="W323" s="7">
        <f t="shared" si="131"/>
        <v>8.3814397051739252E-13</v>
      </c>
      <c r="X323" s="7">
        <f t="shared" si="132"/>
        <v>6.9570895500186319E-13</v>
      </c>
      <c r="Y323" s="14">
        <f t="shared" si="122"/>
        <v>-169.94098928803737</v>
      </c>
      <c r="Z323" s="72">
        <v>7.1606687543859593E-23</v>
      </c>
      <c r="AA323" s="72">
        <v>5.5348279122807007E-23</v>
      </c>
      <c r="AB323" s="72">
        <f t="shared" si="133"/>
        <v>6.3758415751154017E-13</v>
      </c>
      <c r="AC323" s="72">
        <f t="shared" si="134"/>
        <v>4.9281969498468423E-13</v>
      </c>
      <c r="AD323" s="60">
        <f t="shared" si="147"/>
        <v>-227.0515363679433</v>
      </c>
      <c r="AE323" s="73">
        <f t="shared" si="149"/>
        <v>-141.75414339516547</v>
      </c>
      <c r="AF323" s="73">
        <f t="shared" si="150"/>
        <v>-176.24211805536368</v>
      </c>
      <c r="AG323" s="60"/>
      <c r="AH323" s="52">
        <v>5.4556372456140352E-23</v>
      </c>
      <c r="AI323" s="52">
        <v>3.8809624561403502E-23</v>
      </c>
      <c r="AJ323" s="52">
        <f t="shared" si="135"/>
        <v>4.85768577802575E-13</v>
      </c>
      <c r="AK323" s="52">
        <f t="shared" si="136"/>
        <v>3.455599278232988E-13</v>
      </c>
      <c r="AL323" s="60">
        <f t="shared" si="123"/>
        <v>-288.63260487848908</v>
      </c>
      <c r="AM323" s="52">
        <v>4.2064963684210539E-23</v>
      </c>
      <c r="AN323" s="52">
        <v>2.7315949649122803E-23</v>
      </c>
      <c r="AO323" s="52">
        <f t="shared" si="137"/>
        <v>3.745453860705887E-13</v>
      </c>
      <c r="AP323" s="52">
        <f t="shared" si="138"/>
        <v>2.4322053345919762E-13</v>
      </c>
      <c r="AQ323" s="60">
        <f t="shared" si="151"/>
        <v>-350.62467058836211</v>
      </c>
      <c r="AR323" s="52">
        <v>3.3240765964912287E-23</v>
      </c>
      <c r="AS323" s="52">
        <v>1.9686466140350876E-23</v>
      </c>
      <c r="AT323" s="52">
        <f t="shared" si="139"/>
        <v>2.9597494996253714E-13</v>
      </c>
      <c r="AU323" s="52">
        <f t="shared" si="140"/>
        <v>1.7528780284365231E-13</v>
      </c>
      <c r="AV323" s="60">
        <f t="shared" si="124"/>
        <v>-407.76135660859381</v>
      </c>
      <c r="AW323" s="52">
        <v>2.7285284736842114E-23</v>
      </c>
      <c r="AX323" s="52">
        <v>1.4870888947368423E-23</v>
      </c>
      <c r="AY323" s="52">
        <f t="shared" si="141"/>
        <v>2.429474938461074E-13</v>
      </c>
      <c r="AZ323" s="52">
        <f t="shared" si="142"/>
        <v>1.3241002378650906E-13</v>
      </c>
      <c r="BA323" s="60">
        <f t="shared" si="152"/>
        <v>-454.9850188189929</v>
      </c>
      <c r="BB323" s="52">
        <v>2.3525777192982448E-23</v>
      </c>
      <c r="BC323" s="52">
        <v>1.2017779824561399E-23</v>
      </c>
      <c r="BD323" s="52">
        <f t="shared" si="143"/>
        <v>2.0947293256938495E-13</v>
      </c>
      <c r="BE323" s="52">
        <f t="shared" si="144"/>
        <v>1.0700601141351391E-13</v>
      </c>
      <c r="BF323" s="60">
        <f t="shared" si="125"/>
        <v>-489.16544920155877</v>
      </c>
      <c r="BG323" s="52">
        <v>2.1398848245614034E-23</v>
      </c>
      <c r="BH323" s="52">
        <v>1.0483940403508773E-23</v>
      </c>
      <c r="BI323" s="52">
        <f t="shared" si="145"/>
        <v>1.9053481034212542E-13</v>
      </c>
      <c r="BJ323" s="52">
        <f t="shared" si="146"/>
        <v>9.334874351614295E-14</v>
      </c>
      <c r="BK323" s="60">
        <f t="shared" si="153"/>
        <v>-510.06987464114616</v>
      </c>
      <c r="BL323" s="60"/>
      <c r="BM323" s="14"/>
      <c r="BN323" s="14"/>
      <c r="BO323" s="14"/>
    </row>
    <row r="324" spans="1:67">
      <c r="A324" s="11">
        <v>189.39999999999799</v>
      </c>
      <c r="C324" s="90">
        <v>377426728041.05029</v>
      </c>
      <c r="D324" s="7">
        <f t="shared" si="126"/>
        <v>6097830120236.9854</v>
      </c>
      <c r="E324" s="10">
        <f t="shared" si="154"/>
        <v>242926503845.63507</v>
      </c>
      <c r="F324" s="10">
        <f t="shared" si="127"/>
        <v>162503499580.22913</v>
      </c>
      <c r="G324" s="15">
        <v>121463251922817.53</v>
      </c>
      <c r="H324" s="7"/>
      <c r="I324" s="7">
        <f t="shared" si="148"/>
        <v>8.8229025063483949E-21</v>
      </c>
      <c r="J324" s="90">
        <f t="shared" si="128"/>
        <v>3.1162331708771932E-23</v>
      </c>
      <c r="K324" s="7">
        <v>6.7253404384896502E-22</v>
      </c>
      <c r="L324" s="7"/>
      <c r="M324" s="7">
        <v>9.3040856109549E-23</v>
      </c>
      <c r="N324" s="9">
        <f t="shared" si="129"/>
        <v>0.56555090347886494</v>
      </c>
      <c r="O324" s="7"/>
      <c r="P324" s="8">
        <f t="shared" si="130"/>
        <v>91904001006.075928</v>
      </c>
      <c r="Q324" s="6">
        <v>9.1837142857142855E-23</v>
      </c>
      <c r="R324" s="14">
        <v>1</v>
      </c>
      <c r="T324" s="13"/>
      <c r="U324" s="52">
        <v>8.517261017543858E-23</v>
      </c>
      <c r="V324" s="52">
        <v>7.2489161052631577E-23</v>
      </c>
      <c r="W324" s="7">
        <f t="shared" si="131"/>
        <v>7.8277036512531749E-13</v>
      </c>
      <c r="X324" s="7">
        <f t="shared" si="132"/>
        <v>6.6620439303102742E-13</v>
      </c>
      <c r="Y324" s="14">
        <f t="shared" si="122"/>
        <v>-148.91464634794704</v>
      </c>
      <c r="Z324" s="72">
        <v>6.4826249473684221E-23</v>
      </c>
      <c r="AA324" s="72">
        <v>5.2099139649122818E-23</v>
      </c>
      <c r="AB324" s="72">
        <f t="shared" si="133"/>
        <v>5.9577916968492658E-13</v>
      </c>
      <c r="AC324" s="72">
        <f t="shared" si="134"/>
        <v>4.788119382728402E-13</v>
      </c>
      <c r="AD324" s="60">
        <f t="shared" si="147"/>
        <v>-196.3264870001139</v>
      </c>
      <c r="AE324" s="73">
        <f t="shared" si="149"/>
        <v>-176.45499401570549</v>
      </c>
      <c r="AF324" s="73">
        <f t="shared" si="150"/>
        <v>-188.33865106007906</v>
      </c>
      <c r="AG324" s="60"/>
      <c r="AH324" s="52">
        <v>4.9652167894736852E-23</v>
      </c>
      <c r="AI324" s="52">
        <v>3.731889842105263E-23</v>
      </c>
      <c r="AJ324" s="52">
        <f t="shared" si="135"/>
        <v>4.5632328881514871E-13</v>
      </c>
      <c r="AK324" s="52">
        <f t="shared" si="136"/>
        <v>3.4297560780338714E-13</v>
      </c>
      <c r="AL324" s="60">
        <f t="shared" si="123"/>
        <v>-248.3933732728627</v>
      </c>
      <c r="AM324" s="52">
        <v>3.8760233333333324E-23</v>
      </c>
      <c r="AN324" s="52">
        <v>2.7055001754385969E-23</v>
      </c>
      <c r="AO324" s="52">
        <f t="shared" si="137"/>
        <v>3.5622205232622009E-13</v>
      </c>
      <c r="AP324" s="52">
        <f t="shared" si="138"/>
        <v>2.4864629084543327E-13</v>
      </c>
      <c r="AQ324" s="60">
        <f t="shared" si="151"/>
        <v>-301.99074082665544</v>
      </c>
      <c r="AR324" s="52">
        <v>3.1272719122807016E-23</v>
      </c>
      <c r="AS324" s="52">
        <v>2.0233977719298251E-23</v>
      </c>
      <c r="AT324" s="52">
        <f t="shared" si="139"/>
        <v>2.8740880097250227E-13</v>
      </c>
      <c r="AU324" s="52">
        <f t="shared" si="140"/>
        <v>1.8595835086711987E-13</v>
      </c>
      <c r="AV324" s="60">
        <f t="shared" si="124"/>
        <v>-352.98310198611017</v>
      </c>
      <c r="AW324" s="52">
        <v>2.6392434561403514E-23</v>
      </c>
      <c r="AX324" s="52">
        <v>1.5903242982456137E-23</v>
      </c>
      <c r="AY324" s="52">
        <f t="shared" si="141"/>
        <v>2.4255703324838837E-13</v>
      </c>
      <c r="AZ324" s="52">
        <f t="shared" si="142"/>
        <v>1.4615716590594357E-13</v>
      </c>
      <c r="BA324" s="60">
        <f t="shared" si="152"/>
        <v>-397.43175471530179</v>
      </c>
      <c r="BB324" s="52">
        <v>2.3441091403508765E-23</v>
      </c>
      <c r="BC324" s="52">
        <v>1.3295087368421053E-23</v>
      </c>
      <c r="BD324" s="52">
        <f t="shared" si="143"/>
        <v>2.1543300879314649E-13</v>
      </c>
      <c r="BE324" s="52">
        <f t="shared" si="144"/>
        <v>1.2218717228831663E-13</v>
      </c>
      <c r="BF324" s="60">
        <f t="shared" si="125"/>
        <v>-432.82984825395175</v>
      </c>
      <c r="BG324" s="52">
        <v>2.1858537543859652E-23</v>
      </c>
      <c r="BH324" s="52">
        <v>1.1835610578947369E-23</v>
      </c>
      <c r="BI324" s="52">
        <f t="shared" si="145"/>
        <v>2.0088870564221117E-13</v>
      </c>
      <c r="BJ324" s="52">
        <f t="shared" si="146"/>
        <v>1.0877399665550401E-13</v>
      </c>
      <c r="BK324" s="60">
        <f t="shared" si="153"/>
        <v>-458.53602716106025</v>
      </c>
      <c r="BL324" s="60"/>
      <c r="BM324" s="14"/>
      <c r="BN324" s="14"/>
      <c r="BO324" s="14"/>
    </row>
    <row r="325" spans="1:67">
      <c r="A325" s="11">
        <v>189.49999999999801</v>
      </c>
      <c r="C325" s="90">
        <v>374352345138.6792</v>
      </c>
      <c r="D325" s="7">
        <f t="shared" si="126"/>
        <v>6127374164195.4678</v>
      </c>
      <c r="E325" s="10">
        <f t="shared" si="154"/>
        <v>241513503467.22681</v>
      </c>
      <c r="F325" s="10">
        <f t="shared" si="127"/>
        <v>161179804294.31769</v>
      </c>
      <c r="G325" s="15">
        <v>120756751733613.41</v>
      </c>
      <c r="H325" s="7"/>
      <c r="I325" s="7">
        <f t="shared" si="148"/>
        <v>8.4459554273399978E-21</v>
      </c>
      <c r="J325" s="90">
        <f t="shared" si="128"/>
        <v>3.3632154829824567E-23</v>
      </c>
      <c r="K325" s="7">
        <v>4.5683663895486938E-22</v>
      </c>
      <c r="L325" s="7"/>
      <c r="M325" s="7">
        <v>8.2728869006582699E-23</v>
      </c>
      <c r="N325" s="9">
        <f t="shared" si="129"/>
        <v>0.54197071012317444</v>
      </c>
      <c r="O325" s="7"/>
      <c r="P325" s="8">
        <f t="shared" si="130"/>
        <v>87354732990.90564</v>
      </c>
      <c r="Q325" s="6">
        <v>8.1528095238095239E-23</v>
      </c>
      <c r="R325" s="14">
        <v>1</v>
      </c>
      <c r="T325" s="13"/>
      <c r="U325" s="52">
        <v>8.3255026666666658E-23</v>
      </c>
      <c r="V325" s="52">
        <v>7.156653315789472E-23</v>
      </c>
      <c r="W325" s="7">
        <f t="shared" si="131"/>
        <v>7.2727206246190483E-13</v>
      </c>
      <c r="X325" s="7">
        <f t="shared" si="132"/>
        <v>6.2516753950941088E-13</v>
      </c>
      <c r="Y325" s="14">
        <f t="shared" si="122"/>
        <v>-140.39384739578432</v>
      </c>
      <c r="Z325" s="72">
        <v>6.450487456140349E-23</v>
      </c>
      <c r="AA325" s="72">
        <v>5.3210445964912286E-23</v>
      </c>
      <c r="AB325" s="72">
        <f t="shared" si="133"/>
        <v>5.6348060939245449E-13</v>
      </c>
      <c r="AC325" s="72">
        <f t="shared" si="134"/>
        <v>4.6481842995929819E-13</v>
      </c>
      <c r="AD325" s="60">
        <f t="shared" si="147"/>
        <v>-175.09418742826654</v>
      </c>
      <c r="AE325" s="73">
        <f t="shared" si="149"/>
        <v>-216.12702789732836</v>
      </c>
      <c r="AF325" s="73">
        <f t="shared" si="150"/>
        <v>-200.28118956506384</v>
      </c>
      <c r="AG325" s="60"/>
      <c r="AH325" s="52">
        <v>5.0575054210526305E-23</v>
      </c>
      <c r="AI325" s="52">
        <v>3.9898700701754383E-23</v>
      </c>
      <c r="AJ325" s="52">
        <f t="shared" si="135"/>
        <v>4.4179703565621083E-13</v>
      </c>
      <c r="AK325" s="52">
        <f t="shared" si="136"/>
        <v>3.4853403464866061E-13</v>
      </c>
      <c r="AL325" s="60">
        <f t="shared" si="123"/>
        <v>-211.09920049378474</v>
      </c>
      <c r="AM325" s="52">
        <v>4.0593527017543852E-23</v>
      </c>
      <c r="AN325" s="52">
        <v>3.0673268421052636E-23</v>
      </c>
      <c r="AO325" s="52">
        <f t="shared" si="137"/>
        <v>3.5460367137774639E-13</v>
      </c>
      <c r="AP325" s="52">
        <f t="shared" si="138"/>
        <v>2.6794551728800403E-13</v>
      </c>
      <c r="AQ325" s="60">
        <f t="shared" si="151"/>
        <v>-244.38030704264358</v>
      </c>
      <c r="AR325" s="52">
        <v>3.3723466315789478E-23</v>
      </c>
      <c r="AS325" s="52">
        <v>2.4592317719298251E-23</v>
      </c>
      <c r="AT325" s="52">
        <f t="shared" si="139"/>
        <v>2.94590439554426E-13</v>
      </c>
      <c r="AU325" s="52">
        <f t="shared" si="140"/>
        <v>2.1482553479973046E-13</v>
      </c>
      <c r="AV325" s="60">
        <f t="shared" si="124"/>
        <v>-270.76542224296742</v>
      </c>
      <c r="AW325" s="52">
        <v>2.922807368421052E-23</v>
      </c>
      <c r="AX325" s="52">
        <v>2.0814312280701752E-23</v>
      </c>
      <c r="AY325" s="52">
        <f t="shared" si="141"/>
        <v>2.5532105725233062E-13</v>
      </c>
      <c r="AZ325" s="52">
        <f t="shared" si="142"/>
        <v>1.8182286916704432E-13</v>
      </c>
      <c r="BA325" s="60">
        <f t="shared" si="152"/>
        <v>-287.86575175681241</v>
      </c>
      <c r="BB325" s="52">
        <v>2.6500165263157893E-23</v>
      </c>
      <c r="BC325" s="52">
        <v>1.8650741578947364E-23</v>
      </c>
      <c r="BD325" s="52">
        <f t="shared" si="143"/>
        <v>2.314914860778557E-13</v>
      </c>
      <c r="BE325" s="52">
        <f t="shared" si="144"/>
        <v>1.6292305507116991E-13</v>
      </c>
      <c r="BF325" s="60">
        <f t="shared" si="125"/>
        <v>-296.20282010555121</v>
      </c>
      <c r="BG325" s="52">
        <v>2.5047982807017541E-23</v>
      </c>
      <c r="BH325" s="52">
        <v>1.7574221403508778E-23</v>
      </c>
      <c r="BI325" s="52">
        <f t="shared" si="145"/>
        <v>2.1880598500683099E-13</v>
      </c>
      <c r="BJ325" s="52">
        <f t="shared" si="146"/>
        <v>1.5351914182269174E-13</v>
      </c>
      <c r="BK325" s="60">
        <f t="shared" si="153"/>
        <v>-298.3777760105649</v>
      </c>
      <c r="BL325" s="60"/>
      <c r="BM325" s="14"/>
      <c r="BN325" s="14"/>
      <c r="BO325" s="14"/>
    </row>
    <row r="326" spans="1:67">
      <c r="A326" s="11">
        <v>189.599999999998</v>
      </c>
      <c r="C326" s="90">
        <v>368094425998.59131</v>
      </c>
      <c r="D326" s="7">
        <f t="shared" si="126"/>
        <v>6157023104020.458</v>
      </c>
      <c r="E326" s="10">
        <f t="shared" si="154"/>
        <v>243918874852.70679</v>
      </c>
      <c r="F326" s="10">
        <f t="shared" si="127"/>
        <v>158485417053.56091</v>
      </c>
      <c r="G326" s="15">
        <v>121959437426353.39</v>
      </c>
      <c r="H326" s="7"/>
      <c r="I326" s="7">
        <f t="shared" si="148"/>
        <v>8.0872823075309889E-21</v>
      </c>
      <c r="J326" s="90">
        <f t="shared" si="128"/>
        <v>3.7767050842105254E-23</v>
      </c>
      <c r="K326" s="7">
        <v>4.4437681710213827E-22</v>
      </c>
      <c r="L326" s="7"/>
      <c r="M326" s="7">
        <v>9.0914984319970839E-23</v>
      </c>
      <c r="N326" s="9">
        <f t="shared" si="129"/>
        <v>0.50434362533373134</v>
      </c>
      <c r="O326" s="7"/>
      <c r="P326" s="8">
        <f t="shared" si="130"/>
        <v>79931109799.321274</v>
      </c>
      <c r="Q326" s="6">
        <v>8.9717142857142871E-23</v>
      </c>
      <c r="R326" s="14">
        <v>1</v>
      </c>
      <c r="T326" s="13"/>
      <c r="U326" s="61">
        <v>9.4753800175438632E-23</v>
      </c>
      <c r="V326" s="61">
        <v>7.2803627719298246E-23</v>
      </c>
      <c r="W326" s="7">
        <f t="shared" si="131"/>
        <v>7.5737764057255027E-13</v>
      </c>
      <c r="X326" s="7">
        <f t="shared" si="132"/>
        <v>5.8192747610198076E-13</v>
      </c>
      <c r="Y326" s="14">
        <f t="shared" si="122"/>
        <v>-231.654798176951</v>
      </c>
      <c r="Z326" s="77">
        <v>7.3764257368421066E-23</v>
      </c>
      <c r="AA326" s="77">
        <v>5.5821216666666654E-23</v>
      </c>
      <c r="AB326" s="72">
        <f t="shared" si="133"/>
        <v>5.8960589549803226E-13</v>
      </c>
      <c r="AC326" s="72">
        <f t="shared" si="134"/>
        <v>4.4618517985147814E-13</v>
      </c>
      <c r="AD326" s="60">
        <f t="shared" si="147"/>
        <v>-243.24844229281072</v>
      </c>
      <c r="AE326" s="73">
        <f t="shared" si="149"/>
        <v>-263.00365381103819</v>
      </c>
      <c r="AF326" s="73">
        <f t="shared" si="150"/>
        <v>-209.3066515723273</v>
      </c>
      <c r="AG326" s="60"/>
      <c r="AH326" s="61">
        <v>5.7818627368421055E-23</v>
      </c>
      <c r="AI326" s="61">
        <v>4.3246202456140371E-23</v>
      </c>
      <c r="AJ326" s="52">
        <f t="shared" si="135"/>
        <v>4.6215070526310427E-13</v>
      </c>
      <c r="AK326" s="52">
        <f t="shared" si="136"/>
        <v>3.4567169569252371E-13</v>
      </c>
      <c r="AL326" s="60">
        <f t="shared" si="123"/>
        <v>-252.03685344214409</v>
      </c>
      <c r="AM326" s="61">
        <v>4.611720631578949E-23</v>
      </c>
      <c r="AN326" s="61">
        <v>3.4274295438596501E-23</v>
      </c>
      <c r="AO326" s="52">
        <f t="shared" si="137"/>
        <v>3.6861994816651128E-13</v>
      </c>
      <c r="AP326" s="52">
        <f t="shared" si="138"/>
        <v>2.7395824719966776E-13</v>
      </c>
      <c r="AQ326" s="60">
        <f t="shared" si="151"/>
        <v>-256.80026660978041</v>
      </c>
      <c r="AR326" s="61">
        <v>3.7864451228070168E-23</v>
      </c>
      <c r="AS326" s="61">
        <v>2.8124412631578948E-23</v>
      </c>
      <c r="AT326" s="52">
        <f t="shared" si="139"/>
        <v>3.0265476086017497E-13</v>
      </c>
      <c r="AU326" s="52">
        <f t="shared" si="140"/>
        <v>2.2480155140960273E-13</v>
      </c>
      <c r="AV326" s="60">
        <f t="shared" si="124"/>
        <v>-257.23437896468459</v>
      </c>
      <c r="AW326" s="61">
        <v>3.2331300701754382E-23</v>
      </c>
      <c r="AX326" s="61">
        <v>2.4107557368421055E-23</v>
      </c>
      <c r="AY326" s="52">
        <f t="shared" si="141"/>
        <v>2.5842767463466558E-13</v>
      </c>
      <c r="AZ326" s="52">
        <f t="shared" si="142"/>
        <v>1.9269438150085904E-13</v>
      </c>
      <c r="BA326" s="60">
        <f t="shared" si="152"/>
        <v>-254.35856754402351</v>
      </c>
      <c r="BB326" s="61">
        <v>2.8887201578947376E-23</v>
      </c>
      <c r="BC326" s="61">
        <v>2.1663452631578946E-23</v>
      </c>
      <c r="BD326" s="52">
        <f t="shared" si="143"/>
        <v>2.3089860812018383E-13</v>
      </c>
      <c r="BE326" s="52">
        <f t="shared" si="144"/>
        <v>1.7315838109270337E-13</v>
      </c>
      <c r="BF326" s="60">
        <f t="shared" si="125"/>
        <v>-250.06745383855412</v>
      </c>
      <c r="BG326" s="61">
        <v>2.6990369298245613E-23</v>
      </c>
      <c r="BH326" s="61">
        <v>2.0352732807017551E-23</v>
      </c>
      <c r="BI326" s="52">
        <f t="shared" si="145"/>
        <v>2.1573701719021774E-13</v>
      </c>
      <c r="BJ326" s="52">
        <f t="shared" si="146"/>
        <v>1.6268165207138754E-13</v>
      </c>
      <c r="BK326" s="60">
        <f t="shared" si="153"/>
        <v>-245.9261086012452</v>
      </c>
      <c r="BL326" s="60"/>
      <c r="BM326" s="14"/>
      <c r="BN326" s="14"/>
      <c r="BO326" s="14"/>
    </row>
    <row r="327" spans="1:67">
      <c r="A327" s="11">
        <v>189.699999999998</v>
      </c>
      <c r="C327" s="90">
        <v>356771128886.20587</v>
      </c>
      <c r="D327" s="7">
        <f t="shared" si="126"/>
        <v>6186777142460.6943</v>
      </c>
      <c r="E327" s="10">
        <f t="shared" si="154"/>
        <v>240007982670.49905</v>
      </c>
      <c r="F327" s="10">
        <f t="shared" si="127"/>
        <v>153610098823.98071</v>
      </c>
      <c r="G327" s="15">
        <v>120003991335249.53</v>
      </c>
      <c r="H327" s="7"/>
      <c r="I327" s="7">
        <f t="shared" ref="I327:I358" si="155">EXP(0.00084279*A327^3-0.465712*A327^2 + 85.27515*A327 - 5217.2067)</f>
        <v>7.7459578886425385E-21</v>
      </c>
      <c r="J327" s="90">
        <f t="shared" si="128"/>
        <v>4.1617603814285698E-23</v>
      </c>
      <c r="K327" s="7">
        <v>2.3403255501222502E-22</v>
      </c>
      <c r="L327" s="7"/>
      <c r="M327" s="7">
        <v>1.1543301155599346E-22</v>
      </c>
      <c r="N327" s="9">
        <f t="shared" si="129"/>
        <v>0.47166515615425797</v>
      </c>
      <c r="O327" s="7"/>
      <c r="P327" s="8">
        <f t="shared" si="130"/>
        <v>72452531248.683868</v>
      </c>
      <c r="Q327" s="6">
        <v>1.1423809523809522E-22</v>
      </c>
      <c r="R327" s="14">
        <v>1</v>
      </c>
      <c r="T327" s="13"/>
      <c r="U327" s="52">
        <v>1.0910816071428574E-22</v>
      </c>
      <c r="V327" s="52">
        <v>6.9072439642857125E-23</v>
      </c>
      <c r="W327" s="7">
        <f t="shared" si="131"/>
        <v>7.9051624236377606E-13</v>
      </c>
      <c r="X327" s="7">
        <f t="shared" si="132"/>
        <v>5.0044730916466521E-13</v>
      </c>
      <c r="Y327" s="14">
        <f t="shared" si="122"/>
        <v>-366.9360825930105</v>
      </c>
      <c r="Z327" s="72">
        <v>8.4643458928571441E-23</v>
      </c>
      <c r="AA327" s="72">
        <v>5.2880356428571435E-23</v>
      </c>
      <c r="AB327" s="72">
        <f t="shared" si="133"/>
        <v>6.1326328530186631E-13</v>
      </c>
      <c r="AC327" s="72">
        <f t="shared" si="134"/>
        <v>3.8313156765823953E-13</v>
      </c>
      <c r="AD327" s="60">
        <f t="shared" si="147"/>
        <v>-375.25761472961671</v>
      </c>
      <c r="AE327" s="73">
        <f t="shared" si="149"/>
        <v>-305.29974098551315</v>
      </c>
      <c r="AF327" s="73">
        <f t="shared" si="150"/>
        <v>-216.23618737284471</v>
      </c>
      <c r="AG327" s="60"/>
      <c r="AH327" s="52">
        <v>6.5804150357142864E-23</v>
      </c>
      <c r="AI327" s="52">
        <v>4.0655839821428582E-23</v>
      </c>
      <c r="AJ327" s="52">
        <f t="shared" si="135"/>
        <v>4.7676772600437144E-13</v>
      </c>
      <c r="AK327" s="52">
        <f t="shared" si="136"/>
        <v>2.9456185051033728E-13</v>
      </c>
      <c r="AL327" s="60">
        <f t="shared" si="123"/>
        <v>-382.16906379347404</v>
      </c>
      <c r="AM327" s="52">
        <v>5.1792727857142849E-23</v>
      </c>
      <c r="AN327" s="52">
        <v>3.1727628035714296E-23</v>
      </c>
      <c r="AO327" s="52">
        <f t="shared" si="137"/>
        <v>3.7525142335240087E-13</v>
      </c>
      <c r="AP327" s="52">
        <f t="shared" si="138"/>
        <v>2.2987469617040776E-13</v>
      </c>
      <c r="AQ327" s="60">
        <f t="shared" si="151"/>
        <v>-387.41152767185895</v>
      </c>
      <c r="AR327" s="52">
        <v>4.1781061249999989E-23</v>
      </c>
      <c r="AS327" s="52">
        <v>2.5435317678571427E-23</v>
      </c>
      <c r="AT327" s="52">
        <f t="shared" si="139"/>
        <v>3.0271436458186267E-13</v>
      </c>
      <c r="AU327" s="52">
        <f t="shared" si="140"/>
        <v>1.8428531489267925E-13</v>
      </c>
      <c r="AV327" s="60">
        <f t="shared" si="124"/>
        <v>-391.22375263813024</v>
      </c>
      <c r="AW327" s="52">
        <v>3.4978574999999997E-23</v>
      </c>
      <c r="AX327" s="52">
        <v>2.1187857857142858E-23</v>
      </c>
      <c r="AY327" s="52">
        <f t="shared" si="141"/>
        <v>2.5342862982217881E-13</v>
      </c>
      <c r="AZ327" s="52">
        <f t="shared" si="142"/>
        <v>1.5351139334872276E-13</v>
      </c>
      <c r="BA327" s="60">
        <f t="shared" si="152"/>
        <v>-394.26183436166684</v>
      </c>
      <c r="BB327" s="52">
        <v>3.067383821428571E-23</v>
      </c>
      <c r="BC327" s="52">
        <v>1.849404357142857E-23</v>
      </c>
      <c r="BD327" s="52">
        <f t="shared" si="143"/>
        <v>2.2223972217374825E-13</v>
      </c>
      <c r="BE327" s="52">
        <f t="shared" si="144"/>
        <v>1.3399402697733733E-13</v>
      </c>
      <c r="BF327" s="60">
        <f t="shared" si="125"/>
        <v>-397.07435886470353</v>
      </c>
      <c r="BG327" s="52">
        <v>2.8233878214285713E-23</v>
      </c>
      <c r="BH327" s="52">
        <v>1.6953528928571427E-23</v>
      </c>
      <c r="BI327" s="52">
        <f t="shared" si="145"/>
        <v>2.0456159435919542E-13</v>
      </c>
      <c r="BJ327" s="52">
        <f t="shared" si="146"/>
        <v>1.2283260844727174E-13</v>
      </c>
      <c r="BK327" s="60">
        <f t="shared" si="153"/>
        <v>-399.532405718414</v>
      </c>
      <c r="BL327" s="60"/>
      <c r="BM327" s="14"/>
      <c r="BN327" s="14"/>
      <c r="BO327" s="14"/>
    </row>
    <row r="328" spans="1:67">
      <c r="A328" s="11">
        <v>189.79999999999799</v>
      </c>
      <c r="C328" s="90">
        <v>343494487205.28552</v>
      </c>
      <c r="D328" s="7">
        <f t="shared" si="126"/>
        <v>6216636482075.1318</v>
      </c>
      <c r="E328" s="10">
        <f t="shared" si="154"/>
        <v>225053485965.96606</v>
      </c>
      <c r="F328" s="10">
        <f t="shared" si="127"/>
        <v>147893755556.45349</v>
      </c>
      <c r="G328" s="15">
        <v>112526742982983.03</v>
      </c>
      <c r="H328" s="7"/>
      <c r="I328" s="7">
        <f t="shared" si="155"/>
        <v>7.4211048117361304E-21</v>
      </c>
      <c r="J328" s="90">
        <f t="shared" si="128"/>
        <v>4.6845317169642854E-23</v>
      </c>
      <c r="K328" s="7">
        <v>2.5761844303797451E-22</v>
      </c>
      <c r="L328" s="7"/>
      <c r="M328" s="7">
        <v>1.0293628403049742E-22</v>
      </c>
      <c r="N328" s="9">
        <f t="shared" si="129"/>
        <v>0.43051815159898404</v>
      </c>
      <c r="O328" s="7"/>
      <c r="P328" s="8">
        <f t="shared" si="130"/>
        <v>63670946275.196335</v>
      </c>
      <c r="Q328" s="6">
        <v>1.0174428571428572E-22</v>
      </c>
      <c r="R328" s="14">
        <v>1</v>
      </c>
      <c r="T328" s="13"/>
      <c r="U328" s="61">
        <v>1.1945975357142857E-22</v>
      </c>
      <c r="V328" s="61">
        <v>6.0422240178571425E-23</v>
      </c>
      <c r="W328" s="7">
        <f t="shared" si="131"/>
        <v>7.6061155516941901E-13</v>
      </c>
      <c r="X328" s="7">
        <f t="shared" si="132"/>
        <v>3.8471412082366116E-13</v>
      </c>
      <c r="Y328" s="14">
        <f t="shared" si="122"/>
        <v>-494.20421211196333</v>
      </c>
      <c r="Z328" s="77">
        <v>9.3235855535714309E-23</v>
      </c>
      <c r="AA328" s="77">
        <v>4.5585858392857147E-23</v>
      </c>
      <c r="AB328" s="72">
        <f t="shared" si="133"/>
        <v>5.9364151487360956E-13</v>
      </c>
      <c r="AC328" s="72">
        <f t="shared" si="134"/>
        <v>2.90249474064015E-13</v>
      </c>
      <c r="AD328" s="60">
        <f t="shared" si="147"/>
        <v>-511.06944714637905</v>
      </c>
      <c r="AE328" s="73">
        <f t="shared" si="149"/>
        <v>-327.36455787071924</v>
      </c>
      <c r="AF328" s="73">
        <f t="shared" si="150"/>
        <v>-222.95342359336095</v>
      </c>
      <c r="AG328" s="60"/>
      <c r="AH328" s="61">
        <v>7.2997572678571418E-23</v>
      </c>
      <c r="AI328" s="61">
        <v>3.4503915178571432E-23</v>
      </c>
      <c r="AJ328" s="52">
        <f t="shared" si="135"/>
        <v>4.6478245282367964E-13</v>
      </c>
      <c r="AK328" s="52">
        <f t="shared" si="136"/>
        <v>2.1968969296186282E-13</v>
      </c>
      <c r="AL328" s="60">
        <f t="shared" si="123"/>
        <v>-527.32791088134184</v>
      </c>
      <c r="AM328" s="61">
        <v>5.7906595357142853E-23</v>
      </c>
      <c r="AN328" s="61">
        <v>2.6532793928571425E-23</v>
      </c>
      <c r="AO328" s="52">
        <f t="shared" si="137"/>
        <v>3.6869677219639661E-13</v>
      </c>
      <c r="AP328" s="52">
        <f t="shared" si="138"/>
        <v>1.6893680967568307E-13</v>
      </c>
      <c r="AQ328" s="60">
        <f t="shared" si="151"/>
        <v>-541.80013925998207</v>
      </c>
      <c r="AR328" s="61">
        <v>4.7106047321428567E-23</v>
      </c>
      <c r="AS328" s="61">
        <v>2.1033032142857149E-23</v>
      </c>
      <c r="AT328" s="52">
        <f t="shared" si="139"/>
        <v>2.9992866082393639E-13</v>
      </c>
      <c r="AU328" s="52">
        <f t="shared" si="140"/>
        <v>1.339193059572259E-13</v>
      </c>
      <c r="AV328" s="60">
        <f t="shared" si="124"/>
        <v>-553.49613608337688</v>
      </c>
      <c r="AW328" s="61">
        <v>3.978920642857141E-23</v>
      </c>
      <c r="AX328" s="61">
        <v>1.7423329107142858E-23</v>
      </c>
      <c r="AY328" s="52">
        <f t="shared" si="141"/>
        <v>2.5334164248461228E-13</v>
      </c>
      <c r="AZ328" s="52">
        <f t="shared" si="142"/>
        <v>1.1093598515158944E-13</v>
      </c>
      <c r="BA328" s="60">
        <f t="shared" si="152"/>
        <v>-562.1091579591872</v>
      </c>
      <c r="BB328" s="61">
        <v>3.5233734285714279E-23</v>
      </c>
      <c r="BC328" s="61">
        <v>1.5212676785714285E-23</v>
      </c>
      <c r="BD328" s="52">
        <f t="shared" si="143"/>
        <v>2.2433652027801296E-13</v>
      </c>
      <c r="BE328" s="52">
        <f t="shared" si="144"/>
        <v>9.6860552632508565E-14</v>
      </c>
      <c r="BF328" s="60">
        <f t="shared" si="125"/>
        <v>-568.23546824889479</v>
      </c>
      <c r="BG328" s="61">
        <v>3.2787145178571425E-23</v>
      </c>
      <c r="BH328" s="61">
        <v>1.4001660892857142E-23</v>
      </c>
      <c r="BI328" s="52">
        <f t="shared" si="145"/>
        <v>2.0875885591817651E-13</v>
      </c>
      <c r="BJ328" s="52">
        <f t="shared" si="146"/>
        <v>8.9149899847257403E-14</v>
      </c>
      <c r="BK328" s="60">
        <f t="shared" si="153"/>
        <v>-572.95272837574896</v>
      </c>
      <c r="BL328" s="60"/>
      <c r="BM328" s="14"/>
      <c r="BN328" s="14"/>
      <c r="BO328" s="14"/>
    </row>
    <row r="329" spans="1:67">
      <c r="A329" s="11">
        <v>189.89999999999799</v>
      </c>
      <c r="C329" s="90">
        <v>334981512224.56982</v>
      </c>
      <c r="D329" s="7">
        <f t="shared" si="126"/>
        <v>6246601325231.0928</v>
      </c>
      <c r="E329" s="10">
        <f t="shared" si="154"/>
        <v>224662277857.55966</v>
      </c>
      <c r="F329" s="10">
        <f t="shared" si="127"/>
        <v>144228439553.56888</v>
      </c>
      <c r="G329" s="15">
        <v>112331138928779.83</v>
      </c>
      <c r="H329" s="7"/>
      <c r="I329" s="7">
        <f t="shared" si="155"/>
        <v>7.1118911507743529E-21</v>
      </c>
      <c r="J329" s="90">
        <f t="shared" si="128"/>
        <v>4.7587890615789474E-23</v>
      </c>
      <c r="K329" s="7">
        <v>8.6430767263427168E-23</v>
      </c>
      <c r="L329" s="7"/>
      <c r="M329" s="7">
        <v>1.0583099220222918E-22</v>
      </c>
      <c r="N329" s="9">
        <f t="shared" si="129"/>
        <v>0.42524068142848542</v>
      </c>
      <c r="O329" s="7"/>
      <c r="P329" s="8">
        <f t="shared" si="130"/>
        <v>61331799917.126747</v>
      </c>
      <c r="Q329" s="6">
        <v>1.0464190476190474E-22</v>
      </c>
      <c r="R329" s="14">
        <v>1</v>
      </c>
      <c r="T329" s="13"/>
      <c r="U329" s="52">
        <v>1.2242810877192983E-22</v>
      </c>
      <c r="V329" s="52">
        <v>6.0955862631578933E-23</v>
      </c>
      <c r="W329" s="7">
        <f t="shared" si="131"/>
        <v>7.5087362714318042E-13</v>
      </c>
      <c r="X329" s="7">
        <f t="shared" si="132"/>
        <v>3.7385327706956499E-13</v>
      </c>
      <c r="Y329" s="14">
        <f t="shared" si="122"/>
        <v>-502.10892545001218</v>
      </c>
      <c r="Z329" s="72">
        <v>9.5295638245614001E-23</v>
      </c>
      <c r="AA329" s="72">
        <v>4.614204017543859E-23</v>
      </c>
      <c r="AB329" s="72">
        <f t="shared" si="133"/>
        <v>5.8446530178545567E-13</v>
      </c>
      <c r="AC329" s="72">
        <f t="shared" si="134"/>
        <v>2.8299743758078626E-13</v>
      </c>
      <c r="AD329" s="60">
        <f t="shared" si="147"/>
        <v>-515.80113187853806</v>
      </c>
      <c r="AE329" s="73">
        <f t="shared" si="149"/>
        <v>-334.04031035966443</v>
      </c>
      <c r="AF329" s="73">
        <f t="shared" si="150"/>
        <v>-227.37834346516487</v>
      </c>
      <c r="AG329" s="60"/>
      <c r="AH329" s="52">
        <v>7.4420299298245622E-23</v>
      </c>
      <c r="AI329" s="52">
        <v>3.5085438421052627E-23</v>
      </c>
      <c r="AJ329" s="52">
        <f t="shared" si="135"/>
        <v>4.564330906332429E-13</v>
      </c>
      <c r="AK329" s="52">
        <f t="shared" si="136"/>
        <v>2.1518530892445486E-13</v>
      </c>
      <c r="AL329" s="60">
        <f t="shared" si="123"/>
        <v>-528.55015698815225</v>
      </c>
      <c r="AM329" s="52">
        <v>5.8908906491228083E-23</v>
      </c>
      <c r="AN329" s="52">
        <v>2.7138785263157894E-23</v>
      </c>
      <c r="AO329" s="52">
        <f t="shared" si="137"/>
        <v>3.6129892662565241E-13</v>
      </c>
      <c r="AP329" s="52">
        <f t="shared" si="138"/>
        <v>1.6644705477537734E-13</v>
      </c>
      <c r="AQ329" s="60">
        <f t="shared" si="151"/>
        <v>-539.30930177427354</v>
      </c>
      <c r="AR329" s="52">
        <v>4.7849796842105264E-23</v>
      </c>
      <c r="AS329" s="52">
        <v>2.1659174210526317E-23</v>
      </c>
      <c r="AT329" s="52">
        <f t="shared" si="139"/>
        <v>2.9347141659949966E-13</v>
      </c>
      <c r="AU329" s="52">
        <f t="shared" si="140"/>
        <v>1.3283961390501163E-13</v>
      </c>
      <c r="AV329" s="60">
        <f t="shared" si="124"/>
        <v>-547.35075925197236</v>
      </c>
      <c r="AW329" s="52">
        <v>4.0386542456140362E-23</v>
      </c>
      <c r="AX329" s="52">
        <v>1.8063998421052633E-23</v>
      </c>
      <c r="AY329" s="52">
        <f t="shared" si="141"/>
        <v>2.4769793412644047E-13</v>
      </c>
      <c r="AZ329" s="52">
        <f t="shared" si="142"/>
        <v>1.1078975368632305E-13</v>
      </c>
      <c r="BA329" s="60">
        <f t="shared" si="152"/>
        <v>-552.72233465714305</v>
      </c>
      <c r="BB329" s="52">
        <v>3.5755434736842111E-23</v>
      </c>
      <c r="BC329" s="52">
        <v>1.586416456140351E-23</v>
      </c>
      <c r="BD329" s="52">
        <f t="shared" si="143"/>
        <v>2.1929451692297593E-13</v>
      </c>
      <c r="BE329" s="52">
        <f t="shared" si="144"/>
        <v>9.7297776673231765E-14</v>
      </c>
      <c r="BF329" s="60">
        <f t="shared" si="125"/>
        <v>-556.31459446199358</v>
      </c>
      <c r="BG329" s="52">
        <v>3.3271137543859654E-23</v>
      </c>
      <c r="BH329" s="52">
        <v>1.4664558070175439E-23</v>
      </c>
      <c r="BI329" s="52">
        <f t="shared" si="145"/>
        <v>2.0405787508550879E-13</v>
      </c>
      <c r="BJ329" s="52">
        <f t="shared" si="146"/>
        <v>8.9940374143303527E-14</v>
      </c>
      <c r="BK329" s="60">
        <f t="shared" si="153"/>
        <v>-559.24085700875423</v>
      </c>
      <c r="BL329" s="60"/>
      <c r="BM329" s="14"/>
      <c r="BN329" s="14"/>
      <c r="BO329" s="14"/>
    </row>
    <row r="330" spans="1:67">
      <c r="A330" s="11">
        <v>189.99999999999801</v>
      </c>
      <c r="C330" s="90">
        <v>334871839051.54767</v>
      </c>
      <c r="D330" s="7">
        <f t="shared" si="126"/>
        <v>6276671874102.7451</v>
      </c>
      <c r="E330" s="10">
        <f t="shared" si="154"/>
        <v>207284460245.14755</v>
      </c>
      <c r="F330" s="10">
        <f t="shared" si="127"/>
        <v>144181219065.18781</v>
      </c>
      <c r="G330" s="15">
        <v>103642230122573.78</v>
      </c>
      <c r="H330" s="7"/>
      <c r="I330" s="7">
        <f t="shared" si="155"/>
        <v>6.8175280686523925E-21</v>
      </c>
      <c r="J330" s="90">
        <f t="shared" si="128"/>
        <v>4.2165906436842105E-23</v>
      </c>
      <c r="K330" s="7">
        <v>1.5211509569377995E-22</v>
      </c>
      <c r="L330" s="7"/>
      <c r="M330" s="7">
        <v>9.85052312918828E-23</v>
      </c>
      <c r="N330" s="9">
        <f t="shared" si="129"/>
        <v>0.46817549562119509</v>
      </c>
      <c r="O330" s="7"/>
      <c r="P330" s="8">
        <f t="shared" si="130"/>
        <v>67502113695.112404</v>
      </c>
      <c r="Q330" s="6">
        <v>9.7319047619047629E-23</v>
      </c>
      <c r="R330" s="14">
        <v>1</v>
      </c>
      <c r="T330" s="13"/>
      <c r="U330" s="52">
        <v>1.1936056491228067E-22</v>
      </c>
      <c r="V330" s="52">
        <v>7.0966975438596506E-23</v>
      </c>
      <c r="W330" s="7">
        <f t="shared" si="131"/>
        <v>8.0570904234234465E-13</v>
      </c>
      <c r="X330" s="7">
        <f t="shared" si="132"/>
        <v>4.7904208446554804E-13</v>
      </c>
      <c r="Y330" s="14">
        <f t="shared" ref="Y330:Y393" si="156">(X330/W330-1)*1000</f>
        <v>-405.44035217367747</v>
      </c>
      <c r="Z330" s="72">
        <v>9.1089343333333294E-23</v>
      </c>
      <c r="AA330" s="72">
        <v>5.3808841228070186E-23</v>
      </c>
      <c r="AB330" s="72">
        <f t="shared" si="133"/>
        <v>6.1487232101011917E-13</v>
      </c>
      <c r="AC330" s="72">
        <f t="shared" si="134"/>
        <v>3.6322105183802712E-13</v>
      </c>
      <c r="AD330" s="60">
        <f t="shared" si="147"/>
        <v>-409.27402417249249</v>
      </c>
      <c r="AE330" s="73">
        <f t="shared" si="149"/>
        <v>-336.30353759753621</v>
      </c>
      <c r="AF330" s="73">
        <f t="shared" si="150"/>
        <v>-228.08658265546572</v>
      </c>
      <c r="AG330" s="60"/>
      <c r="AH330" s="52">
        <v>6.9504907894736823E-23</v>
      </c>
      <c r="AI330" s="52">
        <v>4.0784000350877193E-23</v>
      </c>
      <c r="AJ330" s="52">
        <f t="shared" si="135"/>
        <v>4.6917281950799069E-13</v>
      </c>
      <c r="AK330" s="52">
        <f t="shared" si="136"/>
        <v>2.7530062286270424E-13</v>
      </c>
      <c r="AL330" s="60">
        <f t="shared" ref="AL330:AL393" si="157">(AK330/AJ330-1)*1000</f>
        <v>-413.22128773059609</v>
      </c>
      <c r="AM330" s="52">
        <v>5.3602908947368432E-23</v>
      </c>
      <c r="AN330" s="52">
        <v>3.1251217017543848E-23</v>
      </c>
      <c r="AO330" s="52">
        <f t="shared" si="137"/>
        <v>3.6183096541548444E-13</v>
      </c>
      <c r="AP330" s="52">
        <f t="shared" si="138"/>
        <v>2.1095232042293561E-13</v>
      </c>
      <c r="AQ330" s="60">
        <f t="shared" si="151"/>
        <v>-416.98654734897389</v>
      </c>
      <c r="AR330" s="52">
        <v>4.2343833508771927E-23</v>
      </c>
      <c r="AS330" s="52">
        <v>2.4551126315789474E-23</v>
      </c>
      <c r="AT330" s="52">
        <f t="shared" si="139"/>
        <v>2.858298263796683E-13</v>
      </c>
      <c r="AU330" s="52">
        <f t="shared" si="140"/>
        <v>1.657252919911864E-13</v>
      </c>
      <c r="AV330" s="60">
        <f t="shared" ref="AV330:AV393" si="158">(AU330/AT330-1)*1000</f>
        <v>-420.19594634237654</v>
      </c>
      <c r="AW330" s="52">
        <v>3.4742632982456149E-23</v>
      </c>
      <c r="AX330" s="52">
        <v>2.0067842631578951E-23</v>
      </c>
      <c r="AY330" s="52">
        <f t="shared" si="141"/>
        <v>2.3452011616498502E-13</v>
      </c>
      <c r="AZ330" s="52">
        <f t="shared" si="142"/>
        <v>1.354621794932774E-13</v>
      </c>
      <c r="BA330" s="60">
        <f t="shared" si="152"/>
        <v>-422.38567118063474</v>
      </c>
      <c r="BB330" s="52">
        <v>2.9926922807017551E-23</v>
      </c>
      <c r="BC330" s="52">
        <v>1.7268691228070176E-23</v>
      </c>
      <c r="BD330" s="52">
        <f t="shared" si="143"/>
        <v>2.0201305458646107E-13</v>
      </c>
      <c r="BE330" s="52">
        <f t="shared" si="144"/>
        <v>1.1656731586432482E-13</v>
      </c>
      <c r="BF330" s="60">
        <f t="shared" ref="BF330:BF393" si="159">(BE330/BD330-1)*1000</f>
        <v>-422.97137131583594</v>
      </c>
      <c r="BG330" s="52">
        <v>2.7142690701754384E-23</v>
      </c>
      <c r="BH330" s="52">
        <v>1.5707910526315783E-23</v>
      </c>
      <c r="BI330" s="52">
        <f t="shared" si="145"/>
        <v>1.8321889937415113E-13</v>
      </c>
      <c r="BJ330" s="52">
        <f t="shared" si="146"/>
        <v>1.060317162260262E-13</v>
      </c>
      <c r="BK330" s="60">
        <f t="shared" si="153"/>
        <v>-421.28395821492768</v>
      </c>
      <c r="BL330" s="60"/>
      <c r="BM330" s="14"/>
      <c r="BN330" s="14"/>
      <c r="BO330" s="14"/>
    </row>
    <row r="331" spans="1:67">
      <c r="A331" s="11">
        <v>190.099999999998</v>
      </c>
      <c r="C331" s="90">
        <v>341998880672.09979</v>
      </c>
      <c r="D331" s="7">
        <f t="shared" si="126"/>
        <v>6306848330669.2471</v>
      </c>
      <c r="E331" s="10">
        <f t="shared" si="154"/>
        <v>198707365134.40738</v>
      </c>
      <c r="F331" s="10">
        <f t="shared" si="127"/>
        <v>147249812566.77921</v>
      </c>
      <c r="G331" s="15">
        <v>99353682567203.688</v>
      </c>
      <c r="H331" s="7"/>
      <c r="I331" s="7">
        <f t="shared" si="155"/>
        <v>6.5372675912749602E-21</v>
      </c>
      <c r="J331" s="90">
        <f t="shared" si="128"/>
        <v>4.094924659464285E-23</v>
      </c>
      <c r="K331" s="7">
        <v>3.0810489844683404E-22</v>
      </c>
      <c r="L331" s="7"/>
      <c r="M331" s="7">
        <v>7.8866144139242227E-23</v>
      </c>
      <c r="N331" s="9">
        <f t="shared" si="129"/>
        <v>0.47863656707441549</v>
      </c>
      <c r="O331" s="7"/>
      <c r="P331" s="8">
        <f t="shared" si="130"/>
        <v>70479144789.314331</v>
      </c>
      <c r="Q331" s="6">
        <v>7.7682857142857144E-23</v>
      </c>
      <c r="R331" s="14">
        <v>1</v>
      </c>
      <c r="T331" s="13"/>
      <c r="U331" s="52">
        <v>1.1886883392857145E-22</v>
      </c>
      <c r="V331" s="52">
        <v>7.997001142857139E-23</v>
      </c>
      <c r="W331" s="7">
        <f t="shared" si="131"/>
        <v>8.3777737573882707E-13</v>
      </c>
      <c r="X331" s="7">
        <f t="shared" si="132"/>
        <v>5.6362180142770839E-13</v>
      </c>
      <c r="Y331" s="14">
        <f t="shared" si="156"/>
        <v>-327.24155873670344</v>
      </c>
      <c r="Z331" s="72">
        <v>8.9787926428571421E-23</v>
      </c>
      <c r="AA331" s="72">
        <v>6.1005247142857145E-23</v>
      </c>
      <c r="AB331" s="72">
        <f t="shared" si="133"/>
        <v>6.3281762670912283E-13</v>
      </c>
      <c r="AC331" s="72">
        <f t="shared" si="134"/>
        <v>4.2995976462890888E-13</v>
      </c>
      <c r="AD331" s="60">
        <f t="shared" si="147"/>
        <v>-320.56291341811561</v>
      </c>
      <c r="AE331" s="73">
        <f t="shared" si="149"/>
        <v>-328.99788886651606</v>
      </c>
      <c r="AF331" s="73">
        <f t="shared" si="150"/>
        <v>-225.32022995971067</v>
      </c>
      <c r="AG331" s="60"/>
      <c r="AH331" s="52">
        <v>6.7884215000000016E-23</v>
      </c>
      <c r="AI331" s="52">
        <v>4.6472287857142843E-23</v>
      </c>
      <c r="AJ331" s="52">
        <f t="shared" si="135"/>
        <v>4.7844214178936723E-13</v>
      </c>
      <c r="AK331" s="52">
        <f t="shared" si="136"/>
        <v>3.2753271045740785E-13</v>
      </c>
      <c r="AL331" s="60">
        <f t="shared" si="157"/>
        <v>-315.41835083247491</v>
      </c>
      <c r="AM331" s="52">
        <v>5.2034366964285707E-23</v>
      </c>
      <c r="AN331" s="52">
        <v>3.5726496607142866E-23</v>
      </c>
      <c r="AO331" s="52">
        <f t="shared" si="137"/>
        <v>3.6673376832959984E-13</v>
      </c>
      <c r="AP331" s="52">
        <f t="shared" si="138"/>
        <v>2.5179729271896258E-13</v>
      </c>
      <c r="AQ331" s="60">
        <f t="shared" si="151"/>
        <v>-313.40576062616287</v>
      </c>
      <c r="AR331" s="52">
        <v>4.1079106607142853E-23</v>
      </c>
      <c r="AS331" s="52">
        <v>2.8093105357142858E-23</v>
      </c>
      <c r="AT331" s="52">
        <f t="shared" si="139"/>
        <v>2.8952203023803355E-13</v>
      </c>
      <c r="AU331" s="52">
        <f t="shared" si="140"/>
        <v>1.9799780400474211E-13</v>
      </c>
      <c r="AV331" s="60">
        <f t="shared" si="158"/>
        <v>-316.12180309057601</v>
      </c>
      <c r="AW331" s="52">
        <v>3.3926332857142856E-23</v>
      </c>
      <c r="AX331" s="52">
        <v>2.2929173392857146E-23</v>
      </c>
      <c r="AY331" s="52">
        <f t="shared" si="141"/>
        <v>2.3910989256089078E-13</v>
      </c>
      <c r="AZ331" s="52">
        <f t="shared" si="142"/>
        <v>1.6160285314543805E-13</v>
      </c>
      <c r="BA331" s="60">
        <f t="shared" si="152"/>
        <v>-324.14819221967196</v>
      </c>
      <c r="BB331" s="52">
        <v>2.9622216071428567E-23</v>
      </c>
      <c r="BC331" s="52">
        <v>1.9664689285714292E-23</v>
      </c>
      <c r="BD331" s="52">
        <f t="shared" si="143"/>
        <v>2.0877484554784492E-13</v>
      </c>
      <c r="BE331" s="52">
        <f t="shared" si="144"/>
        <v>1.385950483404657E-13</v>
      </c>
      <c r="BF331" s="60">
        <f t="shared" si="159"/>
        <v>-336.15063645824193</v>
      </c>
      <c r="BG331" s="52">
        <v>2.7366851071428568E-23</v>
      </c>
      <c r="BH331" s="52">
        <v>1.7807648749999999E-23</v>
      </c>
      <c r="BI331" s="52">
        <f t="shared" si="145"/>
        <v>1.9287922590907065E-13</v>
      </c>
      <c r="BJ331" s="52">
        <f t="shared" si="146"/>
        <v>1.255067854608431E-13</v>
      </c>
      <c r="BK331" s="60">
        <f t="shared" si="153"/>
        <v>-349.29858376759057</v>
      </c>
      <c r="BL331" s="60"/>
      <c r="BM331" s="14"/>
      <c r="BN331" s="14"/>
      <c r="BO331" s="14"/>
    </row>
    <row r="332" spans="1:67">
      <c r="A332" s="11">
        <v>190.199999999998</v>
      </c>
      <c r="C332" s="90">
        <v>354747287621.1557</v>
      </c>
      <c r="D332" s="7">
        <f t="shared" si="126"/>
        <v>6337130896713.1836</v>
      </c>
      <c r="E332" s="10">
        <f t="shared" si="154"/>
        <v>204982885484.21829</v>
      </c>
      <c r="F332" s="10">
        <f t="shared" si="127"/>
        <v>152738720980.99509</v>
      </c>
      <c r="G332" s="15">
        <v>102491442742109.14</v>
      </c>
      <c r="H332" s="7"/>
      <c r="I332" s="7">
        <f t="shared" si="155"/>
        <v>6.2704004936826155E-21</v>
      </c>
      <c r="J332" s="90">
        <f t="shared" si="128"/>
        <v>4.256207092857142E-23</v>
      </c>
      <c r="K332" s="7">
        <v>1.9375095477386925E-21</v>
      </c>
      <c r="L332" s="7"/>
      <c r="M332" s="7">
        <v>6.9049921203181559E-23</v>
      </c>
      <c r="N332" s="9">
        <f t="shared" si="129"/>
        <v>0.46553189805282896</v>
      </c>
      <c r="O332" s="7"/>
      <c r="P332" s="8">
        <f t="shared" si="130"/>
        <v>71104746684.444092</v>
      </c>
      <c r="Q332" s="6">
        <v>6.7869523809523803E-23</v>
      </c>
      <c r="R332" s="14">
        <v>1</v>
      </c>
      <c r="T332" s="13"/>
      <c r="U332" s="52">
        <v>1.2304778571428574E-22</v>
      </c>
      <c r="V332" s="52">
        <v>8.3448973750000017E-23</v>
      </c>
      <c r="W332" s="7">
        <f t="shared" si="131"/>
        <v>8.7492816332955486E-13</v>
      </c>
      <c r="X332" s="7">
        <f t="shared" si="132"/>
        <v>5.9336181395702386E-13</v>
      </c>
      <c r="Y332" s="14">
        <f t="shared" si="156"/>
        <v>-321.81653440097892</v>
      </c>
      <c r="Z332" s="72">
        <v>9.2946603214285685E-23</v>
      </c>
      <c r="AA332" s="72">
        <v>6.4276647678571433E-23</v>
      </c>
      <c r="AB332" s="72">
        <f t="shared" si="133"/>
        <v>6.6089446767309443E-13</v>
      </c>
      <c r="AC332" s="72">
        <f t="shared" si="134"/>
        <v>4.5703747509098229E-13</v>
      </c>
      <c r="AD332" s="60">
        <f t="shared" si="147"/>
        <v>-308.45619467788941</v>
      </c>
      <c r="AE332" s="73">
        <f t="shared" si="149"/>
        <v>-306.75236147141459</v>
      </c>
      <c r="AF332" s="73">
        <f t="shared" si="150"/>
        <v>-220.18361422731664</v>
      </c>
      <c r="AG332" s="60"/>
      <c r="AH332" s="52">
        <v>7.0326542857142864E-23</v>
      </c>
      <c r="AI332" s="52">
        <v>4.9622882499999994E-23</v>
      </c>
      <c r="AJ332" s="52">
        <f t="shared" si="135"/>
        <v>5.0005510150495596E-13</v>
      </c>
      <c r="AK332" s="52">
        <f t="shared" si="136"/>
        <v>3.5284224899142331E-13</v>
      </c>
      <c r="AL332" s="60">
        <f t="shared" si="157"/>
        <v>-294.39326200349467</v>
      </c>
      <c r="AM332" s="52">
        <v>5.3980715892857141E-23</v>
      </c>
      <c r="AN332" s="52">
        <v>3.8824007678571431E-23</v>
      </c>
      <c r="AO332" s="52">
        <f t="shared" si="137"/>
        <v>3.8382851294063346E-13</v>
      </c>
      <c r="AP332" s="52">
        <f t="shared" si="138"/>
        <v>2.7605712312595769E-13</v>
      </c>
      <c r="AQ332" s="60">
        <f t="shared" si="151"/>
        <v>-280.78005197947533</v>
      </c>
      <c r="AR332" s="52">
        <v>4.2676927321428564E-23</v>
      </c>
      <c r="AS332" s="52">
        <v>3.1191288035714272E-23</v>
      </c>
      <c r="AT332" s="52">
        <f t="shared" si="139"/>
        <v>3.0345321064604366E-13</v>
      </c>
      <c r="AU332" s="52">
        <f t="shared" si="140"/>
        <v>2.217848634540869E-13</v>
      </c>
      <c r="AV332" s="60">
        <f t="shared" si="158"/>
        <v>-269.12994928637289</v>
      </c>
      <c r="AW332" s="52">
        <v>3.5268065714285717E-23</v>
      </c>
      <c r="AX332" s="52">
        <v>2.6072916249999997E-23</v>
      </c>
      <c r="AY332" s="52">
        <f t="shared" si="141"/>
        <v>2.5077268786644711E-13</v>
      </c>
      <c r="AZ332" s="52">
        <f t="shared" si="142"/>
        <v>1.8539081052808704E-13</v>
      </c>
      <c r="BA332" s="60">
        <f t="shared" si="152"/>
        <v>-260.72168342822164</v>
      </c>
      <c r="BB332" s="52">
        <v>3.0764683571428575E-23</v>
      </c>
      <c r="BC332" s="52">
        <v>2.2893344285714287E-23</v>
      </c>
      <c r="BD332" s="52">
        <f t="shared" si="143"/>
        <v>2.1875150321733834E-13</v>
      </c>
      <c r="BE332" s="52">
        <f t="shared" si="144"/>
        <v>1.6278254461953875E-13</v>
      </c>
      <c r="BF332" s="60">
        <f t="shared" si="159"/>
        <v>-255.85633824052945</v>
      </c>
      <c r="BG332" s="52">
        <v>2.8345021071428561E-23</v>
      </c>
      <c r="BH332" s="52">
        <v>2.1155519999999997E-23</v>
      </c>
      <c r="BI332" s="52">
        <f t="shared" si="145"/>
        <v>2.0154655430490432E-13</v>
      </c>
      <c r="BJ332" s="52">
        <f t="shared" si="146"/>
        <v>1.5042578905776049E-13</v>
      </c>
      <c r="BK332" s="60">
        <f t="shared" si="153"/>
        <v>-253.64246698957282</v>
      </c>
      <c r="BL332" s="60"/>
      <c r="BM332" s="14"/>
      <c r="BN332" s="14"/>
      <c r="BO332" s="14"/>
    </row>
    <row r="333" spans="1:67">
      <c r="A333" s="11">
        <v>190.29999999999799</v>
      </c>
      <c r="C333" s="90">
        <v>369870195693.73163</v>
      </c>
      <c r="D333" s="7">
        <f t="shared" si="126"/>
        <v>6367519773818.8379</v>
      </c>
      <c r="E333" s="10">
        <f t="shared" si="154"/>
        <v>215514112711.35205</v>
      </c>
      <c r="F333" s="10">
        <f t="shared" si="127"/>
        <v>159249986090.32883</v>
      </c>
      <c r="G333" s="15">
        <v>107757056355676.02</v>
      </c>
      <c r="H333" s="7"/>
      <c r="I333" s="7">
        <f t="shared" si="155"/>
        <v>6.0162542930108702E-21</v>
      </c>
      <c r="J333" s="90">
        <f t="shared" si="128"/>
        <v>4.0676820010714278E-23</v>
      </c>
      <c r="K333" s="7">
        <v>4.4388877329192578E-21</v>
      </c>
      <c r="L333" s="7"/>
      <c r="M333" s="7">
        <v>6.5926562466426711E-23</v>
      </c>
      <c r="N333" s="9">
        <f t="shared" si="129"/>
        <v>0.4815404057171141</v>
      </c>
      <c r="O333" s="7"/>
      <c r="P333" s="8">
        <f t="shared" si="130"/>
        <v>76685302912.381714</v>
      </c>
      <c r="Q333" s="6">
        <v>6.4749047619047622E-23</v>
      </c>
      <c r="R333" s="14">
        <v>1</v>
      </c>
      <c r="T333" s="13"/>
      <c r="U333" s="52">
        <v>1.2197308750000001E-22</v>
      </c>
      <c r="V333" s="52">
        <v>8.1787837857142848E-23</v>
      </c>
      <c r="W333" s="7">
        <f t="shared" si="131"/>
        <v>9.3535431620954085E-13</v>
      </c>
      <c r="X333" s="7">
        <f t="shared" si="132"/>
        <v>6.2719251206234029E-13</v>
      </c>
      <c r="Y333" s="14">
        <f t="shared" si="156"/>
        <v>-329.45996913341367</v>
      </c>
      <c r="Z333" s="72">
        <v>9.160228035714287E-23</v>
      </c>
      <c r="AA333" s="72">
        <v>6.2393229999999984E-23</v>
      </c>
      <c r="AB333" s="72">
        <f t="shared" si="133"/>
        <v>7.0245486166520147E-13</v>
      </c>
      <c r="AC333" s="72">
        <f t="shared" si="134"/>
        <v>4.7846437422316286E-13</v>
      </c>
      <c r="AD333" s="60">
        <f t="shared" si="147"/>
        <v>-318.86815746574649</v>
      </c>
      <c r="AE333" s="73">
        <f t="shared" si="149"/>
        <v>-272.67423699306892</v>
      </c>
      <c r="AF333" s="73">
        <f t="shared" si="150"/>
        <v>-213.97645655230409</v>
      </c>
      <c r="AG333" s="60"/>
      <c r="AH333" s="52">
        <v>6.8777351071428556E-23</v>
      </c>
      <c r="AI333" s="52">
        <v>4.7674183214285712E-23</v>
      </c>
      <c r="AJ333" s="52">
        <f t="shared" si="135"/>
        <v>5.2742120004234199E-13</v>
      </c>
      <c r="AK333" s="52">
        <f t="shared" si="136"/>
        <v>3.6559091808876759E-13</v>
      </c>
      <c r="AL333" s="60">
        <f t="shared" si="157"/>
        <v>-306.8331002632857</v>
      </c>
      <c r="AM333" s="52">
        <v>5.2258651071428568E-23</v>
      </c>
      <c r="AN333" s="52">
        <v>3.6917688928571439E-23</v>
      </c>
      <c r="AO333" s="52">
        <f t="shared" si="137"/>
        <v>4.0074704872047331E-13</v>
      </c>
      <c r="AP333" s="52">
        <f t="shared" si="138"/>
        <v>2.8310441583124207E-13</v>
      </c>
      <c r="AQ333" s="60">
        <f t="shared" si="151"/>
        <v>-293.55832629297453</v>
      </c>
      <c r="AR333" s="52">
        <v>4.0790880714285709E-23</v>
      </c>
      <c r="AS333" s="52">
        <v>2.9384810357142856E-23</v>
      </c>
      <c r="AT333" s="52">
        <f t="shared" si="139"/>
        <v>3.128061043637651E-13</v>
      </c>
      <c r="AU333" s="52">
        <f t="shared" si="140"/>
        <v>2.2533830832602635E-13</v>
      </c>
      <c r="AV333" s="60">
        <f t="shared" si="158"/>
        <v>-279.62304704904881</v>
      </c>
      <c r="AW333" s="52">
        <v>3.3214623035714287E-23</v>
      </c>
      <c r="AX333" s="52">
        <v>2.438032732142858E-23</v>
      </c>
      <c r="AY333" s="52">
        <f t="shared" si="141"/>
        <v>2.547073428614177E-13</v>
      </c>
      <c r="AZ333" s="52">
        <f t="shared" si="142"/>
        <v>1.8696127857466604E-13</v>
      </c>
      <c r="BA333" s="60">
        <f t="shared" si="152"/>
        <v>-265.97609446858871</v>
      </c>
      <c r="BB333" s="52">
        <v>2.853737678571428E-23</v>
      </c>
      <c r="BC333" s="52">
        <v>2.1299376964285718E-23</v>
      </c>
      <c r="BD333" s="52">
        <f t="shared" si="143"/>
        <v>2.1883973831371452E-13</v>
      </c>
      <c r="BE333" s="52">
        <f t="shared" si="144"/>
        <v>1.6333491743511628E-13</v>
      </c>
      <c r="BF333" s="60">
        <f t="shared" si="159"/>
        <v>-253.63227586678116</v>
      </c>
      <c r="BG333" s="52">
        <v>2.5939699464285716E-23</v>
      </c>
      <c r="BH333" s="52">
        <v>1.9634421071428566E-23</v>
      </c>
      <c r="BI333" s="52">
        <f t="shared" si="145"/>
        <v>1.9891937108747828E-13</v>
      </c>
      <c r="BJ333" s="52">
        <f t="shared" si="146"/>
        <v>1.5056715273716642E-13</v>
      </c>
      <c r="BK333" s="60">
        <f t="shared" si="153"/>
        <v>-243.07445818863016</v>
      </c>
      <c r="BL333" s="60"/>
      <c r="BM333" s="14"/>
      <c r="BN333" s="14"/>
      <c r="BO333" s="14"/>
    </row>
    <row r="334" spans="1:67">
      <c r="A334" s="11">
        <v>190.39999999999799</v>
      </c>
      <c r="C334" s="90">
        <v>380984736056.61188</v>
      </c>
      <c r="D334" s="7">
        <f t="shared" si="126"/>
        <v>6398015163370.5498</v>
      </c>
      <c r="E334" s="10">
        <f t="shared" si="154"/>
        <v>238163609188.30261</v>
      </c>
      <c r="F334" s="10">
        <f t="shared" si="127"/>
        <v>164035422761.88675</v>
      </c>
      <c r="G334" s="15">
        <v>119081804594151.3</v>
      </c>
      <c r="H334" s="7"/>
      <c r="I334" s="7">
        <f t="shared" si="155"/>
        <v>5.7741913431031029E-21</v>
      </c>
      <c r="J334" s="90">
        <f t="shared" si="128"/>
        <v>3.8025698364285711E-23</v>
      </c>
      <c r="K334" s="7">
        <v>5.793619168591226E-21</v>
      </c>
      <c r="L334" s="7"/>
      <c r="M334" s="7">
        <v>6.10708298165076E-23</v>
      </c>
      <c r="N334" s="9">
        <f t="shared" si="129"/>
        <v>0.50484811441955701</v>
      </c>
      <c r="O334" s="7"/>
      <c r="P334" s="8">
        <f t="shared" si="130"/>
        <v>82812973879.353409</v>
      </c>
      <c r="Q334" s="6">
        <v>5.9896190476190478E-23</v>
      </c>
      <c r="R334" s="14">
        <v>1</v>
      </c>
      <c r="T334" s="13"/>
      <c r="U334" s="52">
        <v>1.1412306250000002E-22</v>
      </c>
      <c r="V334" s="52">
        <v>7.9885744821428581E-23</v>
      </c>
      <c r="W334" s="7">
        <f t="shared" si="131"/>
        <v>9.4508701938437812E-13</v>
      </c>
      <c r="X334" s="7">
        <f t="shared" si="132"/>
        <v>6.6155760992292809E-13</v>
      </c>
      <c r="Y334" s="14">
        <f t="shared" si="156"/>
        <v>-300.00349559994891</v>
      </c>
      <c r="Z334" s="72">
        <v>8.5323304107142853E-23</v>
      </c>
      <c r="AA334" s="72">
        <v>5.9684946964285715E-23</v>
      </c>
      <c r="AB334" s="72">
        <f t="shared" si="133"/>
        <v>7.0658765543245473E-13</v>
      </c>
      <c r="AC334" s="72">
        <f t="shared" si="134"/>
        <v>4.9426879539437052E-13</v>
      </c>
      <c r="AD334" s="60">
        <f t="shared" si="147"/>
        <v>-300.48481374633997</v>
      </c>
      <c r="AE334" s="73">
        <f t="shared" si="149"/>
        <v>-233.61279648623514</v>
      </c>
      <c r="AF334" s="73">
        <f t="shared" si="150"/>
        <v>-206.97480517226498</v>
      </c>
      <c r="AG334" s="60"/>
      <c r="AH334" s="52">
        <v>6.3900506250000007E-23</v>
      </c>
      <c r="AI334" s="52">
        <v>4.4487571428571436E-23</v>
      </c>
      <c r="AJ334" s="52">
        <f t="shared" si="135"/>
        <v>5.2917909549584087E-13</v>
      </c>
      <c r="AK334" s="52">
        <f t="shared" si="136"/>
        <v>3.6841480906699457E-13</v>
      </c>
      <c r="AL334" s="60">
        <f t="shared" si="157"/>
        <v>-303.79939003110121</v>
      </c>
      <c r="AM334" s="52">
        <v>4.8595889642857144E-23</v>
      </c>
      <c r="AN334" s="52">
        <v>3.3493647499999996E-23</v>
      </c>
      <c r="AO334" s="52">
        <f t="shared" si="137"/>
        <v>4.0243701396376404E-13</v>
      </c>
      <c r="AP334" s="52">
        <f t="shared" si="138"/>
        <v>2.7737085555416127E-13</v>
      </c>
      <c r="AQ334" s="60">
        <f t="shared" si="151"/>
        <v>-310.77200672417251</v>
      </c>
      <c r="AR334" s="52">
        <v>3.8148451964285711E-23</v>
      </c>
      <c r="AS334" s="52">
        <v>2.5873091964285712E-23</v>
      </c>
      <c r="AT334" s="52">
        <f t="shared" si="139"/>
        <v>3.1591867560559811E-13</v>
      </c>
      <c r="AU334" s="52">
        <f t="shared" si="140"/>
        <v>2.1426276890163794E-13</v>
      </c>
      <c r="AV334" s="60">
        <f t="shared" si="158"/>
        <v>-321.77871887153111</v>
      </c>
      <c r="AW334" s="52">
        <v>3.1404863749999996E-23</v>
      </c>
      <c r="AX334" s="52">
        <v>2.084497160714286E-23</v>
      </c>
      <c r="AY334" s="52">
        <f t="shared" si="141"/>
        <v>2.6007301614132544E-13</v>
      </c>
      <c r="AZ334" s="52">
        <f t="shared" si="142"/>
        <v>1.726234089218087E-13</v>
      </c>
      <c r="BA334" s="60">
        <f t="shared" si="152"/>
        <v>-336.25021356308662</v>
      </c>
      <c r="BB334" s="52">
        <v>2.7388933035714287E-23</v>
      </c>
      <c r="BC334" s="52">
        <v>1.7734649464285711E-23</v>
      </c>
      <c r="BD334" s="52">
        <f t="shared" si="143"/>
        <v>2.2681589960698381E-13</v>
      </c>
      <c r="BE334" s="52">
        <f t="shared" si="144"/>
        <v>1.4686590628452981E-13</v>
      </c>
      <c r="BF334" s="60">
        <f t="shared" si="159"/>
        <v>-352.48848718713145</v>
      </c>
      <c r="BG334" s="52">
        <v>2.5308915892857136E-23</v>
      </c>
      <c r="BH334" s="52">
        <v>1.5990181071428577E-23</v>
      </c>
      <c r="BI334" s="52">
        <f t="shared" si="145"/>
        <v>2.0959065907498112E-13</v>
      </c>
      <c r="BJ334" s="52">
        <f t="shared" si="146"/>
        <v>1.3241944473942707E-13</v>
      </c>
      <c r="BK334" s="60">
        <f t="shared" si="153"/>
        <v>-368.19968349804191</v>
      </c>
      <c r="BL334" s="60"/>
      <c r="BM334" s="14"/>
      <c r="BN334" s="14"/>
      <c r="BO334" s="14"/>
    </row>
    <row r="335" spans="1:67">
      <c r="A335" s="11">
        <v>190.49999999999801</v>
      </c>
      <c r="C335" s="90">
        <v>384922309420.80011</v>
      </c>
      <c r="D335" s="7">
        <f t="shared" si="126"/>
        <v>6428617266551.0205</v>
      </c>
      <c r="E335" s="10">
        <f t="shared" si="154"/>
        <v>243494520252.86896</v>
      </c>
      <c r="F335" s="10">
        <f t="shared" si="127"/>
        <v>165730770239.94052</v>
      </c>
      <c r="G335" s="15">
        <v>121747260126434.47</v>
      </c>
      <c r="H335" s="7"/>
      <c r="I335" s="7">
        <f t="shared" si="155"/>
        <v>5.5436070260240169E-21</v>
      </c>
      <c r="J335" s="90">
        <f t="shared" si="128"/>
        <v>3.4757013933333334E-23</v>
      </c>
      <c r="K335" s="7">
        <v>6.9632295774647844E-21</v>
      </c>
      <c r="L335" s="7"/>
      <c r="M335" s="7">
        <v>5.3175580379091518E-23</v>
      </c>
      <c r="N335" s="9">
        <f t="shared" si="129"/>
        <v>0.53505674151097826</v>
      </c>
      <c r="O335" s="7"/>
      <c r="P335" s="8">
        <f t="shared" si="130"/>
        <v>88675365892.68718</v>
      </c>
      <c r="Q335" s="6">
        <v>5.2003809523809534E-23</v>
      </c>
      <c r="R335" s="14">
        <v>1</v>
      </c>
      <c r="T335" s="13"/>
      <c r="U335" s="52">
        <v>1.0637604631578947E-22</v>
      </c>
      <c r="V335" s="52">
        <v>8.3092352807017547E-23</v>
      </c>
      <c r="W335" s="7">
        <f t="shared" si="131"/>
        <v>9.4329348292722128E-13</v>
      </c>
      <c r="X335" s="7">
        <f t="shared" si="132"/>
        <v>7.3682447880482094E-13</v>
      </c>
      <c r="Y335" s="14">
        <f t="shared" si="156"/>
        <v>-218.88098228102592</v>
      </c>
      <c r="Z335" s="72">
        <v>7.9139288070175443E-23</v>
      </c>
      <c r="AA335" s="72">
        <v>6.1631937543859649E-23</v>
      </c>
      <c r="AB335" s="72">
        <f t="shared" si="133"/>
        <v>7.0177053261111757E-13</v>
      </c>
      <c r="AC335" s="72">
        <f t="shared" si="134"/>
        <v>5.4652346123782412E-13</v>
      </c>
      <c r="AD335" s="60">
        <f t="shared" si="147"/>
        <v>-221.22198661670333</v>
      </c>
      <c r="AE335" s="73">
        <f t="shared" si="149"/>
        <v>-199.6287000062039</v>
      </c>
      <c r="AF335" s="73">
        <f t="shared" si="150"/>
        <v>-198.73794146256259</v>
      </c>
      <c r="AG335" s="60"/>
      <c r="AH335" s="52">
        <v>5.8973648421052635E-23</v>
      </c>
      <c r="AI335" s="52">
        <v>4.5610672105263156E-23</v>
      </c>
      <c r="AJ335" s="52">
        <f t="shared" si="135"/>
        <v>5.2295098517647255E-13</v>
      </c>
      <c r="AK335" s="52">
        <f t="shared" si="136"/>
        <v>4.0445430375465107E-13</v>
      </c>
      <c r="AL335" s="60">
        <f t="shared" si="157"/>
        <v>-226.59232849869127</v>
      </c>
      <c r="AM335" s="52">
        <v>4.4622532631578932E-23</v>
      </c>
      <c r="AN335" s="52">
        <v>3.4143782631578955E-23</v>
      </c>
      <c r="AO335" s="52">
        <f t="shared" si="137"/>
        <v>3.956919408164535E-13</v>
      </c>
      <c r="AP335" s="52">
        <f t="shared" si="138"/>
        <v>3.02771241781633E-13</v>
      </c>
      <c r="AQ335" s="60">
        <f t="shared" si="151"/>
        <v>-234.83091124649135</v>
      </c>
      <c r="AR335" s="52">
        <v>3.4842348070175442E-23</v>
      </c>
      <c r="AS335" s="52">
        <v>2.6308934385964912E-23</v>
      </c>
      <c r="AT335" s="52">
        <f t="shared" si="139"/>
        <v>3.0896579636838726E-13</v>
      </c>
      <c r="AU335" s="52">
        <f t="shared" si="140"/>
        <v>2.3329543829226683E-13</v>
      </c>
      <c r="AV335" s="60">
        <f t="shared" si="158"/>
        <v>-244.91500018952539</v>
      </c>
      <c r="AW335" s="52">
        <v>2.850963877192983E-23</v>
      </c>
      <c r="AX335" s="52">
        <v>2.1236303157894731E-23</v>
      </c>
      <c r="AY335" s="52">
        <f t="shared" si="141"/>
        <v>2.5281026495697932E-13</v>
      </c>
      <c r="AZ335" s="52">
        <f t="shared" si="142"/>
        <v>1.8831369527347718E-13</v>
      </c>
      <c r="BA335" s="60">
        <f t="shared" si="152"/>
        <v>-255.11847667450337</v>
      </c>
      <c r="BB335" s="52">
        <v>2.4686078947368423E-23</v>
      </c>
      <c r="BC335" s="52">
        <v>1.8175871228070176E-23</v>
      </c>
      <c r="BD335" s="52">
        <f t="shared" si="143"/>
        <v>2.1890470831141547E-13</v>
      </c>
      <c r="BE335" s="52">
        <f t="shared" si="144"/>
        <v>1.6117520315678547E-13</v>
      </c>
      <c r="BF335" s="60">
        <f t="shared" si="159"/>
        <v>-263.71979661809542</v>
      </c>
      <c r="BG335" s="52">
        <v>2.2621053508771932E-23</v>
      </c>
      <c r="BH335" s="52">
        <v>1.652087561403509E-23</v>
      </c>
      <c r="BI335" s="52">
        <f t="shared" si="145"/>
        <v>2.0059301967688625E-13</v>
      </c>
      <c r="BJ335" s="52">
        <f t="shared" si="146"/>
        <v>1.4649946899424676E-13</v>
      </c>
      <c r="BK335" s="60">
        <f t="shared" si="153"/>
        <v>-269.66816078532031</v>
      </c>
      <c r="BL335" s="60"/>
      <c r="BM335" s="14"/>
      <c r="BN335" s="14"/>
      <c r="BO335" s="14"/>
    </row>
    <row r="336" spans="1:67">
      <c r="A336" s="11">
        <v>190.599999999998</v>
      </c>
      <c r="C336" s="90">
        <v>386818723379.28009</v>
      </c>
      <c r="D336" s="7">
        <f t="shared" si="126"/>
        <v>6459326284339.5859</v>
      </c>
      <c r="E336" s="10">
        <f t="shared" si="154"/>
        <v>229977400985.67401</v>
      </c>
      <c r="F336" s="10">
        <f t="shared" si="127"/>
        <v>166547283438.42355</v>
      </c>
      <c r="G336" s="15">
        <v>114988700492837</v>
      </c>
      <c r="H336" s="7"/>
      <c r="I336" s="7">
        <f t="shared" si="155"/>
        <v>5.3239280358842784E-21</v>
      </c>
      <c r="J336" s="90">
        <f t="shared" si="128"/>
        <v>2.9068069057142853E-23</v>
      </c>
      <c r="K336" s="7">
        <v>4.4699161445783076E-21</v>
      </c>
      <c r="L336" s="7"/>
      <c r="M336" s="7">
        <v>4.8267004613221036E-23</v>
      </c>
      <c r="N336" s="9">
        <f t="shared" si="129"/>
        <v>0.59174898156574562</v>
      </c>
      <c r="O336" s="7"/>
      <c r="P336" s="8">
        <f t="shared" si="130"/>
        <v>98554185357.228714</v>
      </c>
      <c r="Q336" s="6">
        <v>4.7098095238095225E-23</v>
      </c>
      <c r="R336" s="14">
        <v>1</v>
      </c>
      <c r="T336" s="13"/>
      <c r="U336" s="52">
        <v>9.8046064999999958E-23</v>
      </c>
      <c r="V336" s="52">
        <v>8.7302353928571451E-23</v>
      </c>
      <c r="W336" s="7">
        <f t="shared" si="131"/>
        <v>9.6628500635563401E-13</v>
      </c>
      <c r="X336" s="7">
        <f t="shared" si="132"/>
        <v>8.6040123711983261E-13</v>
      </c>
      <c r="Y336" s="14">
        <f t="shared" si="156"/>
        <v>-109.57819746696107</v>
      </c>
      <c r="Z336" s="72">
        <v>7.1773343571428592E-23</v>
      </c>
      <c r="AA336" s="72">
        <v>6.4974107500000001E-23</v>
      </c>
      <c r="AB336" s="72">
        <f t="shared" si="133"/>
        <v>7.0735634060462314E-13</v>
      </c>
      <c r="AC336" s="72">
        <f t="shared" si="134"/>
        <v>6.4034702339751406E-13</v>
      </c>
      <c r="AD336" s="60">
        <f t="shared" si="147"/>
        <v>-94.732051387044763</v>
      </c>
      <c r="AE336" s="73">
        <f t="shared" si="149"/>
        <v>-170.83404977063603</v>
      </c>
      <c r="AF336" s="73">
        <f t="shared" si="150"/>
        <v>-189.75834130879548</v>
      </c>
      <c r="AG336" s="60"/>
      <c r="AH336" s="52">
        <v>5.2336264285714268E-23</v>
      </c>
      <c r="AI336" s="52">
        <v>4.8276346785714289E-23</v>
      </c>
      <c r="AJ336" s="52">
        <f t="shared" si="135"/>
        <v>5.1579578913189E-13</v>
      </c>
      <c r="AK336" s="52">
        <f t="shared" si="136"/>
        <v>4.7578360294888684E-13</v>
      </c>
      <c r="AL336" s="60">
        <f t="shared" si="157"/>
        <v>-77.573696850735558</v>
      </c>
      <c r="AM336" s="52">
        <v>3.8507110714285708E-23</v>
      </c>
      <c r="AN336" s="52">
        <v>3.6293638928571438E-23</v>
      </c>
      <c r="AO336" s="52">
        <f t="shared" si="137"/>
        <v>3.7950369269068255E-13</v>
      </c>
      <c r="AP336" s="52">
        <f t="shared" si="138"/>
        <v>3.5768900182545578E-13</v>
      </c>
      <c r="AQ336" s="60">
        <f t="shared" si="151"/>
        <v>-57.482157052440087</v>
      </c>
      <c r="AR336" s="52">
        <v>2.9078076428571421E-23</v>
      </c>
      <c r="AS336" s="52">
        <v>2.8077339285714289E-23</v>
      </c>
      <c r="AT336" s="52">
        <f t="shared" si="139"/>
        <v>2.865766134172928E-13</v>
      </c>
      <c r="AU336" s="52">
        <f t="shared" si="140"/>
        <v>2.7671393003019288E-13</v>
      </c>
      <c r="AV336" s="60">
        <f t="shared" si="158"/>
        <v>-34.415520755486703</v>
      </c>
      <c r="AW336" s="52">
        <v>2.2964691607142855E-23</v>
      </c>
      <c r="AX336" s="52">
        <v>2.2739066785714285E-23</v>
      </c>
      <c r="AY336" s="52">
        <f t="shared" si="141"/>
        <v>2.2632664733218227E-13</v>
      </c>
      <c r="AZ336" s="52">
        <f t="shared" si="142"/>
        <v>2.2410302028495613E-13</v>
      </c>
      <c r="BA336" s="60">
        <f t="shared" si="152"/>
        <v>-9.8248574502254336</v>
      </c>
      <c r="BB336" s="52">
        <v>1.9267338392857148E-23</v>
      </c>
      <c r="BC336" s="52">
        <v>1.9517843392857149E-23</v>
      </c>
      <c r="BD336" s="52">
        <f t="shared" si="143"/>
        <v>1.8988768393099848E-13</v>
      </c>
      <c r="BE336" s="52">
        <f t="shared" si="144"/>
        <v>1.923565155512896E-13</v>
      </c>
      <c r="BF336" s="60">
        <f t="shared" si="159"/>
        <v>13.001536324958485</v>
      </c>
      <c r="BG336" s="52">
        <v>1.7271531071428567E-23</v>
      </c>
      <c r="BH336" s="52">
        <v>1.7798771428571435E-23</v>
      </c>
      <c r="BI336" s="52">
        <f t="shared" si="145"/>
        <v>1.7021816746166093E-13</v>
      </c>
      <c r="BJ336" s="52">
        <f t="shared" si="146"/>
        <v>1.754143418502276E-13</v>
      </c>
      <c r="BK336" s="60">
        <f t="shared" si="153"/>
        <v>30.526555808075173</v>
      </c>
      <c r="BL336" s="60"/>
      <c r="BM336" s="14"/>
      <c r="BN336" s="14"/>
      <c r="BO336" s="14"/>
    </row>
    <row r="337" spans="1:67">
      <c r="A337" s="11">
        <v>190.699999999998</v>
      </c>
      <c r="C337" s="90">
        <v>393322743736.79437</v>
      </c>
      <c r="D337" s="7">
        <f t="shared" si="126"/>
        <v>6490142417510.7207</v>
      </c>
      <c r="E337" s="10">
        <f t="shared" si="154"/>
        <v>230521371098.06317</v>
      </c>
      <c r="F337" s="10">
        <f t="shared" si="127"/>
        <v>169347631137.49316</v>
      </c>
      <c r="G337" s="15">
        <v>115260685549031.58</v>
      </c>
      <c r="H337" s="7"/>
      <c r="I337" s="7">
        <f t="shared" si="155"/>
        <v>5.1146107502290071E-21</v>
      </c>
      <c r="J337" s="90">
        <f t="shared" si="128"/>
        <v>2.2588126092857136E-23</v>
      </c>
      <c r="K337" s="7">
        <v>2.3268976978417262E-21</v>
      </c>
      <c r="L337" s="7"/>
      <c r="M337" s="7">
        <v>4.6933197739885449E-23</v>
      </c>
      <c r="N337" s="9">
        <f t="shared" si="129"/>
        <v>0.66361146283310746</v>
      </c>
      <c r="O337" s="7"/>
      <c r="P337" s="8">
        <f t="shared" si="130"/>
        <v>112381029226.47334</v>
      </c>
      <c r="Q337" s="6">
        <v>4.5767142857142858E-23</v>
      </c>
      <c r="R337" s="14">
        <v>1</v>
      </c>
      <c r="T337" s="13"/>
      <c r="U337" s="61">
        <v>8.5395699642857119E-23</v>
      </c>
      <c r="V337" s="61">
        <v>8.2874729464285722E-23</v>
      </c>
      <c r="W337" s="7">
        <f t="shared" si="131"/>
        <v>9.5968566173785206E-13</v>
      </c>
      <c r="X337" s="7">
        <f t="shared" si="132"/>
        <v>9.3135473940614359E-13</v>
      </c>
      <c r="Y337" s="14">
        <f t="shared" si="156"/>
        <v>-29.521043672159575</v>
      </c>
      <c r="Z337" s="77">
        <v>6.1103790178571408E-23</v>
      </c>
      <c r="AA337" s="77">
        <v>6.1192534821428557E-23</v>
      </c>
      <c r="AB337" s="72">
        <f t="shared" si="133"/>
        <v>6.8669068299059376E-13</v>
      </c>
      <c r="AC337" s="72">
        <f t="shared" si="134"/>
        <v>6.8768800442085601E-13</v>
      </c>
      <c r="AD337" s="60">
        <f t="shared" si="147"/>
        <v>1.4523590533059849</v>
      </c>
      <c r="AE337" s="73">
        <f t="shared" si="149"/>
        <v>-124.77543996716305</v>
      </c>
      <c r="AF337" s="73">
        <f t="shared" si="150"/>
        <v>-182.94554061626695</v>
      </c>
      <c r="AG337" s="60"/>
      <c r="AH337" s="61">
        <v>4.3350047142857159E-23</v>
      </c>
      <c r="AI337" s="61">
        <v>4.5001971607142856E-23</v>
      </c>
      <c r="AJ337" s="52">
        <f t="shared" si="135"/>
        <v>4.8717229149301513E-13</v>
      </c>
      <c r="AK337" s="52">
        <f t="shared" si="136"/>
        <v>5.0573678864309574E-13</v>
      </c>
      <c r="AL337" s="60">
        <f t="shared" si="157"/>
        <v>38.106635936101526</v>
      </c>
      <c r="AM337" s="61">
        <v>3.0903166964285722E-23</v>
      </c>
      <c r="AN337" s="61">
        <v>3.3387129107142856E-23</v>
      </c>
      <c r="AO337" s="52">
        <f t="shared" si="137"/>
        <v>3.4729297098037819E-13</v>
      </c>
      <c r="AP337" s="52">
        <f t="shared" si="138"/>
        <v>3.7520799319776473E-13</v>
      </c>
      <c r="AQ337" s="60">
        <f t="shared" si="151"/>
        <v>80.378886271682546</v>
      </c>
      <c r="AR337" s="61">
        <v>2.2559618749999994E-23</v>
      </c>
      <c r="AS337" s="61">
        <v>2.5410353035714288E-23</v>
      </c>
      <c r="AT337" s="52">
        <f t="shared" si="139"/>
        <v>2.5352731740817012E-13</v>
      </c>
      <c r="AU337" s="52">
        <f t="shared" si="140"/>
        <v>2.8556416271614504E-13</v>
      </c>
      <c r="AV337" s="60">
        <f t="shared" si="158"/>
        <v>126.36447084081559</v>
      </c>
      <c r="AW337" s="61">
        <v>1.7247564821428578E-23</v>
      </c>
      <c r="AX337" s="61">
        <v>2.0202962500000005E-23</v>
      </c>
      <c r="AY337" s="52">
        <f t="shared" si="141"/>
        <v>1.9382990862823482E-13</v>
      </c>
      <c r="AZ337" s="52">
        <f t="shared" si="142"/>
        <v>2.2704297191737166E-13</v>
      </c>
      <c r="BA337" s="60">
        <f t="shared" si="152"/>
        <v>171.35159132143741</v>
      </c>
      <c r="BB337" s="61">
        <v>1.4090332321428572E-23</v>
      </c>
      <c r="BC337" s="61">
        <v>1.7028088571428571E-23</v>
      </c>
      <c r="BD337" s="52">
        <f t="shared" si="143"/>
        <v>1.5834860484250963E-13</v>
      </c>
      <c r="BE337" s="52">
        <f t="shared" si="144"/>
        <v>1.9136341194165822E-13</v>
      </c>
      <c r="BF337" s="60">
        <f t="shared" si="159"/>
        <v>208.4944615204185</v>
      </c>
      <c r="BG337" s="61">
        <v>1.241126651785714E-23</v>
      </c>
      <c r="BH337" s="61">
        <v>1.5294877857142861E-23</v>
      </c>
      <c r="BI337" s="52">
        <f t="shared" si="145"/>
        <v>1.394790905280774E-13</v>
      </c>
      <c r="BJ337" s="52">
        <f t="shared" si="146"/>
        <v>1.718854115478814E-13</v>
      </c>
      <c r="BK337" s="60">
        <f t="shared" si="153"/>
        <v>232.33820135413441</v>
      </c>
      <c r="BL337" s="60"/>
      <c r="BM337" s="14"/>
      <c r="BN337" s="14"/>
      <c r="BO337" s="14"/>
    </row>
    <row r="338" spans="1:67">
      <c r="A338" s="11">
        <v>190.79999999999799</v>
      </c>
      <c r="C338" s="90">
        <v>402776717141.22803</v>
      </c>
      <c r="D338" s="7">
        <f t="shared" si="126"/>
        <v>6521065866632.1064</v>
      </c>
      <c r="E338" s="10">
        <f t="shared" si="154"/>
        <v>232106526193.65912</v>
      </c>
      <c r="F338" s="10">
        <f t="shared" si="127"/>
        <v>173418100049.78436</v>
      </c>
      <c r="G338" s="15">
        <v>116053263096829.56</v>
      </c>
      <c r="H338" s="7"/>
      <c r="I338" s="7">
        <f t="shared" si="155"/>
        <v>4.9151396850681337E-21</v>
      </c>
      <c r="J338" s="90">
        <f t="shared" si="128"/>
        <v>1.9375617483928581E-23</v>
      </c>
      <c r="K338" s="7">
        <v>1.0021481028151779E-21</v>
      </c>
      <c r="L338" s="7"/>
      <c r="M338" s="7">
        <v>4.9880826408687121E-23</v>
      </c>
      <c r="N338" s="9">
        <f t="shared" si="129"/>
        <v>0.70257210910924783</v>
      </c>
      <c r="O338" s="7"/>
      <c r="P338" s="8">
        <f t="shared" si="130"/>
        <v>121838720309.69556</v>
      </c>
      <c r="Q338" s="6">
        <v>4.8717619047619043E-23</v>
      </c>
      <c r="R338" s="14">
        <v>1</v>
      </c>
      <c r="T338" s="13"/>
      <c r="U338" s="52">
        <v>7.3948555892857118E-23</v>
      </c>
      <c r="V338" s="52">
        <v>7.2420408928571479E-23</v>
      </c>
      <c r="W338" s="7">
        <f t="shared" si="131"/>
        <v>9.0097974187351949E-13</v>
      </c>
      <c r="X338" s="7">
        <f t="shared" si="132"/>
        <v>8.8236099481614974E-13</v>
      </c>
      <c r="Y338" s="14">
        <f t="shared" si="156"/>
        <v>-20.665000767557174</v>
      </c>
      <c r="Z338" s="72">
        <v>5.2490060178571436E-23</v>
      </c>
      <c r="AA338" s="72">
        <v>5.2469156250000013E-23</v>
      </c>
      <c r="AB338" s="72">
        <f t="shared" si="133"/>
        <v>6.3953217611356902E-13</v>
      </c>
      <c r="AC338" s="72">
        <f t="shared" si="134"/>
        <v>6.3927748532291025E-13</v>
      </c>
      <c r="AD338" s="60">
        <f t="shared" si="147"/>
        <v>-0.39824546781452863</v>
      </c>
      <c r="AE338" s="73">
        <f t="shared" si="149"/>
        <v>-64.363331146983498</v>
      </c>
      <c r="AF338" s="73">
        <f t="shared" si="150"/>
        <v>-181.31193476445125</v>
      </c>
      <c r="AG338" s="60"/>
      <c r="AH338" s="52">
        <v>3.7043862321428564E-23</v>
      </c>
      <c r="AI338" s="52">
        <v>3.7758184107142872E-23</v>
      </c>
      <c r="AJ338" s="52">
        <f t="shared" si="135"/>
        <v>4.5133767805711479E-13</v>
      </c>
      <c r="AK338" s="52">
        <f t="shared" si="136"/>
        <v>4.6004088328319109E-13</v>
      </c>
      <c r="AL338" s="60">
        <f t="shared" si="157"/>
        <v>19.283134666578718</v>
      </c>
      <c r="AM338" s="52">
        <v>2.6391919464285717E-23</v>
      </c>
      <c r="AN338" s="52">
        <v>2.7368649821428571E-23</v>
      </c>
      <c r="AO338" s="52">
        <f t="shared" si="137"/>
        <v>3.2155576940449351E-13</v>
      </c>
      <c r="AP338" s="52">
        <f t="shared" si="138"/>
        <v>3.3345612708468453E-13</v>
      </c>
      <c r="AQ338" s="60">
        <f t="shared" si="151"/>
        <v>37.008689665963601</v>
      </c>
      <c r="AR338" s="52">
        <v>1.9365620357142869E-23</v>
      </c>
      <c r="AS338" s="52">
        <v>2.0365333035714288E-23</v>
      </c>
      <c r="AT338" s="52">
        <f t="shared" si="139"/>
        <v>2.3594824023175424E-13</v>
      </c>
      <c r="AU338" s="52">
        <f t="shared" si="140"/>
        <v>2.4812861157520554E-13</v>
      </c>
      <c r="AV338" s="60">
        <f t="shared" si="158"/>
        <v>51.623065005644619</v>
      </c>
      <c r="AW338" s="52">
        <v>1.4945045178571431E-23</v>
      </c>
      <c r="AX338" s="52">
        <v>1.5885601428571428E-23</v>
      </c>
      <c r="AY338" s="52">
        <f t="shared" si="141"/>
        <v>1.8208851795276252E-13</v>
      </c>
      <c r="AZ338" s="52">
        <f t="shared" si="142"/>
        <v>1.9354813494069044E-13</v>
      </c>
      <c r="BA338" s="60">
        <f t="shared" si="152"/>
        <v>62.934319619762036</v>
      </c>
      <c r="BB338" s="52">
        <v>1.2315852678571427E-23</v>
      </c>
      <c r="BC338" s="52">
        <v>1.3202871785714282E-23</v>
      </c>
      <c r="BD338" s="52">
        <f t="shared" si="143"/>
        <v>1.5005477298797937E-13</v>
      </c>
      <c r="BE338" s="52">
        <f t="shared" si="144"/>
        <v>1.6086210027843216E-13</v>
      </c>
      <c r="BF338" s="60">
        <f t="shared" si="159"/>
        <v>72.022549334825655</v>
      </c>
      <c r="BG338" s="52">
        <v>1.0869435017857141E-23</v>
      </c>
      <c r="BH338" s="52">
        <v>1.1745941785714287E-23</v>
      </c>
      <c r="BI338" s="52">
        <f t="shared" si="145"/>
        <v>1.3243180530650315E-13</v>
      </c>
      <c r="BJ338" s="52">
        <f t="shared" si="146"/>
        <v>1.4311105160035276E-13</v>
      </c>
      <c r="BK338" s="60">
        <f t="shared" si="153"/>
        <v>80.639588572649416</v>
      </c>
      <c r="BL338" s="60"/>
      <c r="BM338" s="14"/>
      <c r="BN338" s="14"/>
      <c r="BO338" s="14"/>
    </row>
    <row r="339" spans="1:67">
      <c r="A339" s="11">
        <v>190.89999999999799</v>
      </c>
      <c r="C339" s="90">
        <v>407277195056.51129</v>
      </c>
      <c r="D339" s="7">
        <f t="shared" si="126"/>
        <v>6552096832063.2656</v>
      </c>
      <c r="E339" s="10">
        <f t="shared" si="154"/>
        <v>235939938432.01056</v>
      </c>
      <c r="F339" s="10">
        <f t="shared" si="127"/>
        <v>175355809694.28397</v>
      </c>
      <c r="G339" s="15">
        <v>117969969216005.28</v>
      </c>
      <c r="H339" s="7"/>
      <c r="I339" s="7">
        <f t="shared" si="155"/>
        <v>4.7250260293353234E-21</v>
      </c>
      <c r="J339" s="90">
        <f t="shared" si="128"/>
        <v>2.1087479138181813E-23</v>
      </c>
      <c r="K339" s="7">
        <v>8.1124926470588249E-22</v>
      </c>
      <c r="L339" s="7"/>
      <c r="M339" s="7">
        <v>4.5925604888317815E-23</v>
      </c>
      <c r="N339" s="9">
        <f t="shared" si="129"/>
        <v>0.68201982503648528</v>
      </c>
      <c r="O339" s="7"/>
      <c r="P339" s="8">
        <f t="shared" si="130"/>
        <v>119596138646.82677</v>
      </c>
      <c r="Q339" s="6">
        <v>4.4765238095238101E-23</v>
      </c>
      <c r="R339" s="14">
        <v>1</v>
      </c>
      <c r="T339" s="13"/>
      <c r="U339" s="52">
        <v>7.055840000000001E-23</v>
      </c>
      <c r="V339" s="52">
        <v>6.5307727636363612E-23</v>
      </c>
      <c r="W339" s="7">
        <f t="shared" si="131"/>
        <v>8.4385121890977842E-13</v>
      </c>
      <c r="X339" s="7">
        <f t="shared" si="132"/>
        <v>7.8105520491072983E-13</v>
      </c>
      <c r="Y339" s="14">
        <f t="shared" si="156"/>
        <v>-74.415978305012672</v>
      </c>
      <c r="Z339" s="72">
        <v>5.1050459090909091E-23</v>
      </c>
      <c r="AA339" s="72">
        <v>4.6895278363636382E-23</v>
      </c>
      <c r="AB339" s="72">
        <f t="shared" si="133"/>
        <v>6.1054377834201738E-13</v>
      </c>
      <c r="AC339" s="72">
        <f t="shared" si="134"/>
        <v>5.6084942130586737E-13</v>
      </c>
      <c r="AD339" s="60">
        <f t="shared" si="147"/>
        <v>-81.393601571207896</v>
      </c>
      <c r="AE339" s="73">
        <f t="shared" si="149"/>
        <v>-28.105721056761158</v>
      </c>
      <c r="AF339" s="73">
        <f t="shared" si="150"/>
        <v>-183.58207345961054</v>
      </c>
      <c r="AG339" s="60"/>
      <c r="AH339" s="52">
        <v>3.7045491818181826E-23</v>
      </c>
      <c r="AI339" s="52">
        <v>3.3474182545454547E-23</v>
      </c>
      <c r="AJ339" s="52">
        <f t="shared" si="135"/>
        <v>4.4304977757269083E-13</v>
      </c>
      <c r="AK339" s="52">
        <f t="shared" si="136"/>
        <v>4.0033829767951429E-13</v>
      </c>
      <c r="AL339" s="60">
        <f t="shared" si="157"/>
        <v>-96.403343496022643</v>
      </c>
      <c r="AM339" s="52">
        <v>2.7422847636363628E-23</v>
      </c>
      <c r="AN339" s="52">
        <v>2.4127133272727268E-23</v>
      </c>
      <c r="AO339" s="52">
        <f t="shared" si="137"/>
        <v>3.2796666880091635E-13</v>
      </c>
      <c r="AP339" s="52">
        <f t="shared" si="138"/>
        <v>2.8855119760353938E-13</v>
      </c>
      <c r="AQ339" s="60">
        <f t="shared" si="151"/>
        <v>-120.18133227222283</v>
      </c>
      <c r="AR339" s="52">
        <v>2.1119372545454543E-23</v>
      </c>
      <c r="AS339" s="52">
        <v>1.7930031818181816E-23</v>
      </c>
      <c r="AT339" s="52">
        <f t="shared" si="139"/>
        <v>2.5257954070800246E-13</v>
      </c>
      <c r="AU339" s="52">
        <f t="shared" si="140"/>
        <v>2.1443625712691659E-13</v>
      </c>
      <c r="AV339" s="60">
        <f t="shared" si="158"/>
        <v>-151.01493760803797</v>
      </c>
      <c r="AW339" s="52">
        <v>1.7215566181818181E-23</v>
      </c>
      <c r="AX339" s="52">
        <v>1.4041149272727273E-23</v>
      </c>
      <c r="AY339" s="52">
        <f t="shared" si="141"/>
        <v>2.0589152399642324E-13</v>
      </c>
      <c r="AZ339" s="52">
        <f t="shared" si="142"/>
        <v>1.6792672351817861E-13</v>
      </c>
      <c r="BA339" s="60">
        <f t="shared" si="152"/>
        <v>-184.39224569003699</v>
      </c>
      <c r="BB339" s="52">
        <v>1.4980186181818177E-23</v>
      </c>
      <c r="BC339" s="52">
        <v>1.1764443818181823E-23</v>
      </c>
      <c r="BD339" s="52">
        <f t="shared" si="143"/>
        <v>1.7915724235559032E-13</v>
      </c>
      <c r="BE339" s="52">
        <f t="shared" si="144"/>
        <v>1.4069820539819975E-13</v>
      </c>
      <c r="BF339" s="60">
        <f t="shared" si="159"/>
        <v>-214.66638161943396</v>
      </c>
      <c r="BG339" s="52">
        <v>1.3863376872727275E-23</v>
      </c>
      <c r="BH339" s="52">
        <v>1.0568360254545453E-23</v>
      </c>
      <c r="BI339" s="52">
        <f t="shared" si="145"/>
        <v>1.6580063425838086E-13</v>
      </c>
      <c r="BJ339" s="52">
        <f t="shared" si="146"/>
        <v>1.2639350782721596E-13</v>
      </c>
      <c r="BK339" s="60">
        <f t="shared" si="153"/>
        <v>-237.67777854066296</v>
      </c>
      <c r="BL339" s="60"/>
      <c r="BM339" s="14"/>
      <c r="BN339" s="14"/>
      <c r="BO339" s="14"/>
    </row>
    <row r="340" spans="1:67">
      <c r="A340" s="11">
        <v>190.99999999999801</v>
      </c>
      <c r="C340" s="90">
        <v>403581912164.20148</v>
      </c>
      <c r="D340" s="7">
        <f t="shared" si="126"/>
        <v>6583235513953.6748</v>
      </c>
      <c r="E340" s="10">
        <f t="shared" si="154"/>
        <v>235735214007.60861</v>
      </c>
      <c r="F340" s="10">
        <f t="shared" si="127"/>
        <v>173764781933.59503</v>
      </c>
      <c r="G340" s="15">
        <v>117867607003804.3</v>
      </c>
      <c r="H340" s="7"/>
      <c r="I340" s="7">
        <f t="shared" si="155"/>
        <v>4.5438062545726058E-21</v>
      </c>
      <c r="J340" s="90">
        <f t="shared" si="128"/>
        <v>2.1520460019642862E-23</v>
      </c>
      <c r="K340" s="7">
        <v>7.4880955882352927E-22</v>
      </c>
      <c r="L340" s="7"/>
      <c r="M340" s="7">
        <v>4.1717533161796504E-23</v>
      </c>
      <c r="N340" s="9">
        <f t="shared" si="129"/>
        <v>0.67713395322364911</v>
      </c>
      <c r="O340" s="7"/>
      <c r="P340" s="8">
        <f t="shared" si="130"/>
        <v>117662033721.74052</v>
      </c>
      <c r="Q340" s="6">
        <v>4.056E-23</v>
      </c>
      <c r="R340" s="14">
        <v>1</v>
      </c>
      <c r="T340" s="13"/>
      <c r="U340" s="52">
        <v>6.9252766607142832E-23</v>
      </c>
      <c r="V340" s="52">
        <v>6.1283200178571416E-23</v>
      </c>
      <c r="W340" s="7">
        <f t="shared" si="131"/>
        <v>8.1484213598553187E-13</v>
      </c>
      <c r="X340" s="7">
        <f t="shared" si="132"/>
        <v>7.210705965988885E-13</v>
      </c>
      <c r="Y340" s="14">
        <f t="shared" si="156"/>
        <v>-115.07939421079271</v>
      </c>
      <c r="Z340" s="72">
        <v>5.0819773749999992E-23</v>
      </c>
      <c r="AA340" s="72">
        <v>4.3604581964285723E-23</v>
      </c>
      <c r="AB340" s="72">
        <f t="shared" si="133"/>
        <v>5.9795579327050818E-13</v>
      </c>
      <c r="AC340" s="72">
        <f t="shared" si="134"/>
        <v>5.1306037935053518E-13</v>
      </c>
      <c r="AD340" s="60">
        <f t="shared" si="147"/>
        <v>-141.97607059819438</v>
      </c>
      <c r="AE340" s="73">
        <f t="shared" si="149"/>
        <v>-23.356767442690014</v>
      </c>
      <c r="AF340" s="73">
        <f t="shared" si="150"/>
        <v>-183.78652507870325</v>
      </c>
      <c r="AG340" s="60"/>
      <c r="AH340" s="52">
        <v>3.7371851607142859E-23</v>
      </c>
      <c r="AI340" s="52">
        <v>3.0745955357142859E-23</v>
      </c>
      <c r="AJ340" s="52">
        <f t="shared" si="135"/>
        <v>4.3972480640445262E-13</v>
      </c>
      <c r="AK340" s="52">
        <f t="shared" si="136"/>
        <v>3.6176316360400942E-13</v>
      </c>
      <c r="AL340" s="60">
        <f t="shared" si="157"/>
        <v>-177.29644010289292</v>
      </c>
      <c r="AM340" s="52">
        <v>2.7932420178571428E-23</v>
      </c>
      <c r="AN340" s="52">
        <v>2.1810146964285715E-23</v>
      </c>
      <c r="AO340" s="52">
        <f t="shared" si="137"/>
        <v>3.2865853649816437E-13</v>
      </c>
      <c r="AP340" s="52">
        <f t="shared" si="138"/>
        <v>2.566226247588486E-13</v>
      </c>
      <c r="AQ340" s="60">
        <f t="shared" si="151"/>
        <v>-219.18162390319685</v>
      </c>
      <c r="AR340" s="52">
        <v>2.1577250892857148E-23</v>
      </c>
      <c r="AS340" s="52">
        <v>1.589816357142857E-23</v>
      </c>
      <c r="AT340" s="52">
        <f t="shared" si="139"/>
        <v>2.538823222178391E-13</v>
      </c>
      <c r="AU340" s="52">
        <f t="shared" si="140"/>
        <v>1.8706102582556003E-13</v>
      </c>
      <c r="AV340" s="60">
        <f t="shared" si="158"/>
        <v>-263.19790920670829</v>
      </c>
      <c r="AW340" s="52">
        <v>1.750908196428571E-23</v>
      </c>
      <c r="AX340" s="52">
        <v>1.2195530642857143E-23</v>
      </c>
      <c r="AY340" s="52">
        <f t="shared" si="141"/>
        <v>2.0601541925189726E-13</v>
      </c>
      <c r="AZ340" s="52">
        <f t="shared" si="142"/>
        <v>1.4349509377547035E-13</v>
      </c>
      <c r="BA340" s="60">
        <f t="shared" si="152"/>
        <v>-303.47401036027622</v>
      </c>
      <c r="BB340" s="52">
        <v>1.509298069642857E-23</v>
      </c>
      <c r="BC340" s="52">
        <v>1.003241707142857E-23</v>
      </c>
      <c r="BD340" s="52">
        <f t="shared" si="143"/>
        <v>1.7758708036651608E-13</v>
      </c>
      <c r="BE340" s="52">
        <f t="shared" si="144"/>
        <v>1.1804345957692623E-13</v>
      </c>
      <c r="BF340" s="60">
        <f t="shared" si="159"/>
        <v>-335.2925261606855</v>
      </c>
      <c r="BG340" s="52">
        <v>1.3842205482142855E-23</v>
      </c>
      <c r="BH340" s="52">
        <v>8.9000875714285707E-24</v>
      </c>
      <c r="BI340" s="52">
        <f t="shared" si="145"/>
        <v>1.6287020482235244E-13</v>
      </c>
      <c r="BJ340" s="52">
        <f t="shared" si="146"/>
        <v>1.0472024039561102E-13</v>
      </c>
      <c r="BK340" s="60">
        <f t="shared" si="153"/>
        <v>-357.03254926318408</v>
      </c>
      <c r="BL340" s="60"/>
      <c r="BM340" s="14"/>
      <c r="BN340" s="14"/>
      <c r="BO340" s="14"/>
    </row>
    <row r="341" spans="1:67">
      <c r="A341" s="11">
        <v>191.099999999998</v>
      </c>
      <c r="C341" s="90">
        <v>397896279806.82153</v>
      </c>
      <c r="D341" s="7">
        <f t="shared" si="126"/>
        <v>6614482112241.2334</v>
      </c>
      <c r="E341" s="10">
        <f t="shared" si="154"/>
        <v>231460693517.97351</v>
      </c>
      <c r="F341" s="10">
        <f t="shared" si="127"/>
        <v>171316796439.30768</v>
      </c>
      <c r="G341" s="15">
        <v>115730346758986.75</v>
      </c>
      <c r="H341" s="7"/>
      <c r="I341" s="7">
        <f t="shared" si="155"/>
        <v>4.3710407968504167E-21</v>
      </c>
      <c r="J341" s="90">
        <f t="shared" si="128"/>
        <v>1.5882036869464283E-23</v>
      </c>
      <c r="K341" s="7">
        <v>5.204690852904826E-22</v>
      </c>
      <c r="L341" s="7"/>
      <c r="M341" s="7">
        <v>4.7155182640755115E-23</v>
      </c>
      <c r="N341" s="9">
        <f t="shared" si="129"/>
        <v>0.74812980620584824</v>
      </c>
      <c r="O341" s="7"/>
      <c r="P341" s="8">
        <f t="shared" si="130"/>
        <v>128167201719.946</v>
      </c>
      <c r="Q341" s="6">
        <v>4.6000476190476195E-23</v>
      </c>
      <c r="R341" s="14">
        <v>1</v>
      </c>
      <c r="T341" s="13"/>
      <c r="U341" s="52">
        <v>5.8951777500000022E-23</v>
      </c>
      <c r="V341" s="52">
        <v>5.4988003571428584E-23</v>
      </c>
      <c r="W341" s="7">
        <f t="shared" si="131"/>
        <v>7.5556843585914477E-13</v>
      </c>
      <c r="X341" s="7">
        <f t="shared" si="132"/>
        <v>7.0476585459159977E-13</v>
      </c>
      <c r="Y341" s="14">
        <f t="shared" si="156"/>
        <v>-67.237564271432575</v>
      </c>
      <c r="Z341" s="72">
        <v>4.240401589285716E-23</v>
      </c>
      <c r="AA341" s="72">
        <v>3.8480250535714293E-23</v>
      </c>
      <c r="AB341" s="72">
        <f t="shared" si="133"/>
        <v>5.4348040586753101E-13</v>
      </c>
      <c r="AC341" s="72">
        <f t="shared" si="134"/>
        <v>4.9319060326446736E-13</v>
      </c>
      <c r="AD341" s="60">
        <f t="shared" si="147"/>
        <v>-92.5328715812459</v>
      </c>
      <c r="AE341" s="73">
        <f t="shared" si="149"/>
        <v>-38.632752535637408</v>
      </c>
      <c r="AF341" s="73">
        <f t="shared" si="150"/>
        <v>-179.53269112757241</v>
      </c>
      <c r="AG341" s="60"/>
      <c r="AH341" s="52">
        <v>3.0290132142857142E-23</v>
      </c>
      <c r="AI341" s="52">
        <v>2.655665517857143E-23</v>
      </c>
      <c r="AJ341" s="52">
        <f t="shared" si="135"/>
        <v>3.8822014764771707E-13</v>
      </c>
      <c r="AK341" s="52">
        <f t="shared" si="136"/>
        <v>3.4036921812788192E-13</v>
      </c>
      <c r="AL341" s="60">
        <f t="shared" si="157"/>
        <v>-123.25720292924247</v>
      </c>
      <c r="AM341" s="52">
        <v>2.1734843214285714E-23</v>
      </c>
      <c r="AN341" s="52">
        <v>1.8329171607142851E-23</v>
      </c>
      <c r="AO341" s="52">
        <f t="shared" si="137"/>
        <v>2.7856940345965979E-13</v>
      </c>
      <c r="AP341" s="52">
        <f t="shared" si="138"/>
        <v>2.349198634732051E-13</v>
      </c>
      <c r="AQ341" s="60">
        <f t="shared" si="151"/>
        <v>-156.69179545332113</v>
      </c>
      <c r="AR341" s="52">
        <v>1.5911963232142855E-23</v>
      </c>
      <c r="AS341" s="52">
        <v>1.2919326964285713E-23</v>
      </c>
      <c r="AT341" s="52">
        <f t="shared" si="139"/>
        <v>2.0393918013343014E-13</v>
      </c>
      <c r="AU341" s="52">
        <f t="shared" si="140"/>
        <v>1.6558339851174504E-13</v>
      </c>
      <c r="AV341" s="60">
        <f t="shared" si="158"/>
        <v>-188.07460928591689</v>
      </c>
      <c r="AW341" s="52">
        <v>1.2110506964285722E-23</v>
      </c>
      <c r="AX341" s="52">
        <v>9.5416056785714289E-24</v>
      </c>
      <c r="AY341" s="52">
        <f t="shared" si="141"/>
        <v>1.5521697890223306E-13</v>
      </c>
      <c r="AZ341" s="52">
        <f t="shared" si="142"/>
        <v>1.2229208997375771E-13</v>
      </c>
      <c r="BA341" s="60">
        <f t="shared" si="152"/>
        <v>-212.1216967456495</v>
      </c>
      <c r="BB341" s="52">
        <v>9.7653207857142852E-24</v>
      </c>
      <c r="BC341" s="52">
        <v>7.5589007321428554E-24</v>
      </c>
      <c r="BD341" s="52">
        <f t="shared" si="143"/>
        <v>1.2515938390025532E-13</v>
      </c>
      <c r="BE341" s="52">
        <f t="shared" si="144"/>
        <v>9.6880315491754583E-14</v>
      </c>
      <c r="BF341" s="60">
        <f t="shared" si="159"/>
        <v>-225.94445200399426</v>
      </c>
      <c r="BG341" s="52">
        <v>8.4436702678571427E-24</v>
      </c>
      <c r="BH341" s="52">
        <v>6.4949485178571444E-24</v>
      </c>
      <c r="BI341" s="52">
        <f t="shared" si="145"/>
        <v>1.0822015904770952E-13</v>
      </c>
      <c r="BJ341" s="52">
        <f t="shared" si="146"/>
        <v>8.3243937684881362E-14</v>
      </c>
      <c r="BK341" s="60">
        <f t="shared" si="153"/>
        <v>-230.79083954974823</v>
      </c>
      <c r="BL341" s="60"/>
      <c r="BM341" s="14"/>
      <c r="BN341" s="14"/>
      <c r="BO341" s="14"/>
    </row>
    <row r="342" spans="1:67">
      <c r="A342" s="11">
        <v>191.199999999998</v>
      </c>
      <c r="C342" s="90">
        <v>397592065767.85052</v>
      </c>
      <c r="D342" s="7">
        <f t="shared" si="126"/>
        <v>6645836826650.5195</v>
      </c>
      <c r="E342" s="10">
        <f t="shared" si="154"/>
        <v>229251399889.47971</v>
      </c>
      <c r="F342" s="10">
        <f t="shared" si="127"/>
        <v>171185815132.78812</v>
      </c>
      <c r="G342" s="15">
        <v>114625699944739.84</v>
      </c>
      <c r="H342" s="7"/>
      <c r="I342" s="7">
        <f t="shared" si="155"/>
        <v>4.2063128064423901E-21</v>
      </c>
      <c r="J342" s="90">
        <f t="shared" si="128"/>
        <v>1.1337610495892858E-23</v>
      </c>
      <c r="K342" s="7">
        <v>4.9123674504950511E-22</v>
      </c>
      <c r="L342" s="7"/>
      <c r="M342" s="7">
        <v>4.3573791403533557E-23</v>
      </c>
      <c r="N342" s="9">
        <f t="shared" si="129"/>
        <v>0.81078208919997585</v>
      </c>
      <c r="O342" s="7"/>
      <c r="P342" s="8">
        <f t="shared" si="130"/>
        <v>138794392834.76279</v>
      </c>
      <c r="Q342" s="6">
        <v>4.2421904761904754E-23</v>
      </c>
      <c r="R342" s="14">
        <v>1</v>
      </c>
      <c r="T342" s="13"/>
      <c r="U342" s="52">
        <v>4.4754639642857129E-23</v>
      </c>
      <c r="V342" s="52">
        <v>5.2694519464285717E-23</v>
      </c>
      <c r="W342" s="7">
        <f t="shared" si="131"/>
        <v>6.2116930357686071E-13</v>
      </c>
      <c r="X342" s="7">
        <f t="shared" si="132"/>
        <v>7.3137038347647098E-13</v>
      </c>
      <c r="Y342" s="14">
        <f t="shared" si="156"/>
        <v>177.40908841606085</v>
      </c>
      <c r="Z342" s="72">
        <v>3.1486224821428568E-23</v>
      </c>
      <c r="AA342" s="72">
        <v>3.7345238035714286E-23</v>
      </c>
      <c r="AB342" s="72">
        <f t="shared" si="133"/>
        <v>4.3701114567487673E-13</v>
      </c>
      <c r="AC342" s="72">
        <f t="shared" si="134"/>
        <v>5.1833096384363588E-13</v>
      </c>
      <c r="AD342" s="60">
        <f t="shared" si="147"/>
        <v>186.08179442008722</v>
      </c>
      <c r="AE342" s="73">
        <f t="shared" si="149"/>
        <v>-67.011955774735128</v>
      </c>
      <c r="AF342" s="73">
        <f t="shared" si="150"/>
        <v>-178.35436949161749</v>
      </c>
      <c r="AG342" s="60"/>
      <c r="AH342" s="52">
        <v>2.2017213928571432E-23</v>
      </c>
      <c r="AI342" s="52">
        <v>2.6254243928571432E-23</v>
      </c>
      <c r="AJ342" s="52">
        <f t="shared" si="135"/>
        <v>3.0558658391289807E-13</v>
      </c>
      <c r="AK342" s="52">
        <f t="shared" si="136"/>
        <v>3.643941845401622E-13</v>
      </c>
      <c r="AL342" s="60">
        <f t="shared" si="157"/>
        <v>192.44169647194377</v>
      </c>
      <c r="AM342" s="52">
        <v>1.5544827678571426E-23</v>
      </c>
      <c r="AN342" s="52">
        <v>1.8582358571428571E-23</v>
      </c>
      <c r="AO342" s="52">
        <f t="shared" si="137"/>
        <v>2.1575349193682135E-13</v>
      </c>
      <c r="AP342" s="52">
        <f t="shared" si="138"/>
        <v>2.5791271753591319E-13</v>
      </c>
      <c r="AQ342" s="60">
        <f t="shared" si="151"/>
        <v>195.40460374767531</v>
      </c>
      <c r="AR342" s="52">
        <v>1.1315665946428573E-23</v>
      </c>
      <c r="AS342" s="52">
        <v>1.3510120892857143E-23</v>
      </c>
      <c r="AT342" s="52">
        <f t="shared" si="139"/>
        <v>1.5705509845554657E-13</v>
      </c>
      <c r="AU342" s="52">
        <f t="shared" si="140"/>
        <v>1.8751290264482437E-13</v>
      </c>
      <c r="AV342" s="60">
        <f t="shared" si="158"/>
        <v>193.93069367880901</v>
      </c>
      <c r="AW342" s="52">
        <v>8.6850141785714261E-24</v>
      </c>
      <c r="AX342" s="52">
        <v>1.0313952642857141E-23</v>
      </c>
      <c r="AY342" s="52">
        <f t="shared" si="141"/>
        <v>1.2054312696760587E-13</v>
      </c>
      <c r="AZ342" s="52">
        <f t="shared" si="142"/>
        <v>1.4315187947917723E-13</v>
      </c>
      <c r="BA342" s="60">
        <f t="shared" si="152"/>
        <v>187.55737535867235</v>
      </c>
      <c r="BB342" s="52">
        <v>7.1460157500000022E-24</v>
      </c>
      <c r="BC342" s="52">
        <v>8.4127037857142882E-24</v>
      </c>
      <c r="BD342" s="52">
        <f t="shared" si="143"/>
        <v>9.9182691720884598E-14</v>
      </c>
      <c r="BE342" s="52">
        <f t="shared" si="144"/>
        <v>1.1676361140368586E-13</v>
      </c>
      <c r="BF342" s="60">
        <f t="shared" si="159"/>
        <v>177.2579406523538</v>
      </c>
      <c r="BG342" s="52">
        <v>6.3234116785714278E-24</v>
      </c>
      <c r="BH342" s="52">
        <v>7.372135785714287E-24</v>
      </c>
      <c r="BI342" s="52">
        <f t="shared" si="145"/>
        <v>8.776540845715197E-14</v>
      </c>
      <c r="BJ342" s="52">
        <f t="shared" si="146"/>
        <v>1.0232111102735832E-13</v>
      </c>
      <c r="BK342" s="60">
        <f t="shared" si="153"/>
        <v>165.84783032500329</v>
      </c>
      <c r="BL342" s="60"/>
      <c r="BM342" s="14"/>
      <c r="BN342" s="14"/>
      <c r="BO342" s="14"/>
    </row>
    <row r="343" spans="1:67">
      <c r="A343" s="11">
        <v>191.29999999999799</v>
      </c>
      <c r="C343" s="90">
        <v>404762643793.80884</v>
      </c>
      <c r="D343" s="7">
        <f t="shared" si="126"/>
        <v>6677299856691.3135</v>
      </c>
      <c r="E343" s="10">
        <f t="shared" si="154"/>
        <v>234267074684.508</v>
      </c>
      <c r="F343" s="10">
        <f t="shared" si="127"/>
        <v>174273153513.08582</v>
      </c>
      <c r="G343" s="15">
        <v>117133537342254</v>
      </c>
      <c r="H343" s="7"/>
      <c r="I343" s="7">
        <f t="shared" si="155"/>
        <v>4.0492269627608509E-21</v>
      </c>
      <c r="J343" s="90">
        <f t="shared" si="128"/>
        <v>1.2695888887142852E-23</v>
      </c>
      <c r="K343" s="7">
        <v>3.4371433497536909E-22</v>
      </c>
      <c r="L343" s="7"/>
      <c r="M343" s="7">
        <v>3.5844788004703541E-23</v>
      </c>
      <c r="N343" s="9">
        <f t="shared" si="129"/>
        <v>0.79191755577880141</v>
      </c>
      <c r="O343" s="7"/>
      <c r="P343" s="8">
        <f t="shared" si="130"/>
        <v>138009969767.94675</v>
      </c>
      <c r="Q343" s="6">
        <v>3.4695714285714283E-23</v>
      </c>
      <c r="R343" s="14">
        <v>1</v>
      </c>
      <c r="T343" s="13"/>
      <c r="U343" s="52">
        <v>4.0470535178571427E-23</v>
      </c>
      <c r="V343" s="52">
        <v>5.4278569642857148E-23</v>
      </c>
      <c r="W343" s="7">
        <f t="shared" si="131"/>
        <v>5.5853373364869501E-13</v>
      </c>
      <c r="X343" s="7">
        <f t="shared" si="132"/>
        <v>7.4909837554576813E-13</v>
      </c>
      <c r="Y343" s="14">
        <f t="shared" si="156"/>
        <v>341.18734539485132</v>
      </c>
      <c r="Z343" s="72">
        <v>2.9340025178571423E-23</v>
      </c>
      <c r="AA343" s="72">
        <v>3.9787333392857138E-23</v>
      </c>
      <c r="AB343" s="72">
        <f t="shared" si="133"/>
        <v>4.0492159878852081E-13</v>
      </c>
      <c r="AC343" s="72">
        <f t="shared" si="134"/>
        <v>5.4910486786951191E-13</v>
      </c>
      <c r="AD343" s="60">
        <f t="shared" si="147"/>
        <v>356.07700234408577</v>
      </c>
      <c r="AE343" s="73">
        <f t="shared" si="149"/>
        <v>-102.42944418388828</v>
      </c>
      <c r="AF343" s="73">
        <f t="shared" si="150"/>
        <v>-182.26825545713379</v>
      </c>
      <c r="AG343" s="60"/>
      <c r="AH343" s="52">
        <v>2.1452926071428571E-23</v>
      </c>
      <c r="AI343" s="52">
        <v>2.9161506607142848E-23</v>
      </c>
      <c r="AJ343" s="52">
        <f t="shared" si="135"/>
        <v>2.9607176785516852E-13</v>
      </c>
      <c r="AK343" s="52">
        <f t="shared" si="136"/>
        <v>4.0245786452393351E-13</v>
      </c>
      <c r="AL343" s="60">
        <f t="shared" si="157"/>
        <v>359.32536708736995</v>
      </c>
      <c r="AM343" s="52">
        <v>1.6109432499999997E-23</v>
      </c>
      <c r="AN343" s="52">
        <v>2.1676396785714284E-23</v>
      </c>
      <c r="AO343" s="52">
        <f t="shared" si="137"/>
        <v>2.223262292303652E-13</v>
      </c>
      <c r="AP343" s="52">
        <f t="shared" si="138"/>
        <v>2.9915588650742765E-13</v>
      </c>
      <c r="AQ343" s="60">
        <f t="shared" si="151"/>
        <v>345.57171928398401</v>
      </c>
      <c r="AR343" s="52">
        <v>1.2656188428571424E-23</v>
      </c>
      <c r="AS343" s="52">
        <v>1.6626234285714289E-23</v>
      </c>
      <c r="AT343" s="52">
        <f t="shared" si="139"/>
        <v>1.7466801824044805E-13</v>
      </c>
      <c r="AU343" s="52">
        <f t="shared" si="140"/>
        <v>2.2945860911260984E-13</v>
      </c>
      <c r="AV343" s="60">
        <f t="shared" si="158"/>
        <v>313.68416166912152</v>
      </c>
      <c r="AW343" s="52">
        <v>1.0537693125000001E-23</v>
      </c>
      <c r="AX343" s="52">
        <v>1.338809205357143E-23</v>
      </c>
      <c r="AY343" s="52">
        <f t="shared" si="141"/>
        <v>1.4543067096050677E-13</v>
      </c>
      <c r="AZ343" s="52">
        <f t="shared" si="142"/>
        <v>1.8476901795637762E-13</v>
      </c>
      <c r="BA343" s="60">
        <f t="shared" si="152"/>
        <v>270.49553396170188</v>
      </c>
      <c r="BB343" s="52">
        <v>9.321733357142858E-24</v>
      </c>
      <c r="BC343" s="52">
        <v>1.1457947107142852E-23</v>
      </c>
      <c r="BD343" s="52">
        <f t="shared" si="143"/>
        <v>1.2864921388040736E-13</v>
      </c>
      <c r="BE343" s="52">
        <f t="shared" si="144"/>
        <v>1.5813109338594282E-13</v>
      </c>
      <c r="BF343" s="60">
        <f t="shared" si="159"/>
        <v>229.16486324542862</v>
      </c>
      <c r="BG343" s="52">
        <v>8.6935574285714238E-24</v>
      </c>
      <c r="BH343" s="52">
        <v>1.0448079607142856E-23</v>
      </c>
      <c r="BI343" s="52">
        <f t="shared" si="145"/>
        <v>1.1997975978929828E-13</v>
      </c>
      <c r="BJ343" s="52">
        <f t="shared" si="146"/>
        <v>1.4419391507148046E-13</v>
      </c>
      <c r="BK343" s="60">
        <f t="shared" si="153"/>
        <v>201.81866778784797</v>
      </c>
      <c r="BL343" s="60"/>
      <c r="BM343" s="14"/>
      <c r="BN343" s="14"/>
      <c r="BO343" s="14"/>
    </row>
    <row r="344" spans="1:67">
      <c r="A344" s="11">
        <v>191.39999999999799</v>
      </c>
      <c r="C344" s="90">
        <v>417108277157.32635</v>
      </c>
      <c r="D344" s="7">
        <f t="shared" si="126"/>
        <v>6708871401656.6836</v>
      </c>
      <c r="E344" s="10">
        <f t="shared" si="154"/>
        <v>241680127578.79932</v>
      </c>
      <c r="F344" s="10">
        <f t="shared" si="127"/>
        <v>179588645175.58362</v>
      </c>
      <c r="G344" s="15">
        <v>120840063789399.66</v>
      </c>
      <c r="H344" s="7"/>
      <c r="I344" s="7">
        <f t="shared" si="155"/>
        <v>3.8994083505366244E-21</v>
      </c>
      <c r="J344" s="90">
        <f t="shared" si="128"/>
        <v>1.5488126577272724E-23</v>
      </c>
      <c r="K344" s="7">
        <v>3.182728078817729E-22</v>
      </c>
      <c r="L344" s="7"/>
      <c r="M344" s="7">
        <v>4.0150077189354072E-23</v>
      </c>
      <c r="N344" s="9">
        <f t="shared" si="129"/>
        <v>0.75419112111210318</v>
      </c>
      <c r="O344" s="7"/>
      <c r="P344" s="8">
        <f t="shared" si="130"/>
        <v>135444161643.97711</v>
      </c>
      <c r="Q344" s="6">
        <v>3.9003809523809516E-23</v>
      </c>
      <c r="R344" s="14">
        <v>1</v>
      </c>
      <c r="T344" s="13"/>
      <c r="U344" s="52">
        <v>4.5155775636363629E-23</v>
      </c>
      <c r="V344" s="52">
        <v>4.9543994545454529E-23</v>
      </c>
      <c r="W344" s="7">
        <f t="shared" si="131"/>
        <v>6.116086174450451E-13</v>
      </c>
      <c r="X344" s="7">
        <f t="shared" si="132"/>
        <v>6.7104448057024817E-13</v>
      </c>
      <c r="Y344" s="14">
        <f t="shared" si="156"/>
        <v>97.179571101356331</v>
      </c>
      <c r="Z344" s="72">
        <v>3.3663190181818188E-23</v>
      </c>
      <c r="AA344" s="72">
        <v>3.6355085818181819E-23</v>
      </c>
      <c r="AB344" s="72">
        <f t="shared" si="133"/>
        <v>4.5594825724378672E-13</v>
      </c>
      <c r="AC344" s="72">
        <f t="shared" si="134"/>
        <v>4.9240841201381986E-13</v>
      </c>
      <c r="AD344" s="60">
        <f t="shared" si="147"/>
        <v>79.965553526698983</v>
      </c>
      <c r="AE344" s="73">
        <f t="shared" si="149"/>
        <v>-136.70776262699621</v>
      </c>
      <c r="AF344" s="73">
        <f t="shared" si="150"/>
        <v>-189.11030496219473</v>
      </c>
      <c r="AG344" s="60"/>
      <c r="AH344" s="52">
        <v>2.5285576000000001E-23</v>
      </c>
      <c r="AI344" s="52">
        <v>2.6613056727272722E-23</v>
      </c>
      <c r="AJ344" s="52">
        <f t="shared" si="135"/>
        <v>3.4247836430048738E-13</v>
      </c>
      <c r="AK344" s="52">
        <f t="shared" si="136"/>
        <v>3.604583157208854E-13</v>
      </c>
      <c r="AL344" s="60">
        <f t="shared" si="157"/>
        <v>52.499524917791753</v>
      </c>
      <c r="AM344" s="52">
        <v>1.9421007999999999E-23</v>
      </c>
      <c r="AN344" s="52">
        <v>1.9684410363636373E-23</v>
      </c>
      <c r="AO344" s="52">
        <f t="shared" si="137"/>
        <v>2.6304621468408227E-13</v>
      </c>
      <c r="AP344" s="52">
        <f t="shared" si="138"/>
        <v>2.6661384591585915E-13</v>
      </c>
      <c r="AQ344" s="60">
        <f t="shared" si="151"/>
        <v>13.562754499476748</v>
      </c>
      <c r="AR344" s="52">
        <v>1.5493530545454541E-23</v>
      </c>
      <c r="AS344" s="52">
        <v>1.4953133727272723E-23</v>
      </c>
      <c r="AT344" s="52">
        <f t="shared" si="139"/>
        <v>2.0985082556343223E-13</v>
      </c>
      <c r="AU344" s="52">
        <f t="shared" si="140"/>
        <v>2.0253146616406173E-13</v>
      </c>
      <c r="AV344" s="60">
        <f t="shared" si="158"/>
        <v>-34.878868737917124</v>
      </c>
      <c r="AW344" s="52">
        <v>1.2998705090909085E-23</v>
      </c>
      <c r="AX344" s="52">
        <v>1.1875338509090907E-23</v>
      </c>
      <c r="AY344" s="52">
        <f t="shared" si="141"/>
        <v>1.7605987134953782E-13</v>
      </c>
      <c r="AZ344" s="52">
        <f t="shared" si="142"/>
        <v>1.6084452686021635E-13</v>
      </c>
      <c r="BA344" s="60">
        <f t="shared" si="152"/>
        <v>-86.421422284888024</v>
      </c>
      <c r="BB344" s="52">
        <v>1.1528361600000001E-23</v>
      </c>
      <c r="BC344" s="52">
        <v>1.0009110509090911E-23</v>
      </c>
      <c r="BD344" s="52">
        <f t="shared" si="143"/>
        <v>1.5614492720405298E-13</v>
      </c>
      <c r="BE344" s="52">
        <f t="shared" si="144"/>
        <v>1.3556755817056621E-13</v>
      </c>
      <c r="BF344" s="60">
        <f t="shared" si="159"/>
        <v>-131.78378191304219</v>
      </c>
      <c r="BG344" s="52">
        <v>1.0767668690909091E-23</v>
      </c>
      <c r="BH344" s="52">
        <v>9.0101937272727292E-24</v>
      </c>
      <c r="BI344" s="52">
        <f t="shared" si="145"/>
        <v>1.4584178587001994E-13</v>
      </c>
      <c r="BJ344" s="52">
        <f t="shared" si="146"/>
        <v>1.2203781356402067E-13</v>
      </c>
      <c r="BK344" s="60">
        <f t="shared" si="153"/>
        <v>-163.21777852620599</v>
      </c>
      <c r="BL344" s="60"/>
      <c r="BM344" s="14"/>
      <c r="BN344" s="14"/>
      <c r="BO344" s="14"/>
    </row>
    <row r="345" spans="1:67">
      <c r="A345" s="11">
        <v>191.49999999999801</v>
      </c>
      <c r="C345" s="90">
        <v>429209008283.86481</v>
      </c>
      <c r="D345" s="7">
        <f t="shared" si="126"/>
        <v>6740551660621.6533</v>
      </c>
      <c r="E345" s="10">
        <f t="shared" si="154"/>
        <v>238535368098.35138</v>
      </c>
      <c r="F345" s="10">
        <f t="shared" si="127"/>
        <v>184798692608.49365</v>
      </c>
      <c r="G345" s="15">
        <v>119267684049175.69</v>
      </c>
      <c r="H345" s="7"/>
      <c r="I345" s="7">
        <f t="shared" si="155"/>
        <v>3.7565013947822423E-21</v>
      </c>
      <c r="J345" s="90">
        <f t="shared" si="128"/>
        <v>1.6755320010909091E-23</v>
      </c>
      <c r="K345" s="7">
        <v>1.9596511029411756E-22</v>
      </c>
      <c r="L345" s="7"/>
      <c r="M345" s="7">
        <v>4.5188706559758122E-23</v>
      </c>
      <c r="N345" s="9">
        <f t="shared" si="129"/>
        <v>0.73780069991718156</v>
      </c>
      <c r="O345" s="7"/>
      <c r="P345" s="8">
        <f t="shared" si="130"/>
        <v>136344604750.32671</v>
      </c>
      <c r="Q345" s="6">
        <v>4.40452380952381E-23</v>
      </c>
      <c r="R345" s="14">
        <v>1</v>
      </c>
      <c r="T345" s="13"/>
      <c r="U345" s="52">
        <v>4.9519493999999992E-23</v>
      </c>
      <c r="V345" s="52">
        <v>3.9149966363636352E-23</v>
      </c>
      <c r="W345" s="7">
        <f t="shared" si="131"/>
        <v>6.7517158368677093E-13</v>
      </c>
      <c r="X345" s="7">
        <f t="shared" si="132"/>
        <v>5.3378866898397976E-13</v>
      </c>
      <c r="Y345" s="14">
        <f t="shared" si="156"/>
        <v>-209.40294011008353</v>
      </c>
      <c r="Z345" s="72">
        <v>3.7185603090909101E-23</v>
      </c>
      <c r="AA345" s="72">
        <v>2.7954413818181819E-23</v>
      </c>
      <c r="AB345" s="72">
        <f t="shared" si="133"/>
        <v>5.0700563558336808E-13</v>
      </c>
      <c r="AC345" s="72">
        <f t="shared" si="134"/>
        <v>3.8114335030679383E-13</v>
      </c>
      <c r="AD345" s="60">
        <f t="shared" si="147"/>
        <v>-248.24632399155732</v>
      </c>
      <c r="AE345" s="73">
        <f t="shared" si="149"/>
        <v>-169.11895880378688</v>
      </c>
      <c r="AF345" s="73">
        <f t="shared" si="150"/>
        <v>-197.76996201605357</v>
      </c>
      <c r="AG345" s="60"/>
      <c r="AH345" s="52">
        <v>2.798783854545455E-23</v>
      </c>
      <c r="AI345" s="52">
        <v>1.9799377454545446E-23</v>
      </c>
      <c r="AJ345" s="52">
        <f t="shared" si="135"/>
        <v>3.815990784296827E-13</v>
      </c>
      <c r="AK345" s="52">
        <f t="shared" si="136"/>
        <v>2.6995382933431424E-13</v>
      </c>
      <c r="AL345" s="60">
        <f t="shared" si="157"/>
        <v>-292.57211404912067</v>
      </c>
      <c r="AM345" s="52">
        <v>2.1378461454545457E-23</v>
      </c>
      <c r="AN345" s="52">
        <v>1.4090119636363637E-23</v>
      </c>
      <c r="AO345" s="52">
        <f t="shared" si="137"/>
        <v>2.9148378771907579E-13</v>
      </c>
      <c r="AP345" s="52">
        <f t="shared" si="138"/>
        <v>1.9211117927052539E-13</v>
      </c>
      <c r="AQ345" s="60">
        <f t="shared" si="151"/>
        <v>-340.91984746789086</v>
      </c>
      <c r="AR345" s="52">
        <v>1.6821011818181819E-23</v>
      </c>
      <c r="AS345" s="52">
        <v>1.0251831090909096E-23</v>
      </c>
      <c r="AT345" s="52">
        <f t="shared" si="139"/>
        <v>2.2934542078510963E-13</v>
      </c>
      <c r="AU345" s="52">
        <f t="shared" si="140"/>
        <v>1.3977818580574294E-13</v>
      </c>
      <c r="AV345" s="60">
        <f t="shared" si="158"/>
        <v>-390.53421983641323</v>
      </c>
      <c r="AW345" s="52">
        <v>1.3833057999999999E-23</v>
      </c>
      <c r="AX345" s="52">
        <v>7.7807068545454521E-24</v>
      </c>
      <c r="AY345" s="52">
        <f t="shared" si="141"/>
        <v>1.8860628254987737E-13</v>
      </c>
      <c r="AZ345" s="52">
        <f t="shared" si="142"/>
        <v>1.0608574007613986E-13</v>
      </c>
      <c r="BA345" s="60">
        <f t="shared" si="152"/>
        <v>-437.5280683023629</v>
      </c>
      <c r="BB345" s="52">
        <v>1.2010051090909089E-23</v>
      </c>
      <c r="BC345" s="52">
        <v>6.2725200181818195E-24</v>
      </c>
      <c r="BD345" s="52">
        <f t="shared" si="143"/>
        <v>1.6375056690216021E-13</v>
      </c>
      <c r="BE345" s="52">
        <f t="shared" si="144"/>
        <v>8.5522426266770673E-14</v>
      </c>
      <c r="BF345" s="60">
        <f t="shared" si="159"/>
        <v>-477.72744922544473</v>
      </c>
      <c r="BG345" s="52">
        <v>1.1022981818181819E-23</v>
      </c>
      <c r="BH345" s="52">
        <v>5.4210473818181816E-24</v>
      </c>
      <c r="BI345" s="52">
        <f t="shared" si="145"/>
        <v>1.5029240991703795E-13</v>
      </c>
      <c r="BJ345" s="52">
        <f t="shared" si="146"/>
        <v>7.3913056260696141E-14</v>
      </c>
      <c r="BK345" s="60">
        <f t="shared" si="153"/>
        <v>-508.20499650317362</v>
      </c>
      <c r="BL345" s="60"/>
      <c r="BM345" s="14"/>
      <c r="BN345" s="14"/>
      <c r="BO345" s="14"/>
    </row>
    <row r="346" spans="1:67">
      <c r="A346" s="11">
        <v>191.599999999998</v>
      </c>
      <c r="C346" s="90">
        <v>434027345977.12714</v>
      </c>
      <c r="D346" s="7">
        <f t="shared" si="126"/>
        <v>6772340832441.2617</v>
      </c>
      <c r="E346" s="10">
        <f t="shared" si="154"/>
        <v>231520667780.6192</v>
      </c>
      <c r="F346" s="10">
        <f t="shared" si="127"/>
        <v>186873258820.00293</v>
      </c>
      <c r="G346" s="15">
        <v>115760333890309.59</v>
      </c>
      <c r="H346" s="7"/>
      <c r="I346" s="7">
        <f t="shared" si="155"/>
        <v>3.6201688511538782E-21</v>
      </c>
      <c r="J346" s="90">
        <f t="shared" si="128"/>
        <v>1.6657310005535713E-23</v>
      </c>
      <c r="K346" s="7">
        <v>1.8316819852941152E-22</v>
      </c>
      <c r="L346" s="7"/>
      <c r="M346" s="7">
        <v>5.268496181346769E-23</v>
      </c>
      <c r="N346" s="9">
        <f t="shared" si="129"/>
        <v>0.73931721035674736</v>
      </c>
      <c r="O346" s="7"/>
      <c r="P346" s="8">
        <f t="shared" si="130"/>
        <v>138158616401.07901</v>
      </c>
      <c r="Q346" s="6">
        <v>5.1544285714285726E-23</v>
      </c>
      <c r="R346" s="14">
        <v>1</v>
      </c>
      <c r="T346" s="13"/>
      <c r="U346" s="52">
        <v>4.8988661250000012E-23</v>
      </c>
      <c r="V346" s="52">
        <v>3.1781826785714289E-23</v>
      </c>
      <c r="W346" s="7">
        <f t="shared" si="131"/>
        <v>6.7682056576407707E-13</v>
      </c>
      <c r="X346" s="7">
        <f t="shared" si="132"/>
        <v>4.3909332154127887E-13</v>
      </c>
      <c r="Y346" s="14">
        <f t="shared" si="156"/>
        <v>-351.24116530711933</v>
      </c>
      <c r="Z346" s="72">
        <v>3.6844405892857144E-23</v>
      </c>
      <c r="AA346" s="72">
        <v>2.2502432678571434E-23</v>
      </c>
      <c r="AB346" s="72">
        <f t="shared" si="133"/>
        <v>5.0903721402766156E-13</v>
      </c>
      <c r="AC346" s="72">
        <f t="shared" si="134"/>
        <v>3.1089049645296793E-13</v>
      </c>
      <c r="AD346" s="60">
        <f t="shared" si="147"/>
        <v>-389.2578226391247</v>
      </c>
      <c r="AE346" s="73">
        <f t="shared" si="149"/>
        <v>-200.50308117901403</v>
      </c>
      <c r="AF346" s="73">
        <f t="shared" si="150"/>
        <v>-209.12544953242735</v>
      </c>
      <c r="AG346" s="60"/>
      <c r="AH346" s="52">
        <v>2.7777871071428568E-23</v>
      </c>
      <c r="AI346" s="52">
        <v>1.5850082321428571E-23</v>
      </c>
      <c r="AJ346" s="52">
        <f t="shared" si="135"/>
        <v>3.8377522337959112E-13</v>
      </c>
      <c r="AK346" s="52">
        <f t="shared" si="136"/>
        <v>2.1898254433716495E-13</v>
      </c>
      <c r="AL346" s="60">
        <f t="shared" si="157"/>
        <v>-429.3989528329455</v>
      </c>
      <c r="AM346" s="52">
        <v>2.1252631964285716E-23</v>
      </c>
      <c r="AN346" s="52">
        <v>1.128806142857143E-23</v>
      </c>
      <c r="AO346" s="52">
        <f t="shared" si="137"/>
        <v>2.9362342270668938E-13</v>
      </c>
      <c r="AP346" s="52">
        <f t="shared" si="138"/>
        <v>1.5595429488217273E-13</v>
      </c>
      <c r="AQ346" s="60">
        <f t="shared" si="151"/>
        <v>-468.86289436806652</v>
      </c>
      <c r="AR346" s="52">
        <v>1.6741732142857141E-23</v>
      </c>
      <c r="AS346" s="52">
        <v>8.2995184107142853E-24</v>
      </c>
      <c r="AT346" s="52">
        <f t="shared" si="139"/>
        <v>2.3130145490144828E-13</v>
      </c>
      <c r="AU346" s="52">
        <f t="shared" si="140"/>
        <v>1.1466499804195027E-13</v>
      </c>
      <c r="AV346" s="60">
        <f t="shared" si="158"/>
        <v>-504.26166540627196</v>
      </c>
      <c r="AW346" s="52">
        <v>1.3771065178571423E-23</v>
      </c>
      <c r="AX346" s="52">
        <v>6.434583124999999E-24</v>
      </c>
      <c r="AY346" s="52">
        <f t="shared" si="141"/>
        <v>1.9025913114403977E-13</v>
      </c>
      <c r="AZ346" s="52">
        <f t="shared" si="142"/>
        <v>8.8899310166768051E-14</v>
      </c>
      <c r="BA346" s="60">
        <f t="shared" si="152"/>
        <v>-532.74615713731544</v>
      </c>
      <c r="BB346" s="52">
        <v>1.1943004107142856E-23</v>
      </c>
      <c r="BC346" s="52">
        <v>5.3376576785714279E-24</v>
      </c>
      <c r="BD346" s="52">
        <f t="shared" si="143"/>
        <v>1.6500289231151672E-13</v>
      </c>
      <c r="BE346" s="52">
        <f t="shared" si="144"/>
        <v>7.374433996939819E-14</v>
      </c>
      <c r="BF346" s="60">
        <f t="shared" si="159"/>
        <v>-553.07244051108637</v>
      </c>
      <c r="BG346" s="52">
        <v>1.0933324821428571E-23</v>
      </c>
      <c r="BH346" s="52">
        <v>4.7479591249999995E-24</v>
      </c>
      <c r="BI346" s="52">
        <f t="shared" si="145"/>
        <v>1.5105330299920598E-13</v>
      </c>
      <c r="BJ346" s="52">
        <f t="shared" si="146"/>
        <v>6.5597146343884034E-14</v>
      </c>
      <c r="BK346" s="60">
        <f t="shared" si="153"/>
        <v>-565.73510779682294</v>
      </c>
      <c r="BL346" s="60"/>
      <c r="BM346" s="14"/>
      <c r="BN346" s="14"/>
      <c r="BO346" s="14"/>
    </row>
    <row r="347" spans="1:67">
      <c r="A347" s="11">
        <v>191.699999999998</v>
      </c>
      <c r="C347" s="90">
        <v>430909778817.45312</v>
      </c>
      <c r="D347" s="7">
        <f t="shared" si="126"/>
        <v>6804239115749.1836</v>
      </c>
      <c r="E347" s="10">
        <f t="shared" si="154"/>
        <v>233386916685.05045</v>
      </c>
      <c r="F347" s="10">
        <f t="shared" si="127"/>
        <v>185530970275.01062</v>
      </c>
      <c r="G347" s="15">
        <v>116693458342525.22</v>
      </c>
      <c r="H347" s="7"/>
      <c r="I347" s="7">
        <f t="shared" si="155"/>
        <v>3.4900908491314903E-21</v>
      </c>
      <c r="J347" s="90">
        <f t="shared" si="128"/>
        <v>1.7518430109821424E-23</v>
      </c>
      <c r="K347" s="7">
        <v>1.1659223862238619E-22</v>
      </c>
      <c r="L347" s="7"/>
      <c r="M347" s="7">
        <v>4.5103604838551832E-23</v>
      </c>
      <c r="N347" s="9">
        <f t="shared" si="129"/>
        <v>0.72841805079565825</v>
      </c>
      <c r="O347" s="7"/>
      <c r="P347" s="8">
        <f t="shared" si="130"/>
        <v>135144107729.95044</v>
      </c>
      <c r="Q347" s="6">
        <v>4.396571428571429E-23</v>
      </c>
      <c r="R347" s="14">
        <v>1</v>
      </c>
      <c r="T347" s="13"/>
      <c r="U347" s="52">
        <v>4.7493366964285724E-23</v>
      </c>
      <c r="V347" s="52">
        <v>2.9650943928571424E-23</v>
      </c>
      <c r="W347" s="7">
        <f t="shared" si="131"/>
        <v>6.4184487014791343E-13</v>
      </c>
      <c r="X347" s="7">
        <f t="shared" si="132"/>
        <v>4.0071503605773487E-13</v>
      </c>
      <c r="Y347" s="14">
        <f t="shared" si="156"/>
        <v>-375.68242001312569</v>
      </c>
      <c r="Z347" s="72">
        <v>3.6153941607142859E-23</v>
      </c>
      <c r="AA347" s="72">
        <v>2.1442783928571425E-23</v>
      </c>
      <c r="AB347" s="72">
        <f t="shared" si="133"/>
        <v>4.8859921794177741E-13</v>
      </c>
      <c r="AC347" s="72">
        <f t="shared" si="134"/>
        <v>2.8978659012727418E-13</v>
      </c>
      <c r="AD347" s="60">
        <f t="shared" si="147"/>
        <v>-406.90328701711962</v>
      </c>
      <c r="AE347" s="73">
        <f t="shared" si="149"/>
        <v>-235.51777887648339</v>
      </c>
      <c r="AF347" s="73">
        <f t="shared" si="150"/>
        <v>-220.16169667920494</v>
      </c>
      <c r="AG347" s="60"/>
      <c r="AH347" s="52">
        <v>2.7738411964285712E-23</v>
      </c>
      <c r="AI347" s="52">
        <v>1.5554600714285717E-23</v>
      </c>
      <c r="AJ347" s="52">
        <f t="shared" si="135"/>
        <v>3.7486829347589613E-13</v>
      </c>
      <c r="AK347" s="52">
        <f t="shared" si="136"/>
        <v>2.1021126346276737E-13</v>
      </c>
      <c r="AL347" s="60">
        <f t="shared" si="157"/>
        <v>-439.23968198637778</v>
      </c>
      <c r="AM347" s="52">
        <v>2.1725344285714276E-23</v>
      </c>
      <c r="AN347" s="52">
        <v>1.151509875E-23</v>
      </c>
      <c r="AO347" s="52">
        <f t="shared" si="137"/>
        <v>2.9360522686186665E-13</v>
      </c>
      <c r="AP347" s="52">
        <f t="shared" si="138"/>
        <v>1.5561977459909293E-13</v>
      </c>
      <c r="AQ347" s="60">
        <f t="shared" si="151"/>
        <v>-469.96933173704082</v>
      </c>
      <c r="AR347" s="52">
        <v>1.7605774642857138E-23</v>
      </c>
      <c r="AS347" s="52">
        <v>8.8713213392857153E-24</v>
      </c>
      <c r="AT347" s="52">
        <f t="shared" si="139"/>
        <v>2.3793167050033794E-13</v>
      </c>
      <c r="AU347" s="52">
        <f t="shared" si="140"/>
        <v>1.1989068067833688E-13</v>
      </c>
      <c r="AV347" s="60">
        <f t="shared" si="158"/>
        <v>-496.11297888077246</v>
      </c>
      <c r="AW347" s="52">
        <v>1.49247875E-23</v>
      </c>
      <c r="AX347" s="52">
        <v>7.2282291607142867E-24</v>
      </c>
      <c r="AY347" s="52">
        <f t="shared" si="141"/>
        <v>2.0169970897465031E-13</v>
      </c>
      <c r="AZ347" s="52">
        <f t="shared" si="142"/>
        <v>9.7685258039228532E-14</v>
      </c>
      <c r="BA347" s="60">
        <f t="shared" si="152"/>
        <v>-515.68964310451418</v>
      </c>
      <c r="BB347" s="52">
        <v>1.3304009821428574E-23</v>
      </c>
      <c r="BC347" s="52">
        <v>6.2715594107142867E-24</v>
      </c>
      <c r="BD347" s="52">
        <f t="shared" si="143"/>
        <v>1.7979585365473596E-13</v>
      </c>
      <c r="BE347" s="52">
        <f t="shared" si="144"/>
        <v>8.4756430063630791E-14</v>
      </c>
      <c r="BF347" s="60">
        <f t="shared" si="159"/>
        <v>-528.59630330302537</v>
      </c>
      <c r="BG347" s="52">
        <v>1.2438333214285713E-23</v>
      </c>
      <c r="BH347" s="52">
        <v>5.7685319285714274E-24</v>
      </c>
      <c r="BI347" s="52">
        <f t="shared" si="145"/>
        <v>1.6809674438923535E-13</v>
      </c>
      <c r="BJ347" s="52">
        <f t="shared" si="146"/>
        <v>7.7958310039847148E-14</v>
      </c>
      <c r="BK347" s="60">
        <f t="shared" si="153"/>
        <v>-536.22950686462264</v>
      </c>
      <c r="BL347" s="60"/>
      <c r="BM347" s="14"/>
      <c r="BN347" s="14"/>
      <c r="BO347" s="14"/>
    </row>
    <row r="348" spans="1:67">
      <c r="A348" s="11">
        <v>191.79999999999799</v>
      </c>
      <c r="C348" s="90">
        <v>428690424086.93018</v>
      </c>
      <c r="D348" s="7">
        <f t="shared" si="126"/>
        <v>6836246708955.8867</v>
      </c>
      <c r="E348" s="10">
        <f t="shared" si="154"/>
        <v>236015739754.85358</v>
      </c>
      <c r="F348" s="10">
        <f t="shared" si="127"/>
        <v>184575412854.92062</v>
      </c>
      <c r="G348" s="15">
        <v>118007869877426.78</v>
      </c>
      <c r="H348" s="7"/>
      <c r="I348" s="7">
        <f t="shared" si="155"/>
        <v>3.3659639852895623E-21</v>
      </c>
      <c r="J348" s="90">
        <f t="shared" si="128"/>
        <v>1.9228085475636365E-23</v>
      </c>
      <c r="K348" s="7">
        <v>1.1965001233045623E-22</v>
      </c>
      <c r="L348" s="7"/>
      <c r="M348" s="7">
        <v>4.3334635618358488E-23</v>
      </c>
      <c r="N348" s="9">
        <f t="shared" si="129"/>
        <v>0.70702512843830778</v>
      </c>
      <c r="O348" s="7"/>
      <c r="P348" s="8">
        <f t="shared" si="130"/>
        <v>130499454980.30394</v>
      </c>
      <c r="Q348" s="6">
        <v>4.2199523809523804E-23</v>
      </c>
      <c r="R348" s="14">
        <v>1</v>
      </c>
      <c r="T348" s="13"/>
      <c r="U348" s="52">
        <v>5.0331427454545448E-23</v>
      </c>
      <c r="V348" s="52">
        <v>3.1801209999999996E-23</v>
      </c>
      <c r="W348" s="7">
        <f t="shared" si="131"/>
        <v>6.5682238511985149E-13</v>
      </c>
      <c r="X348" s="7">
        <f t="shared" si="132"/>
        <v>4.1500405727139551E-13</v>
      </c>
      <c r="Y348" s="14">
        <f t="shared" si="156"/>
        <v>-368.16395623351207</v>
      </c>
      <c r="Z348" s="72">
        <v>3.8706292545454531E-23</v>
      </c>
      <c r="AA348" s="72">
        <v>2.3682831636363638E-23</v>
      </c>
      <c r="AB348" s="72">
        <f t="shared" si="133"/>
        <v>5.0511500814897305E-13</v>
      </c>
      <c r="AC348" s="72">
        <f t="shared" si="134"/>
        <v>3.0905966209355786E-13</v>
      </c>
      <c r="AD348" s="60">
        <f t="shared" si="147"/>
        <v>-388.14001344737869</v>
      </c>
      <c r="AE348" s="73">
        <f t="shared" si="149"/>
        <v>-291.43785918099388</v>
      </c>
      <c r="AF348" s="73">
        <f t="shared" si="150"/>
        <v>-226.68090511680751</v>
      </c>
      <c r="AG348" s="60"/>
      <c r="AH348" s="52">
        <v>2.998232545454545E-23</v>
      </c>
      <c r="AI348" s="52">
        <v>1.775100945454546E-23</v>
      </c>
      <c r="AJ348" s="52">
        <f t="shared" si="135"/>
        <v>3.9126771308600521E-13</v>
      </c>
      <c r="AK348" s="52">
        <f t="shared" si="136"/>
        <v>2.3164970591682732E-13</v>
      </c>
      <c r="AL348" s="60">
        <f t="shared" si="157"/>
        <v>-407.95087821133859</v>
      </c>
      <c r="AM348" s="52">
        <v>2.3677700545454544E-23</v>
      </c>
      <c r="AN348" s="52">
        <v>1.3587875272727271E-23</v>
      </c>
      <c r="AO348" s="52">
        <f t="shared" si="137"/>
        <v>3.0899270163684879E-13</v>
      </c>
      <c r="AP348" s="52">
        <f t="shared" si="138"/>
        <v>1.7732103174311567E-13</v>
      </c>
      <c r="AQ348" s="60">
        <f t="shared" si="151"/>
        <v>-426.13197397938364</v>
      </c>
      <c r="AR348" s="52">
        <v>1.9313328181818185E-23</v>
      </c>
      <c r="AS348" s="52">
        <v>1.0789057563636365E-23</v>
      </c>
      <c r="AT348" s="52">
        <f t="shared" si="139"/>
        <v>2.5203788015828743E-13</v>
      </c>
      <c r="AU348" s="52">
        <f t="shared" si="140"/>
        <v>1.4079661318055917E-13</v>
      </c>
      <c r="AV348" s="60">
        <f t="shared" si="158"/>
        <v>-441.36725363610174</v>
      </c>
      <c r="AW348" s="52">
        <v>1.6450710181818185E-23</v>
      </c>
      <c r="AX348" s="52">
        <v>8.9991453636363628E-24</v>
      </c>
      <c r="AY348" s="52">
        <f t="shared" si="141"/>
        <v>2.1468087127660879E-13</v>
      </c>
      <c r="AZ348" s="52">
        <f t="shared" si="142"/>
        <v>1.1743835652430076E-13</v>
      </c>
      <c r="BA348" s="60">
        <f t="shared" si="152"/>
        <v>-452.96310832936047</v>
      </c>
      <c r="BB348" s="52">
        <v>1.4713957454545457E-23</v>
      </c>
      <c r="BC348" s="52">
        <v>7.9317081090909069E-24</v>
      </c>
      <c r="BD348" s="52">
        <f t="shared" si="143"/>
        <v>1.9201634284214533E-13</v>
      </c>
      <c r="BE348" s="52">
        <f t="shared" si="144"/>
        <v>1.0350835852991616E-13</v>
      </c>
      <c r="BF348" s="60">
        <f t="shared" si="159"/>
        <v>-460.93985023447027</v>
      </c>
      <c r="BG348" s="52">
        <v>1.378896727272727E-23</v>
      </c>
      <c r="BH348" s="52">
        <v>7.3679639454545467E-24</v>
      </c>
      <c r="BI348" s="52">
        <f t="shared" si="145"/>
        <v>1.7994527138320543E-13</v>
      </c>
      <c r="BJ348" s="52">
        <f t="shared" si="146"/>
        <v>9.6151527919629351E-14</v>
      </c>
      <c r="BK348" s="60">
        <f t="shared" si="153"/>
        <v>-465.66238067535392</v>
      </c>
      <c r="BL348" s="60"/>
      <c r="BM348" s="14"/>
      <c r="BN348" s="14"/>
      <c r="BO348" s="14"/>
    </row>
    <row r="349" spans="1:67">
      <c r="A349" s="11">
        <v>191.89999999999799</v>
      </c>
      <c r="C349" s="90">
        <v>435673428748.70026</v>
      </c>
      <c r="D349" s="7">
        <f t="shared" si="126"/>
        <v>6868363810247.1924</v>
      </c>
      <c r="E349" s="10">
        <f t="shared" si="154"/>
        <v>237986305026.30414</v>
      </c>
      <c r="F349" s="10">
        <f t="shared" si="127"/>
        <v>187581990319.67102</v>
      </c>
      <c r="G349" s="15">
        <v>118993152513152.06</v>
      </c>
      <c r="H349" s="7"/>
      <c r="I349" s="7">
        <f t="shared" si="155"/>
        <v>3.2475004641435195E-21</v>
      </c>
      <c r="J349" s="90">
        <f t="shared" si="128"/>
        <v>1.9423816900181812E-23</v>
      </c>
      <c r="K349" s="7">
        <v>9.2962086330935206E-23</v>
      </c>
      <c r="L349" s="7"/>
      <c r="M349" s="7">
        <v>4.8116625564847691E-23</v>
      </c>
      <c r="N349" s="9">
        <f t="shared" si="129"/>
        <v>0.70479279726363264</v>
      </c>
      <c r="O349" s="7"/>
      <c r="P349" s="8">
        <f t="shared" si="130"/>
        <v>132206435673.6806</v>
      </c>
      <c r="Q349" s="6">
        <v>4.6984285714285718E-23</v>
      </c>
      <c r="R349" s="14">
        <v>1</v>
      </c>
      <c r="T349" s="13"/>
      <c r="U349" s="52">
        <v>5.4238250727272728E-23</v>
      </c>
      <c r="V349" s="52">
        <v>3.4397358727272724E-23</v>
      </c>
      <c r="W349" s="7">
        <f t="shared" si="131"/>
        <v>7.1706458058277351E-13</v>
      </c>
      <c r="X349" s="7">
        <f t="shared" si="132"/>
        <v>4.5475521939214392E-13</v>
      </c>
      <c r="Y349" s="14">
        <f t="shared" si="156"/>
        <v>-365.80995393391936</v>
      </c>
      <c r="Z349" s="72">
        <v>4.1369882545454547E-23</v>
      </c>
      <c r="AA349" s="72">
        <v>2.5754417090909094E-23</v>
      </c>
      <c r="AB349" s="72">
        <f t="shared" si="133"/>
        <v>5.4693647155730476E-13</v>
      </c>
      <c r="AC349" s="72">
        <f t="shared" si="134"/>
        <v>3.4048996864422199E-13</v>
      </c>
      <c r="AD349" s="60">
        <f t="shared" si="147"/>
        <v>-377.459748342002</v>
      </c>
      <c r="AE349" s="73">
        <f t="shared" si="149"/>
        <v>-355.30291014912672</v>
      </c>
      <c r="AF349" s="73">
        <f t="shared" si="150"/>
        <v>-228.91355766301086</v>
      </c>
      <c r="AG349" s="60"/>
      <c r="AH349" s="52">
        <v>3.1621339999999999E-23</v>
      </c>
      <c r="AI349" s="52">
        <v>1.9262804000000006E-23</v>
      </c>
      <c r="AJ349" s="52">
        <f t="shared" si="135"/>
        <v>4.1805446526253457E-13</v>
      </c>
      <c r="AK349" s="52">
        <f t="shared" si="136"/>
        <v>2.5466666579205732E-13</v>
      </c>
      <c r="AL349" s="60">
        <f t="shared" si="157"/>
        <v>-390.82897815209583</v>
      </c>
      <c r="AM349" s="52">
        <v>2.4499663636363638E-23</v>
      </c>
      <c r="AN349" s="52">
        <v>1.4561840363636358E-23</v>
      </c>
      <c r="AO349" s="52">
        <f t="shared" si="137"/>
        <v>3.2390132045675372E-13</v>
      </c>
      <c r="AP349" s="52">
        <f t="shared" si="138"/>
        <v>1.9251690113253865E-13</v>
      </c>
      <c r="AQ349" s="60">
        <f t="shared" si="151"/>
        <v>-405.631008663199</v>
      </c>
      <c r="AR349" s="52">
        <v>1.9505964909090904E-23</v>
      </c>
      <c r="AS349" s="52">
        <v>1.1291164018181814E-23</v>
      </c>
      <c r="AT349" s="52">
        <f t="shared" si="139"/>
        <v>2.5788140950066513E-13</v>
      </c>
      <c r="AU349" s="52">
        <f t="shared" si="140"/>
        <v>1.4927645494506462E-13</v>
      </c>
      <c r="AV349" s="60">
        <f t="shared" si="158"/>
        <v>-421.14301595408489</v>
      </c>
      <c r="AW349" s="52">
        <v>1.6177712363636364E-23</v>
      </c>
      <c r="AX349" s="52">
        <v>9.1229623636363633E-24</v>
      </c>
      <c r="AY349" s="52">
        <f t="shared" si="141"/>
        <v>2.1387976889502768E-13</v>
      </c>
      <c r="AZ349" s="52">
        <f t="shared" si="142"/>
        <v>1.2061143368814315E-13</v>
      </c>
      <c r="BA349" s="60">
        <f t="shared" si="152"/>
        <v>-436.07834293415891</v>
      </c>
      <c r="BB349" s="52">
        <v>1.4114363454545452E-23</v>
      </c>
      <c r="BC349" s="52">
        <v>7.7811515272727261E-24</v>
      </c>
      <c r="BD349" s="52">
        <f t="shared" si="143"/>
        <v>1.8660096841282054E-13</v>
      </c>
      <c r="BE349" s="52">
        <f t="shared" si="144"/>
        <v>1.0287183088574848E-13</v>
      </c>
      <c r="BF349" s="60">
        <f t="shared" si="159"/>
        <v>-448.7068756354825</v>
      </c>
      <c r="BG349" s="52">
        <v>1.2977100727272724E-23</v>
      </c>
      <c r="BH349" s="52">
        <v>7.0411608545454546E-24</v>
      </c>
      <c r="BI349" s="52">
        <f t="shared" si="145"/>
        <v>1.7156562325309577E-13</v>
      </c>
      <c r="BJ349" s="52">
        <f t="shared" si="146"/>
        <v>9.3088677958444861E-14</v>
      </c>
      <c r="BK349" s="60">
        <f t="shared" si="153"/>
        <v>-457.41649059194521</v>
      </c>
      <c r="BL349" s="60"/>
      <c r="BM349" s="14"/>
      <c r="BN349" s="14"/>
      <c r="BO349" s="14"/>
    </row>
    <row r="350" spans="1:67">
      <c r="A350" s="11">
        <v>191.99999999999801</v>
      </c>
      <c r="C350" s="90">
        <v>449682509139.0816</v>
      </c>
      <c r="D350" s="7">
        <f t="shared" ref="D350:D413" si="160">5.0307*10^24*3.7419*10^(-16)*($A350*10^(-9))^(-4)/((EXP(0.014404348/($A350*10^(-9)*$D$26))-1))*2.16449*10^(-5)*10^(-13)</f>
        <v>6900590617582.4922</v>
      </c>
      <c r="E350" s="10">
        <f t="shared" si="154"/>
        <v>236348525704.16129</v>
      </c>
      <c r="F350" s="10">
        <f t="shared" ref="F350:F413" si="161">C350/(1.524^2)</f>
        <v>193613689773.37299</v>
      </c>
      <c r="G350" s="15">
        <v>118174262852080.64</v>
      </c>
      <c r="H350" s="7"/>
      <c r="I350" s="7">
        <f t="shared" si="155"/>
        <v>3.1344272840339819E-21</v>
      </c>
      <c r="J350" s="90">
        <f t="shared" ref="J350:J413" si="162">AR350*0.99+AS350*0.01</f>
        <v>1.9993564165454544E-23</v>
      </c>
      <c r="K350" s="7">
        <v>1.9411405275779353E-22</v>
      </c>
      <c r="L350" s="7"/>
      <c r="M350" s="7">
        <v>4.8903860375734286E-23</v>
      </c>
      <c r="N350" s="9">
        <f t="shared" ref="N350:N413" si="163">EXP(-($L350*L$4+$K350*K$4+$I350*I$4+$J350*J$4+$M350*M$4))</f>
        <v>0.69794628712377138</v>
      </c>
      <c r="O350" s="7"/>
      <c r="P350" s="8">
        <f t="shared" ref="P350:P413" si="164">$F350*N350</f>
        <v>135131955913.65938</v>
      </c>
      <c r="Q350" s="6">
        <v>4.7774285714285714E-23</v>
      </c>
      <c r="R350" s="14">
        <v>1</v>
      </c>
      <c r="T350" s="13"/>
      <c r="U350" s="52">
        <v>5.7618612727272712E-23</v>
      </c>
      <c r="V350" s="52">
        <v>3.2909500909090901E-23</v>
      </c>
      <c r="W350" s="7">
        <f t="shared" ref="W350:W413" si="165">U350*$R350*($A350-$A349)*$P350</f>
        <v>7.7861158348697997E-13</v>
      </c>
      <c r="X350" s="7">
        <f t="shared" ref="X350:X413" si="166">V350*$R350*($A350-$A349)*$P350</f>
        <v>4.4471252259888161E-13</v>
      </c>
      <c r="Y350" s="14">
        <f t="shared" si="156"/>
        <v>-428.83906169587817</v>
      </c>
      <c r="Z350" s="72">
        <v>4.3697426181818195E-23</v>
      </c>
      <c r="AA350" s="72">
        <v>2.4561590909090905E-23</v>
      </c>
      <c r="AB350" s="72">
        <f t="shared" ref="AB350:AB413" si="167">Z350*$R350*($A350-$A349)*$P350</f>
        <v>5.9049186683431837E-13</v>
      </c>
      <c r="AC350" s="72">
        <f t="shared" ref="AC350:AC413" si="168">AA350*$R350*($A350-$A349)*$P350</f>
        <v>3.3190558198973642E-13</v>
      </c>
      <c r="AD350" s="60">
        <f t="shared" si="147"/>
        <v>-437.91675951590491</v>
      </c>
      <c r="AE350" s="73">
        <f t="shared" si="149"/>
        <v>-387.1485268509623</v>
      </c>
      <c r="AF350" s="73">
        <f t="shared" si="150"/>
        <v>-231.52491796297562</v>
      </c>
      <c r="AG350" s="60"/>
      <c r="AH350" s="52">
        <v>3.3167574727272728E-23</v>
      </c>
      <c r="AI350" s="52">
        <v>1.8333107999999993E-23</v>
      </c>
      <c r="AJ350" s="52">
        <f t="shared" ref="AJ350:AJ413" si="169">AH350*$R350*($A350-$A349)*$P350</f>
        <v>4.4819992458098405E-13</v>
      </c>
      <c r="AK350" s="52">
        <f t="shared" ref="AK350:AK413" si="170">AI350*$R350*($A350-$A349)*$P350</f>
        <v>2.4773887420169187E-13</v>
      </c>
      <c r="AL350" s="60">
        <f t="shared" si="157"/>
        <v>-447.25810823529355</v>
      </c>
      <c r="AM350" s="52">
        <v>2.5480844363636367E-23</v>
      </c>
      <c r="AN350" s="52">
        <v>1.3860066181818184E-23</v>
      </c>
      <c r="AO350" s="52">
        <f t="shared" ref="AO350:AO413" si="171">AM350*$R350*($A350-$A349)*$P350</f>
        <v>3.4432763371905088E-13</v>
      </c>
      <c r="AP350" s="52">
        <f t="shared" ref="AP350:AP413" si="172">AN350*$R350*($A350-$A349)*$P350</f>
        <v>1.8729378522422819E-13</v>
      </c>
      <c r="AQ350" s="60">
        <f t="shared" si="151"/>
        <v>-456.05938390339065</v>
      </c>
      <c r="AR350" s="52">
        <v>2.0086647818181817E-23</v>
      </c>
      <c r="AS350" s="52">
        <v>1.0778282545454545E-23</v>
      </c>
      <c r="AT350" s="52">
        <f t="shared" ref="AT350:AT413" si="173">AR350*$R350*($A350-$A349)*$P350</f>
        <v>2.7143480074203647E-13</v>
      </c>
      <c r="AU350" s="52">
        <f t="shared" ref="AU350:AU413" si="174">AS350*$R350*($A350-$A349)*$P350</f>
        <v>1.456490401757659E-13</v>
      </c>
      <c r="AV350" s="60">
        <f t="shared" si="158"/>
        <v>-463.41058781852229</v>
      </c>
      <c r="AW350" s="52">
        <v>1.6479126181818178E-23</v>
      </c>
      <c r="AX350" s="52">
        <v>8.755289581818182E-24</v>
      </c>
      <c r="AY350" s="52">
        <f t="shared" ref="AY350:AY413" si="175">AW350*$R350*($A350-$A349)*$P350</f>
        <v>2.2268565526975904E-13</v>
      </c>
      <c r="AZ350" s="52">
        <f t="shared" ref="AZ350:AZ413" si="176">AX350*$R350*($A350-$A349)*$P350</f>
        <v>1.1831194057818449E-13</v>
      </c>
      <c r="BA350" s="60">
        <f t="shared" si="152"/>
        <v>-468.70425742123956</v>
      </c>
      <c r="BB350" s="52">
        <v>1.4224093090909088E-23</v>
      </c>
      <c r="BC350" s="52">
        <v>7.5104281090909112E-24</v>
      </c>
      <c r="BD350" s="52">
        <f t="shared" ref="BD350:BD413" si="177">BB350*$R350*($A350-$A349)*$P350</f>
        <v>1.922129520472951E-13</v>
      </c>
      <c r="BE350" s="52">
        <f t="shared" ref="BE350:BE413" si="178">BC350*$R350*($A350-$A349)*$P350</f>
        <v>1.014898840130612E-13</v>
      </c>
      <c r="BF350" s="60">
        <f t="shared" si="159"/>
        <v>-471.99248056869214</v>
      </c>
      <c r="BG350" s="52">
        <v>1.2956755272727276E-23</v>
      </c>
      <c r="BH350" s="52">
        <v>6.8172538181818162E-24</v>
      </c>
      <c r="BI350" s="52">
        <f t="shared" ref="BI350:BI413" si="179">BG350*$R350*($A350-$A349)*$P350</f>
        <v>1.750871682298654E-13</v>
      </c>
      <c r="BJ350" s="52">
        <f t="shared" ref="BJ350:BJ413" si="180">BH350*$R350*($A350-$A349)*$P350</f>
        <v>9.212288424109807E-14</v>
      </c>
      <c r="BK350" s="60">
        <f t="shared" si="153"/>
        <v>-473.84559832418228</v>
      </c>
      <c r="BL350" s="60"/>
      <c r="BM350" s="14"/>
      <c r="BN350" s="14"/>
      <c r="BO350" s="14"/>
    </row>
    <row r="351" spans="1:67">
      <c r="A351" s="11">
        <v>192.099999999998</v>
      </c>
      <c r="C351" s="90">
        <v>460644338800.01337</v>
      </c>
      <c r="D351" s="7">
        <f t="shared" si="160"/>
        <v>6932927328693.2139</v>
      </c>
      <c r="E351" s="10">
        <f t="shared" si="154"/>
        <v>224216146236.28717</v>
      </c>
      <c r="F351" s="10">
        <f t="shared" si="161"/>
        <v>198333375872.31305</v>
      </c>
      <c r="G351" s="15">
        <v>112108073118143.58</v>
      </c>
      <c r="H351" s="7"/>
      <c r="I351" s="7">
        <f t="shared" si="155"/>
        <v>3.0264854659235258E-21</v>
      </c>
      <c r="J351" s="90">
        <f t="shared" si="162"/>
        <v>2.329014697272727E-23</v>
      </c>
      <c r="K351" s="7">
        <v>1.7963359374999988E-22</v>
      </c>
      <c r="L351" s="7"/>
      <c r="M351" s="7">
        <v>5.2744435272583155E-23</v>
      </c>
      <c r="N351" s="9">
        <f t="shared" si="163"/>
        <v>0.65875296523671967</v>
      </c>
      <c r="O351" s="7"/>
      <c r="P351" s="8">
        <f t="shared" si="164"/>
        <v>130652699461.29509</v>
      </c>
      <c r="Q351" s="6">
        <v>5.1617619047619057E-23</v>
      </c>
      <c r="R351" s="14">
        <v>1</v>
      </c>
      <c r="T351" s="13"/>
      <c r="U351" s="52">
        <v>6.2835387636363639E-23</v>
      </c>
      <c r="V351" s="52">
        <v>3.2744488181818189E-23</v>
      </c>
      <c r="W351" s="7">
        <f t="shared" si="165"/>
        <v>8.2096130163873295E-13</v>
      </c>
      <c r="X351" s="7">
        <f t="shared" si="166"/>
        <v>4.2781557734327773E-13</v>
      </c>
      <c r="Y351" s="14">
        <f t="shared" si="156"/>
        <v>-478.88459968903686</v>
      </c>
      <c r="Z351" s="72">
        <v>4.8152723090909087E-23</v>
      </c>
      <c r="AA351" s="72">
        <v>2.4692648181818183E-23</v>
      </c>
      <c r="AB351" s="72">
        <f t="shared" si="167"/>
        <v>6.2912832582391512E-13</v>
      </c>
      <c r="AC351" s="72">
        <f t="shared" si="168"/>
        <v>3.2261611418024022E-13</v>
      </c>
      <c r="AD351" s="60">
        <f t="shared" si="147"/>
        <v>-487.20141672569304</v>
      </c>
      <c r="AE351" s="73">
        <f t="shared" si="149"/>
        <v>-386.05208251276832</v>
      </c>
      <c r="AF351" s="73">
        <f t="shared" si="150"/>
        <v>-235.58968124385078</v>
      </c>
      <c r="AG351" s="60"/>
      <c r="AH351" s="52">
        <v>3.7074415272727271E-23</v>
      </c>
      <c r="AI351" s="52">
        <v>1.8755249999999997E-23</v>
      </c>
      <c r="AJ351" s="52">
        <f t="shared" si="169"/>
        <v>4.8438724363306102E-13</v>
      </c>
      <c r="AK351" s="52">
        <f t="shared" si="170"/>
        <v>2.4504240415713153E-13</v>
      </c>
      <c r="AL351" s="60">
        <f t="shared" si="157"/>
        <v>-494.11879157007888</v>
      </c>
      <c r="AM351" s="52">
        <v>2.9020196909090906E-23</v>
      </c>
      <c r="AN351" s="52">
        <v>1.4550371272727275E-23</v>
      </c>
      <c r="AO351" s="52">
        <f t="shared" si="171"/>
        <v>3.7915670650708433E-13</v>
      </c>
      <c r="AP351" s="52">
        <f t="shared" si="172"/>
        <v>1.9010452849457904E-13</v>
      </c>
      <c r="AQ351" s="60">
        <f t="shared" si="151"/>
        <v>-498.61224862436381</v>
      </c>
      <c r="AR351" s="52">
        <v>2.3407219272727272E-23</v>
      </c>
      <c r="AS351" s="52">
        <v>1.1699989272727276E-23</v>
      </c>
      <c r="AT351" s="52">
        <f t="shared" si="173"/>
        <v>3.0582163848640969E-13</v>
      </c>
      <c r="AU351" s="52">
        <f t="shared" si="174"/>
        <v>1.5286351821499264E-13</v>
      </c>
      <c r="AV351" s="60">
        <f t="shared" si="158"/>
        <v>-500.1546686769658</v>
      </c>
      <c r="AW351" s="52">
        <v>1.9699099636363638E-23</v>
      </c>
      <c r="AX351" s="52">
        <v>9.8638270727272751E-24</v>
      </c>
      <c r="AY351" s="52">
        <f t="shared" si="175"/>
        <v>2.5737405444477799E-13</v>
      </c>
      <c r="AZ351" s="52">
        <f t="shared" si="176"/>
        <v>1.2887356340711494E-13</v>
      </c>
      <c r="BA351" s="60">
        <f t="shared" si="152"/>
        <v>-499.2752331421737</v>
      </c>
      <c r="BB351" s="52">
        <v>1.7433738363636365E-23</v>
      </c>
      <c r="BC351" s="52">
        <v>8.7601104545454549E-24</v>
      </c>
      <c r="BD351" s="52">
        <f t="shared" si="177"/>
        <v>2.2777649789109032E-13</v>
      </c>
      <c r="BE351" s="52">
        <f t="shared" si="178"/>
        <v>1.1445320784654114E-13</v>
      </c>
      <c r="BF351" s="60">
        <f t="shared" si="159"/>
        <v>-497.51967869281179</v>
      </c>
      <c r="BG351" s="52">
        <v>1.6220958727272727E-23</v>
      </c>
      <c r="BH351" s="52">
        <v>8.1671183818181826E-24</v>
      </c>
      <c r="BI351" s="52">
        <f t="shared" si="179"/>
        <v>2.1193120455683146E-13</v>
      </c>
      <c r="BJ351" s="52">
        <f t="shared" si="180"/>
        <v>1.067056063404449E-13</v>
      </c>
      <c r="BK351" s="60">
        <f t="shared" si="153"/>
        <v>-496.50828171539627</v>
      </c>
      <c r="BL351" s="60"/>
      <c r="BM351" s="14"/>
      <c r="BN351" s="14"/>
      <c r="BO351" s="14"/>
    </row>
    <row r="352" spans="1:67">
      <c r="A352" s="11">
        <v>192.199999999998</v>
      </c>
      <c r="C352" s="90">
        <v>461624564007.10992</v>
      </c>
      <c r="D352" s="7">
        <f t="shared" si="160"/>
        <v>6965374141081.2021</v>
      </c>
      <c r="E352" s="10">
        <f t="shared" si="154"/>
        <v>215718838033.7457</v>
      </c>
      <c r="F352" s="10">
        <f t="shared" si="161"/>
        <v>198755418125.00858</v>
      </c>
      <c r="G352" s="15">
        <v>107859419016872.84</v>
      </c>
      <c r="H352" s="7"/>
      <c r="I352" s="7">
        <f t="shared" si="155"/>
        <v>2.9234293227850264E-21</v>
      </c>
      <c r="J352" s="90">
        <f t="shared" si="162"/>
        <v>2.5388913343636365E-23</v>
      </c>
      <c r="K352" s="7">
        <v>1.28599448441247E-22</v>
      </c>
      <c r="L352" s="7"/>
      <c r="M352" s="7">
        <v>4.3792635953189973E-23</v>
      </c>
      <c r="N352" s="9">
        <f t="shared" si="163"/>
        <v>0.63500752221652679</v>
      </c>
      <c r="O352" s="7"/>
      <c r="P352" s="8">
        <f t="shared" si="164"/>
        <v>126211185590.67145</v>
      </c>
      <c r="Q352" s="6">
        <v>4.2668571428571428E-23</v>
      </c>
      <c r="R352" s="14">
        <v>1</v>
      </c>
      <c r="T352" s="13"/>
      <c r="U352" s="52">
        <v>6.692514145454545E-23</v>
      </c>
      <c r="V352" s="52">
        <v>3.5880409272727271E-23</v>
      </c>
      <c r="W352" s="7">
        <f t="shared" si="165"/>
        <v>8.4467014488010952E-13</v>
      </c>
      <c r="X352" s="7">
        <f t="shared" si="166"/>
        <v>4.5285089937891731E-13</v>
      </c>
      <c r="Y352" s="14">
        <f t="shared" si="156"/>
        <v>-463.87249256549268</v>
      </c>
      <c r="Z352" s="72">
        <v>5.1555907454545452E-23</v>
      </c>
      <c r="AA352" s="72">
        <v>2.6927931636363631E-23</v>
      </c>
      <c r="AB352" s="72">
        <f t="shared" si="167"/>
        <v>6.5069322040407483E-13</v>
      </c>
      <c r="AC352" s="72">
        <f t="shared" si="168"/>
        <v>3.3986061773298101E-13</v>
      </c>
      <c r="AD352" s="60">
        <f t="shared" si="147"/>
        <v>-477.69454625340882</v>
      </c>
      <c r="AE352" s="73">
        <f t="shared" si="149"/>
        <v>-371.08032380794117</v>
      </c>
      <c r="AF352" s="73">
        <f t="shared" si="150"/>
        <v>-237.4736941022573</v>
      </c>
      <c r="AG352" s="60"/>
      <c r="AH352" s="52">
        <v>3.9926475818181818E-23</v>
      </c>
      <c r="AI352" s="52">
        <v>2.0252951818181815E-23</v>
      </c>
      <c r="AJ352" s="52">
        <f t="shared" si="169"/>
        <v>5.0391678494697146E-13</v>
      </c>
      <c r="AK352" s="52">
        <f t="shared" si="170"/>
        <v>2.5561490606833264E-13</v>
      </c>
      <c r="AL352" s="60">
        <f t="shared" si="157"/>
        <v>-492.7438146454445</v>
      </c>
      <c r="AM352" s="52">
        <v>3.1446761454545464E-23</v>
      </c>
      <c r="AN352" s="52">
        <v>1.5470133636363637E-23</v>
      </c>
      <c r="AO352" s="52">
        <f t="shared" si="171"/>
        <v>3.9689330461649851E-13</v>
      </c>
      <c r="AP352" s="52">
        <f t="shared" si="172"/>
        <v>1.9525039074914689E-13</v>
      </c>
      <c r="AQ352" s="60">
        <f t="shared" si="151"/>
        <v>-508.05320100370756</v>
      </c>
      <c r="AR352" s="52">
        <v>2.5522240363636364E-23</v>
      </c>
      <c r="AS352" s="52">
        <v>1.2189538363636365E-23</v>
      </c>
      <c r="AT352" s="52">
        <f t="shared" si="173"/>
        <v>3.2211922152244521E-13</v>
      </c>
      <c r="AU352" s="52">
        <f t="shared" si="174"/>
        <v>1.5384560886774316E-13</v>
      </c>
      <c r="AV352" s="60">
        <f t="shared" si="158"/>
        <v>-522.39544060544915</v>
      </c>
      <c r="AW352" s="52">
        <v>2.1603912363636372E-23</v>
      </c>
      <c r="AX352" s="52">
        <v>1.0053189636363637E-23</v>
      </c>
      <c r="AY352" s="52">
        <f t="shared" si="175"/>
        <v>2.7266553928113563E-13</v>
      </c>
      <c r="AZ352" s="52">
        <f t="shared" si="176"/>
        <v>1.2688249829732337E-13</v>
      </c>
      <c r="BA352" s="60">
        <f t="shared" si="152"/>
        <v>-534.65884016058453</v>
      </c>
      <c r="BB352" s="52">
        <v>1.9216813454545453E-23</v>
      </c>
      <c r="BC352" s="52">
        <v>8.7589435999999981E-24</v>
      </c>
      <c r="BD352" s="52">
        <f t="shared" si="177"/>
        <v>2.4253768093728107E-13</v>
      </c>
      <c r="BE352" s="52">
        <f t="shared" si="178"/>
        <v>1.1054766562777608E-13</v>
      </c>
      <c r="BF352" s="60">
        <f t="shared" si="159"/>
        <v>-544.20416159432511</v>
      </c>
      <c r="BG352" s="52">
        <v>1.7956834363636359E-23</v>
      </c>
      <c r="BH352" s="52">
        <v>8.0640772363636354E-24</v>
      </c>
      <c r="BI352" s="52">
        <f t="shared" si="179"/>
        <v>2.2663533544897262E-13</v>
      </c>
      <c r="BJ352" s="52">
        <f t="shared" si="180"/>
        <v>1.0177767486961418E-13</v>
      </c>
      <c r="BK352" s="60">
        <f t="shared" si="153"/>
        <v>-550.9187714793502</v>
      </c>
      <c r="BL352" s="60"/>
      <c r="BM352" s="14"/>
      <c r="BN352" s="14"/>
      <c r="BO352" s="14"/>
    </row>
    <row r="353" spans="1:67">
      <c r="A353" s="11">
        <v>192.29999999999799</v>
      </c>
      <c r="C353" s="90">
        <v>454704602240.33258</v>
      </c>
      <c r="D353" s="7">
        <f t="shared" si="160"/>
        <v>6997931252017.0254</v>
      </c>
      <c r="E353" s="10">
        <f t="shared" si="154"/>
        <v>217434034743.32199</v>
      </c>
      <c r="F353" s="10">
        <f t="shared" si="161"/>
        <v>195775984183.22266</v>
      </c>
      <c r="G353" s="15">
        <v>108717017371661</v>
      </c>
      <c r="H353" s="7"/>
      <c r="I353" s="7">
        <f t="shared" si="155"/>
        <v>2.8250257675288489E-21</v>
      </c>
      <c r="J353" s="90">
        <f t="shared" si="162"/>
        <v>2.2630876465454544E-23</v>
      </c>
      <c r="K353" s="7">
        <v>1.8588385255648028E-22</v>
      </c>
      <c r="L353" s="7"/>
      <c r="M353" s="7">
        <v>3.8037510020152634E-23</v>
      </c>
      <c r="N353" s="9">
        <f t="shared" si="163"/>
        <v>0.66676797259472398</v>
      </c>
      <c r="O353" s="7"/>
      <c r="P353" s="8">
        <f t="shared" si="164"/>
        <v>130537156056.58412</v>
      </c>
      <c r="Q353" s="6">
        <v>3.6916190476190465E-23</v>
      </c>
      <c r="R353" s="14">
        <v>1</v>
      </c>
      <c r="T353" s="13"/>
      <c r="U353" s="52">
        <v>6.5502641818181815E-23</v>
      </c>
      <c r="V353" s="52">
        <v>3.8370906727272721E-23</v>
      </c>
      <c r="W353" s="7">
        <f t="shared" si="165"/>
        <v>8.5505285771380465E-13</v>
      </c>
      <c r="X353" s="7">
        <f t="shared" si="166"/>
        <v>5.008829039490348E-13</v>
      </c>
      <c r="Y353" s="14">
        <f t="shared" si="156"/>
        <v>-414.20825691610554</v>
      </c>
      <c r="Z353" s="72">
        <v>4.9610596E-23</v>
      </c>
      <c r="AA353" s="72">
        <v>2.8325711090909087E-23</v>
      </c>
      <c r="AB353" s="72">
        <f t="shared" si="167"/>
        <v>6.4760261121117797E-13</v>
      </c>
      <c r="AC353" s="72">
        <f t="shared" si="168"/>
        <v>3.6975577690875048E-13</v>
      </c>
      <c r="AD353" s="60">
        <f t="shared" si="147"/>
        <v>-429.03908892952859</v>
      </c>
      <c r="AE353" s="73">
        <f t="shared" si="149"/>
        <v>-348.86796656114734</v>
      </c>
      <c r="AF353" s="73">
        <f t="shared" si="150"/>
        <v>-233.74032381540437</v>
      </c>
      <c r="AG353" s="60"/>
      <c r="AH353" s="52">
        <v>3.7604694545454549E-23</v>
      </c>
      <c r="AI353" s="52">
        <v>2.0792948909090907E-23</v>
      </c>
      <c r="AJ353" s="52">
        <f t="shared" si="169"/>
        <v>4.9088098803398991E-13</v>
      </c>
      <c r="AK353" s="52">
        <f t="shared" si="170"/>
        <v>2.7142524166224255E-13</v>
      </c>
      <c r="AL353" s="60">
        <f t="shared" si="157"/>
        <v>-447.06507630430303</v>
      </c>
      <c r="AM353" s="52">
        <v>2.8858959636363643E-23</v>
      </c>
      <c r="AN353" s="52">
        <v>1.5368303999999996E-23</v>
      </c>
      <c r="AO353" s="52">
        <f t="shared" si="171"/>
        <v>3.7671665176824489E-13</v>
      </c>
      <c r="AP353" s="52">
        <f t="shared" si="172"/>
        <v>2.0061346975729114E-13</v>
      </c>
      <c r="AQ353" s="60">
        <f t="shared" si="151"/>
        <v>-467.46853685483478</v>
      </c>
      <c r="AR353" s="52">
        <v>2.2741973999999998E-23</v>
      </c>
      <c r="AS353" s="52">
        <v>1.163222054545455E-23</v>
      </c>
      <c r="AT353" s="52">
        <f t="shared" si="173"/>
        <v>2.9686726090726097E-13</v>
      </c>
      <c r="AU353" s="52">
        <f t="shared" si="174"/>
        <v>1.5184369886265183E-13</v>
      </c>
      <c r="AV353" s="60">
        <f t="shared" si="158"/>
        <v>-488.5131543350393</v>
      </c>
      <c r="AW353" s="52">
        <v>1.8670825090909092E-23</v>
      </c>
      <c r="AX353" s="52">
        <v>9.1900690545454563E-24</v>
      </c>
      <c r="AY353" s="52">
        <f t="shared" si="175"/>
        <v>2.437236408597048E-13</v>
      </c>
      <c r="AZ353" s="52">
        <f t="shared" si="176"/>
        <v>1.1996454783439166E-13</v>
      </c>
      <c r="BA353" s="60">
        <f t="shared" si="152"/>
        <v>-507.78452426185805</v>
      </c>
      <c r="BB353" s="52">
        <v>1.6143798909090907E-23</v>
      </c>
      <c r="BC353" s="52">
        <v>7.7015038909090909E-24</v>
      </c>
      <c r="BD353" s="52">
        <f t="shared" si="177"/>
        <v>2.1073655975419923E-13</v>
      </c>
      <c r="BE353" s="52">
        <f t="shared" si="178"/>
        <v>1.0053324152779326E-13</v>
      </c>
      <c r="BF353" s="60">
        <f t="shared" si="159"/>
        <v>-522.94351941089803</v>
      </c>
      <c r="BG353" s="52">
        <v>1.4740446363636366E-23</v>
      </c>
      <c r="BH353" s="52">
        <v>6.8896123090909081E-24</v>
      </c>
      <c r="BI353" s="52">
        <f t="shared" si="179"/>
        <v>1.9241759473135991E-13</v>
      </c>
      <c r="BJ353" s="52">
        <f t="shared" si="180"/>
        <v>8.9935039716111165E-14</v>
      </c>
      <c r="BK353" s="60">
        <f t="shared" si="153"/>
        <v>-532.60490631497487</v>
      </c>
      <c r="BL353" s="60"/>
      <c r="BM353" s="14"/>
      <c r="BN353" s="14"/>
      <c r="BO353" s="14"/>
    </row>
    <row r="354" spans="1:67">
      <c r="A354" s="11">
        <v>192.39999999999799</v>
      </c>
      <c r="C354" s="90">
        <v>446454782506.62372</v>
      </c>
      <c r="D354" s="7">
        <f t="shared" si="160"/>
        <v>7030598858538.4893</v>
      </c>
      <c r="E354" s="10">
        <f t="shared" si="154"/>
        <v>222728551022.04269</v>
      </c>
      <c r="F354" s="10">
        <f t="shared" si="161"/>
        <v>192223971360.51682</v>
      </c>
      <c r="G354" s="15">
        <v>111364275511021.34</v>
      </c>
      <c r="H354" s="7"/>
      <c r="I354" s="7">
        <f t="shared" si="155"/>
        <v>2.7310536574262003E-21</v>
      </c>
      <c r="J354" s="90">
        <f t="shared" si="162"/>
        <v>2.0076033380000002E-23</v>
      </c>
      <c r="K354" s="7">
        <v>9.5987952564102543E-22</v>
      </c>
      <c r="L354" s="7"/>
      <c r="M354" s="7">
        <v>3.4434295552299683E-23</v>
      </c>
      <c r="N354" s="9">
        <f t="shared" si="163"/>
        <v>0.69760881711612754</v>
      </c>
      <c r="O354" s="7"/>
      <c r="P354" s="8">
        <f t="shared" si="164"/>
        <v>134097137282.17451</v>
      </c>
      <c r="Q354" s="6">
        <v>3.3315714285714286E-23</v>
      </c>
      <c r="R354" s="14">
        <v>1</v>
      </c>
      <c r="T354" s="13"/>
      <c r="U354" s="52">
        <v>6.2807692545454513E-23</v>
      </c>
      <c r="V354" s="52">
        <v>4.1213393636363662E-23</v>
      </c>
      <c r="W354" s="7">
        <f t="shared" si="165"/>
        <v>8.4223317696439447E-13</v>
      </c>
      <c r="X354" s="7">
        <f t="shared" si="166"/>
        <v>5.5265981043194414E-13</v>
      </c>
      <c r="Y354" s="14">
        <f t="shared" si="156"/>
        <v>-343.81614789403159</v>
      </c>
      <c r="Z354" s="72">
        <v>4.6734577454545464E-23</v>
      </c>
      <c r="AA354" s="72">
        <v>3.0543917818181825E-23</v>
      </c>
      <c r="AB354" s="72">
        <f t="shared" si="167"/>
        <v>6.2669730487462453E-13</v>
      </c>
      <c r="AC354" s="72">
        <f t="shared" si="168"/>
        <v>4.0958519407999516E-13</v>
      </c>
      <c r="AD354" s="60">
        <f t="shared" si="147"/>
        <v>-346.43855830537564</v>
      </c>
      <c r="AE354" s="73">
        <f t="shared" si="149"/>
        <v>-316.79558691915514</v>
      </c>
      <c r="AF354" s="73">
        <f t="shared" si="150"/>
        <v>-225.42684546071979</v>
      </c>
      <c r="AG354" s="60"/>
      <c r="AH354" s="52">
        <v>3.4724217818181822E-23</v>
      </c>
      <c r="AI354" s="52">
        <v>2.2509406181818179E-23</v>
      </c>
      <c r="AJ354" s="52">
        <f t="shared" si="169"/>
        <v>4.6564182037805933E-13</v>
      </c>
      <c r="AK354" s="52">
        <f t="shared" si="170"/>
        <v>3.0184469309033284E-13</v>
      </c>
      <c r="AL354" s="60">
        <f t="shared" si="157"/>
        <v>-351.76635800181765</v>
      </c>
      <c r="AM354" s="52">
        <v>2.609180018181818E-23</v>
      </c>
      <c r="AN354" s="52">
        <v>1.6690687272727265E-23</v>
      </c>
      <c r="AO354" s="52">
        <f t="shared" si="171"/>
        <v>3.4988357109201399E-13</v>
      </c>
      <c r="AP354" s="52">
        <f t="shared" si="172"/>
        <v>2.2381733825446236E-13</v>
      </c>
      <c r="AQ354" s="60">
        <f t="shared" si="151"/>
        <v>-360.30909494861118</v>
      </c>
      <c r="AR354" s="52">
        <v>2.0151026181818184E-23</v>
      </c>
      <c r="AS354" s="52">
        <v>1.2651746000000001E-23</v>
      </c>
      <c r="AT354" s="52">
        <f t="shared" si="173"/>
        <v>2.7021949242798125E-13</v>
      </c>
      <c r="AU354" s="52">
        <f t="shared" si="174"/>
        <v>1.6965629202211061E-13</v>
      </c>
      <c r="AV354" s="60">
        <f t="shared" si="158"/>
        <v>-372.15376101216191</v>
      </c>
      <c r="AW354" s="52">
        <v>1.6273416727272725E-23</v>
      </c>
      <c r="AX354" s="52">
        <v>9.9810262181818189E-24</v>
      </c>
      <c r="AY354" s="52">
        <f t="shared" si="175"/>
        <v>2.1822185969270015E-13</v>
      </c>
      <c r="AZ354" s="52">
        <f t="shared" si="176"/>
        <v>1.3384270429964343E-13</v>
      </c>
      <c r="BA354" s="60">
        <f t="shared" si="152"/>
        <v>-386.66683306557547</v>
      </c>
      <c r="BB354" s="52">
        <v>1.3924902545454547E-23</v>
      </c>
      <c r="BC354" s="52">
        <v>8.3210356909090895E-24</v>
      </c>
      <c r="BD354" s="52">
        <f t="shared" si="177"/>
        <v>1.8672895682786134E-13</v>
      </c>
      <c r="BE354" s="52">
        <f t="shared" si="178"/>
        <v>1.1158270653736466E-13</v>
      </c>
      <c r="BF354" s="60">
        <f t="shared" si="159"/>
        <v>-402.4349065462369</v>
      </c>
      <c r="BG354" s="52">
        <v>1.2668383090909089E-23</v>
      </c>
      <c r="BH354" s="52">
        <v>7.3767658909090915E-24</v>
      </c>
      <c r="BI354" s="52">
        <f t="shared" si="179"/>
        <v>1.6987939064847176E-13</v>
      </c>
      <c r="BJ354" s="52">
        <f t="shared" si="180"/>
        <v>9.8920318837164262E-14</v>
      </c>
      <c r="BK354" s="60">
        <f t="shared" si="153"/>
        <v>-417.70265092451251</v>
      </c>
      <c r="BL354" s="60"/>
      <c r="BM354" s="14"/>
      <c r="BN354" s="14"/>
      <c r="BO354" s="14"/>
    </row>
    <row r="355" spans="1:67">
      <c r="A355" s="11">
        <v>192.49999999999801</v>
      </c>
      <c r="C355" s="90">
        <v>441166503169.33282</v>
      </c>
      <c r="D355" s="7">
        <f t="shared" si="160"/>
        <v>7063377157448.8896</v>
      </c>
      <c r="E355" s="10">
        <f t="shared" si="154"/>
        <v>226126716302.38864</v>
      </c>
      <c r="F355" s="10">
        <f t="shared" si="161"/>
        <v>189947068758.71136</v>
      </c>
      <c r="G355" s="15">
        <v>113063358151194.31</v>
      </c>
      <c r="H355" s="7"/>
      <c r="I355" s="7">
        <f t="shared" si="155"/>
        <v>2.6413031733255763E-21</v>
      </c>
      <c r="J355" s="90">
        <f t="shared" si="162"/>
        <v>1.9380198630909095E-23</v>
      </c>
      <c r="K355" s="7">
        <v>1.8528758915834498E-21</v>
      </c>
      <c r="L355" s="7"/>
      <c r="M355" s="7">
        <v>3.0244421104690166E-23</v>
      </c>
      <c r="N355" s="9">
        <f t="shared" si="163"/>
        <v>0.70636187019911967</v>
      </c>
      <c r="O355" s="7"/>
      <c r="P355" s="8">
        <f t="shared" si="164"/>
        <v>134171366727.24414</v>
      </c>
      <c r="Q355" s="6">
        <v>2.912857142857143E-23</v>
      </c>
      <c r="R355" s="14">
        <v>1</v>
      </c>
      <c r="T355" s="13"/>
      <c r="U355" s="52">
        <v>6.1933112363636365E-23</v>
      </c>
      <c r="V355" s="52">
        <v>4.4389557636363622E-23</v>
      </c>
      <c r="W355" s="7">
        <f t="shared" si="165"/>
        <v>8.309650331502963E-13</v>
      </c>
      <c r="X355" s="7">
        <f t="shared" si="166"/>
        <v>5.9558076164900393E-13</v>
      </c>
      <c r="Y355" s="14">
        <f t="shared" si="156"/>
        <v>-283.26615695117761</v>
      </c>
      <c r="Z355" s="72">
        <v>4.5836335636363624E-23</v>
      </c>
      <c r="AA355" s="72">
        <v>3.3445113454545454E-23</v>
      </c>
      <c r="AB355" s="72">
        <f t="shared" si="167"/>
        <v>6.1499237981009913E-13</v>
      </c>
      <c r="AC355" s="72">
        <f t="shared" si="168"/>
        <v>4.4873765825451255E-13</v>
      </c>
      <c r="AD355" s="60">
        <f t="shared" si="147"/>
        <v>-270.33623019349227</v>
      </c>
      <c r="AE355" s="73">
        <f t="shared" si="149"/>
        <v>-277.10343513156363</v>
      </c>
      <c r="AF355" s="73">
        <f t="shared" si="150"/>
        <v>-218.27468271374593</v>
      </c>
      <c r="AG355" s="60"/>
      <c r="AH355" s="52">
        <v>3.3866526909090913E-23</v>
      </c>
      <c r="AI355" s="52">
        <v>2.5181633999999996E-23</v>
      </c>
      <c r="AJ355" s="52">
        <f t="shared" si="169"/>
        <v>4.543918201698752E-13</v>
      </c>
      <c r="AK355" s="52">
        <f t="shared" si="170"/>
        <v>3.3786542502060074E-13</v>
      </c>
      <c r="AL355" s="60">
        <f t="shared" si="157"/>
        <v>-256.4447465311124</v>
      </c>
      <c r="AM355" s="52">
        <v>2.5300926181818175E-23</v>
      </c>
      <c r="AN355" s="52">
        <v>1.9174662363636357E-23</v>
      </c>
      <c r="AO355" s="52">
        <f t="shared" si="171"/>
        <v>3.3946598452804313E-13</v>
      </c>
      <c r="AP355" s="52">
        <f t="shared" si="172"/>
        <v>2.5726906558631248E-13</v>
      </c>
      <c r="AQ355" s="60">
        <f t="shared" si="151"/>
        <v>-242.13595084057792</v>
      </c>
      <c r="AR355" s="52">
        <v>1.9424547272727278E-23</v>
      </c>
      <c r="AS355" s="52">
        <v>1.498968309090909E-23</v>
      </c>
      <c r="AT355" s="52">
        <f t="shared" si="173"/>
        <v>2.6062180556403744E-13</v>
      </c>
      <c r="AU355" s="52">
        <f t="shared" si="174"/>
        <v>2.0111862671159912E-13</v>
      </c>
      <c r="AV355" s="60">
        <f t="shared" si="158"/>
        <v>-228.31235753148749</v>
      </c>
      <c r="AW355" s="52">
        <v>1.5592208909090908E-23</v>
      </c>
      <c r="AX355" s="52">
        <v>1.2223159909090907E-23</v>
      </c>
      <c r="AY355" s="52">
        <f t="shared" si="175"/>
        <v>2.0920279796299151E-13</v>
      </c>
      <c r="AZ355" s="52">
        <f t="shared" si="176"/>
        <v>1.639998070728757E-13</v>
      </c>
      <c r="BA355" s="60">
        <f t="shared" si="152"/>
        <v>-216.07259238527166</v>
      </c>
      <c r="BB355" s="52">
        <v>1.3264583454545458E-23</v>
      </c>
      <c r="BC355" s="52">
        <v>1.0528788309090911E-23</v>
      </c>
      <c r="BD355" s="52">
        <f t="shared" si="177"/>
        <v>1.7797272911643582E-13</v>
      </c>
      <c r="BE355" s="52">
        <f t="shared" si="178"/>
        <v>1.4126619174128785E-13</v>
      </c>
      <c r="BF355" s="60">
        <f t="shared" si="159"/>
        <v>-206.24810080387823</v>
      </c>
      <c r="BG355" s="52">
        <v>1.2006755018181816E-23</v>
      </c>
      <c r="BH355" s="52">
        <v>9.6195659454545471E-24</v>
      </c>
      <c r="BI355" s="52">
        <f t="shared" si="179"/>
        <v>1.6109627307490177E-13</v>
      </c>
      <c r="BJ355" s="52">
        <f t="shared" si="180"/>
        <v>1.2906703102247843E-13</v>
      </c>
      <c r="BK355" s="60">
        <f t="shared" si="153"/>
        <v>-198.82050305118693</v>
      </c>
      <c r="BL355" s="60"/>
      <c r="BM355" s="14"/>
      <c r="BN355" s="14"/>
      <c r="BO355" s="14"/>
    </row>
    <row r="356" spans="1:67">
      <c r="A356" s="11">
        <v>192.599999999998</v>
      </c>
      <c r="C356" s="90">
        <v>439877821377.06665</v>
      </c>
      <c r="D356" s="7">
        <f t="shared" si="160"/>
        <v>7096266345315.5068</v>
      </c>
      <c r="E356" s="10">
        <f t="shared" si="154"/>
        <v>224053589623.42352</v>
      </c>
      <c r="F356" s="10">
        <f t="shared" si="161"/>
        <v>189392218544.00745</v>
      </c>
      <c r="G356" s="15">
        <v>112026794811711.77</v>
      </c>
      <c r="H356" s="7"/>
      <c r="I356" s="7">
        <f t="shared" si="155"/>
        <v>2.5555752316768046E-21</v>
      </c>
      <c r="J356" s="90">
        <f t="shared" si="162"/>
        <v>1.7196233181818174E-23</v>
      </c>
      <c r="K356" s="7">
        <v>1.6770672463768112E-21</v>
      </c>
      <c r="L356" s="7"/>
      <c r="M356" s="7">
        <v>2.7629791422899318E-23</v>
      </c>
      <c r="N356" s="9">
        <f t="shared" si="163"/>
        <v>0.73420855209049496</v>
      </c>
      <c r="O356" s="7"/>
      <c r="P356" s="8">
        <f t="shared" si="164"/>
        <v>139053386554.40228</v>
      </c>
      <c r="Q356" s="6">
        <v>2.6516666666666664E-23</v>
      </c>
      <c r="R356" s="14">
        <v>1</v>
      </c>
      <c r="T356" s="13"/>
      <c r="U356" s="52">
        <v>5.8845781272727264E-23</v>
      </c>
      <c r="V356" s="52">
        <v>4.3879879454545462E-23</v>
      </c>
      <c r="W356" s="7">
        <f t="shared" si="165"/>
        <v>8.1827051704118854E-13</v>
      </c>
      <c r="X356" s="7">
        <f t="shared" si="166"/>
        <v>6.1016458397531386E-13</v>
      </c>
      <c r="Y356" s="14">
        <f t="shared" si="156"/>
        <v>-254.32412476300848</v>
      </c>
      <c r="Z356" s="72">
        <v>4.3058274181818188E-23</v>
      </c>
      <c r="AA356" s="72">
        <v>3.2888536909090897E-23</v>
      </c>
      <c r="AB356" s="72">
        <f t="shared" si="167"/>
        <v>5.9873988441694636E-13</v>
      </c>
      <c r="AC356" s="72">
        <f t="shared" si="168"/>
        <v>4.5732624360282838E-13</v>
      </c>
      <c r="AD356" s="60">
        <f t="shared" ref="AD356:AD419" si="181">(AC356/AB356-1)*1000</f>
        <v>-236.18543627142319</v>
      </c>
      <c r="AE356" s="73">
        <f t="shared" si="149"/>
        <v>-230.51721502099809</v>
      </c>
      <c r="AF356" s="73">
        <f t="shared" si="150"/>
        <v>-214.1558068963007</v>
      </c>
      <c r="AG356" s="60"/>
      <c r="AH356" s="52">
        <v>3.134053436363637E-23</v>
      </c>
      <c r="AI356" s="52">
        <v>2.4607494181818188E-23</v>
      </c>
      <c r="AJ356" s="52">
        <f t="shared" si="169"/>
        <v>4.3580074396880088E-13</v>
      </c>
      <c r="AK356" s="52">
        <f t="shared" si="170"/>
        <v>3.4217554005993751E-13</v>
      </c>
      <c r="AL356" s="60">
        <f t="shared" si="157"/>
        <v>-214.83488774302327</v>
      </c>
      <c r="AM356" s="52">
        <v>2.2967148909090914E-23</v>
      </c>
      <c r="AN356" s="52">
        <v>1.8598485272727272E-23</v>
      </c>
      <c r="AO356" s="52">
        <f t="shared" si="171"/>
        <v>3.1936598353081557E-13</v>
      </c>
      <c r="AP356" s="52">
        <f t="shared" si="172"/>
        <v>2.5861823619547565E-13</v>
      </c>
      <c r="AQ356" s="60">
        <f t="shared" si="151"/>
        <v>-190.21358086960561</v>
      </c>
      <c r="AR356" s="52">
        <v>1.722430072727272E-23</v>
      </c>
      <c r="AS356" s="52">
        <v>1.4417546181818182E-23</v>
      </c>
      <c r="AT356" s="52">
        <f t="shared" si="173"/>
        <v>2.39509734715859E-13</v>
      </c>
      <c r="AU356" s="52">
        <f t="shared" si="174"/>
        <v>2.0048086223861965E-13</v>
      </c>
      <c r="AV356" s="60">
        <f t="shared" si="158"/>
        <v>-162.95317818100807</v>
      </c>
      <c r="AW356" s="52">
        <v>1.3471209636363634E-23</v>
      </c>
      <c r="AX356" s="52">
        <v>1.1656491272727272E-23</v>
      </c>
      <c r="AY356" s="52">
        <f t="shared" si="175"/>
        <v>1.8732173209205549E-13</v>
      </c>
      <c r="AZ356" s="52">
        <f t="shared" si="176"/>
        <v>1.6208745868144699E-13</v>
      </c>
      <c r="BA356" s="60">
        <f t="shared" si="152"/>
        <v>-134.71086952264366</v>
      </c>
      <c r="BB356" s="52">
        <v>1.1175569036363636E-23</v>
      </c>
      <c r="BC356" s="52">
        <v>9.9687010181818202E-24</v>
      </c>
      <c r="BD356" s="52">
        <f t="shared" si="177"/>
        <v>1.5540007211787933E-13</v>
      </c>
      <c r="BE356" s="52">
        <f t="shared" si="178"/>
        <v>1.3861816361264216E-13</v>
      </c>
      <c r="BF356" s="60">
        <f t="shared" si="159"/>
        <v>-107.99163910623666</v>
      </c>
      <c r="BG356" s="52">
        <v>9.9118674181818183E-24</v>
      </c>
      <c r="BH356" s="52">
        <v>9.0700317090909081E-24</v>
      </c>
      <c r="BI356" s="52">
        <f t="shared" si="179"/>
        <v>1.3782787315763433E-13</v>
      </c>
      <c r="BJ356" s="52">
        <f t="shared" si="180"/>
        <v>1.2612186253048324E-13</v>
      </c>
      <c r="BK356" s="60">
        <f t="shared" si="153"/>
        <v>-84.932099429285032</v>
      </c>
      <c r="BL356" s="60"/>
      <c r="BM356" s="14"/>
      <c r="BN356" s="14"/>
      <c r="BO356" s="14"/>
    </row>
    <row r="357" spans="1:67">
      <c r="A357" s="11">
        <v>192.699999999998</v>
      </c>
      <c r="C357" s="90">
        <v>440106072039.44049</v>
      </c>
      <c r="D357" s="7">
        <f t="shared" si="160"/>
        <v>7129266618467.9541</v>
      </c>
      <c r="E357" s="10">
        <f t="shared" si="154"/>
        <v>222661583161.23907</v>
      </c>
      <c r="F357" s="10">
        <f t="shared" si="161"/>
        <v>189490493331.3013</v>
      </c>
      <c r="G357" s="15">
        <v>111330791580619.53</v>
      </c>
      <c r="H357" s="7"/>
      <c r="I357" s="7">
        <f t="shared" si="155"/>
        <v>2.4736809277033806E-21</v>
      </c>
      <c r="J357" s="90">
        <f t="shared" si="162"/>
        <v>1.5084067149090906E-23</v>
      </c>
      <c r="K357" s="7">
        <v>1.0489344428364689E-21</v>
      </c>
      <c r="L357" s="7"/>
      <c r="M357" s="7">
        <v>2.5621358871589891E-23</v>
      </c>
      <c r="N357" s="9">
        <f t="shared" si="163"/>
        <v>0.76218169793456247</v>
      </c>
      <c r="O357" s="7"/>
      <c r="P357" s="8">
        <f t="shared" si="164"/>
        <v>144426185949.70911</v>
      </c>
      <c r="Q357" s="6">
        <v>2.451095238095238E-23</v>
      </c>
      <c r="R357" s="14">
        <v>1</v>
      </c>
      <c r="T357" s="13"/>
      <c r="U357" s="52">
        <v>5.2676163454545473E-23</v>
      </c>
      <c r="V357" s="52">
        <v>4.0548004909090907E-23</v>
      </c>
      <c r="W357" s="7">
        <f t="shared" si="165"/>
        <v>7.6078173782030228E-13</v>
      </c>
      <c r="X357" s="7">
        <f t="shared" si="166"/>
        <v>5.8561936968897482E-13</v>
      </c>
      <c r="Y357" s="14">
        <f t="shared" si="156"/>
        <v>-230.2399747832815</v>
      </c>
      <c r="Z357" s="72">
        <v>3.8195109818181804E-23</v>
      </c>
      <c r="AA357" s="72">
        <v>2.9617692181818191E-23</v>
      </c>
      <c r="AB357" s="72">
        <f t="shared" si="167"/>
        <v>5.516374032969971E-13</v>
      </c>
      <c r="AC357" s="72">
        <f t="shared" si="168"/>
        <v>4.2775703184522763E-13</v>
      </c>
      <c r="AD357" s="60">
        <f t="shared" si="181"/>
        <v>-224.56847688602664</v>
      </c>
      <c r="AE357" s="73">
        <f t="shared" si="149"/>
        <v>-188.29792838539453</v>
      </c>
      <c r="AF357" s="73">
        <f t="shared" si="150"/>
        <v>-210.01986342271005</v>
      </c>
      <c r="AG357" s="60"/>
      <c r="AH357" s="52">
        <v>2.758629290909091E-23</v>
      </c>
      <c r="AI357" s="52">
        <v>2.1505752909090905E-23</v>
      </c>
      <c r="AJ357" s="52">
        <f t="shared" si="169"/>
        <v>3.9841830693512791E-13</v>
      </c>
      <c r="AK357" s="52">
        <f t="shared" si="170"/>
        <v>3.105993868636684E-13</v>
      </c>
      <c r="AL357" s="60">
        <f t="shared" si="157"/>
        <v>-220.41888774392726</v>
      </c>
      <c r="AM357" s="52">
        <v>2.0128375272727277E-23</v>
      </c>
      <c r="AN357" s="52">
        <v>1.5719097636363641E-23</v>
      </c>
      <c r="AO357" s="52">
        <f t="shared" si="171"/>
        <v>2.9070644700042712E-13</v>
      </c>
      <c r="AP357" s="52">
        <f t="shared" si="172"/>
        <v>2.2702493181909591E-13</v>
      </c>
      <c r="AQ357" s="60">
        <f t="shared" si="151"/>
        <v>-219.05780156722031</v>
      </c>
      <c r="AR357" s="52">
        <v>1.5117644727272725E-23</v>
      </c>
      <c r="AS357" s="52">
        <v>1.1759886909090903E-23</v>
      </c>
      <c r="AT357" s="52">
        <f t="shared" si="173"/>
        <v>2.1833837685026058E-13</v>
      </c>
      <c r="AU357" s="52">
        <f t="shared" si="174"/>
        <v>1.6984356134798159E-13</v>
      </c>
      <c r="AV357" s="60">
        <f t="shared" si="158"/>
        <v>-222.10852806484581</v>
      </c>
      <c r="AW357" s="52">
        <v>1.1927505636363638E-23</v>
      </c>
      <c r="AX357" s="52">
        <v>9.1725192181818165E-24</v>
      </c>
      <c r="AY357" s="52">
        <f t="shared" si="175"/>
        <v>1.7226441469535604E-13</v>
      </c>
      <c r="AZ357" s="52">
        <f t="shared" si="176"/>
        <v>1.324751966232332E-13</v>
      </c>
      <c r="BA357" s="60">
        <f t="shared" si="152"/>
        <v>-230.97758258714529</v>
      </c>
      <c r="BB357" s="52">
        <v>1.0043397963636364E-23</v>
      </c>
      <c r="BC357" s="52">
        <v>7.5748481818181799E-24</v>
      </c>
      <c r="BD357" s="52">
        <f t="shared" si="177"/>
        <v>1.4505296618629929E-13</v>
      </c>
      <c r="BE357" s="52">
        <f t="shared" si="178"/>
        <v>1.0940064320480261E-13</v>
      </c>
      <c r="BF357" s="60">
        <f t="shared" si="159"/>
        <v>-245.78830698095823</v>
      </c>
      <c r="BG357" s="52">
        <v>9.0634358909090892E-24</v>
      </c>
      <c r="BH357" s="52">
        <v>6.6642416181818192E-24</v>
      </c>
      <c r="BI357" s="52">
        <f t="shared" si="179"/>
        <v>1.3089974773236292E-13</v>
      </c>
      <c r="BJ357" s="52">
        <f t="shared" si="180"/>
        <v>9.6249099916126306E-14</v>
      </c>
      <c r="BK357" s="60">
        <f t="shared" si="153"/>
        <v>-264.71134143881756</v>
      </c>
      <c r="BL357" s="60"/>
      <c r="BM357" s="14"/>
      <c r="BN357" s="14"/>
      <c r="BO357" s="14"/>
    </row>
    <row r="358" spans="1:67">
      <c r="A358" s="11">
        <v>192.79999999999799</v>
      </c>
      <c r="C358" s="90">
        <v>434060494013.48218</v>
      </c>
      <c r="D358" s="7">
        <f t="shared" si="160"/>
        <v>7162378172996.6035</v>
      </c>
      <c r="E358" s="10">
        <f t="shared" si="154"/>
        <v>233004842967.15659</v>
      </c>
      <c r="F358" s="10">
        <f t="shared" si="161"/>
        <v>186887530919.75555</v>
      </c>
      <c r="G358" s="15">
        <v>116502421483578.3</v>
      </c>
      <c r="H358" s="7"/>
      <c r="I358" s="7">
        <f t="shared" si="155"/>
        <v>2.3954410082139275E-21</v>
      </c>
      <c r="J358" s="90">
        <f t="shared" si="162"/>
        <v>1.3518410520000001E-23</v>
      </c>
      <c r="K358" s="7">
        <v>7.4940684057970952E-22</v>
      </c>
      <c r="L358" s="7"/>
      <c r="M358" s="7">
        <v>2.5178171053559628E-23</v>
      </c>
      <c r="N358" s="9">
        <f t="shared" si="163"/>
        <v>0.78363553882298698</v>
      </c>
      <c r="O358" s="7"/>
      <c r="P358" s="8">
        <f t="shared" si="164"/>
        <v>146451710991.60028</v>
      </c>
      <c r="Q358" s="6">
        <v>2.407047619047619E-23</v>
      </c>
      <c r="R358" s="14">
        <v>1</v>
      </c>
      <c r="T358" s="13"/>
      <c r="U358" s="52">
        <v>4.7440265999999995E-23</v>
      </c>
      <c r="V358" s="52">
        <v>3.9662574363636362E-23</v>
      </c>
      <c r="W358" s="7">
        <f t="shared" si="165"/>
        <v>6.947708125596246E-13</v>
      </c>
      <c r="X358" s="7">
        <f t="shared" si="166"/>
        <v>5.8086518778857968E-13</v>
      </c>
      <c r="Y358" s="14">
        <f t="shared" si="156"/>
        <v>-163.94704946139294</v>
      </c>
      <c r="Z358" s="72">
        <v>3.4212326181818181E-23</v>
      </c>
      <c r="AA358" s="72">
        <v>2.865051872727273E-23</v>
      </c>
      <c r="AB358" s="72">
        <f t="shared" si="167"/>
        <v>5.0104537063297107E-13</v>
      </c>
      <c r="AC358" s="72">
        <f t="shared" si="168"/>
        <v>4.1959174884057388E-13</v>
      </c>
      <c r="AD358" s="60">
        <f t="shared" si="181"/>
        <v>-162.56735730238714</v>
      </c>
      <c r="AE358" s="73">
        <f t="shared" si="149"/>
        <v>-162.78487417817777</v>
      </c>
      <c r="AF358" s="73">
        <f t="shared" si="150"/>
        <v>-203.364925985372</v>
      </c>
      <c r="AG358" s="60"/>
      <c r="AH358" s="52">
        <v>2.4623920909090905E-23</v>
      </c>
      <c r="AI358" s="52">
        <v>2.0590552545454551E-23</v>
      </c>
      <c r="AJ358" s="52">
        <f t="shared" si="169"/>
        <v>3.6062153484579997E-13</v>
      </c>
      <c r="AK358" s="52">
        <f t="shared" si="170"/>
        <v>3.0155216505440981E-13</v>
      </c>
      <c r="AL358" s="60">
        <f t="shared" si="157"/>
        <v>-163.79878649412305</v>
      </c>
      <c r="AM358" s="52">
        <v>1.7962880181818187E-23</v>
      </c>
      <c r="AN358" s="52">
        <v>1.4948121272727271E-23</v>
      </c>
      <c r="AO358" s="52">
        <f t="shared" si="171"/>
        <v>2.6306945369642317E-13</v>
      </c>
      <c r="AP358" s="52">
        <f t="shared" si="172"/>
        <v>2.1891779365007223E-13</v>
      </c>
      <c r="AQ358" s="60">
        <f t="shared" si="151"/>
        <v>-167.83271271510324</v>
      </c>
      <c r="AR358" s="52">
        <v>1.3541992727272729E-23</v>
      </c>
      <c r="AS358" s="52">
        <v>1.1183771999999996E-23</v>
      </c>
      <c r="AT358" s="52">
        <f t="shared" si="173"/>
        <v>1.9832480051447857E-13</v>
      </c>
      <c r="AU358" s="52">
        <f t="shared" si="174"/>
        <v>1.6378825447398578E-13</v>
      </c>
      <c r="AV358" s="60">
        <f t="shared" si="158"/>
        <v>-174.14133759822681</v>
      </c>
      <c r="AW358" s="52">
        <v>1.0757095909090907E-23</v>
      </c>
      <c r="AX358" s="52">
        <v>8.8056489272727262E-24</v>
      </c>
      <c r="AY358" s="52">
        <f t="shared" si="175"/>
        <v>1.5753951011870176E-13</v>
      </c>
      <c r="AZ358" s="52">
        <f t="shared" si="176"/>
        <v>1.2896023517903669E-13</v>
      </c>
      <c r="BA358" s="60">
        <f t="shared" si="152"/>
        <v>-181.41020572002131</v>
      </c>
      <c r="BB358" s="52">
        <v>9.1206724363636358E-24</v>
      </c>
      <c r="BC358" s="52">
        <v>7.4057407090909099E-24</v>
      </c>
      <c r="BD358" s="52">
        <f t="shared" si="177"/>
        <v>1.3357380836993063E-13</v>
      </c>
      <c r="BE358" s="52">
        <f t="shared" si="178"/>
        <v>1.0845833980064491E-13</v>
      </c>
      <c r="BF358" s="60">
        <f t="shared" si="159"/>
        <v>-188.02689595948939</v>
      </c>
      <c r="BG358" s="52">
        <v>8.2615449090909108E-24</v>
      </c>
      <c r="BH358" s="52">
        <v>6.6693051090909083E-24</v>
      </c>
      <c r="BI358" s="52">
        <f t="shared" si="179"/>
        <v>1.2099173873702398E-13</v>
      </c>
      <c r="BJ358" s="52">
        <f t="shared" si="180"/>
        <v>9.7673114435132946E-14</v>
      </c>
      <c r="BK358" s="60">
        <f t="shared" si="153"/>
        <v>-192.72906187896155</v>
      </c>
      <c r="BL358" s="60"/>
      <c r="BM358" s="14"/>
      <c r="BN358" s="14"/>
      <c r="BO358" s="14"/>
    </row>
    <row r="359" spans="1:67">
      <c r="A359" s="11">
        <v>192.89999999999799</v>
      </c>
      <c r="C359" s="90">
        <v>412511432236.64349</v>
      </c>
      <c r="D359" s="7">
        <f t="shared" si="160"/>
        <v>7195601204750.9971</v>
      </c>
      <c r="E359" s="10">
        <f t="shared" si="154"/>
        <v>240297362188.71906</v>
      </c>
      <c r="F359" s="10">
        <f t="shared" si="161"/>
        <v>177609444098.55414</v>
      </c>
      <c r="G359" s="15">
        <v>120148681094359.53</v>
      </c>
      <c r="H359" s="7"/>
      <c r="I359" s="7">
        <f t="shared" ref="I359:I390" si="182">EXP(0.00084279*A359^3-0.465712*A359^2 + 85.27515*A359 - 5217.2067)</f>
        <v>2.3206853723879621E-21</v>
      </c>
      <c r="J359" s="90">
        <f t="shared" si="162"/>
        <v>1.0819254361818175E-23</v>
      </c>
      <c r="K359" s="7">
        <v>8.1921617391304236E-22</v>
      </c>
      <c r="L359" s="7"/>
      <c r="M359" s="7">
        <v>2.7868799381169769E-23</v>
      </c>
      <c r="N359" s="9">
        <f t="shared" si="163"/>
        <v>0.82193033124270287</v>
      </c>
      <c r="O359" s="7"/>
      <c r="P359" s="8">
        <f t="shared" si="164"/>
        <v>145982589219.75693</v>
      </c>
      <c r="Q359" s="6">
        <v>2.6763809523809525E-23</v>
      </c>
      <c r="R359" s="14">
        <v>1</v>
      </c>
      <c r="T359" s="13"/>
      <c r="U359" s="52">
        <v>4.3431701454545451E-23</v>
      </c>
      <c r="V359" s="52">
        <v>4.0788813818181811E-23</v>
      </c>
      <c r="W359" s="7">
        <f t="shared" si="165"/>
        <v>6.3402722325536682E-13</v>
      </c>
      <c r="X359" s="7">
        <f t="shared" si="166"/>
        <v>5.9544566523804424E-13</v>
      </c>
      <c r="Y359" s="14">
        <f t="shared" si="156"/>
        <v>-60.851579557149591</v>
      </c>
      <c r="Z359" s="72">
        <v>3.071208418181818E-23</v>
      </c>
      <c r="AA359" s="72">
        <v>2.9626601272727284E-23</v>
      </c>
      <c r="AB359" s="72">
        <f t="shared" si="167"/>
        <v>4.4834295691967028E-13</v>
      </c>
      <c r="AC359" s="72">
        <f t="shared" si="168"/>
        <v>4.3249679635738289E-13</v>
      </c>
      <c r="AD359" s="60">
        <f t="shared" si="181"/>
        <v>-35.343837385465093</v>
      </c>
      <c r="AE359" s="73">
        <f t="shared" si="149"/>
        <v>-147.48233072744412</v>
      </c>
      <c r="AF359" s="73">
        <f t="shared" si="150"/>
        <v>-193.95032654062408</v>
      </c>
      <c r="AG359" s="60"/>
      <c r="AH359" s="52">
        <v>2.1488787636363631E-23</v>
      </c>
      <c r="AI359" s="52">
        <v>2.1414478363636367E-23</v>
      </c>
      <c r="AJ359" s="52">
        <f t="shared" si="169"/>
        <v>3.1369888583496846E-13</v>
      </c>
      <c r="AK359" s="52">
        <f t="shared" si="170"/>
        <v>3.1261409983139224E-13</v>
      </c>
      <c r="AL359" s="60">
        <f t="shared" si="157"/>
        <v>-3.4580486337681959</v>
      </c>
      <c r="AM359" s="52">
        <v>1.5075182727272719E-23</v>
      </c>
      <c r="AN359" s="52">
        <v>1.5626234E-23</v>
      </c>
      <c r="AO359" s="52">
        <f t="shared" si="171"/>
        <v>2.2007142074881031E-13</v>
      </c>
      <c r="AP359" s="52">
        <f t="shared" si="172"/>
        <v>2.2811580990736696E-13</v>
      </c>
      <c r="AQ359" s="60">
        <f t="shared" si="151"/>
        <v>36.553538533922179</v>
      </c>
      <c r="AR359" s="52">
        <v>1.0810044363636357E-23</v>
      </c>
      <c r="AS359" s="52">
        <v>1.1731044181818179E-23</v>
      </c>
      <c r="AT359" s="52">
        <f t="shared" si="173"/>
        <v>1.5780782657839853E-13</v>
      </c>
      <c r="AU359" s="52">
        <f t="shared" si="174"/>
        <v>1.7125282039130853E-13</v>
      </c>
      <c r="AV359" s="60">
        <f t="shared" si="158"/>
        <v>85.198523447318038</v>
      </c>
      <c r="AW359" s="52">
        <v>8.1130832727272725E-24</v>
      </c>
      <c r="AX359" s="52">
        <v>9.2448466363636373E-24</v>
      </c>
      <c r="AY359" s="52">
        <f t="shared" si="175"/>
        <v>1.1843689027081594E-13</v>
      </c>
      <c r="AZ359" s="52">
        <f t="shared" si="176"/>
        <v>1.3495866489158478E-13</v>
      </c>
      <c r="BA359" s="60">
        <f t="shared" si="152"/>
        <v>139.49855136343413</v>
      </c>
      <c r="BB359" s="52">
        <v>6.5166660545454523E-24</v>
      </c>
      <c r="BC359" s="52">
        <v>7.7653063636363651E-24</v>
      </c>
      <c r="BD359" s="52">
        <f t="shared" si="177"/>
        <v>9.5131978372298882E-14</v>
      </c>
      <c r="BE359" s="52">
        <f t="shared" si="178"/>
        <v>1.1335995290482274E-13</v>
      </c>
      <c r="BF359" s="60">
        <f t="shared" si="159"/>
        <v>191.60722655413198</v>
      </c>
      <c r="BG359" s="52">
        <v>5.6651240545454532E-24</v>
      </c>
      <c r="BH359" s="52">
        <v>6.9797517818181816E-24</v>
      </c>
      <c r="BI359" s="52">
        <f t="shared" si="179"/>
        <v>8.2700947773362569E-14</v>
      </c>
      <c r="BJ359" s="52">
        <f t="shared" si="180"/>
        <v>1.0189222372209721E-13</v>
      </c>
      <c r="BK359" s="60">
        <f t="shared" si="153"/>
        <v>232.05630002363796</v>
      </c>
      <c r="BL359" s="60"/>
      <c r="BM359" s="14"/>
      <c r="BN359" s="14"/>
      <c r="BO359" s="14"/>
    </row>
    <row r="360" spans="1:67">
      <c r="A360" s="11">
        <v>192.99999999999801</v>
      </c>
      <c r="C360" s="90">
        <v>376148266928.26239</v>
      </c>
      <c r="D360" s="7">
        <f t="shared" si="160"/>
        <v>7228935909338.2373</v>
      </c>
      <c r="E360" s="10">
        <f t="shared" si="154"/>
        <v>228729218918.26062</v>
      </c>
      <c r="F360" s="10">
        <f t="shared" si="161"/>
        <v>161953049944.65729</v>
      </c>
      <c r="G360" s="15">
        <v>114364609459130.31</v>
      </c>
      <c r="H360" s="7"/>
      <c r="I360" s="7">
        <f t="shared" si="182"/>
        <v>2.2492525991518114E-21</v>
      </c>
      <c r="J360" s="90">
        <f t="shared" si="162"/>
        <v>8.0092662070909096E-24</v>
      </c>
      <c r="K360" s="7">
        <v>5.1313892198581647E-22</v>
      </c>
      <c r="L360" s="7"/>
      <c r="M360" s="7">
        <v>2.8914672409678279E-23</v>
      </c>
      <c r="N360" s="9">
        <f t="shared" si="163"/>
        <v>0.86377386478619989</v>
      </c>
      <c r="O360" s="7"/>
      <c r="P360" s="8">
        <f t="shared" si="164"/>
        <v>139890811864.60907</v>
      </c>
      <c r="Q360" s="6">
        <v>2.7812380952380949E-23</v>
      </c>
      <c r="R360" s="14">
        <v>1</v>
      </c>
      <c r="T360" s="13"/>
      <c r="U360" s="52">
        <v>3.7629950000000005E-23</v>
      </c>
      <c r="V360" s="52">
        <v>3.7895701454545455E-23</v>
      </c>
      <c r="W360" s="7">
        <f t="shared" si="165"/>
        <v>5.2640842559258441E-13</v>
      </c>
      <c r="X360" s="7">
        <f t="shared" si="166"/>
        <v>5.3012604426564162E-13</v>
      </c>
      <c r="Y360" s="14">
        <f t="shared" si="156"/>
        <v>7.0622324649767254</v>
      </c>
      <c r="Z360" s="72">
        <v>2.5900887999999997E-23</v>
      </c>
      <c r="AA360" s="72">
        <v>2.7433027090909096E-23</v>
      </c>
      <c r="AB360" s="72">
        <f t="shared" si="167"/>
        <v>3.623296250335134E-13</v>
      </c>
      <c r="AC360" s="72">
        <f t="shared" si="168"/>
        <v>3.8376284316519608E-13</v>
      </c>
      <c r="AD360" s="60">
        <f t="shared" si="181"/>
        <v>59.153921321504434</v>
      </c>
      <c r="AE360" s="73">
        <f t="shared" si="149"/>
        <v>-121.66002383525006</v>
      </c>
      <c r="AF360" s="73">
        <f t="shared" si="150"/>
        <v>-184.52128161474559</v>
      </c>
      <c r="AG360" s="60"/>
      <c r="AH360" s="52">
        <v>1.7498265818181818E-23</v>
      </c>
      <c r="AI360" s="52">
        <v>1.9761202545454546E-23</v>
      </c>
      <c r="AJ360" s="52">
        <f t="shared" si="169"/>
        <v>2.4478466115287489E-13</v>
      </c>
      <c r="AK360" s="52">
        <f t="shared" si="170"/>
        <v>2.7644106675052447E-13</v>
      </c>
      <c r="AL360" s="60">
        <f t="shared" si="157"/>
        <v>129.32348558343398</v>
      </c>
      <c r="AM360" s="52">
        <v>1.1742495327272724E-23</v>
      </c>
      <c r="AN360" s="52">
        <v>1.4367534909090906E-23</v>
      </c>
      <c r="AO360" s="52">
        <f t="shared" si="171"/>
        <v>1.6426672046489333E-13</v>
      </c>
      <c r="AP360" s="52">
        <f t="shared" si="172"/>
        <v>2.0098861229262961E-13</v>
      </c>
      <c r="AQ360" s="60">
        <f t="shared" si="151"/>
        <v>223.55040463344733</v>
      </c>
      <c r="AR360" s="52">
        <v>7.981670581818182E-24</v>
      </c>
      <c r="AS360" s="52">
        <v>1.0741233109090907E-23</v>
      </c>
      <c r="AT360" s="52">
        <f t="shared" si="173"/>
        <v>1.1165623777266659E-13</v>
      </c>
      <c r="AU360" s="52">
        <f t="shared" si="174"/>
        <v>1.5025998200580877E-13</v>
      </c>
      <c r="AV360" s="60">
        <f t="shared" si="158"/>
        <v>345.73746172372256</v>
      </c>
      <c r="AW360" s="52">
        <v>5.6474995454545452E-24</v>
      </c>
      <c r="AX360" s="52">
        <v>8.421761054545456E-24</v>
      </c>
      <c r="AY360" s="52">
        <f t="shared" si="175"/>
        <v>7.9003329641882668E-14</v>
      </c>
      <c r="AZ360" s="52">
        <f t="shared" si="176"/>
        <v>1.1781269912503779E-13</v>
      </c>
      <c r="BA360" s="60">
        <f t="shared" si="152"/>
        <v>491.23713720770581</v>
      </c>
      <c r="BB360" s="52">
        <v>4.2881081272727266E-24</v>
      </c>
      <c r="BC360" s="52">
        <v>7.0305391999999995E-24</v>
      </c>
      <c r="BD360" s="52">
        <f t="shared" si="177"/>
        <v>5.9986692728754659E-14</v>
      </c>
      <c r="BE360" s="52">
        <f t="shared" si="178"/>
        <v>9.8350783653418268E-14</v>
      </c>
      <c r="BF360" s="60">
        <f t="shared" si="159"/>
        <v>639.54335836010773</v>
      </c>
      <c r="BG360" s="52">
        <v>3.5694353636363644E-24</v>
      </c>
      <c r="BH360" s="52">
        <v>6.276438272727274E-24</v>
      </c>
      <c r="BI360" s="52">
        <f t="shared" si="179"/>
        <v>4.9933121091745061E-14</v>
      </c>
      <c r="BJ360" s="52">
        <f t="shared" si="180"/>
        <v>8.7801604559012261E-14</v>
      </c>
      <c r="BK360" s="60">
        <f t="shared" si="153"/>
        <v>758.38406731454279</v>
      </c>
      <c r="BL360" s="60"/>
      <c r="BM360" s="14"/>
      <c r="BN360" s="14"/>
      <c r="BO360" s="14"/>
    </row>
    <row r="361" spans="1:67">
      <c r="A361" s="11">
        <v>193.099999999998</v>
      </c>
      <c r="C361" s="90">
        <v>339651708756.74945</v>
      </c>
      <c r="D361" s="7">
        <f t="shared" si="160"/>
        <v>7262382482121.3506</v>
      </c>
      <c r="E361" s="10">
        <f t="shared" si="154"/>
        <v>238036156405.56653</v>
      </c>
      <c r="F361" s="10">
        <f t="shared" si="161"/>
        <v>146239222637.60129</v>
      </c>
      <c r="G361" s="15">
        <v>119018078202783.27</v>
      </c>
      <c r="H361" s="7"/>
      <c r="I361" s="7">
        <f t="shared" si="182"/>
        <v>2.180989499695054E-21</v>
      </c>
      <c r="J361" s="90">
        <f t="shared" si="162"/>
        <v>6.6166476287272735E-24</v>
      </c>
      <c r="K361" s="7">
        <v>3.0543748353096177E-22</v>
      </c>
      <c r="L361" s="7"/>
      <c r="M361" s="7">
        <v>2.5505313932477874E-23</v>
      </c>
      <c r="N361" s="9">
        <f t="shared" si="163"/>
        <v>0.88536404609308716</v>
      </c>
      <c r="O361" s="7"/>
      <c r="P361" s="8">
        <f t="shared" si="164"/>
        <v>129474949851.93446</v>
      </c>
      <c r="Q361" s="6">
        <v>2.4405714285714282E-23</v>
      </c>
      <c r="R361" s="14">
        <v>1</v>
      </c>
      <c r="T361" s="13"/>
      <c r="U361" s="52">
        <v>3.1813781272727271E-23</v>
      </c>
      <c r="V361" s="52">
        <v>3.2616089090909092E-23</v>
      </c>
      <c r="W361" s="7">
        <f t="shared" si="165"/>
        <v>4.1190877348865409E-13</v>
      </c>
      <c r="X361" s="7">
        <f t="shared" si="166"/>
        <v>4.2229664994114412E-13</v>
      </c>
      <c r="Y361" s="14">
        <f t="shared" si="156"/>
        <v>25.218876414090595</v>
      </c>
      <c r="Z361" s="72">
        <v>2.1614008909090913E-23</v>
      </c>
      <c r="AA361" s="72">
        <v>2.3224936909090897E-23</v>
      </c>
      <c r="AB361" s="72">
        <f t="shared" si="167"/>
        <v>2.7984727196036515E-13</v>
      </c>
      <c r="AC361" s="72">
        <f t="shared" si="168"/>
        <v>3.0070475416187149E-13</v>
      </c>
      <c r="AD361" s="60">
        <f t="shared" si="181"/>
        <v>74.531661700316221</v>
      </c>
      <c r="AE361" s="73">
        <f t="shared" si="149"/>
        <v>-81.195083134200686</v>
      </c>
      <c r="AF361" s="73">
        <f t="shared" si="150"/>
        <v>-180.18904734704284</v>
      </c>
      <c r="AG361" s="60"/>
      <c r="AH361" s="52">
        <v>1.4442631999999993E-23</v>
      </c>
      <c r="AI361" s="52">
        <v>1.6446335090909088E-23</v>
      </c>
      <c r="AJ361" s="52">
        <f t="shared" si="169"/>
        <v>1.8699590539298368E-13</v>
      </c>
      <c r="AK361" s="52">
        <f t="shared" si="170"/>
        <v>2.1293884111434432E-13</v>
      </c>
      <c r="AL361" s="60">
        <f t="shared" si="157"/>
        <v>138.73531437407638</v>
      </c>
      <c r="AM361" s="52">
        <v>9.6439130181818166E-24</v>
      </c>
      <c r="AN361" s="52">
        <v>1.1775341145454549E-23</v>
      </c>
      <c r="AO361" s="52">
        <f t="shared" si="171"/>
        <v>1.2486451544054379E-13</v>
      </c>
      <c r="AP361" s="52">
        <f t="shared" si="172"/>
        <v>1.5246117042970616E-13</v>
      </c>
      <c r="AQ361" s="60">
        <f t="shared" si="151"/>
        <v>221.0127904777155</v>
      </c>
      <c r="AR361" s="52">
        <v>6.59546850909091E-24</v>
      </c>
      <c r="AS361" s="52">
        <v>8.713380472727274E-24</v>
      </c>
      <c r="AT361" s="52">
        <f t="shared" si="173"/>
        <v>8.5394795446450999E-14</v>
      </c>
      <c r="AU361" s="52">
        <f t="shared" si="174"/>
        <v>1.1281644997471247E-13</v>
      </c>
      <c r="AV361" s="60">
        <f t="shared" si="158"/>
        <v>321.11622710609942</v>
      </c>
      <c r="AW361" s="52">
        <v>4.7617121090909091E-24</v>
      </c>
      <c r="AX361" s="52">
        <v>6.8148248727272725E-24</v>
      </c>
      <c r="AY361" s="52">
        <f t="shared" si="175"/>
        <v>6.1652243653385948E-14</v>
      </c>
      <c r="AZ361" s="52">
        <f t="shared" si="176"/>
        <v>8.8234910864602917E-14</v>
      </c>
      <c r="BA361" s="60">
        <f t="shared" si="152"/>
        <v>431.17112429300943</v>
      </c>
      <c r="BB361" s="52">
        <v>3.725168836363637E-24</v>
      </c>
      <c r="BC361" s="52">
        <v>5.7177259090909101E-24</v>
      </c>
      <c r="BD361" s="52">
        <f t="shared" si="177"/>
        <v>4.8231604827814353E-14</v>
      </c>
      <c r="BE361" s="52">
        <f t="shared" si="178"/>
        <v>7.4030227534660984E-14</v>
      </c>
      <c r="BF361" s="60">
        <f t="shared" si="159"/>
        <v>534.89040638284973</v>
      </c>
      <c r="BG361" s="52">
        <v>3.1883334727272723E-24</v>
      </c>
      <c r="BH361" s="52">
        <v>5.1503757636363644E-24</v>
      </c>
      <c r="BI361" s="52">
        <f t="shared" si="179"/>
        <v>4.1280931649258417E-14</v>
      </c>
      <c r="BJ361" s="52">
        <f t="shared" si="180"/>
        <v>6.6684464371539909E-14</v>
      </c>
      <c r="BK361" s="60">
        <f t="shared" si="153"/>
        <v>615.381768466891</v>
      </c>
      <c r="BL361" s="60"/>
      <c r="BM361" s="14"/>
      <c r="BN361" s="14"/>
      <c r="BO361" s="14"/>
    </row>
    <row r="362" spans="1:67">
      <c r="A362" s="11">
        <v>193.199999999998</v>
      </c>
      <c r="C362" s="90">
        <v>318930169869.53754</v>
      </c>
      <c r="D362" s="7">
        <f t="shared" si="160"/>
        <v>7295941118217.832</v>
      </c>
      <c r="E362" s="10">
        <f t="shared" si="154"/>
        <v>235075312913.05829</v>
      </c>
      <c r="F362" s="10">
        <f t="shared" si="161"/>
        <v>137317431106.46864</v>
      </c>
      <c r="G362" s="15">
        <v>117537656456529.14</v>
      </c>
      <c r="H362" s="7"/>
      <c r="I362" s="7">
        <f t="shared" si="182"/>
        <v>2.1157506940224259E-21</v>
      </c>
      <c r="J362" s="90">
        <f t="shared" si="162"/>
        <v>7.3777297209259234E-24</v>
      </c>
      <c r="K362" s="7">
        <v>3.332490391908974E-22</v>
      </c>
      <c r="L362" s="7"/>
      <c r="M362" s="7">
        <v>2.4308819171572069E-23</v>
      </c>
      <c r="N362" s="9">
        <f t="shared" si="163"/>
        <v>0.87371386314120825</v>
      </c>
      <c r="O362" s="7"/>
      <c r="P362" s="8">
        <f t="shared" si="164"/>
        <v>119976143208.65944</v>
      </c>
      <c r="Q362" s="6">
        <v>2.3211904761904762E-23</v>
      </c>
      <c r="R362" s="14">
        <v>1</v>
      </c>
      <c r="T362" s="13"/>
      <c r="U362" s="52">
        <v>2.9939279259259265E-23</v>
      </c>
      <c r="V362" s="52">
        <v>2.8945201666666678E-23</v>
      </c>
      <c r="W362" s="7">
        <f t="shared" si="165"/>
        <v>3.5919992559727325E-13</v>
      </c>
      <c r="X362" s="7">
        <f t="shared" si="166"/>
        <v>3.472733660363332E-13</v>
      </c>
      <c r="Y362" s="14">
        <f t="shared" si="156"/>
        <v>-33.203123695275558</v>
      </c>
      <c r="Z362" s="72">
        <v>2.0812050000000005E-23</v>
      </c>
      <c r="AA362" s="72">
        <v>2.0337758703703702E-23</v>
      </c>
      <c r="AB362" s="72">
        <f t="shared" si="167"/>
        <v>2.4969494912656392E-13</v>
      </c>
      <c r="AC362" s="72">
        <f t="shared" si="168"/>
        <v>2.4400458507785769E-13</v>
      </c>
      <c r="AD362" s="60">
        <f t="shared" si="181"/>
        <v>-22.789263734053101</v>
      </c>
      <c r="AE362" s="73">
        <f t="shared" si="149"/>
        <v>-63.299888103906568</v>
      </c>
      <c r="AF362" s="73">
        <f t="shared" si="150"/>
        <v>-182.93424565223415</v>
      </c>
      <c r="AG362" s="60"/>
      <c r="AH362" s="52">
        <v>1.4396531851851853E-23</v>
      </c>
      <c r="AI362" s="52">
        <v>1.4177885925925925E-23</v>
      </c>
      <c r="AJ362" s="52">
        <f t="shared" si="169"/>
        <v>1.7272403671657068E-13</v>
      </c>
      <c r="AK362" s="52">
        <f t="shared" si="170"/>
        <v>1.7010080722448292E-13</v>
      </c>
      <c r="AL362" s="60">
        <f t="shared" si="157"/>
        <v>-15.187402645019944</v>
      </c>
      <c r="AM362" s="52">
        <v>1.0103949092592592E-23</v>
      </c>
      <c r="AN362" s="52">
        <v>9.9763215740740728E-24</v>
      </c>
      <c r="AO362" s="52">
        <f t="shared" si="171"/>
        <v>1.2122328433058245E-13</v>
      </c>
      <c r="AP362" s="52">
        <f t="shared" si="172"/>
        <v>1.1969205858666817E-13</v>
      </c>
      <c r="AQ362" s="60">
        <f t="shared" si="151"/>
        <v>-12.631449084802405</v>
      </c>
      <c r="AR362" s="52">
        <v>7.3789909814814791E-24</v>
      </c>
      <c r="AS362" s="52">
        <v>7.2528649259259271E-24</v>
      </c>
      <c r="AT362" s="52">
        <f t="shared" si="173"/>
        <v>8.8530287872957802E-14</v>
      </c>
      <c r="AU362" s="52">
        <f t="shared" si="174"/>
        <v>8.7017076102590276E-14</v>
      </c>
      <c r="AV362" s="60">
        <f t="shared" si="158"/>
        <v>-17.0925883866887</v>
      </c>
      <c r="AW362" s="52">
        <v>5.7454779814814819E-24</v>
      </c>
      <c r="AX362" s="52">
        <v>5.5814113703703708E-24</v>
      </c>
      <c r="AY362" s="52">
        <f t="shared" si="175"/>
        <v>6.8932028910838267E-14</v>
      </c>
      <c r="AZ362" s="52">
        <f t="shared" si="176"/>
        <v>6.6963620987795777E-14</v>
      </c>
      <c r="BA362" s="60">
        <f t="shared" si="152"/>
        <v>-28.55578102290557</v>
      </c>
      <c r="BB362" s="52">
        <v>4.8318740740740737E-24</v>
      </c>
      <c r="BC362" s="52">
        <v>4.6196826296296296E-24</v>
      </c>
      <c r="BD362" s="52">
        <f t="shared" si="177"/>
        <v>5.797096158772869E-14</v>
      </c>
      <c r="BE362" s="52">
        <f t="shared" si="178"/>
        <v>5.5425170475096941E-14</v>
      </c>
      <c r="BF362" s="60">
        <f t="shared" si="159"/>
        <v>-43.914936770181882</v>
      </c>
      <c r="BG362" s="52">
        <v>4.371263277777778E-24</v>
      </c>
      <c r="BH362" s="52">
        <v>4.1157894629629645E-24</v>
      </c>
      <c r="BI362" s="52">
        <f t="shared" si="179"/>
        <v>5.2444730901739096E-14</v>
      </c>
      <c r="BJ362" s="52">
        <f t="shared" si="180"/>
        <v>4.9379654602510805E-14</v>
      </c>
      <c r="BK362" s="60">
        <f t="shared" si="153"/>
        <v>-58.443932241182495</v>
      </c>
      <c r="BL362" s="60"/>
      <c r="BM362" s="14"/>
      <c r="BN362" s="14"/>
      <c r="BO362" s="14"/>
    </row>
    <row r="363" spans="1:67">
      <c r="A363" s="11">
        <v>193.29999999999799</v>
      </c>
      <c r="C363" s="90">
        <v>314589990609.38385</v>
      </c>
      <c r="D363" s="7">
        <f t="shared" si="160"/>
        <v>7329612012497.8896</v>
      </c>
      <c r="E363" s="10">
        <f t="shared" si="154"/>
        <v>228311228884.87827</v>
      </c>
      <c r="F363" s="10">
        <f t="shared" si="161"/>
        <v>135448739076.51842</v>
      </c>
      <c r="G363" s="15">
        <v>114155614442439.12</v>
      </c>
      <c r="H363" s="7"/>
      <c r="I363" s="7">
        <f t="shared" si="182"/>
        <v>2.0533982098953815E-21</v>
      </c>
      <c r="J363" s="90">
        <f t="shared" si="162"/>
        <v>8.9294880990740744E-24</v>
      </c>
      <c r="K363" s="7">
        <v>1.9914728855721346E-22</v>
      </c>
      <c r="L363" s="7"/>
      <c r="M363" s="7">
        <v>2.6597092872813192E-23</v>
      </c>
      <c r="N363" s="9">
        <f t="shared" si="163"/>
        <v>0.85028895009729066</v>
      </c>
      <c r="O363" s="7"/>
      <c r="P363" s="8">
        <f t="shared" si="164"/>
        <v>115170566141.37471</v>
      </c>
      <c r="Q363" s="6">
        <v>2.5502857142857141E-23</v>
      </c>
      <c r="R363" s="14">
        <v>1</v>
      </c>
      <c r="T363" s="13"/>
      <c r="U363" s="52">
        <v>3.0910226111111111E-23</v>
      </c>
      <c r="V363" s="52">
        <v>2.5847604444444447E-23</v>
      </c>
      <c r="W363" s="7">
        <f t="shared" si="165"/>
        <v>3.5599482407743673E-13</v>
      </c>
      <c r="X363" s="7">
        <f t="shared" si="166"/>
        <v>2.9768832372648109E-13</v>
      </c>
      <c r="Y363" s="14">
        <f t="shared" si="156"/>
        <v>-163.78468563990322</v>
      </c>
      <c r="Z363" s="72">
        <v>2.2207829444444437E-23</v>
      </c>
      <c r="AA363" s="72">
        <v>1.7831755555555557E-23</v>
      </c>
      <c r="AB363" s="72">
        <f t="shared" si="167"/>
        <v>2.5576882898876115E-13</v>
      </c>
      <c r="AC363" s="72">
        <f t="shared" si="168"/>
        <v>2.0536933826278203E-13</v>
      </c>
      <c r="AD363" s="60">
        <f t="shared" si="181"/>
        <v>-197.05094997402418</v>
      </c>
      <c r="AE363" s="73">
        <f t="shared" si="149"/>
        <v>-75.897489928346786</v>
      </c>
      <c r="AF363" s="73">
        <f t="shared" si="150"/>
        <v>-188.56664920268457</v>
      </c>
      <c r="AG363" s="60"/>
      <c r="AH363" s="52">
        <v>1.5985476296296294E-23</v>
      </c>
      <c r="AI363" s="52">
        <v>1.2137886870370368E-23</v>
      </c>
      <c r="AJ363" s="52">
        <f t="shared" si="169"/>
        <v>1.8410563550838652E-13</v>
      </c>
      <c r="AK363" s="52">
        <f t="shared" si="170"/>
        <v>1.3979273026204347E-13</v>
      </c>
      <c r="AL363" s="60">
        <f t="shared" si="157"/>
        <v>-240.69282357369494</v>
      </c>
      <c r="AM363" s="52">
        <v>1.1731763296296292E-23</v>
      </c>
      <c r="AN363" s="52">
        <v>8.2880822037037039E-24</v>
      </c>
      <c r="AO363" s="52">
        <f t="shared" si="171"/>
        <v>1.3511538206709677E-13</v>
      </c>
      <c r="AP363" s="52">
        <f t="shared" si="172"/>
        <v>9.5454311962675387E-14</v>
      </c>
      <c r="AQ363" s="60">
        <f t="shared" si="151"/>
        <v>-293.53482555173582</v>
      </c>
      <c r="AR363" s="52">
        <v>8.9609274814814815E-24</v>
      </c>
      <c r="AS363" s="52">
        <v>5.81698924074074E-24</v>
      </c>
      <c r="AT363" s="52">
        <f t="shared" si="173"/>
        <v>1.0320350911939667E-13</v>
      </c>
      <c r="AU363" s="52">
        <f t="shared" si="174"/>
        <v>6.6994594409435843E-14</v>
      </c>
      <c r="AV363" s="60">
        <f t="shared" si="158"/>
        <v>-350.84964667306559</v>
      </c>
      <c r="AW363" s="52">
        <v>7.2532238333333329E-24</v>
      </c>
      <c r="AX363" s="52">
        <v>4.3159394814814818E-24</v>
      </c>
      <c r="AY363" s="52">
        <f t="shared" si="175"/>
        <v>8.3535789523506459E-14</v>
      </c>
      <c r="AZ363" s="52">
        <f t="shared" si="176"/>
        <v>4.9706919351410526E-14</v>
      </c>
      <c r="BA363" s="60">
        <f t="shared" si="152"/>
        <v>-404.96259585332217</v>
      </c>
      <c r="BB363" s="52">
        <v>6.2771569814814807E-24</v>
      </c>
      <c r="BC363" s="52">
        <v>3.4612594629629633E-24</v>
      </c>
      <c r="BD363" s="52">
        <f t="shared" si="177"/>
        <v>7.2294372331546382E-14</v>
      </c>
      <c r="BE363" s="52">
        <f t="shared" si="178"/>
        <v>3.986352119116124E-14</v>
      </c>
      <c r="BF363" s="60">
        <f t="shared" si="159"/>
        <v>-448.59440775908934</v>
      </c>
      <c r="BG363" s="52">
        <v>5.7877790740740776E-24</v>
      </c>
      <c r="BH363" s="52">
        <v>3.0193246851851853E-24</v>
      </c>
      <c r="BI363" s="52">
        <f t="shared" si="179"/>
        <v>6.6658179266227514E-14</v>
      </c>
      <c r="BJ363" s="52">
        <f t="shared" si="180"/>
        <v>3.4773733335738598E-14</v>
      </c>
      <c r="BK363" s="60">
        <f t="shared" si="153"/>
        <v>-478.32758532369979</v>
      </c>
      <c r="BL363" s="60"/>
      <c r="BM363" s="14"/>
      <c r="BN363" s="14"/>
      <c r="BO363" s="14"/>
    </row>
    <row r="364" spans="1:67">
      <c r="A364" s="11">
        <v>193.39999999999799</v>
      </c>
      <c r="C364" s="90">
        <v>313454958580.67548</v>
      </c>
      <c r="D364" s="7">
        <f t="shared" si="160"/>
        <v>7363395359583.0732</v>
      </c>
      <c r="E364" s="10">
        <f t="shared" si="154"/>
        <v>238719696610.80481</v>
      </c>
      <c r="F364" s="10">
        <f t="shared" si="161"/>
        <v>134960043753.43388</v>
      </c>
      <c r="G364" s="15">
        <v>119359848305402.41</v>
      </c>
      <c r="H364" s="7"/>
      <c r="I364" s="7">
        <f t="shared" si="182"/>
        <v>1.9938011034313198E-21</v>
      </c>
      <c r="J364" s="90">
        <f t="shared" si="162"/>
        <v>7.9119504718181782E-24</v>
      </c>
      <c r="K364" s="7">
        <v>1.404195037220844E-22</v>
      </c>
      <c r="L364" s="7"/>
      <c r="M364" s="7">
        <v>2.354442073447375E-23</v>
      </c>
      <c r="N364" s="9">
        <f t="shared" si="163"/>
        <v>0.86578634488016826</v>
      </c>
      <c r="O364" s="7"/>
      <c r="P364" s="8">
        <f t="shared" si="164"/>
        <v>116846562986.15311</v>
      </c>
      <c r="Q364" s="6">
        <v>2.2452857142857145E-23</v>
      </c>
      <c r="R364" s="14">
        <v>1</v>
      </c>
      <c r="T364" s="13"/>
      <c r="U364" s="52">
        <v>2.8559674727272729E-23</v>
      </c>
      <c r="V364" s="52">
        <v>2.2363411999999996E-23</v>
      </c>
      <c r="W364" s="7">
        <f t="shared" si="165"/>
        <v>3.3370998318841283E-13</v>
      </c>
      <c r="X364" s="7">
        <f t="shared" si="166"/>
        <v>2.6130878288431434E-13</v>
      </c>
      <c r="Y364" s="14">
        <f t="shared" si="156"/>
        <v>-216.95844880739079</v>
      </c>
      <c r="Z364" s="72">
        <v>2.0483712545454551E-23</v>
      </c>
      <c r="AA364" s="72">
        <v>1.5143381090909092E-23</v>
      </c>
      <c r="AB364" s="72">
        <f t="shared" si="167"/>
        <v>2.3934514081325736E-13</v>
      </c>
      <c r="AC364" s="72">
        <f t="shared" si="168"/>
        <v>1.7694520324621286E-13</v>
      </c>
      <c r="AD364" s="60">
        <f t="shared" si="181"/>
        <v>-260.71111097145848</v>
      </c>
      <c r="AE364" s="73">
        <f t="shared" si="149"/>
        <v>-105.03103015637568</v>
      </c>
      <c r="AF364" s="73">
        <f t="shared" si="150"/>
        <v>-188.02990616651803</v>
      </c>
      <c r="AG364" s="60"/>
      <c r="AH364" s="52">
        <v>1.4651343636363634E-23</v>
      </c>
      <c r="AI364" s="52">
        <v>1.0065150272727274E-23</v>
      </c>
      <c r="AJ364" s="52">
        <f t="shared" si="169"/>
        <v>1.7119591470380396E-13</v>
      </c>
      <c r="AK364" s="52">
        <f t="shared" si="170"/>
        <v>1.1760782153072567E-13</v>
      </c>
      <c r="AL364" s="60">
        <f t="shared" si="157"/>
        <v>-313.02203248129013</v>
      </c>
      <c r="AM364" s="52">
        <v>1.0615146418181816E-23</v>
      </c>
      <c r="AN364" s="52">
        <v>6.6694046545454554E-24</v>
      </c>
      <c r="AO364" s="52">
        <f t="shared" si="171"/>
        <v>1.2403433745592485E-13</v>
      </c>
      <c r="AP364" s="52">
        <f t="shared" si="172"/>
        <v>7.7929701104744395E-14</v>
      </c>
      <c r="AQ364" s="60">
        <f t="shared" si="151"/>
        <v>-371.70865178816769</v>
      </c>
      <c r="AR364" s="52">
        <v>7.9462605999999967E-24</v>
      </c>
      <c r="AS364" s="52">
        <v>4.515247781818181E-24</v>
      </c>
      <c r="AT364" s="52">
        <f t="shared" si="173"/>
        <v>9.2849323970223365E-14</v>
      </c>
      <c r="AU364" s="52">
        <f t="shared" si="174"/>
        <v>5.2759118433627615E-14</v>
      </c>
      <c r="AV364" s="60">
        <f t="shared" si="158"/>
        <v>-431.77703210259898</v>
      </c>
      <c r="AW364" s="52">
        <v>6.2702732181818172E-24</v>
      </c>
      <c r="AX364" s="52">
        <v>3.2209546727272732E-24</v>
      </c>
      <c r="AY364" s="52">
        <f t="shared" si="175"/>
        <v>7.3265987452862904E-14</v>
      </c>
      <c r="AZ364" s="52">
        <f t="shared" si="176"/>
        <v>3.7635748304235012E-14</v>
      </c>
      <c r="BA364" s="60">
        <f t="shared" si="152"/>
        <v>-486.31350490637004</v>
      </c>
      <c r="BB364" s="52">
        <v>5.2877053818181831E-24</v>
      </c>
      <c r="BC364" s="52">
        <v>2.488614054545455E-24</v>
      </c>
      <c r="BD364" s="52">
        <f t="shared" si="177"/>
        <v>6.1785019994880401E-14</v>
      </c>
      <c r="BE364" s="52">
        <f t="shared" si="178"/>
        <v>2.9078599887265485E-14</v>
      </c>
      <c r="BF364" s="60">
        <f t="shared" si="159"/>
        <v>-529.35841261077553</v>
      </c>
      <c r="BG364" s="52">
        <v>4.7734991272727281E-24</v>
      </c>
      <c r="BH364" s="52">
        <v>2.1068224000000002E-24</v>
      </c>
      <c r="BI364" s="52">
        <f t="shared" si="179"/>
        <v>5.5776696643918801E-14</v>
      </c>
      <c r="BJ364" s="52">
        <f t="shared" si="180"/>
        <v>2.461749562622243E-14</v>
      </c>
      <c r="BK364" s="60">
        <f t="shared" si="153"/>
        <v>-558.64192203095593</v>
      </c>
      <c r="BL364" s="60"/>
      <c r="BM364" s="14"/>
      <c r="BN364" s="14"/>
      <c r="BO364" s="14"/>
    </row>
    <row r="365" spans="1:67">
      <c r="A365" s="11">
        <v>193.49999999999801</v>
      </c>
      <c r="C365" s="90">
        <v>307905179930.91187</v>
      </c>
      <c r="D365" s="7">
        <f t="shared" si="160"/>
        <v>7397291353844.4912</v>
      </c>
      <c r="E365" s="10">
        <f t="shared" si="154"/>
        <v>243524553875.08673</v>
      </c>
      <c r="F365" s="10">
        <f t="shared" si="161"/>
        <v>132570550944.68893</v>
      </c>
      <c r="G365" s="15">
        <v>121762276937543.36</v>
      </c>
      <c r="H365" s="7"/>
      <c r="I365" s="7">
        <f t="shared" si="182"/>
        <v>1.9368350999455262E-21</v>
      </c>
      <c r="J365" s="90">
        <f t="shared" si="162"/>
        <v>5.5987850996363663E-24</v>
      </c>
      <c r="K365" s="7">
        <v>1.2619392592592595E-22</v>
      </c>
      <c r="L365" s="7"/>
      <c r="M365" s="7">
        <v>2.32112789310558E-23</v>
      </c>
      <c r="N365" s="9">
        <f t="shared" si="163"/>
        <v>0.9019055044223746</v>
      </c>
      <c r="O365" s="7"/>
      <c r="P365" s="8">
        <f t="shared" si="164"/>
        <v>119566109621.32178</v>
      </c>
      <c r="Q365" s="6">
        <v>2.2122380952380951E-23</v>
      </c>
      <c r="R365" s="14">
        <v>1</v>
      </c>
      <c r="T365" s="13"/>
      <c r="U365" s="52">
        <v>2.2273250727272728E-23</v>
      </c>
      <c r="V365" s="52">
        <v>2.1299630000000007E-23</v>
      </c>
      <c r="W365" s="7">
        <f t="shared" si="165"/>
        <v>2.6631259380808817E-13</v>
      </c>
      <c r="X365" s="7">
        <f t="shared" si="166"/>
        <v>2.5467138954741738E-13</v>
      </c>
      <c r="Y365" s="14">
        <f t="shared" si="156"/>
        <v>-43.712556339185916</v>
      </c>
      <c r="Z365" s="72">
        <v>1.5618821818181819E-23</v>
      </c>
      <c r="AA365" s="72">
        <v>1.4644313818181819E-23</v>
      </c>
      <c r="AB365" s="72">
        <f t="shared" si="167"/>
        <v>1.8674817616690445E-13</v>
      </c>
      <c r="AC365" s="72">
        <f t="shared" si="168"/>
        <v>1.7509636313141629E-13</v>
      </c>
      <c r="AD365" s="60">
        <f t="shared" si="181"/>
        <v>-62.393182491241376</v>
      </c>
      <c r="AE365" s="73">
        <f t="shared" si="149"/>
        <v>-139.5019686869189</v>
      </c>
      <c r="AF365" s="73">
        <f t="shared" si="150"/>
        <v>-182.18220834889681</v>
      </c>
      <c r="AG365" s="60"/>
      <c r="AH365" s="52">
        <v>1.0891075909090909E-23</v>
      </c>
      <c r="AI365" s="52">
        <v>9.9695817636363654E-24</v>
      </c>
      <c r="AJ365" s="52">
        <f t="shared" si="169"/>
        <v>1.3022035760407965E-13</v>
      </c>
      <c r="AK365" s="52">
        <f t="shared" si="170"/>
        <v>1.1920241060299472E-13</v>
      </c>
      <c r="AL365" s="60">
        <f t="shared" si="157"/>
        <v>-84.610019537680543</v>
      </c>
      <c r="AM365" s="52">
        <v>7.6823529272727291E-24</v>
      </c>
      <c r="AN365" s="52">
        <v>6.8490086363636369E-24</v>
      </c>
      <c r="AO365" s="52">
        <f t="shared" si="171"/>
        <v>9.1854905225218212E-14</v>
      </c>
      <c r="AP365" s="52">
        <f t="shared" si="172"/>
        <v>8.1890931741302041E-14</v>
      </c>
      <c r="AQ365" s="60">
        <f t="shared" si="151"/>
        <v>-108.47513760408978</v>
      </c>
      <c r="AR365" s="52">
        <v>5.6061162181818208E-24</v>
      </c>
      <c r="AS365" s="52">
        <v>4.8730043636363649E-24</v>
      </c>
      <c r="AT365" s="52">
        <f t="shared" si="173"/>
        <v>6.703015062931499E-14</v>
      </c>
      <c r="AU365" s="52">
        <f t="shared" si="174"/>
        <v>5.8264617392785739E-14</v>
      </c>
      <c r="AV365" s="60">
        <f t="shared" si="158"/>
        <v>-130.77000654531923</v>
      </c>
      <c r="AW365" s="52">
        <v>4.3288442181818183E-24</v>
      </c>
      <c r="AX365" s="52">
        <v>3.6866036727272737E-24</v>
      </c>
      <c r="AY365" s="52">
        <f t="shared" si="175"/>
        <v>5.1758306232486997E-14</v>
      </c>
      <c r="AZ365" s="52">
        <f t="shared" si="176"/>
        <v>4.407928588637769E-14</v>
      </c>
      <c r="BA365" s="60">
        <f t="shared" si="152"/>
        <v>-148.36305329654385</v>
      </c>
      <c r="BB365" s="52">
        <v>3.5879684000000007E-24</v>
      </c>
      <c r="BC365" s="52">
        <v>3.0124175090909096E-24</v>
      </c>
      <c r="BD365" s="52">
        <f t="shared" si="177"/>
        <v>4.289994230323361E-14</v>
      </c>
      <c r="BE365" s="52">
        <f t="shared" si="178"/>
        <v>3.6018304211723467E-14</v>
      </c>
      <c r="BF365" s="60">
        <f t="shared" si="159"/>
        <v>-160.41136006356439</v>
      </c>
      <c r="BG365" s="52">
        <v>3.1918423090909092E-24</v>
      </c>
      <c r="BH365" s="52">
        <v>2.6533538545454545E-24</v>
      </c>
      <c r="BI365" s="52">
        <f t="shared" si="179"/>
        <v>3.8163616742282327E-14</v>
      </c>
      <c r="BJ365" s="52">
        <f t="shared" si="180"/>
        <v>3.1725119783681058E-14</v>
      </c>
      <c r="BK365" s="60">
        <f t="shared" si="153"/>
        <v>-168.70772500626009</v>
      </c>
      <c r="BL365" s="60"/>
      <c r="BM365" s="14"/>
      <c r="BN365" s="14"/>
      <c r="BO365" s="14"/>
    </row>
    <row r="366" spans="1:67">
      <c r="A366" s="11">
        <v>193.599999999998</v>
      </c>
      <c r="C366" s="90">
        <v>307870744877.08344</v>
      </c>
      <c r="D366" s="7">
        <f t="shared" si="160"/>
        <v>7431300189401.3887</v>
      </c>
      <c r="E366" s="10">
        <f t="shared" si="154"/>
        <v>230310208047.10229</v>
      </c>
      <c r="F366" s="10">
        <f t="shared" si="161"/>
        <v>132555724711.30478</v>
      </c>
      <c r="G366" s="15">
        <v>115155104023551.14</v>
      </c>
      <c r="H366" s="7"/>
      <c r="I366" s="7">
        <f t="shared" si="182"/>
        <v>1.882382254100048E-21</v>
      </c>
      <c r="J366" s="90">
        <f t="shared" si="162"/>
        <v>5.2628338396296295E-24</v>
      </c>
      <c r="K366" s="7">
        <v>6.0466187576126663E-23</v>
      </c>
      <c r="L366" s="7"/>
      <c r="M366" s="7">
        <v>2.0635762684719488E-23</v>
      </c>
      <c r="N366" s="9">
        <f t="shared" si="163"/>
        <v>0.90737571880594048</v>
      </c>
      <c r="O366" s="7"/>
      <c r="P366" s="8">
        <f t="shared" si="164"/>
        <v>120277845991.76254</v>
      </c>
      <c r="Q366" s="6">
        <v>1.9549523809523813E-23</v>
      </c>
      <c r="R366" s="14">
        <v>1</v>
      </c>
      <c r="T366" s="13"/>
      <c r="U366" s="52">
        <v>1.9044595740740748E-23</v>
      </c>
      <c r="V366" s="52">
        <v>2.2092083518518519E-23</v>
      </c>
      <c r="W366" s="7">
        <f t="shared" si="165"/>
        <v>2.290642953480062E-13</v>
      </c>
      <c r="X366" s="7">
        <f t="shared" si="166"/>
        <v>2.6571882190773748E-13</v>
      </c>
      <c r="Y366" s="14">
        <f t="shared" si="156"/>
        <v>160.01850704861641</v>
      </c>
      <c r="Z366" s="72">
        <v>1.3467986111111113E-23</v>
      </c>
      <c r="AA366" s="72">
        <v>1.5821895370370371E-23</v>
      </c>
      <c r="AB366" s="72">
        <f t="shared" si="167"/>
        <v>1.6199003592913274E-13</v>
      </c>
      <c r="AC366" s="72">
        <f t="shared" si="168"/>
        <v>1.9030234946550799E-13</v>
      </c>
      <c r="AD366" s="60">
        <f t="shared" si="181"/>
        <v>174.77811751805095</v>
      </c>
      <c r="AE366" s="73">
        <f t="shared" si="149"/>
        <v>-179.79322441636205</v>
      </c>
      <c r="AF366" s="73">
        <f t="shared" si="150"/>
        <v>-182.57510736498239</v>
      </c>
      <c r="AG366" s="60"/>
      <c r="AH366" s="52">
        <v>9.548189962962968E-24</v>
      </c>
      <c r="AI366" s="52">
        <v>1.1341143037037039E-23</v>
      </c>
      <c r="AJ366" s="52">
        <f t="shared" si="169"/>
        <v>1.1484357218652876E-13</v>
      </c>
      <c r="AK366" s="52">
        <f t="shared" si="170"/>
        <v>1.3640882555792133E-13</v>
      </c>
      <c r="AL366" s="60">
        <f t="shared" si="157"/>
        <v>187.77936771564652</v>
      </c>
      <c r="AM366" s="52">
        <v>6.9232213703703696E-24</v>
      </c>
      <c r="AN366" s="52">
        <v>8.286749037037037E-24</v>
      </c>
      <c r="AO366" s="52">
        <f t="shared" si="171"/>
        <v>8.3271015375223919E-14</v>
      </c>
      <c r="AP366" s="52">
        <f t="shared" si="172"/>
        <v>9.9671232444907061E-14</v>
      </c>
      <c r="AQ366" s="60">
        <f t="shared" si="151"/>
        <v>196.94988701390082</v>
      </c>
      <c r="AR366" s="52">
        <v>5.2522780185185181E-24</v>
      </c>
      <c r="AS366" s="52">
        <v>6.3078601296296323E-24</v>
      </c>
      <c r="AT366" s="52">
        <f t="shared" si="173"/>
        <v>6.3173268661725408E-14</v>
      </c>
      <c r="AU366" s="52">
        <f t="shared" si="174"/>
        <v>7.586958292091291E-14</v>
      </c>
      <c r="AV366" s="60">
        <f t="shared" si="158"/>
        <v>200.97605408345422</v>
      </c>
      <c r="AW366" s="52">
        <v>4.2438334999999985E-24</v>
      </c>
      <c r="AX366" s="52">
        <v>5.0980031111111098E-24</v>
      </c>
      <c r="AY366" s="52">
        <f t="shared" si="175"/>
        <v>5.1043915212765339E-14</v>
      </c>
      <c r="AZ366" s="52">
        <f t="shared" si="176"/>
        <v>6.1317683306371353E-14</v>
      </c>
      <c r="BA366" s="60">
        <f t="shared" si="152"/>
        <v>201.27312042546254</v>
      </c>
      <c r="BB366" s="52">
        <v>3.6712786481481472E-24</v>
      </c>
      <c r="BC366" s="52">
        <v>4.4143259814814814E-24</v>
      </c>
      <c r="BD366" s="52">
        <f t="shared" si="177"/>
        <v>4.4157348783478396E-14</v>
      </c>
      <c r="BE366" s="52">
        <f t="shared" si="178"/>
        <v>5.3094562055803544E-14</v>
      </c>
      <c r="BF366" s="60">
        <f t="shared" si="159"/>
        <v>202.39469801839726</v>
      </c>
      <c r="BG366" s="52">
        <v>3.3724871666666672E-24</v>
      </c>
      <c r="BH366" s="52">
        <v>4.0789477407407401E-24</v>
      </c>
      <c r="BI366" s="52">
        <f t="shared" si="179"/>
        <v>4.0563549204150599E-14</v>
      </c>
      <c r="BJ366" s="52">
        <f t="shared" si="180"/>
        <v>4.9060704816923459E-14</v>
      </c>
      <c r="BK366" s="60">
        <f t="shared" si="153"/>
        <v>209.47761671464883</v>
      </c>
      <c r="BL366" s="60"/>
      <c r="BM366" s="14"/>
      <c r="BN366" s="14"/>
      <c r="BO366" s="14"/>
    </row>
    <row r="367" spans="1:67">
      <c r="A367" s="11">
        <v>193.699999999998</v>
      </c>
      <c r="C367" s="90">
        <v>329537570848.84454</v>
      </c>
      <c r="D367" s="7">
        <f t="shared" si="160"/>
        <v>7465422060119.541</v>
      </c>
      <c r="E367" s="10">
        <f t="shared" si="154"/>
        <v>229959050878.5386</v>
      </c>
      <c r="F367" s="10">
        <f t="shared" si="161"/>
        <v>141884515662.28381</v>
      </c>
      <c r="G367" s="15">
        <v>114979525439269.3</v>
      </c>
      <c r="H367" s="7"/>
      <c r="I367" s="7">
        <f t="shared" si="182"/>
        <v>1.830330628319677E-21</v>
      </c>
      <c r="J367" s="90">
        <f t="shared" si="162"/>
        <v>6.4932678224074081E-24</v>
      </c>
      <c r="K367" s="7">
        <v>7.6169454094292703E-23</v>
      </c>
      <c r="L367" s="7"/>
      <c r="M367" s="7">
        <v>2.082739578909241E-23</v>
      </c>
      <c r="N367" s="9">
        <f t="shared" si="163"/>
        <v>0.88803724631953662</v>
      </c>
      <c r="O367" s="7"/>
      <c r="P367" s="8">
        <f t="shared" si="164"/>
        <v>125998734584.11568</v>
      </c>
      <c r="Q367" s="6">
        <v>1.9743809523809525E-23</v>
      </c>
      <c r="R367" s="14">
        <v>1</v>
      </c>
      <c r="T367" s="13"/>
      <c r="U367" s="52">
        <v>2.0884400740740744E-23</v>
      </c>
      <c r="V367" s="52">
        <v>2.0219386296296287E-23</v>
      </c>
      <c r="W367" s="7">
        <f t="shared" si="165"/>
        <v>2.6314080658807523E-13</v>
      </c>
      <c r="X367" s="7">
        <f t="shared" si="166"/>
        <v>2.5476170874005971E-13</v>
      </c>
      <c r="Y367" s="14">
        <f t="shared" si="156"/>
        <v>-31.842639523151917</v>
      </c>
      <c r="Z367" s="72">
        <v>1.5207388333333339E-23</v>
      </c>
      <c r="AA367" s="72">
        <v>1.4609155666666669E-23</v>
      </c>
      <c r="AB367" s="72">
        <f t="shared" si="167"/>
        <v>1.9161116863291358E-13</v>
      </c>
      <c r="AC367" s="72">
        <f t="shared" si="168"/>
        <v>1.8407351273422585E-13</v>
      </c>
      <c r="AD367" s="60">
        <f t="shared" si="181"/>
        <v>-39.33829093818786</v>
      </c>
      <c r="AE367" s="73">
        <f t="shared" si="149"/>
        <v>-223.48227004769277</v>
      </c>
      <c r="AF367" s="73">
        <f t="shared" si="150"/>
        <v>-189.54134983659281</v>
      </c>
      <c r="AG367" s="60"/>
      <c r="AH367" s="52">
        <v>1.112898414814815E-23</v>
      </c>
      <c r="AI367" s="52">
        <v>1.0546393166666667E-23</v>
      </c>
      <c r="AJ367" s="52">
        <f t="shared" si="169"/>
        <v>1.4022379198732696E-13</v>
      </c>
      <c r="AK367" s="52">
        <f t="shared" si="170"/>
        <v>1.3288321934264893E-13</v>
      </c>
      <c r="AL367" s="60">
        <f t="shared" si="157"/>
        <v>-52.348981158214954</v>
      </c>
      <c r="AM367" s="52">
        <v>8.3290646111111133E-24</v>
      </c>
      <c r="AN367" s="52">
        <v>7.7221886851851865E-24</v>
      </c>
      <c r="AO367" s="52">
        <f t="shared" si="171"/>
        <v>1.0494516012692802E-13</v>
      </c>
      <c r="AP367" s="52">
        <f t="shared" si="172"/>
        <v>9.7298600255305428E-14</v>
      </c>
      <c r="AQ367" s="60">
        <f t="shared" si="151"/>
        <v>-72.862434650385993</v>
      </c>
      <c r="AR367" s="52">
        <v>6.4998506296296303E-24</v>
      </c>
      <c r="AS367" s="52">
        <v>5.8415699074074069E-24</v>
      </c>
      <c r="AT367" s="52">
        <f t="shared" si="173"/>
        <v>8.1897295431905433E-14</v>
      </c>
      <c r="AU367" s="52">
        <f t="shared" si="174"/>
        <v>7.3603041631794128E-14</v>
      </c>
      <c r="AV367" s="60">
        <f t="shared" si="158"/>
        <v>-101.27628459974814</v>
      </c>
      <c r="AW367" s="52">
        <v>5.370742444444444E-24</v>
      </c>
      <c r="AX367" s="52">
        <v>4.6495872777777786E-24</v>
      </c>
      <c r="AY367" s="52">
        <f t="shared" si="175"/>
        <v>6.7670675177716164E-14</v>
      </c>
      <c r="AZ367" s="52">
        <f t="shared" si="176"/>
        <v>5.8584211333836993E-14</v>
      </c>
      <c r="BA367" s="60">
        <f t="shared" si="152"/>
        <v>-134.27476259127567</v>
      </c>
      <c r="BB367" s="52">
        <v>4.7236379074074064E-24</v>
      </c>
      <c r="BC367" s="52">
        <v>3.945164907407407E-24</v>
      </c>
      <c r="BD367" s="52">
        <f t="shared" si="177"/>
        <v>5.9517239896685954E-14</v>
      </c>
      <c r="BE367" s="52">
        <f t="shared" si="178"/>
        <v>4.9708578605896496E-14</v>
      </c>
      <c r="BF367" s="60">
        <f t="shared" si="159"/>
        <v>-164.8036990259628</v>
      </c>
      <c r="BG367" s="52">
        <v>4.3947373333333341E-24</v>
      </c>
      <c r="BH367" s="52">
        <v>3.5788224999999991E-24</v>
      </c>
      <c r="BI367" s="52">
        <f t="shared" si="179"/>
        <v>5.5373134282953961E-14</v>
      </c>
      <c r="BJ367" s="52">
        <f t="shared" si="180"/>
        <v>4.5092710630113558E-14</v>
      </c>
      <c r="BK367" s="60">
        <f t="shared" si="153"/>
        <v>-185.6572467129628</v>
      </c>
      <c r="BL367" s="60"/>
      <c r="BM367" s="14"/>
      <c r="BN367" s="14"/>
      <c r="BO367" s="14"/>
    </row>
    <row r="368" spans="1:67">
      <c r="A368" s="11">
        <v>193.79999999999799</v>
      </c>
      <c r="C368" s="90">
        <v>374530087701.64667</v>
      </c>
      <c r="D368" s="7">
        <f t="shared" si="160"/>
        <v>7499657159609.6172</v>
      </c>
      <c r="E368" s="10">
        <f t="shared" si="154"/>
        <v>238497648055.64896</v>
      </c>
      <c r="F368" s="10">
        <f t="shared" si="161"/>
        <v>161256332495.31839</v>
      </c>
      <c r="G368" s="15">
        <v>119248824027824.47</v>
      </c>
      <c r="H368" s="7"/>
      <c r="I368" s="7">
        <f t="shared" si="182"/>
        <v>1.7805739884633296E-21</v>
      </c>
      <c r="J368" s="90">
        <f t="shared" si="162"/>
        <v>7.2817284589090922E-24</v>
      </c>
      <c r="K368" s="7">
        <v>5.2799645909645877E-23</v>
      </c>
      <c r="L368" s="7"/>
      <c r="M368" s="7">
        <v>2.1841892514031488E-23</v>
      </c>
      <c r="N368" s="9">
        <f t="shared" si="163"/>
        <v>0.87589690417680133</v>
      </c>
      <c r="O368" s="7"/>
      <c r="P368" s="8">
        <f t="shared" si="164"/>
        <v>141243922411.55429</v>
      </c>
      <c r="Q368" s="6">
        <v>2.0760952380952381E-23</v>
      </c>
      <c r="R368" s="14">
        <v>1</v>
      </c>
      <c r="T368" s="13"/>
      <c r="U368" s="52">
        <v>2.3078742545454548E-23</v>
      </c>
      <c r="V368" s="52">
        <v>1.5454974363636359E-23</v>
      </c>
      <c r="W368" s="7">
        <f t="shared" si="165"/>
        <v>3.259732121446234E-13</v>
      </c>
      <c r="X368" s="7">
        <f t="shared" si="166"/>
        <v>2.1829211998898906E-13</v>
      </c>
      <c r="Y368" s="14">
        <f t="shared" si="156"/>
        <v>-330.3372428893324</v>
      </c>
      <c r="Z368" s="72">
        <v>1.6986092363636361E-23</v>
      </c>
      <c r="AA368" s="72">
        <v>1.0817727163636362E-23</v>
      </c>
      <c r="AB368" s="72">
        <f t="shared" si="167"/>
        <v>2.3991823118848126E-13</v>
      </c>
      <c r="AC368" s="72">
        <f t="shared" si="168"/>
        <v>1.5279382161699309E-13</v>
      </c>
      <c r="AD368" s="60">
        <f t="shared" si="181"/>
        <v>-363.14209695486909</v>
      </c>
      <c r="AE368" s="73">
        <f t="shared" si="149"/>
        <v>-258.55913716697984</v>
      </c>
      <c r="AF368" s="73">
        <f t="shared" si="150"/>
        <v>-202.32182694241197</v>
      </c>
      <c r="AG368" s="60"/>
      <c r="AH368" s="52">
        <v>1.2531272909090909E-23</v>
      </c>
      <c r="AI368" s="52">
        <v>7.512182363636364E-24</v>
      </c>
      <c r="AJ368" s="52">
        <f t="shared" si="169"/>
        <v>1.7699661384895479E-13</v>
      </c>
      <c r="AK368" s="52">
        <f t="shared" si="170"/>
        <v>1.0610501029108407E-13</v>
      </c>
      <c r="AL368" s="60">
        <f t="shared" si="157"/>
        <v>-400.52519659143383</v>
      </c>
      <c r="AM368" s="52">
        <v>9.4082097454545478E-24</v>
      </c>
      <c r="AN368" s="52">
        <v>5.2562608363636362E-24</v>
      </c>
      <c r="AO368" s="52">
        <f t="shared" si="171"/>
        <v>1.3288524473185355E-13</v>
      </c>
      <c r="AP368" s="52">
        <f t="shared" si="172"/>
        <v>7.4241489774619477E-14</v>
      </c>
      <c r="AQ368" s="60">
        <f t="shared" si="151"/>
        <v>-441.31126127336495</v>
      </c>
      <c r="AR368" s="52">
        <v>7.3170774909090922E-24</v>
      </c>
      <c r="AS368" s="52">
        <v>3.7821742909090908E-24</v>
      </c>
      <c r="AT368" s="52">
        <f t="shared" si="173"/>
        <v>1.0334927254052354E-13</v>
      </c>
      <c r="AU368" s="52">
        <f t="shared" si="174"/>
        <v>5.3420913209210867E-14</v>
      </c>
      <c r="AV368" s="60">
        <f t="shared" si="158"/>
        <v>-483.10315209752088</v>
      </c>
      <c r="AW368" s="52">
        <v>5.989985109090911E-24</v>
      </c>
      <c r="AX368" s="52">
        <v>2.8598700363636359E-24</v>
      </c>
      <c r="AY368" s="52">
        <f t="shared" si="175"/>
        <v>8.4604899199475403E-14</v>
      </c>
      <c r="AZ368" s="52">
        <f t="shared" si="176"/>
        <v>4.0393926152325139E-14</v>
      </c>
      <c r="BA368" s="60">
        <f t="shared" si="152"/>
        <v>-522.55807246945335</v>
      </c>
      <c r="BB368" s="52">
        <v>5.2070434000000009E-24</v>
      </c>
      <c r="BC368" s="52">
        <v>2.3095918545454542E-24</v>
      </c>
      <c r="BD368" s="52">
        <f t="shared" si="177"/>
        <v>7.3546323398315421E-14</v>
      </c>
      <c r="BE368" s="52">
        <f t="shared" si="178"/>
        <v>3.2621581270575741E-14</v>
      </c>
      <c r="BF368" s="60">
        <f t="shared" si="159"/>
        <v>-556.44851077187991</v>
      </c>
      <c r="BG368" s="52">
        <v>4.7981126181818169E-24</v>
      </c>
      <c r="BH368" s="52">
        <v>2.0006873454545458E-24</v>
      </c>
      <c r="BI368" s="52">
        <f t="shared" si="179"/>
        <v>6.7770424636433361E-14</v>
      </c>
      <c r="BJ368" s="52">
        <f t="shared" si="180"/>
        <v>2.8258492819114432E-14</v>
      </c>
      <c r="BK368" s="60">
        <f t="shared" si="153"/>
        <v>-583.02618036241904</v>
      </c>
      <c r="BL368" s="60"/>
      <c r="BM368" s="14"/>
      <c r="BN368" s="14"/>
      <c r="BO368" s="14"/>
    </row>
    <row r="369" spans="1:67">
      <c r="A369" s="11">
        <v>193.89999999999799</v>
      </c>
      <c r="C369" s="90">
        <v>428314925210.45038</v>
      </c>
      <c r="D369" s="7">
        <f t="shared" si="160"/>
        <v>7534005681225.7588</v>
      </c>
      <c r="E369" s="10">
        <f t="shared" si="154"/>
        <v>239492322689.76303</v>
      </c>
      <c r="F369" s="10">
        <f t="shared" si="161"/>
        <v>184413739404.20047</v>
      </c>
      <c r="G369" s="15">
        <v>119746161344881.52</v>
      </c>
      <c r="H369" s="7"/>
      <c r="I369" s="7">
        <f t="shared" si="182"/>
        <v>1.7330115160894131E-21</v>
      </c>
      <c r="J369" s="90">
        <f t="shared" si="162"/>
        <v>7.2950774520370359E-24</v>
      </c>
      <c r="K369" s="7">
        <v>9.2135787589498744E-23</v>
      </c>
      <c r="L369" s="7"/>
      <c r="M369" s="7">
        <v>2.5132109986575212E-23</v>
      </c>
      <c r="N369" s="9">
        <f t="shared" si="163"/>
        <v>0.87579104894533677</v>
      </c>
      <c r="O369" s="7"/>
      <c r="P369" s="8">
        <f t="shared" si="164"/>
        <v>161507902272.73672</v>
      </c>
      <c r="Q369" s="6">
        <v>2.4053809523809522E-23</v>
      </c>
      <c r="R369" s="14">
        <v>1</v>
      </c>
      <c r="T369" s="13"/>
      <c r="U369" s="52">
        <v>2.3001403148148147E-23</v>
      </c>
      <c r="V369" s="52">
        <v>1.2702520370370369E-23</v>
      </c>
      <c r="W369" s="7">
        <f t="shared" si="165"/>
        <v>3.7149083717867188E-13</v>
      </c>
      <c r="X369" s="7">
        <f t="shared" si="166"/>
        <v>2.0515574185951084E-13</v>
      </c>
      <c r="Y369" s="14">
        <f t="shared" si="156"/>
        <v>-447.75019643125324</v>
      </c>
      <c r="Z369" s="72">
        <v>1.6976749074074073E-23</v>
      </c>
      <c r="AA369" s="72">
        <v>8.7763630185185198E-24</v>
      </c>
      <c r="AB369" s="72">
        <f t="shared" si="167"/>
        <v>2.7418791303641731E-13</v>
      </c>
      <c r="AC369" s="72">
        <f t="shared" si="168"/>
        <v>1.4174519807048693E-13</v>
      </c>
      <c r="AD369" s="60">
        <f t="shared" si="181"/>
        <v>-483.03629981070509</v>
      </c>
      <c r="AE369" s="73">
        <f t="shared" si="149"/>
        <v>-271.63785228064239</v>
      </c>
      <c r="AF369" s="73">
        <f t="shared" si="150"/>
        <v>-216.06256888308587</v>
      </c>
      <c r="AG369" s="60"/>
      <c r="AH369" s="52">
        <v>1.2559482222222224E-23</v>
      </c>
      <c r="AI369" s="52">
        <v>6.0143268888888876E-24</v>
      </c>
      <c r="AJ369" s="52">
        <f t="shared" si="169"/>
        <v>2.0284556273427261E-13</v>
      </c>
      <c r="AK369" s="52">
        <f t="shared" si="170"/>
        <v>9.7136131940690401E-14</v>
      </c>
      <c r="AL369" s="60">
        <f t="shared" si="157"/>
        <v>-521.13257676758451</v>
      </c>
      <c r="AM369" s="52">
        <v>9.4449570740740742E-24</v>
      </c>
      <c r="AN369" s="52">
        <v>4.1640743148148148E-24</v>
      </c>
      <c r="AO369" s="52">
        <f t="shared" si="171"/>
        <v>1.5254352040896624E-13</v>
      </c>
      <c r="AP369" s="52">
        <f t="shared" si="172"/>
        <v>6.7253090749348607E-14</v>
      </c>
      <c r="AQ369" s="60">
        <f t="shared" si="151"/>
        <v>-559.12194389480214</v>
      </c>
      <c r="AR369" s="52">
        <v>7.3386077592592584E-24</v>
      </c>
      <c r="AS369" s="52">
        <v>2.9855770370370376E-24</v>
      </c>
      <c r="AT369" s="52">
        <f t="shared" si="173"/>
        <v>1.1852431448003244E-13</v>
      </c>
      <c r="AU369" s="52">
        <f t="shared" si="174"/>
        <v>4.8219428432547736E-14</v>
      </c>
      <c r="AV369" s="60">
        <f t="shared" si="158"/>
        <v>-593.16846805579996</v>
      </c>
      <c r="AW369" s="52">
        <v>5.9809571481481478E-24</v>
      </c>
      <c r="AX369" s="52">
        <v>2.272769425925926E-24</v>
      </c>
      <c r="AY369" s="52">
        <f t="shared" si="175"/>
        <v>9.6597184258048231E-14</v>
      </c>
      <c r="AZ369" s="52">
        <f t="shared" si="176"/>
        <v>3.6707022233088754E-14</v>
      </c>
      <c r="BA369" s="60">
        <f t="shared" si="152"/>
        <v>-619.99904536523366</v>
      </c>
      <c r="BB369" s="52">
        <v>5.1610312222222223E-24</v>
      </c>
      <c r="BC369" s="52">
        <v>1.8659393888888887E-24</v>
      </c>
      <c r="BD369" s="52">
        <f t="shared" si="177"/>
        <v>8.3354732626516221E-14</v>
      </c>
      <c r="BE369" s="52">
        <f t="shared" si="178"/>
        <v>3.0136395646749958E-14</v>
      </c>
      <c r="BF369" s="60">
        <f t="shared" si="159"/>
        <v>-638.45609364760674</v>
      </c>
      <c r="BG369" s="52">
        <v>4.7145927037037036E-24</v>
      </c>
      <c r="BH369" s="52">
        <v>1.6519708888888887E-24</v>
      </c>
      <c r="BI369" s="52">
        <f t="shared" si="179"/>
        <v>7.6144397764549211E-14</v>
      </c>
      <c r="BJ369" s="52">
        <f t="shared" si="180"/>
        <v>2.6680635288005747E-14</v>
      </c>
      <c r="BK369" s="60">
        <f t="shared" si="153"/>
        <v>-649.60475003681051</v>
      </c>
      <c r="BL369" s="60"/>
      <c r="BM369" s="14"/>
      <c r="BN369" s="14"/>
      <c r="BO369" s="14"/>
    </row>
    <row r="370" spans="1:67">
      <c r="A370" s="11">
        <v>193.99999999999801</v>
      </c>
      <c r="C370" s="90">
        <v>477566849448.30127</v>
      </c>
      <c r="D370" s="7">
        <f t="shared" si="160"/>
        <v>7568467818063.8965</v>
      </c>
      <c r="E370" s="10">
        <f t="shared" si="154"/>
        <v>244753145293.98907</v>
      </c>
      <c r="F370" s="10">
        <f t="shared" si="161"/>
        <v>205619471418.07254</v>
      </c>
      <c r="G370" s="15">
        <v>122376572646994.53</v>
      </c>
      <c r="H370" s="7"/>
      <c r="I370" s="7">
        <f t="shared" si="182"/>
        <v>1.6875475360442237E-21</v>
      </c>
      <c r="J370" s="90">
        <f t="shared" si="162"/>
        <v>7.5956474122222224E-24</v>
      </c>
      <c r="K370" s="7">
        <v>1.2055505376344087E-22</v>
      </c>
      <c r="L370" s="7"/>
      <c r="M370" s="7">
        <v>2.5155667238562601E-23</v>
      </c>
      <c r="N370" s="9">
        <f t="shared" si="163"/>
        <v>0.87126282193058513</v>
      </c>
      <c r="O370" s="7"/>
      <c r="P370" s="8">
        <f t="shared" si="164"/>
        <v>179148600911.58517</v>
      </c>
      <c r="Q370" s="6">
        <v>2.4079999999999996E-23</v>
      </c>
      <c r="R370" s="14">
        <v>1</v>
      </c>
      <c r="T370" s="13"/>
      <c r="U370" s="52">
        <v>2.2549707037037034E-23</v>
      </c>
      <c r="V370" s="52">
        <v>1.3881705925925927E-23</v>
      </c>
      <c r="W370" s="7">
        <f t="shared" si="165"/>
        <v>4.0397484666522299E-13</v>
      </c>
      <c r="X370" s="7">
        <f t="shared" si="166"/>
        <v>2.4868881948962563E-13</v>
      </c>
      <c r="Y370" s="14">
        <f t="shared" si="156"/>
        <v>-384.39528712609194</v>
      </c>
      <c r="Z370" s="72">
        <v>1.6818900740740739E-23</v>
      </c>
      <c r="AA370" s="72">
        <v>9.8470600185185196E-24</v>
      </c>
      <c r="AB370" s="72">
        <f t="shared" si="167"/>
        <v>3.013082536575212E-13</v>
      </c>
      <c r="AC370" s="72">
        <f t="shared" si="168"/>
        <v>1.7640870254104019E-13</v>
      </c>
      <c r="AD370" s="60">
        <f t="shared" si="181"/>
        <v>-414.52416122144052</v>
      </c>
      <c r="AE370" s="73">
        <f t="shared" ref="AE370:AE433" si="183">AVERAGE(AD365:AD375)</f>
        <v>-277.89192058308413</v>
      </c>
      <c r="AF370" s="73">
        <f t="shared" ref="AF370:AF433" si="184">AVERAGE(AD345:AD395)</f>
        <v>-223.87854398606268</v>
      </c>
      <c r="AG370" s="60"/>
      <c r="AH370" s="52">
        <v>1.2614176851851853E-23</v>
      </c>
      <c r="AI370" s="52">
        <v>6.9503880555555538E-24</v>
      </c>
      <c r="AJ370" s="52">
        <f t="shared" si="169"/>
        <v>2.2598121346610771E-13</v>
      </c>
      <c r="AK370" s="52">
        <f t="shared" si="170"/>
        <v>1.2451522959456535E-13</v>
      </c>
      <c r="AL370" s="60">
        <f t="shared" si="157"/>
        <v>-449.00185424820751</v>
      </c>
      <c r="AM370" s="52">
        <v>9.6455820740740734E-24</v>
      </c>
      <c r="AN370" s="52">
        <v>4.9631149259259252E-24</v>
      </c>
      <c r="AO370" s="52">
        <f t="shared" si="171"/>
        <v>1.7279925335486291E-13</v>
      </c>
      <c r="AP370" s="52">
        <f t="shared" si="172"/>
        <v>8.8913509514323732E-14</v>
      </c>
      <c r="AQ370" s="60">
        <f t="shared" si="151"/>
        <v>-485.45200405623433</v>
      </c>
      <c r="AR370" s="52">
        <v>7.6353586481481486E-24</v>
      </c>
      <c r="AS370" s="52">
        <v>3.6642350555555559E-24</v>
      </c>
      <c r="AT370" s="52">
        <f t="shared" si="173"/>
        <v>1.3678638192742242E-13</v>
      </c>
      <c r="AU370" s="52">
        <f t="shared" si="174"/>
        <v>6.5644258361411173E-14</v>
      </c>
      <c r="AV370" s="60">
        <f t="shared" si="158"/>
        <v>-520.09653712281533</v>
      </c>
      <c r="AW370" s="52">
        <v>6.3396670185185171E-24</v>
      </c>
      <c r="AX370" s="52">
        <v>2.859634925925926E-24</v>
      </c>
      <c r="AY370" s="52">
        <f t="shared" si="175"/>
        <v>1.1357424766131712E-13</v>
      </c>
      <c r="AZ370" s="52">
        <f t="shared" si="176"/>
        <v>5.1229959609765057E-14</v>
      </c>
      <c r="BA370" s="60">
        <f t="shared" si="152"/>
        <v>-548.92979117471396</v>
      </c>
      <c r="BB370" s="52">
        <v>5.559640796296294E-24</v>
      </c>
      <c r="BC370" s="52">
        <v>2.3939256851851853E-24</v>
      </c>
      <c r="BD370" s="52">
        <f t="shared" si="177"/>
        <v>9.9600187022767874E-14</v>
      </c>
      <c r="BE370" s="52">
        <f t="shared" si="178"/>
        <v>4.2886843718733141E-14</v>
      </c>
      <c r="BF370" s="60">
        <f t="shared" si="159"/>
        <v>-569.41000814657582</v>
      </c>
      <c r="BG370" s="52">
        <v>5.1390705740740735E-24</v>
      </c>
      <c r="BH370" s="52">
        <v>2.1518153518518518E-24</v>
      </c>
      <c r="BI370" s="52">
        <f t="shared" si="179"/>
        <v>9.206573033314764E-14</v>
      </c>
      <c r="BJ370" s="52">
        <f t="shared" si="180"/>
        <v>3.8549470970441727E-14</v>
      </c>
      <c r="BK370" s="60">
        <f t="shared" si="153"/>
        <v>-581.28316767870956</v>
      </c>
      <c r="BL370" s="60"/>
      <c r="BM370" s="14"/>
      <c r="BN370" s="14"/>
      <c r="BO370" s="14"/>
    </row>
    <row r="371" spans="1:67">
      <c r="A371" s="11">
        <v>194.099999999998</v>
      </c>
      <c r="C371" s="90">
        <v>520196146493.6109</v>
      </c>
      <c r="D371" s="7">
        <f t="shared" si="160"/>
        <v>7603043762960.2646</v>
      </c>
      <c r="E371" s="10">
        <f t="shared" si="154"/>
        <v>240491253473.17514</v>
      </c>
      <c r="F371" s="10">
        <f t="shared" si="161"/>
        <v>223973788798.99338</v>
      </c>
      <c r="G371" s="15">
        <v>120245626736587.56</v>
      </c>
      <c r="H371" s="7"/>
      <c r="I371" s="7">
        <f t="shared" si="182"/>
        <v>1.6440912590527155E-21</v>
      </c>
      <c r="J371" s="90">
        <f t="shared" si="162"/>
        <v>8.8994856211111139E-24</v>
      </c>
      <c r="K371" s="7">
        <v>7.9220527577937721E-23</v>
      </c>
      <c r="L371" s="7"/>
      <c r="M371" s="7">
        <v>2.2950659492347417E-23</v>
      </c>
      <c r="N371" s="9">
        <f t="shared" si="163"/>
        <v>0.85157490936754576</v>
      </c>
      <c r="O371" s="7"/>
      <c r="P371" s="8">
        <f t="shared" si="164"/>
        <v>190730458897.20862</v>
      </c>
      <c r="Q371" s="6">
        <v>2.1877619047619047E-23</v>
      </c>
      <c r="R371" s="14">
        <v>1</v>
      </c>
      <c r="T371" s="13"/>
      <c r="U371" s="52">
        <v>2.4834320925925922E-23</v>
      </c>
      <c r="V371" s="52">
        <v>1.6059620185185185E-23</v>
      </c>
      <c r="W371" s="7">
        <f t="shared" si="165"/>
        <v>4.7366614266021331E-13</v>
      </c>
      <c r="X371" s="7">
        <f t="shared" si="166"/>
        <v>3.0630587276350706E-13</v>
      </c>
      <c r="Y371" s="14">
        <f t="shared" si="156"/>
        <v>-353.32960248493617</v>
      </c>
      <c r="Z371" s="72">
        <v>1.8827401481481488E-23</v>
      </c>
      <c r="AA371" s="72">
        <v>1.159673998148148E-23</v>
      </c>
      <c r="AB371" s="72">
        <f t="shared" si="167"/>
        <v>3.5909589244047455E-13</v>
      </c>
      <c r="AC371" s="72">
        <f t="shared" si="168"/>
        <v>2.2118515383794436E-13</v>
      </c>
      <c r="AD371" s="60">
        <f t="shared" si="181"/>
        <v>-384.04989170237013</v>
      </c>
      <c r="AE371" s="73">
        <f t="shared" si="183"/>
        <v>-306.9831871523258</v>
      </c>
      <c r="AF371" s="73">
        <f t="shared" si="184"/>
        <v>-227.24255618408162</v>
      </c>
      <c r="AG371" s="60"/>
      <c r="AH371" s="52">
        <v>1.4355480925925928E-23</v>
      </c>
      <c r="AI371" s="52">
        <v>8.3272682222222188E-24</v>
      </c>
      <c r="AJ371" s="52">
        <f t="shared" si="169"/>
        <v>2.7380274646918221E-13</v>
      </c>
      <c r="AK371" s="52">
        <f t="shared" si="170"/>
        <v>1.588263689384496E-13</v>
      </c>
      <c r="AL371" s="60">
        <f t="shared" si="157"/>
        <v>-419.92412060656136</v>
      </c>
      <c r="AM371" s="52">
        <v>1.114892062962963E-23</v>
      </c>
      <c r="AN371" s="52">
        <v>6.0352217777777769E-24</v>
      </c>
      <c r="AO371" s="52">
        <f t="shared" si="171"/>
        <v>2.1264387478976946E-13</v>
      </c>
      <c r="AP371" s="52">
        <f t="shared" si="172"/>
        <v>1.1511006192219171E-13</v>
      </c>
      <c r="AQ371" s="60">
        <f t="shared" si="151"/>
        <v>-458.6721012491173</v>
      </c>
      <c r="AR371" s="52">
        <v>8.9438867592592623E-24</v>
      </c>
      <c r="AS371" s="52">
        <v>4.5037729444444449E-24</v>
      </c>
      <c r="AT371" s="52">
        <f t="shared" si="173"/>
        <v>1.7058716259180903E-13</v>
      </c>
      <c r="AU371" s="52">
        <f t="shared" si="174"/>
        <v>8.5900668046267258E-14</v>
      </c>
      <c r="AV371" s="60">
        <f t="shared" si="158"/>
        <v>-496.44119322263771</v>
      </c>
      <c r="AW371" s="52">
        <v>7.5034482037037042E-24</v>
      </c>
      <c r="AX371" s="52">
        <v>3.5352605740740752E-24</v>
      </c>
      <c r="AY371" s="52">
        <f t="shared" si="175"/>
        <v>1.4311361192037618E-13</v>
      </c>
      <c r="AZ371" s="52">
        <f t="shared" si="176"/>
        <v>6.7428187161431916E-14</v>
      </c>
      <c r="BA371" s="60">
        <f t="shared" si="152"/>
        <v>-528.84854028457619</v>
      </c>
      <c r="BB371" s="52">
        <v>6.629207981481482E-24</v>
      </c>
      <c r="BC371" s="52">
        <v>2.9651593703703711E-24</v>
      </c>
      <c r="BD371" s="52">
        <f t="shared" si="177"/>
        <v>1.2643918804329292E-13</v>
      </c>
      <c r="BE371" s="52">
        <f t="shared" si="178"/>
        <v>5.6554620741406691E-14</v>
      </c>
      <c r="BF371" s="60">
        <f t="shared" si="159"/>
        <v>-552.71287631139865</v>
      </c>
      <c r="BG371" s="52">
        <v>6.1598411481481474E-24</v>
      </c>
      <c r="BH371" s="52">
        <v>2.6659674074074079E-24</v>
      </c>
      <c r="BI371" s="52">
        <f t="shared" si="179"/>
        <v>1.1748693289201378E-13</v>
      </c>
      <c r="BJ371" s="52">
        <f t="shared" si="180"/>
        <v>5.0848118701978754E-14</v>
      </c>
      <c r="BK371" s="60">
        <f t="shared" si="153"/>
        <v>-567.2019223728056</v>
      </c>
      <c r="BL371" s="60"/>
      <c r="BM371" s="14"/>
      <c r="BN371" s="14"/>
      <c r="BO371" s="14"/>
    </row>
    <row r="372" spans="1:67">
      <c r="A372" s="11">
        <v>194.199999999998</v>
      </c>
      <c r="C372" s="90">
        <v>555280054163.73206</v>
      </c>
      <c r="D372" s="7">
        <f t="shared" si="160"/>
        <v>7637733708489.8115</v>
      </c>
      <c r="E372" s="10">
        <f t="shared" si="154"/>
        <v>233246366102.3204</v>
      </c>
      <c r="F372" s="10">
        <f t="shared" si="161"/>
        <v>239079390368.16534</v>
      </c>
      <c r="G372" s="15">
        <v>116623183051160.2</v>
      </c>
      <c r="H372" s="7"/>
      <c r="I372" s="7">
        <f t="shared" si="182"/>
        <v>1.6025565381358438E-21</v>
      </c>
      <c r="J372" s="90">
        <f t="shared" si="162"/>
        <v>9.7368111622222222E-24</v>
      </c>
      <c r="K372" s="7">
        <v>8.5148371257484914E-23</v>
      </c>
      <c r="L372" s="7"/>
      <c r="M372" s="7">
        <v>2.170137244651231E-23</v>
      </c>
      <c r="N372" s="9">
        <f t="shared" si="163"/>
        <v>0.83919401433720686</v>
      </c>
      <c r="O372" s="7"/>
      <c r="P372" s="8">
        <f t="shared" si="164"/>
        <v>200633993348.35281</v>
      </c>
      <c r="Q372" s="6">
        <v>2.0630952380952378E-23</v>
      </c>
      <c r="R372" s="14">
        <v>1</v>
      </c>
      <c r="T372" s="13"/>
      <c r="U372" s="52">
        <v>2.7560018703703702E-23</v>
      </c>
      <c r="V372" s="52">
        <v>1.7174827222222221E-23</v>
      </c>
      <c r="W372" s="7">
        <f t="shared" si="165"/>
        <v>5.5294766092790533E-13</v>
      </c>
      <c r="X372" s="7">
        <f t="shared" si="166"/>
        <v>3.4458541706622457E-13</v>
      </c>
      <c r="Y372" s="14">
        <f t="shared" si="156"/>
        <v>-376.82091558544005</v>
      </c>
      <c r="Z372" s="72">
        <v>2.0886746111111112E-23</v>
      </c>
      <c r="AA372" s="72">
        <v>1.2405727962962966E-23</v>
      </c>
      <c r="AB372" s="72">
        <f t="shared" si="167"/>
        <v>4.1905912803251631E-13</v>
      </c>
      <c r="AC372" s="72">
        <f t="shared" si="168"/>
        <v>2.4890107416024446E-13</v>
      </c>
      <c r="AD372" s="60">
        <f t="shared" si="181"/>
        <v>-406.04784024432149</v>
      </c>
      <c r="AE372" s="73">
        <f t="shared" si="183"/>
        <v>-353.72057038774369</v>
      </c>
      <c r="AF372" s="73">
        <f t="shared" si="184"/>
        <v>-228.70930652211484</v>
      </c>
      <c r="AG372" s="60"/>
      <c r="AH372" s="52">
        <v>1.5889000740740738E-23</v>
      </c>
      <c r="AI372" s="52">
        <v>8.8670243333333345E-24</v>
      </c>
      <c r="AJ372" s="52">
        <f t="shared" si="169"/>
        <v>3.187873668929569E-13</v>
      </c>
      <c r="AK372" s="52">
        <f t="shared" si="170"/>
        <v>1.7790265011135815E-13</v>
      </c>
      <c r="AL372" s="60">
        <f t="shared" si="157"/>
        <v>-441.93946000659844</v>
      </c>
      <c r="AM372" s="52">
        <v>1.2282962777777781E-23</v>
      </c>
      <c r="AN372" s="52">
        <v>6.3504683888888894E-24</v>
      </c>
      <c r="AO372" s="52">
        <f t="shared" si="171"/>
        <v>2.4643798722545925E-13</v>
      </c>
      <c r="AP372" s="52">
        <f t="shared" si="172"/>
        <v>1.2741198324951858E-13</v>
      </c>
      <c r="AQ372" s="60">
        <f t="shared" ref="AQ372:AQ435" si="185">(AP372/AO372-1)*1000</f>
        <v>-482.98561969282395</v>
      </c>
      <c r="AR372" s="52">
        <v>9.7882773148148145E-24</v>
      </c>
      <c r="AS372" s="52">
        <v>4.6416620555555563E-24</v>
      </c>
      <c r="AT372" s="52">
        <f t="shared" si="173"/>
        <v>1.9638611656722767E-13</v>
      </c>
      <c r="AU372" s="52">
        <f t="shared" si="174"/>
        <v>9.3127519397958215E-14</v>
      </c>
      <c r="AV372" s="60">
        <f t="shared" si="158"/>
        <v>-525.79377287050511</v>
      </c>
      <c r="AW372" s="52">
        <v>8.1513558703703701E-24</v>
      </c>
      <c r="AX372" s="52">
        <v>3.5408149074074084E-24</v>
      </c>
      <c r="AY372" s="52">
        <f t="shared" si="175"/>
        <v>1.6354390794758526E-13</v>
      </c>
      <c r="AZ372" s="52">
        <f t="shared" si="176"/>
        <v>7.1040783458048611E-14</v>
      </c>
      <c r="BA372" s="60">
        <f t="shared" ref="BA372:BA435" si="186">(AZ372/AY372-1)*1000</f>
        <v>-565.61644912620829</v>
      </c>
      <c r="BB372" s="52">
        <v>7.158136185185184E-24</v>
      </c>
      <c r="BC372" s="52">
        <v>2.8779858888888882E-24</v>
      </c>
      <c r="BD372" s="52">
        <f t="shared" si="177"/>
        <v>1.4361654477649663E-13</v>
      </c>
      <c r="BE372" s="52">
        <f t="shared" si="178"/>
        <v>5.7742180168795371E-14</v>
      </c>
      <c r="BF372" s="60">
        <f t="shared" si="159"/>
        <v>-597.94200411479972</v>
      </c>
      <c r="BG372" s="52">
        <v>6.6319834074074085E-24</v>
      </c>
      <c r="BH372" s="52">
        <v>2.5181629444444442E-24</v>
      </c>
      <c r="BI372" s="52">
        <f t="shared" si="179"/>
        <v>1.3306013148480887E-13</v>
      </c>
      <c r="BJ372" s="52">
        <f t="shared" si="180"/>
        <v>5.052290874457064E-14</v>
      </c>
      <c r="BK372" s="60">
        <f t="shared" ref="BK372:BK435" si="187">(BJ372/BI372-1)*1000</f>
        <v>-620.30017420854028</v>
      </c>
      <c r="BL372" s="60"/>
      <c r="BM372" s="14"/>
      <c r="BN372" s="14"/>
      <c r="BO372" s="14"/>
    </row>
    <row r="373" spans="1:67">
      <c r="A373" s="11">
        <v>194.29999999999799</v>
      </c>
      <c r="C373" s="90">
        <v>575409296709.9303</v>
      </c>
      <c r="D373" s="7">
        <f t="shared" si="160"/>
        <v>7672537846964.7178</v>
      </c>
      <c r="E373" s="10">
        <f t="shared" si="154"/>
        <v>235178096586.69556</v>
      </c>
      <c r="F373" s="10">
        <f t="shared" si="161"/>
        <v>247746164909.10535</v>
      </c>
      <c r="G373" s="15">
        <v>117589048293347.78</v>
      </c>
      <c r="H373" s="7"/>
      <c r="I373" s="7">
        <f t="shared" si="182"/>
        <v>1.5628616383693159E-21</v>
      </c>
      <c r="J373" s="90">
        <f t="shared" si="162"/>
        <v>8.6823414016666642E-24</v>
      </c>
      <c r="K373" s="7">
        <v>7.1113204790419115E-23</v>
      </c>
      <c r="L373" s="7"/>
      <c r="M373" s="7">
        <v>2.1190663228249739E-23</v>
      </c>
      <c r="N373" s="9">
        <f t="shared" si="163"/>
        <v>0.85500424717211554</v>
      </c>
      <c r="O373" s="7"/>
      <c r="P373" s="8">
        <f t="shared" si="164"/>
        <v>211824023217.8884</v>
      </c>
      <c r="Q373" s="6">
        <v>2.0122857142857144E-23</v>
      </c>
      <c r="R373" s="14">
        <v>1</v>
      </c>
      <c r="T373" s="13"/>
      <c r="U373" s="52">
        <v>2.7592532407407411E-23</v>
      </c>
      <c r="V373" s="52">
        <v>1.6688643703703703E-23</v>
      </c>
      <c r="W373" s="7">
        <f t="shared" si="165"/>
        <v>5.8447612253066729E-13</v>
      </c>
      <c r="X373" s="7">
        <f t="shared" si="166"/>
        <v>3.5350556513681989E-13</v>
      </c>
      <c r="Y373" s="14">
        <f t="shared" si="156"/>
        <v>-395.17535189254613</v>
      </c>
      <c r="Z373" s="72">
        <v>2.044562944444444E-23</v>
      </c>
      <c r="AA373" s="72">
        <v>1.2090833703703699E-23</v>
      </c>
      <c r="AB373" s="72">
        <f t="shared" si="167"/>
        <v>4.3308754861440949E-13</v>
      </c>
      <c r="AC373" s="72">
        <f t="shared" si="168"/>
        <v>2.5611290391768143E-13</v>
      </c>
      <c r="AD373" s="60">
        <f t="shared" si="181"/>
        <v>-408.63480204621118</v>
      </c>
      <c r="AE373" s="73">
        <f t="shared" si="183"/>
        <v>-366.94942849337338</v>
      </c>
      <c r="AF373" s="73">
        <f t="shared" si="184"/>
        <v>-227.5223322972636</v>
      </c>
      <c r="AG373" s="60"/>
      <c r="AH373" s="52">
        <v>1.5131955185185181E-23</v>
      </c>
      <c r="AI373" s="52">
        <v>8.6813673518518541E-24</v>
      </c>
      <c r="AJ373" s="52">
        <f t="shared" si="169"/>
        <v>3.2053116264785299E-13</v>
      </c>
      <c r="AK373" s="52">
        <f t="shared" si="170"/>
        <v>1.8389221595015809E-13</v>
      </c>
      <c r="AL373" s="60">
        <f t="shared" si="157"/>
        <v>-426.28911825279016</v>
      </c>
      <c r="AM373" s="52">
        <v>1.1330325703703699E-23</v>
      </c>
      <c r="AN373" s="52">
        <v>6.2540650925925931E-24</v>
      </c>
      <c r="AO373" s="52">
        <f t="shared" si="171"/>
        <v>2.4000351749274338E-13</v>
      </c>
      <c r="AP373" s="52">
        <f t="shared" si="172"/>
        <v>1.3247612293794434E-13</v>
      </c>
      <c r="AQ373" s="60">
        <f t="shared" si="185"/>
        <v>-448.02424430321184</v>
      </c>
      <c r="AR373" s="52">
        <v>8.723571037037035E-24</v>
      </c>
      <c r="AS373" s="52">
        <v>4.6006074999999996E-24</v>
      </c>
      <c r="AT373" s="52">
        <f t="shared" si="173"/>
        <v>1.8478619138921266E-13</v>
      </c>
      <c r="AU373" s="52">
        <f t="shared" si="174"/>
        <v>9.7451918989633591E-14</v>
      </c>
      <c r="AV373" s="60">
        <f t="shared" si="158"/>
        <v>-472.62336943580419</v>
      </c>
      <c r="AW373" s="52">
        <v>7.0255885925925933E-24</v>
      </c>
      <c r="AX373" s="52">
        <v>3.5292822592592595E-24</v>
      </c>
      <c r="AY373" s="52">
        <f t="shared" si="175"/>
        <v>1.4881884411565806E-13</v>
      </c>
      <c r="AZ373" s="52">
        <f t="shared" si="176"/>
        <v>7.4758676722777245E-14</v>
      </c>
      <c r="BA373" s="60">
        <f t="shared" si="186"/>
        <v>-497.65315564017698</v>
      </c>
      <c r="BB373" s="52">
        <v>5.9970091666666657E-24</v>
      </c>
      <c r="BC373" s="52">
        <v>2.8778524814814804E-24</v>
      </c>
      <c r="BD373" s="52">
        <f t="shared" si="177"/>
        <v>1.2703106089578172E-13</v>
      </c>
      <c r="BE373" s="52">
        <f t="shared" si="178"/>
        <v>6.0959829085495621E-14</v>
      </c>
      <c r="BF373" s="60">
        <f t="shared" si="159"/>
        <v>-520.11871226118456</v>
      </c>
      <c r="BG373" s="52">
        <v>5.4446996296296285E-24</v>
      </c>
      <c r="BH373" s="52">
        <v>2.5169382592592595E-24</v>
      </c>
      <c r="BI373" s="52">
        <f t="shared" si="179"/>
        <v>1.1533181807610293E-13</v>
      </c>
      <c r="BJ373" s="52">
        <f t="shared" si="180"/>
        <v>5.3314798826729463E-14</v>
      </c>
      <c r="BK373" s="60">
        <f t="shared" si="187"/>
        <v>-537.72688477390409</v>
      </c>
      <c r="BL373" s="60"/>
      <c r="BM373" s="14"/>
      <c r="BN373" s="14"/>
      <c r="BO373" s="14"/>
    </row>
    <row r="374" spans="1:67">
      <c r="A374" s="11">
        <v>194.39999999999799</v>
      </c>
      <c r="C374" s="90">
        <v>575899470100.94897</v>
      </c>
      <c r="D374" s="7">
        <f t="shared" si="160"/>
        <v>7707456370432.7861</v>
      </c>
      <c r="E374" s="10">
        <f t="shared" si="154"/>
        <v>232856274342.1369</v>
      </c>
      <c r="F374" s="10">
        <f t="shared" si="161"/>
        <v>247957212207.88855</v>
      </c>
      <c r="G374" s="15">
        <v>116428137171068.45</v>
      </c>
      <c r="H374" s="7"/>
      <c r="I374" s="7">
        <f t="shared" si="182"/>
        <v>1.5249290192679859E-21</v>
      </c>
      <c r="J374" s="90">
        <f t="shared" si="162"/>
        <v>7.6297149359259261E-24</v>
      </c>
      <c r="K374" s="7">
        <v>5.6329547305389187E-23</v>
      </c>
      <c r="L374" s="7"/>
      <c r="M374" s="7">
        <v>2.2196150869552294E-23</v>
      </c>
      <c r="N374" s="9">
        <f t="shared" si="163"/>
        <v>0.87108037886825385</v>
      </c>
      <c r="O374" s="7"/>
      <c r="P374" s="8">
        <f t="shared" si="164"/>
        <v>215990662353.16357</v>
      </c>
      <c r="Q374" s="6">
        <v>2.113095238095238E-23</v>
      </c>
      <c r="R374" s="14">
        <v>1</v>
      </c>
      <c r="T374" s="13"/>
      <c r="U374" s="52">
        <v>2.7299402222222213E-23</v>
      </c>
      <c r="V374" s="52">
        <v>1.7570721666666661E-23</v>
      </c>
      <c r="W374" s="7">
        <f t="shared" si="165"/>
        <v>5.8964159678228662E-13</v>
      </c>
      <c r="X374" s="7">
        <f t="shared" si="166"/>
        <v>3.7951118108061987E-13</v>
      </c>
      <c r="Y374" s="14">
        <f t="shared" si="156"/>
        <v>-356.3697284051234</v>
      </c>
      <c r="Z374" s="72">
        <v>1.9802946851851852E-23</v>
      </c>
      <c r="AA374" s="72">
        <v>1.3051789259259257E-23</v>
      </c>
      <c r="AB374" s="72">
        <f t="shared" si="167"/>
        <v>4.2772516070757339E-13</v>
      </c>
      <c r="AC374" s="72">
        <f t="shared" si="168"/>
        <v>2.8190646070011525E-13</v>
      </c>
      <c r="AD374" s="60">
        <f t="shared" si="181"/>
        <v>-340.91681622431202</v>
      </c>
      <c r="AE374" s="73">
        <f t="shared" si="183"/>
        <v>-341.8530606845186</v>
      </c>
      <c r="AF374" s="73">
        <f t="shared" si="184"/>
        <v>-224.94754185478146</v>
      </c>
      <c r="AG374" s="60"/>
      <c r="AH374" s="52">
        <v>1.4265297962962963E-23</v>
      </c>
      <c r="AI374" s="52">
        <v>9.7003128703703714E-24</v>
      </c>
      <c r="AJ374" s="52">
        <f t="shared" si="169"/>
        <v>3.0811711556854306E-13</v>
      </c>
      <c r="AK374" s="52">
        <f t="shared" si="170"/>
        <v>2.0951770019040947E-13</v>
      </c>
      <c r="AL374" s="60">
        <f t="shared" si="157"/>
        <v>-320.00629110199299</v>
      </c>
      <c r="AM374" s="52">
        <v>1.0331011833333336E-23</v>
      </c>
      <c r="AN374" s="52">
        <v>7.3107456851851827E-24</v>
      </c>
      <c r="AO374" s="52">
        <f t="shared" si="171"/>
        <v>2.2314020886599114E-13</v>
      </c>
      <c r="AP374" s="52">
        <f t="shared" si="172"/>
        <v>1.5790528028385906E-13</v>
      </c>
      <c r="AQ374" s="60">
        <f t="shared" si="185"/>
        <v>-292.34950040451702</v>
      </c>
      <c r="AR374" s="52">
        <v>7.6494258518518515E-24</v>
      </c>
      <c r="AS374" s="52">
        <v>5.6783342592592605E-24</v>
      </c>
      <c r="AT374" s="52">
        <f t="shared" si="173"/>
        <v>1.6522045563627999E-13</v>
      </c>
      <c r="AU374" s="52">
        <f t="shared" si="174"/>
        <v>1.2264671777199985E-13</v>
      </c>
      <c r="AV374" s="60">
        <f t="shared" si="158"/>
        <v>-257.67837100027691</v>
      </c>
      <c r="AW374" s="52">
        <v>5.9054451296296285E-24</v>
      </c>
      <c r="AX374" s="52">
        <v>4.6176946481481475E-24</v>
      </c>
      <c r="AY374" s="52">
        <f t="shared" si="175"/>
        <v>1.2755210050388948E-13</v>
      </c>
      <c r="AZ374" s="52">
        <f t="shared" si="176"/>
        <v>9.9737892559812037E-14</v>
      </c>
      <c r="BA374" s="60">
        <f t="shared" si="186"/>
        <v>-218.06154374721021</v>
      </c>
      <c r="BB374" s="52">
        <v>4.8381804814814831E-24</v>
      </c>
      <c r="BC374" s="52">
        <v>3.9745142037037037E-24</v>
      </c>
      <c r="BD374" s="52">
        <f t="shared" si="177"/>
        <v>1.045001806779274E-13</v>
      </c>
      <c r="BE374" s="52">
        <f t="shared" si="178"/>
        <v>8.5845795538997065E-14</v>
      </c>
      <c r="BF374" s="60">
        <f t="shared" si="159"/>
        <v>-178.51055393314286</v>
      </c>
      <c r="BG374" s="52">
        <v>4.2421199444444443E-24</v>
      </c>
      <c r="BH374" s="52">
        <v>3.626664148148147E-24</v>
      </c>
      <c r="BI374" s="52">
        <f t="shared" si="179"/>
        <v>9.1625829658206894E-14</v>
      </c>
      <c r="BJ374" s="52">
        <f t="shared" si="180"/>
        <v>7.8332559149094552E-14</v>
      </c>
      <c r="BK374" s="60">
        <f t="shared" si="187"/>
        <v>-145.08212977389036</v>
      </c>
      <c r="BL374" s="60"/>
      <c r="BM374" s="14"/>
      <c r="BN374" s="14"/>
      <c r="BO374" s="14"/>
    </row>
    <row r="375" spans="1:67">
      <c r="A375" s="11">
        <v>194.49999999999801</v>
      </c>
      <c r="C375" s="90">
        <v>566050763826.00525</v>
      </c>
      <c r="D375" s="7">
        <f t="shared" si="160"/>
        <v>7742489470675.9805</v>
      </c>
      <c r="E375" s="10">
        <f t="shared" si="154"/>
        <v>233924985871.79944</v>
      </c>
      <c r="F375" s="10">
        <f t="shared" si="161"/>
        <v>243716788525.32928</v>
      </c>
      <c r="G375" s="15">
        <v>116962492935899.72</v>
      </c>
      <c r="H375" s="7"/>
      <c r="I375" s="7">
        <f t="shared" si="182"/>
        <v>1.48868512903709E-21</v>
      </c>
      <c r="J375" s="90">
        <f t="shared" si="162"/>
        <v>9.1512735259259239E-24</v>
      </c>
      <c r="K375" s="7">
        <v>3.8385531812725086E-23</v>
      </c>
      <c r="L375" s="7"/>
      <c r="M375" s="7">
        <v>2.0542597259593596E-23</v>
      </c>
      <c r="N375" s="9">
        <f t="shared" si="163"/>
        <v>0.84812385128250556</v>
      </c>
      <c r="O375" s="7"/>
      <c r="P375" s="8">
        <f t="shared" si="164"/>
        <v>206702021306.30624</v>
      </c>
      <c r="Q375" s="6">
        <v>1.9479999999999999E-23</v>
      </c>
      <c r="R375" s="14">
        <v>1</v>
      </c>
      <c r="T375" s="13"/>
      <c r="U375" s="52">
        <v>2.9842988518518512E-23</v>
      </c>
      <c r="V375" s="52">
        <v>1.9661077592592592E-23</v>
      </c>
      <c r="W375" s="7">
        <f t="shared" si="165"/>
        <v>6.168606048600069E-13</v>
      </c>
      <c r="X375" s="7">
        <f t="shared" si="166"/>
        <v>4.0639844794499384E-13</v>
      </c>
      <c r="Y375" s="14">
        <f t="shared" si="156"/>
        <v>-341.18268415402588</v>
      </c>
      <c r="Z375" s="72">
        <v>2.1965282222222217E-23</v>
      </c>
      <c r="AA375" s="72">
        <v>1.4727592962962959E-23</v>
      </c>
      <c r="AB375" s="72">
        <f t="shared" si="167"/>
        <v>4.5402682338978386E-13</v>
      </c>
      <c r="AC375" s="72">
        <f t="shared" si="168"/>
        <v>3.0442232344216678E-13</v>
      </c>
      <c r="AD375" s="60">
        <f t="shared" si="181"/>
        <v>-329.50586229831845</v>
      </c>
      <c r="AE375" s="73">
        <f t="shared" si="183"/>
        <v>-311.67165450017012</v>
      </c>
      <c r="AF375" s="73">
        <f t="shared" si="184"/>
        <v>-224.96006338697711</v>
      </c>
      <c r="AG375" s="60"/>
      <c r="AH375" s="52">
        <v>1.6136986666666671E-23</v>
      </c>
      <c r="AI375" s="52">
        <v>1.1057632222222226E-23</v>
      </c>
      <c r="AJ375" s="52">
        <f t="shared" si="169"/>
        <v>3.3355477617936726E-13</v>
      </c>
      <c r="AK375" s="52">
        <f t="shared" si="170"/>
        <v>2.2856349311955967E-13</v>
      </c>
      <c r="AL375" s="60">
        <f t="shared" si="157"/>
        <v>-314.76474197853821</v>
      </c>
      <c r="AM375" s="52">
        <v>1.1994265944444445E-23</v>
      </c>
      <c r="AN375" s="52">
        <v>8.4357791851851838E-24</v>
      </c>
      <c r="AO375" s="52">
        <f t="shared" si="171"/>
        <v>2.4792390148026227E-13</v>
      </c>
      <c r="AP375" s="52">
        <f t="shared" si="172"/>
        <v>1.743692608871839E-13</v>
      </c>
      <c r="AQ375" s="60">
        <f t="shared" si="185"/>
        <v>-296.68232935150951</v>
      </c>
      <c r="AR375" s="52">
        <v>9.1765932777777758E-24</v>
      </c>
      <c r="AS375" s="52">
        <v>6.644618092592593E-24</v>
      </c>
      <c r="AT375" s="52">
        <f t="shared" si="173"/>
        <v>1.8968203792229597E-13</v>
      </c>
      <c r="AU375" s="52">
        <f t="shared" si="174"/>
        <v>1.3734559905476543E-13</v>
      </c>
      <c r="AV375" s="60">
        <f t="shared" si="158"/>
        <v>-275.91668373454723</v>
      </c>
      <c r="AW375" s="52">
        <v>7.3578393333333346E-24</v>
      </c>
      <c r="AX375" s="52">
        <v>5.485147370370373E-24</v>
      </c>
      <c r="AY375" s="52">
        <f t="shared" si="175"/>
        <v>1.520880262647391E-13</v>
      </c>
      <c r="AZ375" s="52">
        <f t="shared" si="176"/>
        <v>1.1337910486187842E-13</v>
      </c>
      <c r="BA375" s="60">
        <f t="shared" si="186"/>
        <v>-254.51656092557994</v>
      </c>
      <c r="BB375" s="52">
        <v>6.2652508333333339E-24</v>
      </c>
      <c r="BC375" s="52">
        <v>4.7900115370370335E-24</v>
      </c>
      <c r="BD375" s="52">
        <f t="shared" si="177"/>
        <v>1.2950400112413142E-13</v>
      </c>
      <c r="BE375" s="52">
        <f t="shared" si="178"/>
        <v>9.9010506678630679E-14</v>
      </c>
      <c r="BF375" s="60">
        <f t="shared" si="159"/>
        <v>-235.46372452440522</v>
      </c>
      <c r="BG375" s="52">
        <v>5.6807937777777772E-24</v>
      </c>
      <c r="BH375" s="52">
        <v>4.4252736296296281E-24</v>
      </c>
      <c r="BI375" s="52">
        <f t="shared" si="179"/>
        <v>1.174231556491221E-13</v>
      </c>
      <c r="BJ375" s="52">
        <f t="shared" si="180"/>
        <v>9.1471300407814652E-14</v>
      </c>
      <c r="BK375" s="60">
        <f t="shared" si="187"/>
        <v>-221.01139334779475</v>
      </c>
      <c r="BL375" s="60"/>
      <c r="BM375" s="14"/>
      <c r="BN375" s="14"/>
      <c r="BO375" s="14"/>
    </row>
    <row r="376" spans="1:67">
      <c r="A376" s="11">
        <v>194.599999999998</v>
      </c>
      <c r="C376" s="90">
        <v>562981419995.30457</v>
      </c>
      <c r="D376" s="7">
        <f t="shared" si="160"/>
        <v>7777637339208.752</v>
      </c>
      <c r="E376" s="10">
        <f t="shared" si="154"/>
        <v>239707790558.97214</v>
      </c>
      <c r="F376" s="10">
        <f t="shared" si="161"/>
        <v>242395262844.05957</v>
      </c>
      <c r="G376" s="15">
        <v>119853895279486.06</v>
      </c>
      <c r="H376" s="7"/>
      <c r="I376" s="7">
        <f t="shared" si="182"/>
        <v>1.4540602102317237E-21</v>
      </c>
      <c r="J376" s="90">
        <f t="shared" si="162"/>
        <v>1.1078182467358491E-23</v>
      </c>
      <c r="K376" s="7">
        <v>3.1597531250000037E-23</v>
      </c>
      <c r="L376" s="7"/>
      <c r="M376" s="7">
        <v>1.7504288097109146E-23</v>
      </c>
      <c r="N376" s="9">
        <f t="shared" si="163"/>
        <v>0.81989558557115338</v>
      </c>
      <c r="O376" s="7"/>
      <c r="P376" s="8">
        <f t="shared" si="164"/>
        <v>198738805969.20386</v>
      </c>
      <c r="Q376" s="6">
        <v>1.6444285714285717E-23</v>
      </c>
      <c r="R376" s="14">
        <v>1</v>
      </c>
      <c r="T376" s="13"/>
      <c r="U376" s="52">
        <v>3.2462984716981134E-23</v>
      </c>
      <c r="V376" s="52">
        <v>2.0443927924528303E-23</v>
      </c>
      <c r="W376" s="7">
        <f t="shared" si="165"/>
        <v>6.4516548208489765E-13</v>
      </c>
      <c r="X376" s="7">
        <f t="shared" si="166"/>
        <v>4.063001825040988E-13</v>
      </c>
      <c r="Y376" s="14">
        <f t="shared" si="156"/>
        <v>-370.2388088229531</v>
      </c>
      <c r="Z376" s="72">
        <v>2.4362322641509428E-23</v>
      </c>
      <c r="AA376" s="72">
        <v>1.5046240754716982E-23</v>
      </c>
      <c r="AB376" s="72">
        <f t="shared" si="167"/>
        <v>4.8417389124098083E-13</v>
      </c>
      <c r="AC376" s="72">
        <f t="shared" si="168"/>
        <v>2.990271921917456E-13</v>
      </c>
      <c r="AD376" s="60">
        <f t="shared" si="181"/>
        <v>-382.39711475289948</v>
      </c>
      <c r="AE376" s="73">
        <f t="shared" si="183"/>
        <v>-292.09776325120151</v>
      </c>
      <c r="AF376" s="73">
        <f t="shared" si="184"/>
        <v>-225.64168729795827</v>
      </c>
      <c r="AG376" s="60"/>
      <c r="AH376" s="52">
        <v>1.8347517735849054E-23</v>
      </c>
      <c r="AI376" s="52">
        <v>1.1044379245283015E-23</v>
      </c>
      <c r="AJ376" s="52">
        <f t="shared" si="169"/>
        <v>3.6463637673212244E-13</v>
      </c>
      <c r="AK376" s="52">
        <f t="shared" si="170"/>
        <v>2.1949467438784785E-13</v>
      </c>
      <c r="AL376" s="60">
        <f t="shared" si="157"/>
        <v>-398.0450432429069</v>
      </c>
      <c r="AM376" s="52">
        <v>1.4055650754716983E-23</v>
      </c>
      <c r="AN376" s="52">
        <v>8.1967494905660396E-24</v>
      </c>
      <c r="AO376" s="52">
        <f t="shared" si="171"/>
        <v>2.7934032481124337E-13</v>
      </c>
      <c r="AP376" s="52">
        <f t="shared" si="172"/>
        <v>1.6290122065836822E-13</v>
      </c>
      <c r="AQ376" s="60">
        <f t="shared" si="185"/>
        <v>-416.83600186101211</v>
      </c>
      <c r="AR376" s="52">
        <v>1.1126863641509435E-23</v>
      </c>
      <c r="AS376" s="52">
        <v>6.2587462264150947E-24</v>
      </c>
      <c r="AT376" s="52">
        <f t="shared" si="173"/>
        <v>2.2113395942956068E-13</v>
      </c>
      <c r="AU376" s="52">
        <f t="shared" si="174"/>
        <v>1.2438557519019256E-13</v>
      </c>
      <c r="AV376" s="60">
        <f t="shared" si="158"/>
        <v>-437.51029687589005</v>
      </c>
      <c r="AW376" s="52">
        <v>9.2352062641509414E-24</v>
      </c>
      <c r="AX376" s="52">
        <v>5.0060625094339593E-24</v>
      </c>
      <c r="AY376" s="52">
        <f t="shared" si="175"/>
        <v>1.8353938658165657E-13</v>
      </c>
      <c r="AZ376" s="52">
        <f t="shared" si="176"/>
        <v>9.9489888573204492E-14</v>
      </c>
      <c r="BA376" s="60">
        <f t="shared" si="186"/>
        <v>-457.93711951335581</v>
      </c>
      <c r="BB376" s="52">
        <v>8.1070841132075484E-24</v>
      </c>
      <c r="BC376" s="52">
        <v>4.2503007735849058E-24</v>
      </c>
      <c r="BD376" s="52">
        <f t="shared" si="177"/>
        <v>1.6111922165506786E-13</v>
      </c>
      <c r="BE376" s="52">
        <f t="shared" si="178"/>
        <v>8.4469970075219968E-14</v>
      </c>
      <c r="BF376" s="60">
        <f t="shared" si="159"/>
        <v>-475.73002645173187</v>
      </c>
      <c r="BG376" s="52">
        <v>7.5212544716981102E-24</v>
      </c>
      <c r="BH376" s="52">
        <v>3.8421022641509426E-24</v>
      </c>
      <c r="BI376" s="52">
        <f t="shared" si="179"/>
        <v>1.4947651330957325E-13</v>
      </c>
      <c r="BJ376" s="52">
        <f t="shared" si="180"/>
        <v>7.6357481638888963E-14</v>
      </c>
      <c r="BK376" s="60">
        <f t="shared" si="187"/>
        <v>-489.16736182661123</v>
      </c>
      <c r="BL376" s="60"/>
      <c r="BM376" s="14"/>
      <c r="BN376" s="14"/>
      <c r="BO376" s="14"/>
    </row>
    <row r="377" spans="1:67">
      <c r="A377" s="11">
        <v>194.699999999998</v>
      </c>
      <c r="C377" s="90">
        <v>574079975349.63269</v>
      </c>
      <c r="D377" s="7">
        <f t="shared" si="160"/>
        <v>7812900167276.7129</v>
      </c>
      <c r="E377" s="10">
        <f t="shared" si="154"/>
        <v>237914320875.40952</v>
      </c>
      <c r="F377" s="10">
        <f t="shared" si="161"/>
        <v>247173817067.61487</v>
      </c>
      <c r="G377" s="15">
        <v>118957160437704.75</v>
      </c>
      <c r="H377" s="7"/>
      <c r="I377" s="7">
        <f t="shared" si="182"/>
        <v>1.420988116127098E-21</v>
      </c>
      <c r="J377" s="90">
        <f t="shared" si="162"/>
        <v>9.7775942481481449E-24</v>
      </c>
      <c r="K377" s="7">
        <v>2.6026102272727274E-22</v>
      </c>
      <c r="L377" s="7"/>
      <c r="M377" s="7">
        <v>1.4569794795158115E-23</v>
      </c>
      <c r="N377" s="9">
        <f t="shared" si="163"/>
        <v>0.83895724565790086</v>
      </c>
      <c r="O377" s="7"/>
      <c r="P377" s="8">
        <f t="shared" si="164"/>
        <v>207368264765.79602</v>
      </c>
      <c r="Q377" s="6">
        <v>1.3512380952380952E-23</v>
      </c>
      <c r="R377" s="14">
        <v>1</v>
      </c>
      <c r="T377" s="13"/>
      <c r="U377" s="52">
        <v>3.0741326111111107E-23</v>
      </c>
      <c r="V377" s="52">
        <v>2.0723423518518524E-23</v>
      </c>
      <c r="W377" s="7">
        <f t="shared" si="165"/>
        <v>6.3747754522602042E-13</v>
      </c>
      <c r="X377" s="7">
        <f t="shared" si="166"/>
        <v>4.2973803750416289E-13</v>
      </c>
      <c r="Y377" s="14">
        <f t="shared" si="156"/>
        <v>-325.87737290135078</v>
      </c>
      <c r="Z377" s="72">
        <v>2.2736426481481475E-23</v>
      </c>
      <c r="AA377" s="72">
        <v>1.5021204444444444E-23</v>
      </c>
      <c r="AB377" s="72">
        <f t="shared" si="167"/>
        <v>4.7148133064396387E-13</v>
      </c>
      <c r="AC377" s="72">
        <f t="shared" si="168"/>
        <v>3.1149211003365304E-13</v>
      </c>
      <c r="AD377" s="60">
        <f t="shared" si="181"/>
        <v>-339.33309807154524</v>
      </c>
      <c r="AE377" s="73">
        <f t="shared" si="183"/>
        <v>-267.15048184780358</v>
      </c>
      <c r="AF377" s="73">
        <f t="shared" si="184"/>
        <v>-223.24732812145339</v>
      </c>
      <c r="AG377" s="60"/>
      <c r="AH377" s="52">
        <v>1.6836035185185187E-23</v>
      </c>
      <c r="AI377" s="52">
        <v>1.0794689074074074E-23</v>
      </c>
      <c r="AJ377" s="52">
        <f t="shared" si="169"/>
        <v>3.4912594018875409E-13</v>
      </c>
      <c r="AK377" s="52">
        <f t="shared" si="170"/>
        <v>2.2384759419769108E-13</v>
      </c>
      <c r="AL377" s="60">
        <f t="shared" si="157"/>
        <v>-358.834253116029</v>
      </c>
      <c r="AM377" s="52">
        <v>1.265572487037037E-23</v>
      </c>
      <c r="AN377" s="52">
        <v>7.7843779074074087E-24</v>
      </c>
      <c r="AO377" s="52">
        <f t="shared" si="171"/>
        <v>2.6243957057218831E-13</v>
      </c>
      <c r="AP377" s="52">
        <f t="shared" si="172"/>
        <v>1.614232938940181E-13</v>
      </c>
      <c r="AQ377" s="60">
        <f t="shared" si="185"/>
        <v>-384.91252084404715</v>
      </c>
      <c r="AR377" s="52">
        <v>9.8184906111111084E-24</v>
      </c>
      <c r="AS377" s="52">
        <v>5.7288543148148153E-24</v>
      </c>
      <c r="AT377" s="52">
        <f t="shared" si="173"/>
        <v>2.0360433606452548E-13</v>
      </c>
      <c r="AU377" s="52">
        <f t="shared" si="174"/>
        <v>1.1879825783591239E-13</v>
      </c>
      <c r="AV377" s="60">
        <f t="shared" si="158"/>
        <v>-416.52393002935207</v>
      </c>
      <c r="AW377" s="52">
        <v>7.9873620185185165E-24</v>
      </c>
      <c r="AX377" s="52">
        <v>4.3899456296296301E-24</v>
      </c>
      <c r="AY377" s="52">
        <f t="shared" si="175"/>
        <v>1.6563254018363164E-13</v>
      </c>
      <c r="AZ377" s="52">
        <f t="shared" si="176"/>
        <v>9.1033540763243447E-14</v>
      </c>
      <c r="BA377" s="60">
        <f t="shared" si="186"/>
        <v>-450.3885488786359</v>
      </c>
      <c r="BB377" s="52">
        <v>6.8846787592592604E-24</v>
      </c>
      <c r="BC377" s="52">
        <v>3.5692263333333329E-24</v>
      </c>
      <c r="BD377" s="52">
        <f t="shared" si="177"/>
        <v>1.4276638877774453E-13</v>
      </c>
      <c r="BE377" s="52">
        <f t="shared" si="178"/>
        <v>7.4014427129967582E-14</v>
      </c>
      <c r="BF377" s="60">
        <f t="shared" si="159"/>
        <v>-481.5696624140885</v>
      </c>
      <c r="BG377" s="52">
        <v>6.292062888888889E-24</v>
      </c>
      <c r="BH377" s="52">
        <v>3.110786648148149E-24</v>
      </c>
      <c r="BI377" s="52">
        <f t="shared" si="179"/>
        <v>1.3047741630660764E-13</v>
      </c>
      <c r="BJ377" s="52">
        <f t="shared" si="180"/>
        <v>6.4507842928305176E-14</v>
      </c>
      <c r="BK377" s="60">
        <f t="shared" si="187"/>
        <v>-505.60146917134841</v>
      </c>
      <c r="BL377" s="60"/>
      <c r="BM377" s="14"/>
      <c r="BN377" s="14"/>
      <c r="BO377" s="14"/>
    </row>
    <row r="378" spans="1:67">
      <c r="A378" s="11">
        <v>194.79999999999799</v>
      </c>
      <c r="C378" s="90">
        <v>587964948686.9906</v>
      </c>
      <c r="D378" s="7">
        <f t="shared" si="160"/>
        <v>7848278145854.9033</v>
      </c>
      <c r="E378" s="10">
        <f t="shared" si="154"/>
        <v>230144188545.55255</v>
      </c>
      <c r="F378" s="10">
        <f t="shared" si="161"/>
        <v>253152081433.28381</v>
      </c>
      <c r="G378" s="15">
        <v>115072094272776.27</v>
      </c>
      <c r="H378" s="7"/>
      <c r="I378" s="7">
        <f t="shared" si="182"/>
        <v>1.3894061373836669E-21</v>
      </c>
      <c r="J378" s="90">
        <f t="shared" si="162"/>
        <v>7.7992657224074071E-24</v>
      </c>
      <c r="K378" s="7">
        <v>4.7628618110236229E-22</v>
      </c>
      <c r="L378" s="7"/>
      <c r="M378" s="7">
        <v>1.3881974481123288E-23</v>
      </c>
      <c r="N378" s="9">
        <f t="shared" si="163"/>
        <v>0.86876608307412095</v>
      </c>
      <c r="O378" s="7"/>
      <c r="P378" s="8">
        <f t="shared" si="164"/>
        <v>219929942208.85489</v>
      </c>
      <c r="Q378" s="6">
        <v>1.2827142857142855E-23</v>
      </c>
      <c r="R378" s="14">
        <v>1</v>
      </c>
      <c r="T378" s="13"/>
      <c r="U378" s="52">
        <v>2.7991157592592595E-23</v>
      </c>
      <c r="V378" s="52">
        <v>2.2348856111111111E-23</v>
      </c>
      <c r="W378" s="7">
        <f t="shared" si="165"/>
        <v>6.1560936716974897E-13</v>
      </c>
      <c r="X378" s="7">
        <f t="shared" si="166"/>
        <v>4.9151826329504004E-13</v>
      </c>
      <c r="Y378" s="14">
        <f t="shared" si="156"/>
        <v>-201.57442445233599</v>
      </c>
      <c r="Z378" s="72">
        <v>2.0143770925925931E-23</v>
      </c>
      <c r="AA378" s="72">
        <v>1.6420079444444442E-23</v>
      </c>
      <c r="AB378" s="72">
        <f t="shared" si="167"/>
        <v>4.4302183756070494E-13</v>
      </c>
      <c r="AC378" s="72">
        <f t="shared" si="168"/>
        <v>3.6112671232812669E-13</v>
      </c>
      <c r="AD378" s="60">
        <f t="shared" si="181"/>
        <v>-184.85573010011402</v>
      </c>
      <c r="AE378" s="73">
        <f t="shared" si="183"/>
        <v>-227.42380413228793</v>
      </c>
      <c r="AF378" s="73">
        <f t="shared" si="184"/>
        <v>-216.24374864705388</v>
      </c>
      <c r="AG378" s="60"/>
      <c r="AH378" s="52">
        <v>1.4436621851851858E-23</v>
      </c>
      <c r="AI378" s="52">
        <v>1.1997193333333334E-23</v>
      </c>
      <c r="AJ378" s="52">
        <f t="shared" si="169"/>
        <v>3.1750454095686902E-13</v>
      </c>
      <c r="AK378" s="52">
        <f t="shared" si="170"/>
        <v>2.6385420364683094E-13</v>
      </c>
      <c r="AL378" s="60">
        <f t="shared" si="157"/>
        <v>-168.97502362753968</v>
      </c>
      <c r="AM378" s="52">
        <v>1.0459017333333334E-23</v>
      </c>
      <c r="AN378" s="52">
        <v>8.822298759259261E-24</v>
      </c>
      <c r="AO378" s="52">
        <f t="shared" si="171"/>
        <v>2.3002510776812814E-13</v>
      </c>
      <c r="AP378" s="52">
        <f t="shared" si="172"/>
        <v>1.9402876562730312E-13</v>
      </c>
      <c r="AQ378" s="60">
        <f t="shared" si="185"/>
        <v>-156.48875242397608</v>
      </c>
      <c r="AR378" s="52">
        <v>7.8110160555555555E-24</v>
      </c>
      <c r="AS378" s="52">
        <v>6.6359827407407404E-24</v>
      </c>
      <c r="AT378" s="52">
        <f t="shared" si="173"/>
        <v>1.7178763096906733E-13</v>
      </c>
      <c r="AU378" s="52">
        <f t="shared" si="174"/>
        <v>1.4594513006699866E-13</v>
      </c>
      <c r="AV378" s="60">
        <f t="shared" si="158"/>
        <v>-150.43283824504206</v>
      </c>
      <c r="AW378" s="52">
        <v>6.1378586296296306E-24</v>
      </c>
      <c r="AX378" s="52">
        <v>5.2015685370370367E-24</v>
      </c>
      <c r="AY378" s="52">
        <f t="shared" si="175"/>
        <v>1.3498988937004892E-13</v>
      </c>
      <c r="AZ378" s="52">
        <f t="shared" si="176"/>
        <v>1.1439806677458884E-13</v>
      </c>
      <c r="BA378" s="60">
        <f t="shared" si="186"/>
        <v>-152.54344374645379</v>
      </c>
      <c r="BB378" s="52">
        <v>5.1505439629629624E-24</v>
      </c>
      <c r="BC378" s="52">
        <v>4.3202891111111105E-24</v>
      </c>
      <c r="BD378" s="52">
        <f t="shared" si="177"/>
        <v>1.1327588361185463E-13</v>
      </c>
      <c r="BE378" s="52">
        <f t="shared" si="178"/>
        <v>9.501609345321576E-14</v>
      </c>
      <c r="BF378" s="60">
        <f t="shared" si="159"/>
        <v>-161.19750803451626</v>
      </c>
      <c r="BG378" s="52">
        <v>4.6272055370370388E-24</v>
      </c>
      <c r="BH378" s="52">
        <v>3.832638296296297E-24</v>
      </c>
      <c r="BI378" s="52">
        <f t="shared" si="179"/>
        <v>1.0176610463489915E-13</v>
      </c>
      <c r="BJ378" s="52">
        <f t="shared" si="180"/>
        <v>8.4291191901184077E-14</v>
      </c>
      <c r="BK378" s="60">
        <f t="shared" si="187"/>
        <v>-171.71643541244785</v>
      </c>
      <c r="BL378" s="60"/>
      <c r="BM378" s="14"/>
      <c r="BN378" s="14"/>
      <c r="BO378" s="14"/>
    </row>
    <row r="379" spans="1:67">
      <c r="A379" s="11">
        <v>194.89999999999799</v>
      </c>
      <c r="C379" s="90">
        <v>586695899151.49072</v>
      </c>
      <c r="D379" s="7">
        <f t="shared" si="160"/>
        <v>7883771465646.4365</v>
      </c>
      <c r="E379" s="10">
        <f t="shared" si="154"/>
        <v>234526854062.5249</v>
      </c>
      <c r="F379" s="10">
        <f t="shared" si="161"/>
        <v>252605684012.70428</v>
      </c>
      <c r="G379" s="15">
        <v>117263427031262.45</v>
      </c>
      <c r="H379" s="7"/>
      <c r="I379" s="7">
        <f t="shared" si="182"/>
        <v>1.3592548383132311E-21</v>
      </c>
      <c r="J379" s="90">
        <f t="shared" si="162"/>
        <v>7.0700783824528285E-24</v>
      </c>
      <c r="K379" s="7">
        <v>4.2775667095115725E-22</v>
      </c>
      <c r="L379" s="7"/>
      <c r="M379" s="7">
        <v>1.3573208091949045E-23</v>
      </c>
      <c r="N379" s="9">
        <f t="shared" si="163"/>
        <v>0.88005753616657534</v>
      </c>
      <c r="O379" s="7"/>
      <c r="P379" s="8">
        <f t="shared" si="164"/>
        <v>222307535893.89301</v>
      </c>
      <c r="Q379" s="6">
        <v>1.2520952380952382E-23</v>
      </c>
      <c r="R379" s="14">
        <v>1</v>
      </c>
      <c r="T379" s="13"/>
      <c r="U379" s="52">
        <v>2.6608201698113212E-23</v>
      </c>
      <c r="V379" s="52">
        <v>2.3205353962264148E-23</v>
      </c>
      <c r="W379" s="7">
        <f t="shared" si="165"/>
        <v>5.9152037540749116E-13</v>
      </c>
      <c r="X379" s="7">
        <f t="shared" si="166"/>
        <v>5.1587250588962364E-13</v>
      </c>
      <c r="Y379" s="14">
        <f t="shared" si="156"/>
        <v>-127.88717458084963</v>
      </c>
      <c r="Z379" s="72">
        <v>1.8978208490566034E-23</v>
      </c>
      <c r="AA379" s="72">
        <v>1.7325547169811321E-23</v>
      </c>
      <c r="AB379" s="72">
        <f t="shared" si="167"/>
        <v>4.2189987652180536E-13</v>
      </c>
      <c r="AC379" s="72">
        <f t="shared" si="168"/>
        <v>3.8515996993339473E-13</v>
      </c>
      <c r="AD379" s="60">
        <f t="shared" si="181"/>
        <v>-87.082051057466359</v>
      </c>
      <c r="AE379" s="73">
        <f t="shared" si="183"/>
        <v>-175.6136935629599</v>
      </c>
      <c r="AF379" s="73">
        <f t="shared" si="184"/>
        <v>-208.68442117615282</v>
      </c>
      <c r="AG379" s="60"/>
      <c r="AH379" s="52">
        <v>1.3450023773584911E-23</v>
      </c>
      <c r="AI379" s="52">
        <v>1.2935102641509431E-23</v>
      </c>
      <c r="AJ379" s="52">
        <f t="shared" si="169"/>
        <v>2.9900416428197718E-13</v>
      </c>
      <c r="AK379" s="52">
        <f t="shared" si="170"/>
        <v>2.8755707947683846E-13</v>
      </c>
      <c r="AL379" s="60">
        <f t="shared" si="157"/>
        <v>-38.284031370023008</v>
      </c>
      <c r="AM379" s="52">
        <v>9.6114154150943421E-24</v>
      </c>
      <c r="AN379" s="52">
        <v>9.7796775849056582E-24</v>
      </c>
      <c r="AO379" s="52">
        <f t="shared" si="171"/>
        <v>2.1366900773820805E-13</v>
      </c>
      <c r="AP379" s="52">
        <f t="shared" si="172"/>
        <v>2.1740960257369919E-13</v>
      </c>
      <c r="AQ379" s="60">
        <f t="shared" si="185"/>
        <v>17.506492284899757</v>
      </c>
      <c r="AR379" s="52">
        <v>7.0646718113207532E-24</v>
      </c>
      <c r="AS379" s="52">
        <v>7.6053289245283021E-24</v>
      </c>
      <c r="AT379" s="52">
        <f t="shared" si="173"/>
        <v>1.5705297822736731E-13</v>
      </c>
      <c r="AU379" s="52">
        <f t="shared" si="174"/>
        <v>1.6907219328743419E-13</v>
      </c>
      <c r="AV379" s="60">
        <f t="shared" si="158"/>
        <v>76.529685687759084</v>
      </c>
      <c r="AW379" s="52">
        <v>5.4607720188679268E-24</v>
      </c>
      <c r="AX379" s="52">
        <v>6.1819658867924531E-24</v>
      </c>
      <c r="AY379" s="52">
        <f t="shared" si="175"/>
        <v>1.2139707715927792E-13</v>
      </c>
      <c r="AZ379" s="52">
        <f t="shared" si="176"/>
        <v>1.3742976032728574E-13</v>
      </c>
      <c r="BA379" s="60">
        <f t="shared" si="186"/>
        <v>132.06811517358275</v>
      </c>
      <c r="BB379" s="52">
        <v>4.5190105471698117E-24</v>
      </c>
      <c r="BC379" s="52">
        <v>5.3173412830188683E-24</v>
      </c>
      <c r="BD379" s="52">
        <f t="shared" si="177"/>
        <v>1.0046100994197768E-13</v>
      </c>
      <c r="BE379" s="52">
        <f t="shared" si="178"/>
        <v>1.1820850381347289E-13</v>
      </c>
      <c r="BF379" s="60">
        <f t="shared" si="159"/>
        <v>176.66051617185084</v>
      </c>
      <c r="BG379" s="52">
        <v>4.0268212641509431E-24</v>
      </c>
      <c r="BH379" s="52">
        <v>4.8568107735849061E-24</v>
      </c>
      <c r="BI379" s="52">
        <f t="shared" si="179"/>
        <v>8.9519271271847658E-14</v>
      </c>
      <c r="BJ379" s="52">
        <f t="shared" si="180"/>
        <v>1.0797056353785115E-13</v>
      </c>
      <c r="BK379" s="60">
        <f t="shared" si="187"/>
        <v>206.11530907095442</v>
      </c>
      <c r="BL379" s="60"/>
      <c r="BM379" s="14"/>
      <c r="BN379" s="14"/>
      <c r="BO379" s="14"/>
    </row>
    <row r="380" spans="1:67">
      <c r="A380" s="11">
        <v>194.99999999999801</v>
      </c>
      <c r="C380" s="90">
        <v>565640054331.42175</v>
      </c>
      <c r="D380" s="7">
        <f t="shared" si="160"/>
        <v>7919380317080.8965</v>
      </c>
      <c r="E380" s="10">
        <f t="shared" si="154"/>
        <v>228266584688.31223</v>
      </c>
      <c r="F380" s="10">
        <f t="shared" si="161"/>
        <v>243539954917.04974</v>
      </c>
      <c r="G380" s="15">
        <v>114133292344156.11</v>
      </c>
      <c r="H380" s="7"/>
      <c r="I380" s="7">
        <f t="shared" si="182"/>
        <v>1.3304779024924319E-21</v>
      </c>
      <c r="J380" s="90">
        <f t="shared" si="162"/>
        <v>6.6099577275925942E-24</v>
      </c>
      <c r="K380" s="7">
        <v>3.1141921914357649E-22</v>
      </c>
      <c r="L380" s="7"/>
      <c r="M380" s="7">
        <v>1.3993019421760304E-23</v>
      </c>
      <c r="N380" s="9">
        <f t="shared" si="163"/>
        <v>0.88727867158971052</v>
      </c>
      <c r="O380" s="7"/>
      <c r="P380" s="8">
        <f t="shared" si="164"/>
        <v>216087807677.81787</v>
      </c>
      <c r="Q380" s="6">
        <v>1.2943333333333332E-23</v>
      </c>
      <c r="R380" s="14">
        <v>1</v>
      </c>
      <c r="T380" s="13"/>
      <c r="U380" s="52">
        <v>2.5258566851851851E-23</v>
      </c>
      <c r="V380" s="52">
        <v>2.0849354814814815E-23</v>
      </c>
      <c r="W380" s="7">
        <f t="shared" si="165"/>
        <v>5.4580683361015092E-13</v>
      </c>
      <c r="X380" s="7">
        <f t="shared" si="166"/>
        <v>4.5052913734313144E-13</v>
      </c>
      <c r="Y380" s="14">
        <f t="shared" si="156"/>
        <v>-174.5630329265403</v>
      </c>
      <c r="Z380" s="72">
        <v>1.7978124814814816E-23</v>
      </c>
      <c r="AA380" s="72">
        <v>1.5262693888888895E-23</v>
      </c>
      <c r="AB380" s="72">
        <f t="shared" si="167"/>
        <v>3.8848535773923922E-13</v>
      </c>
      <c r="AC380" s="72">
        <f t="shared" si="168"/>
        <v>3.2980820617083796E-13</v>
      </c>
      <c r="AD380" s="60">
        <f t="shared" si="181"/>
        <v>-151.04083178287198</v>
      </c>
      <c r="AE380" s="73">
        <f t="shared" si="183"/>
        <v>-128.22157595407106</v>
      </c>
      <c r="AF380" s="73">
        <f t="shared" si="184"/>
        <v>-203.74250738154754</v>
      </c>
      <c r="AG380" s="60"/>
      <c r="AH380" s="52">
        <v>1.2709789814814811E-23</v>
      </c>
      <c r="AI380" s="52">
        <v>1.1155277425925926E-23</v>
      </c>
      <c r="AJ380" s="52">
        <f t="shared" si="169"/>
        <v>2.7464306171298155E-13</v>
      </c>
      <c r="AK380" s="52">
        <f t="shared" si="170"/>
        <v>2.4105194430067331E-13</v>
      </c>
      <c r="AL380" s="60">
        <f t="shared" si="157"/>
        <v>-122.30826878638923</v>
      </c>
      <c r="AM380" s="52">
        <v>9.0500245185185157E-24</v>
      </c>
      <c r="AN380" s="52">
        <v>8.2554398888888908E-24</v>
      </c>
      <c r="AO380" s="52">
        <f t="shared" si="171"/>
        <v>1.95559995763761E-13</v>
      </c>
      <c r="AP380" s="52">
        <f t="shared" si="172"/>
        <v>1.7838999070064144E-13</v>
      </c>
      <c r="AQ380" s="60">
        <f t="shared" si="185"/>
        <v>-87.799168720892879</v>
      </c>
      <c r="AR380" s="52">
        <v>6.6131390185185203E-24</v>
      </c>
      <c r="AS380" s="52">
        <v>6.2950099259259264E-24</v>
      </c>
      <c r="AT380" s="52">
        <f t="shared" si="173"/>
        <v>1.4290187123806282E-13</v>
      </c>
      <c r="AU380" s="52">
        <f t="shared" si="174"/>
        <v>1.3602748942037453E-13</v>
      </c>
      <c r="AV380" s="60">
        <f t="shared" si="158"/>
        <v>-48.105610921190369</v>
      </c>
      <c r="AW380" s="52">
        <v>5.0639242592592599E-24</v>
      </c>
      <c r="AX380" s="52">
        <v>5.0342896481481479E-24</v>
      </c>
      <c r="AY380" s="52">
        <f t="shared" si="175"/>
        <v>1.0942522914301001E-13</v>
      </c>
      <c r="AZ380" s="52">
        <f t="shared" si="176"/>
        <v>1.0878486132837137E-13</v>
      </c>
      <c r="BA380" s="60">
        <f t="shared" si="186"/>
        <v>-5.8521039403237607</v>
      </c>
      <c r="BB380" s="52">
        <v>4.1354527407407405E-24</v>
      </c>
      <c r="BC380" s="52">
        <v>4.2773104074074054E-24</v>
      </c>
      <c r="BD380" s="52">
        <f t="shared" si="177"/>
        <v>8.9362091650209317E-14</v>
      </c>
      <c r="BE380" s="52">
        <f t="shared" si="178"/>
        <v>9.2427462869439039E-14</v>
      </c>
      <c r="BF380" s="60">
        <f t="shared" si="159"/>
        <v>34.302814119755887</v>
      </c>
      <c r="BG380" s="52">
        <v>3.6272187777777771E-24</v>
      </c>
      <c r="BH380" s="52">
        <v>3.8727005555555554E-24</v>
      </c>
      <c r="BI380" s="52">
        <f t="shared" si="179"/>
        <v>7.8379775365799206E-14</v>
      </c>
      <c r="BJ380" s="52">
        <f t="shared" si="180"/>
        <v>8.3684337284285753E-14</v>
      </c>
      <c r="BK380" s="60">
        <f t="shared" si="187"/>
        <v>67.67768718052713</v>
      </c>
      <c r="BL380" s="60"/>
      <c r="BM380" s="14"/>
      <c r="BN380" s="14"/>
      <c r="BO380" s="14"/>
    </row>
    <row r="381" spans="1:67">
      <c r="A381" s="11">
        <v>195.099999999998</v>
      </c>
      <c r="C381" s="90">
        <v>539492487507.12677</v>
      </c>
      <c r="D381" s="7">
        <f t="shared" si="160"/>
        <v>7955104890312.7852</v>
      </c>
      <c r="E381" s="10">
        <f t="shared" si="154"/>
        <v>234033653179.01437</v>
      </c>
      <c r="F381" s="10">
        <f t="shared" si="161"/>
        <v>232281952240.58405</v>
      </c>
      <c r="G381" s="15">
        <v>117016826589507.19</v>
      </c>
      <c r="H381" s="7"/>
      <c r="I381" s="7">
        <f t="shared" si="182"/>
        <v>1.303021987035849E-21</v>
      </c>
      <c r="J381" s="90">
        <f t="shared" si="162"/>
        <v>6.1248347424074066E-24</v>
      </c>
      <c r="K381" s="7">
        <v>2.4718233585858579E-22</v>
      </c>
      <c r="L381" s="7"/>
      <c r="M381" s="7">
        <v>1.2960932264719612E-23</v>
      </c>
      <c r="N381" s="9">
        <f t="shared" si="163"/>
        <v>0.89495017216460671</v>
      </c>
      <c r="O381" s="7"/>
      <c r="P381" s="8">
        <f t="shared" si="164"/>
        <v>207880773148.44165</v>
      </c>
      <c r="Q381" s="6">
        <v>1.1913809523809525E-23</v>
      </c>
      <c r="R381" s="14">
        <v>1</v>
      </c>
      <c r="T381" s="13"/>
      <c r="U381" s="52">
        <v>2.3313748518518518E-23</v>
      </c>
      <c r="V381" s="52">
        <v>1.8612995185185176E-23</v>
      </c>
      <c r="W381" s="7">
        <f t="shared" si="165"/>
        <v>4.8464800670176897E-13</v>
      </c>
      <c r="X381" s="7">
        <f t="shared" si="166"/>
        <v>3.8692838297042962E-13</v>
      </c>
      <c r="Y381" s="14">
        <f t="shared" si="156"/>
        <v>-201.63009520324238</v>
      </c>
      <c r="Z381" s="72">
        <v>1.6532158333333331E-23</v>
      </c>
      <c r="AA381" s="72">
        <v>1.3238764629629634E-23</v>
      </c>
      <c r="AB381" s="72">
        <f t="shared" si="167"/>
        <v>3.4367178561455898E-13</v>
      </c>
      <c r="AC381" s="72">
        <f t="shared" si="168"/>
        <v>2.7520846267374945E-13</v>
      </c>
      <c r="AD381" s="60">
        <f t="shared" si="181"/>
        <v>-199.21135748278672</v>
      </c>
      <c r="AE381" s="73">
        <f t="shared" si="183"/>
        <v>-98.291773832756832</v>
      </c>
      <c r="AF381" s="73">
        <f t="shared" si="184"/>
        <v>-200.26752252620796</v>
      </c>
      <c r="AG381" s="60"/>
      <c r="AH381" s="52">
        <v>1.1665872407407408E-23</v>
      </c>
      <c r="AI381" s="52">
        <v>9.3593859629629632E-24</v>
      </c>
      <c r="AJ381" s="52">
        <f t="shared" si="169"/>
        <v>2.4251105755027864E-13</v>
      </c>
      <c r="AK381" s="52">
        <f t="shared" si="170"/>
        <v>1.9456363901753024E-13</v>
      </c>
      <c r="AL381" s="60">
        <f t="shared" si="157"/>
        <v>-197.71229822296942</v>
      </c>
      <c r="AM381" s="52">
        <v>8.3245408888888871E-24</v>
      </c>
      <c r="AN381" s="52">
        <v>6.6819184259259244E-24</v>
      </c>
      <c r="AO381" s="52">
        <f t="shared" si="171"/>
        <v>1.7305119960879392E-13</v>
      </c>
      <c r="AP381" s="52">
        <f t="shared" si="172"/>
        <v>1.3890423684962204E-13</v>
      </c>
      <c r="AQ381" s="60">
        <f t="shared" si="185"/>
        <v>-197.32288962090871</v>
      </c>
      <c r="AR381" s="52">
        <v>6.1370223888888883E-24</v>
      </c>
      <c r="AS381" s="52">
        <v>4.9182577407407405E-24</v>
      </c>
      <c r="AT381" s="52">
        <f t="shared" si="173"/>
        <v>1.2757689590314459E-13</v>
      </c>
      <c r="AU381" s="52">
        <f t="shared" si="174"/>
        <v>1.0224112216884349E-13</v>
      </c>
      <c r="AV381" s="60">
        <f t="shared" si="158"/>
        <v>-198.59217889684223</v>
      </c>
      <c r="AW381" s="52">
        <v>4.7818828888888886E-24</v>
      </c>
      <c r="AX381" s="52">
        <v>3.8121669259259268E-24</v>
      </c>
      <c r="AY381" s="52">
        <f t="shared" si="175"/>
        <v>9.9406151204746937E-14</v>
      </c>
      <c r="AZ381" s="52">
        <f t="shared" si="176"/>
        <v>7.9247620793235463E-14</v>
      </c>
      <c r="BA381" s="60">
        <f t="shared" si="186"/>
        <v>-202.78956751872357</v>
      </c>
      <c r="BB381" s="52">
        <v>4.0037499629629637E-24</v>
      </c>
      <c r="BC381" s="52">
        <v>3.156455592592593E-24</v>
      </c>
      <c r="BD381" s="52">
        <f t="shared" si="177"/>
        <v>8.3230263779373823E-14</v>
      </c>
      <c r="BE381" s="52">
        <f t="shared" si="178"/>
        <v>6.5616642899683355E-14</v>
      </c>
      <c r="BF381" s="60">
        <f t="shared" si="159"/>
        <v>-211.62519593089991</v>
      </c>
      <c r="BG381" s="52">
        <v>3.611604796296297E-24</v>
      </c>
      <c r="BH381" s="52">
        <v>2.795848611111111E-24</v>
      </c>
      <c r="BI381" s="52">
        <f t="shared" si="179"/>
        <v>7.5078319736065171E-14</v>
      </c>
      <c r="BJ381" s="52">
        <f t="shared" si="180"/>
        <v>5.8120317088374139E-14</v>
      </c>
      <c r="BK381" s="60">
        <f t="shared" si="187"/>
        <v>-225.87083338181003</v>
      </c>
      <c r="BL381" s="60"/>
      <c r="BM381" s="14"/>
      <c r="BN381" s="14"/>
      <c r="BO381" s="14"/>
    </row>
    <row r="382" spans="1:67">
      <c r="A382" s="11">
        <v>195.199999999998</v>
      </c>
      <c r="C382" s="90">
        <v>527527073481.57074</v>
      </c>
      <c r="D382" s="7">
        <f t="shared" si="160"/>
        <v>7990945375220.0938</v>
      </c>
      <c r="E382" s="10">
        <f t="shared" si="154"/>
        <v>244071612540.41626</v>
      </c>
      <c r="F382" s="10">
        <f t="shared" si="161"/>
        <v>227130166453.78696</v>
      </c>
      <c r="G382" s="15">
        <v>122035806270208.12</v>
      </c>
      <c r="H382" s="7"/>
      <c r="I382" s="7">
        <f t="shared" si="182"/>
        <v>1.2768365852864408E-21</v>
      </c>
      <c r="J382" s="90">
        <f t="shared" si="162"/>
        <v>5.1223660332075468E-24</v>
      </c>
      <c r="K382" s="7">
        <v>2.5630775353016671E-22</v>
      </c>
      <c r="L382" s="7"/>
      <c r="M382" s="7">
        <v>1.2666470415027005E-23</v>
      </c>
      <c r="N382" s="9">
        <f t="shared" si="163"/>
        <v>0.91094668912779397</v>
      </c>
      <c r="O382" s="7"/>
      <c r="P382" s="8">
        <f t="shared" si="164"/>
        <v>206903473132.12198</v>
      </c>
      <c r="Q382" s="6">
        <v>1.1621904761904761E-23</v>
      </c>
      <c r="R382" s="14">
        <v>1</v>
      </c>
      <c r="T382" s="13"/>
      <c r="U382" s="52">
        <v>2.0880841132075481E-23</v>
      </c>
      <c r="V382" s="52">
        <v>1.8335428113207544E-23</v>
      </c>
      <c r="W382" s="7">
        <f t="shared" si="165"/>
        <v>4.3203185521462412E-13</v>
      </c>
      <c r="X382" s="7">
        <f t="shared" si="166"/>
        <v>3.7936637579867752E-13</v>
      </c>
      <c r="Y382" s="14">
        <f t="shared" si="156"/>
        <v>-121.90184307076967</v>
      </c>
      <c r="Z382" s="72">
        <v>1.4635872641509434E-23</v>
      </c>
      <c r="AA382" s="72">
        <v>1.3031344905660377E-23</v>
      </c>
      <c r="AB382" s="72">
        <f t="shared" si="167"/>
        <v>3.0282128818475343E-13</v>
      </c>
      <c r="AC382" s="72">
        <f t="shared" si="168"/>
        <v>2.6962305205635632E-13</v>
      </c>
      <c r="AD382" s="60">
        <f t="shared" si="181"/>
        <v>-109.62979626499259</v>
      </c>
      <c r="AE382" s="73">
        <f t="shared" si="183"/>
        <v>-84.868142032657204</v>
      </c>
      <c r="AF382" s="73">
        <f t="shared" si="184"/>
        <v>-194.62380176202635</v>
      </c>
      <c r="AG382" s="60"/>
      <c r="AH382" s="52">
        <v>1.0170290566037741E-23</v>
      </c>
      <c r="AI382" s="52">
        <v>9.2227453773584922E-24</v>
      </c>
      <c r="AJ382" s="52">
        <f t="shared" si="169"/>
        <v>2.1042684408759439E-13</v>
      </c>
      <c r="AK382" s="52">
        <f t="shared" si="170"/>
        <v>1.9082180503885864E-13</v>
      </c>
      <c r="AL382" s="60">
        <f t="shared" si="157"/>
        <v>-93.167956463647499</v>
      </c>
      <c r="AM382" s="52">
        <v>7.1161813207547182E-24</v>
      </c>
      <c r="AN382" s="52">
        <v>6.6148394150943402E-24</v>
      </c>
      <c r="AO382" s="52">
        <f t="shared" si="171"/>
        <v>1.4723626307019985E-13</v>
      </c>
      <c r="AP382" s="52">
        <f t="shared" si="172"/>
        <v>1.3686332491941955E-13</v>
      </c>
      <c r="AQ382" s="60">
        <f t="shared" si="185"/>
        <v>-70.450974063601791</v>
      </c>
      <c r="AR382" s="52">
        <v>5.1244401886792451E-24</v>
      </c>
      <c r="AS382" s="52">
        <v>4.9170246415094343E-24</v>
      </c>
      <c r="AT382" s="52">
        <f t="shared" si="173"/>
        <v>1.060264472895502E-13</v>
      </c>
      <c r="AU382" s="52">
        <f t="shared" si="174"/>
        <v>1.0173494758044711E-13</v>
      </c>
      <c r="AV382" s="60">
        <f t="shared" si="158"/>
        <v>-40.475747502727643</v>
      </c>
      <c r="AW382" s="52">
        <v>3.8936034716981126E-24</v>
      </c>
      <c r="AX382" s="52">
        <v>3.8708629245283017E-24</v>
      </c>
      <c r="AY382" s="52">
        <f t="shared" si="175"/>
        <v>8.0560008129358154E-14</v>
      </c>
      <c r="AZ382" s="52">
        <f t="shared" si="176"/>
        <v>8.0089498310322297E-14</v>
      </c>
      <c r="BA382" s="60">
        <f t="shared" si="186"/>
        <v>-5.8404887233917124</v>
      </c>
      <c r="BB382" s="52">
        <v>3.1855988301886793E-24</v>
      </c>
      <c r="BC382" s="52">
        <v>3.2683120566037735E-24</v>
      </c>
      <c r="BD382" s="52">
        <f t="shared" si="177"/>
        <v>6.5911146197162507E-14</v>
      </c>
      <c r="BE382" s="52">
        <f t="shared" si="178"/>
        <v>6.7622511579087079E-14</v>
      </c>
      <c r="BF382" s="60">
        <f t="shared" si="159"/>
        <v>25.964734049765958</v>
      </c>
      <c r="BG382" s="52">
        <v>2.8245715283018873E-24</v>
      </c>
      <c r="BH382" s="52">
        <v>2.9552809245283019E-24</v>
      </c>
      <c r="BI382" s="52">
        <f t="shared" si="179"/>
        <v>5.8441365931573304E-14</v>
      </c>
      <c r="BJ382" s="52">
        <f t="shared" si="180"/>
        <v>6.1145788736597934E-14</v>
      </c>
      <c r="BK382" s="60">
        <f t="shared" si="187"/>
        <v>46.275831543553196</v>
      </c>
      <c r="BL382" s="60"/>
      <c r="BM382" s="14"/>
      <c r="BN382" s="14"/>
      <c r="BO382" s="14"/>
    </row>
    <row r="383" spans="1:67">
      <c r="A383" s="11">
        <v>195.29999999999799</v>
      </c>
      <c r="C383" s="90">
        <v>535070043934.66803</v>
      </c>
      <c r="D383" s="7">
        <f t="shared" si="160"/>
        <v>8026901961402.7881</v>
      </c>
      <c r="E383" s="10">
        <f t="shared" si="154"/>
        <v>249231013080.77304</v>
      </c>
      <c r="F383" s="10">
        <f t="shared" si="161"/>
        <v>230377840783.10806</v>
      </c>
      <c r="G383" s="15">
        <v>124615506540386.52</v>
      </c>
      <c r="H383" s="7"/>
      <c r="I383" s="7">
        <f t="shared" si="182"/>
        <v>1.2518738974336267E-21</v>
      </c>
      <c r="J383" s="90">
        <f t="shared" si="162"/>
        <v>3.6286153971698111E-24</v>
      </c>
      <c r="K383" s="7">
        <v>1.3507931761786616E-22</v>
      </c>
      <c r="L383" s="7"/>
      <c r="M383" s="7">
        <v>1.3473919571681861E-23</v>
      </c>
      <c r="N383" s="9">
        <f t="shared" si="163"/>
        <v>0.93528307542196909</v>
      </c>
      <c r="O383" s="7"/>
      <c r="P383" s="8">
        <f t="shared" si="164"/>
        <v>215468495436.69806</v>
      </c>
      <c r="Q383" s="6">
        <v>1.2431904761904762E-23</v>
      </c>
      <c r="R383" s="14">
        <v>1</v>
      </c>
      <c r="T383" s="13"/>
      <c r="U383" s="52">
        <v>1.7855203018867921E-23</v>
      </c>
      <c r="V383" s="52">
        <v>1.7627545094339628E-23</v>
      </c>
      <c r="W383" s="7">
        <f t="shared" si="165"/>
        <v>3.8472337301920412E-13</v>
      </c>
      <c r="X383" s="7">
        <f t="shared" si="166"/>
        <v>3.7981806197196916E-13</v>
      </c>
      <c r="Y383" s="14">
        <f t="shared" si="156"/>
        <v>-12.750228842972056</v>
      </c>
      <c r="Z383" s="72">
        <v>1.2158333830188681E-23</v>
      </c>
      <c r="AA383" s="72">
        <v>1.2534580943396227E-23</v>
      </c>
      <c r="AB383" s="72">
        <f t="shared" si="167"/>
        <v>2.6197378974077125E-13</v>
      </c>
      <c r="AC383" s="72">
        <f t="shared" si="168"/>
        <v>2.7008072968029389E-13</v>
      </c>
      <c r="AD383" s="60">
        <f t="shared" si="181"/>
        <v>30.945614626351148</v>
      </c>
      <c r="AE383" s="73">
        <f t="shared" si="183"/>
        <v>-80.001516937031795</v>
      </c>
      <c r="AF383" s="73">
        <f t="shared" si="184"/>
        <v>-185.07602145792418</v>
      </c>
      <c r="AG383" s="60"/>
      <c r="AH383" s="52">
        <v>8.1197466981132089E-24</v>
      </c>
      <c r="AI383" s="52">
        <v>8.859132207547171E-24</v>
      </c>
      <c r="AJ383" s="52">
        <f t="shared" si="169"/>
        <v>1.7495496043694505E-13</v>
      </c>
      <c r="AK383" s="52">
        <f t="shared" si="170"/>
        <v>1.908863887634874E-13</v>
      </c>
      <c r="AL383" s="60">
        <f t="shared" si="157"/>
        <v>91.060169353038404</v>
      </c>
      <c r="AM383" s="52">
        <v>5.3850409811320773E-24</v>
      </c>
      <c r="AN383" s="52">
        <v>6.3247027169811321E-24</v>
      </c>
      <c r="AO383" s="52">
        <f t="shared" si="171"/>
        <v>1.160306678069423E-13</v>
      </c>
      <c r="AP383" s="52">
        <f t="shared" si="172"/>
        <v>1.3627741785122434E-13</v>
      </c>
      <c r="AQ383" s="60">
        <f t="shared" si="185"/>
        <v>174.49481612886686</v>
      </c>
      <c r="AR383" s="52">
        <v>3.6181970943396223E-24</v>
      </c>
      <c r="AS383" s="52">
        <v>4.66002737735849E-24</v>
      </c>
      <c r="AT383" s="52">
        <f t="shared" si="173"/>
        <v>7.796074841107468E-14</v>
      </c>
      <c r="AU383" s="52">
        <f t="shared" si="174"/>
        <v>1.0040890876931987E-13</v>
      </c>
      <c r="AV383" s="60">
        <f t="shared" si="158"/>
        <v>287.94182733956819</v>
      </c>
      <c r="AW383" s="52">
        <v>2.5303184716981125E-24</v>
      </c>
      <c r="AX383" s="52">
        <v>3.6246575660377364E-24</v>
      </c>
      <c r="AY383" s="52">
        <f t="shared" si="175"/>
        <v>5.4520391407244655E-14</v>
      </c>
      <c r="AZ383" s="52">
        <f t="shared" si="176"/>
        <v>7.8099951222735071E-14</v>
      </c>
      <c r="BA383" s="60">
        <f t="shared" si="186"/>
        <v>432.49065545698141</v>
      </c>
      <c r="BB383" s="52">
        <v>1.8958348301886786E-24</v>
      </c>
      <c r="BC383" s="52">
        <v>3.0252825471698115E-24</v>
      </c>
      <c r="BD383" s="52">
        <f t="shared" si="177"/>
        <v>4.0849267845721933E-14</v>
      </c>
      <c r="BE383" s="52">
        <f t="shared" si="178"/>
        <v>6.5185307870954381E-14</v>
      </c>
      <c r="BF383" s="60">
        <f t="shared" si="159"/>
        <v>595.75217154794416</v>
      </c>
      <c r="BG383" s="52">
        <v>1.5521370603773591E-24</v>
      </c>
      <c r="BH383" s="52">
        <v>2.7182639433962262E-24</v>
      </c>
      <c r="BI383" s="52">
        <f t="shared" si="179"/>
        <v>3.3443663711102991E-14</v>
      </c>
      <c r="BJ383" s="52">
        <f t="shared" si="180"/>
        <v>5.8570024208337741E-14</v>
      </c>
      <c r="BK383" s="60">
        <f t="shared" si="187"/>
        <v>751.30406507744624</v>
      </c>
      <c r="BL383" s="60"/>
      <c r="BM383" s="14"/>
      <c r="BN383" s="14"/>
      <c r="BO383" s="14"/>
    </row>
    <row r="384" spans="1:67">
      <c r="A384" s="11">
        <v>195.39999999999799</v>
      </c>
      <c r="C384" s="90">
        <v>550647898011.20154</v>
      </c>
      <c r="D384" s="7">
        <f t="shared" si="160"/>
        <v>8062974838181.2598</v>
      </c>
      <c r="E384" s="10">
        <f t="shared" si="154"/>
        <v>246181587379.51395</v>
      </c>
      <c r="F384" s="10">
        <f t="shared" si="161"/>
        <v>237084985813.68338</v>
      </c>
      <c r="G384" s="15">
        <v>123090793689756.97</v>
      </c>
      <c r="H384" s="7"/>
      <c r="I384" s="7">
        <f t="shared" si="182"/>
        <v>1.2280887086565083E-21</v>
      </c>
      <c r="J384" s="90">
        <f t="shared" si="162"/>
        <v>2.5407310359259266E-24</v>
      </c>
      <c r="K384" s="7">
        <v>9.2746285362853538E-23</v>
      </c>
      <c r="L384" s="7"/>
      <c r="M384" s="7">
        <v>1.4098041624197068E-23</v>
      </c>
      <c r="N384" s="9">
        <f t="shared" si="163"/>
        <v>0.95342806137359115</v>
      </c>
      <c r="O384" s="7"/>
      <c r="P384" s="8">
        <f t="shared" si="164"/>
        <v>226043478405.12552</v>
      </c>
      <c r="Q384" s="6">
        <v>1.3058571428571427E-23</v>
      </c>
      <c r="R384" s="14">
        <v>1</v>
      </c>
      <c r="T384" s="13"/>
      <c r="U384" s="52">
        <v>1.4197148148148148E-23</v>
      </c>
      <c r="V384" s="52">
        <v>1.5512346111111114E-23</v>
      </c>
      <c r="W384" s="7">
        <f t="shared" si="165"/>
        <v>3.2091727508401114E-13</v>
      </c>
      <c r="X384" s="7">
        <f t="shared" si="166"/>
        <v>3.5064646731795786E-13</v>
      </c>
      <c r="Y384" s="14">
        <f t="shared" si="156"/>
        <v>92.638179811803667</v>
      </c>
      <c r="Z384" s="72">
        <v>9.4055639629629614E-24</v>
      </c>
      <c r="AA384" s="72">
        <v>1.0922459592592592E-23</v>
      </c>
      <c r="AB384" s="72">
        <f t="shared" si="167"/>
        <v>2.1260663945499242E-13</v>
      </c>
      <c r="AC384" s="72">
        <f t="shared" si="168"/>
        <v>2.4689507590489194E-13</v>
      </c>
      <c r="AD384" s="60">
        <f t="shared" si="181"/>
        <v>161.27641421639694</v>
      </c>
      <c r="AE384" s="73">
        <f t="shared" si="183"/>
        <v>-60.744118802777983</v>
      </c>
      <c r="AF384" s="73">
        <f t="shared" si="184"/>
        <v>-175.54967601868148</v>
      </c>
      <c r="AG384" s="60"/>
      <c r="AH384" s="52">
        <v>6.0808168333333328E-24</v>
      </c>
      <c r="AI384" s="52">
        <v>7.6223039629629635E-24</v>
      </c>
      <c r="AJ384" s="52">
        <f t="shared" si="169"/>
        <v>1.3745289885510289E-13</v>
      </c>
      <c r="AK384" s="52">
        <f t="shared" si="170"/>
        <v>1.7229721012492234E-13</v>
      </c>
      <c r="AL384" s="60">
        <f t="shared" si="157"/>
        <v>253.50001025842948</v>
      </c>
      <c r="AM384" s="52">
        <v>3.8914746111111113E-24</v>
      </c>
      <c r="AN384" s="52">
        <v>5.3509753518518522E-24</v>
      </c>
      <c r="AO384" s="52">
        <f t="shared" si="171"/>
        <v>8.7964245722073869E-14</v>
      </c>
      <c r="AP384" s="52">
        <f t="shared" si="172"/>
        <v>1.2095530813926142E-13</v>
      </c>
      <c r="AQ384" s="60">
        <f t="shared" si="185"/>
        <v>375.05081918651342</v>
      </c>
      <c r="AR384" s="52">
        <v>2.527436055555556E-24</v>
      </c>
      <c r="AS384" s="52">
        <v>3.8569340925925935E-24</v>
      </c>
      <c r="AT384" s="52">
        <f t="shared" si="173"/>
        <v>5.7131043744427551E-14</v>
      </c>
      <c r="AU384" s="52">
        <f t="shared" si="174"/>
        <v>8.718347982688968E-14</v>
      </c>
      <c r="AV384" s="60">
        <f t="shared" si="158"/>
        <v>526.02637922912777</v>
      </c>
      <c r="AW384" s="52">
        <v>1.7257578888888888E-24</v>
      </c>
      <c r="AX384" s="52">
        <v>2.920735203703704E-24</v>
      </c>
      <c r="AY384" s="52">
        <f t="shared" si="175"/>
        <v>3.9009631608950838E-14</v>
      </c>
      <c r="AZ384" s="52">
        <f t="shared" si="176"/>
        <v>6.6021314494545051E-14</v>
      </c>
      <c r="BA384" s="60">
        <f t="shared" si="186"/>
        <v>692.43624642167424</v>
      </c>
      <c r="BB384" s="52">
        <v>1.2847455185185189E-24</v>
      </c>
      <c r="BC384" s="52">
        <v>2.3681987037037029E-24</v>
      </c>
      <c r="BD384" s="52">
        <f t="shared" si="177"/>
        <v>2.9040834587130614E-14</v>
      </c>
      <c r="BE384" s="52">
        <f t="shared" si="178"/>
        <v>5.3531587253966377E-14</v>
      </c>
      <c r="BF384" s="60">
        <f t="shared" si="159"/>
        <v>843.32124110815982</v>
      </c>
      <c r="BG384" s="52">
        <v>1.0634219592592592E-24</v>
      </c>
      <c r="BH384" s="52">
        <v>2.0706023703703706E-24</v>
      </c>
      <c r="BI384" s="52">
        <f t="shared" si="179"/>
        <v>2.4037959868334296E-14</v>
      </c>
      <c r="BJ384" s="52">
        <f t="shared" si="180"/>
        <v>4.6804616219238994E-14</v>
      </c>
      <c r="BK384" s="60">
        <f t="shared" si="187"/>
        <v>947.11266994399512</v>
      </c>
      <c r="BL384" s="60"/>
      <c r="BM384" s="14"/>
      <c r="BN384" s="14"/>
      <c r="BO384" s="14"/>
    </row>
    <row r="385" spans="1:67">
      <c r="A385" s="11">
        <v>195.49999999999801</v>
      </c>
      <c r="C385" s="90">
        <v>561289796927.92688</v>
      </c>
      <c r="D385" s="7">
        <f t="shared" si="160"/>
        <v>8099164194594.8467</v>
      </c>
      <c r="E385" s="10">
        <f t="shared" si="154"/>
        <v>239838203775.78366</v>
      </c>
      <c r="F385" s="10">
        <f t="shared" si="161"/>
        <v>241666923677.81586</v>
      </c>
      <c r="G385" s="15">
        <v>119919101887891.83</v>
      </c>
      <c r="H385" s="7"/>
      <c r="I385" s="7">
        <f t="shared" si="182"/>
        <v>1.2054382745373487E-21</v>
      </c>
      <c r="J385" s="90">
        <f t="shared" si="162"/>
        <v>2.3095682892592585E-24</v>
      </c>
      <c r="K385" s="7">
        <v>1.0691667496886689E-22</v>
      </c>
      <c r="L385" s="7"/>
      <c r="M385" s="7">
        <v>1.4735503224027525E-23</v>
      </c>
      <c r="N385" s="9">
        <f t="shared" si="163"/>
        <v>0.9573692308644387</v>
      </c>
      <c r="O385" s="7"/>
      <c r="P385" s="8">
        <f t="shared" si="164"/>
        <v>231364476846.80557</v>
      </c>
      <c r="Q385" s="6">
        <v>1.3698571428571428E-23</v>
      </c>
      <c r="R385" s="14">
        <v>1</v>
      </c>
      <c r="T385" s="13"/>
      <c r="U385" s="52">
        <v>1.1740263518518517E-23</v>
      </c>
      <c r="V385" s="52">
        <v>1.3267083518518519E-23</v>
      </c>
      <c r="W385" s="7">
        <f t="shared" si="165"/>
        <v>2.7162799270062913E-13</v>
      </c>
      <c r="X385" s="7">
        <f t="shared" si="166"/>
        <v>3.0695318375456117E-13</v>
      </c>
      <c r="Y385" s="14">
        <f t="shared" si="156"/>
        <v>130.04989177556971</v>
      </c>
      <c r="Z385" s="72">
        <v>7.7863935185185212E-24</v>
      </c>
      <c r="AA385" s="72">
        <v>9.1910314814814811E-24</v>
      </c>
      <c r="AB385" s="72">
        <f t="shared" si="167"/>
        <v>1.801494862935805E-13</v>
      </c>
      <c r="AC385" s="72">
        <f t="shared" si="168"/>
        <v>2.1264781903959671E-13</v>
      </c>
      <c r="AD385" s="60">
        <f t="shared" si="181"/>
        <v>180.39647747346498</v>
      </c>
      <c r="AE385" s="73">
        <f t="shared" si="183"/>
        <v>-33.114933513237865</v>
      </c>
      <c r="AF385" s="73">
        <f t="shared" si="184"/>
        <v>-171.99184027863848</v>
      </c>
      <c r="AG385" s="60"/>
      <c r="AH385" s="52">
        <v>5.0914617592592589E-24</v>
      </c>
      <c r="AI385" s="52">
        <v>6.2899525370370398E-24</v>
      </c>
      <c r="AJ385" s="52">
        <f t="shared" si="169"/>
        <v>1.1779833863168028E-13</v>
      </c>
      <c r="AK385" s="52">
        <f t="shared" si="170"/>
        <v>1.4552715781231432E-13</v>
      </c>
      <c r="AL385" s="60">
        <f t="shared" si="157"/>
        <v>235.39227719784449</v>
      </c>
      <c r="AM385" s="52">
        <v>3.3556288333333341E-24</v>
      </c>
      <c r="AN385" s="52">
        <v>4.3174564259259274E-24</v>
      </c>
      <c r="AO385" s="52">
        <f t="shared" si="171"/>
        <v>7.7637330951639992E-14</v>
      </c>
      <c r="AP385" s="52">
        <f t="shared" si="172"/>
        <v>9.9890604729345827E-14</v>
      </c>
      <c r="AQ385" s="60">
        <f t="shared" si="185"/>
        <v>286.63110265301771</v>
      </c>
      <c r="AR385" s="52">
        <v>2.302210814814814E-24</v>
      </c>
      <c r="AS385" s="52">
        <v>3.0379582592592596E-24</v>
      </c>
      <c r="AT385" s="52">
        <f t="shared" si="173"/>
        <v>5.3264980076080849E-14</v>
      </c>
      <c r="AU385" s="52">
        <f t="shared" si="174"/>
        <v>7.0287562333611063E-14</v>
      </c>
      <c r="AV385" s="60">
        <f t="shared" si="158"/>
        <v>319.58300243830126</v>
      </c>
      <c r="AW385" s="52">
        <v>1.7002275925925931E-24</v>
      </c>
      <c r="AX385" s="52">
        <v>2.2482290925925933E-24</v>
      </c>
      <c r="AY385" s="52">
        <f t="shared" si="175"/>
        <v>3.9337226748077844E-14</v>
      </c>
      <c r="AZ385" s="52">
        <f t="shared" si="176"/>
        <v>5.2016034783957204E-14</v>
      </c>
      <c r="BA385" s="60">
        <f t="shared" si="186"/>
        <v>322.31067322250652</v>
      </c>
      <c r="BB385" s="52">
        <v>1.376219740740741E-24</v>
      </c>
      <c r="BC385" s="52">
        <v>1.789590481481481E-24</v>
      </c>
      <c r="BD385" s="52">
        <f t="shared" si="177"/>
        <v>3.1840836034280034E-14</v>
      </c>
      <c r="BE385" s="52">
        <f t="shared" si="178"/>
        <v>4.1404766551807994E-14</v>
      </c>
      <c r="BF385" s="60">
        <f t="shared" si="159"/>
        <v>300.36681534465282</v>
      </c>
      <c r="BG385" s="52">
        <v>1.2131528111111115E-24</v>
      </c>
      <c r="BH385" s="52">
        <v>1.5476124629629624E-24</v>
      </c>
      <c r="BI385" s="52">
        <f t="shared" si="179"/>
        <v>2.8068046547801767E-14</v>
      </c>
      <c r="BJ385" s="52">
        <f t="shared" si="180"/>
        <v>3.5806254785510348E-14</v>
      </c>
      <c r="BK385" s="60">
        <f t="shared" si="187"/>
        <v>275.69457762334457</v>
      </c>
      <c r="BL385" s="60"/>
      <c r="BM385" s="14"/>
      <c r="BN385" s="14"/>
      <c r="BO385" s="14"/>
    </row>
    <row r="386" spans="1:67">
      <c r="A386" s="11">
        <v>195.599999999998</v>
      </c>
      <c r="C386" s="90">
        <v>565184957406.84827</v>
      </c>
      <c r="D386" s="7">
        <f t="shared" si="160"/>
        <v>8135470219400.3047</v>
      </c>
      <c r="E386" s="10">
        <f t="shared" ref="E386:E449" si="188">G386*E$26</f>
        <v>236180937874.74826</v>
      </c>
      <c r="F386" s="10">
        <f t="shared" si="161"/>
        <v>243344010015.96857</v>
      </c>
      <c r="G386" s="15">
        <v>118090468937374.12</v>
      </c>
      <c r="H386" s="7"/>
      <c r="I386" s="7">
        <f t="shared" si="182"/>
        <v>1.1838822133174898E-21</v>
      </c>
      <c r="J386" s="90">
        <f t="shared" si="162"/>
        <v>2.7906891830188678E-24</v>
      </c>
      <c r="K386" s="7">
        <v>6.702391389913894E-23</v>
      </c>
      <c r="L386" s="7"/>
      <c r="M386" s="7">
        <v>1.1867256736950979E-23</v>
      </c>
      <c r="N386" s="9">
        <f t="shared" si="163"/>
        <v>0.94934129779332865</v>
      </c>
      <c r="O386" s="7"/>
      <c r="P386" s="8">
        <f t="shared" si="164"/>
        <v>231016518278.79236</v>
      </c>
      <c r="Q386" s="6">
        <v>1.0832857142857145E-23</v>
      </c>
      <c r="R386" s="14">
        <v>1</v>
      </c>
      <c r="T386" s="13"/>
      <c r="U386" s="52">
        <v>1.1443581698113203E-23</v>
      </c>
      <c r="V386" s="52">
        <v>1.1556872169811326E-23</v>
      </c>
      <c r="W386" s="7">
        <f t="shared" si="165"/>
        <v>2.6436564005368721E-13</v>
      </c>
      <c r="X386" s="7">
        <f t="shared" si="166"/>
        <v>2.6698283708627329E-13</v>
      </c>
      <c r="Y386" s="14">
        <f t="shared" si="156"/>
        <v>9.8999137408877225</v>
      </c>
      <c r="Z386" s="72">
        <v>7.8258340566037748E-24</v>
      </c>
      <c r="AA386" s="72">
        <v>7.8236581698113201E-24</v>
      </c>
      <c r="AB386" s="72">
        <f t="shared" si="167"/>
        <v>1.8078969363840989E-13</v>
      </c>
      <c r="AC386" s="72">
        <f t="shared" si="168"/>
        <v>1.8073942705931374E-13</v>
      </c>
      <c r="AD386" s="60">
        <f t="shared" si="181"/>
        <v>-0.2780389638620262</v>
      </c>
      <c r="AE386" s="73">
        <f t="shared" si="183"/>
        <v>-34.112487025572975</v>
      </c>
      <c r="AF386" s="73">
        <f t="shared" si="184"/>
        <v>-176.72474306927245</v>
      </c>
      <c r="AG386" s="60"/>
      <c r="AH386" s="52">
        <v>5.3550657735849063E-24</v>
      </c>
      <c r="AI386" s="52">
        <v>5.1838332264150931E-24</v>
      </c>
      <c r="AJ386" s="52">
        <f t="shared" si="169"/>
        <v>1.2371086501674425E-13</v>
      </c>
      <c r="AK386" s="52">
        <f t="shared" si="170"/>
        <v>1.1975511033042654E-13</v>
      </c>
      <c r="AL386" s="60">
        <f t="shared" si="157"/>
        <v>-31.975806537140382</v>
      </c>
      <c r="AM386" s="52">
        <v>3.7614044150943396E-24</v>
      </c>
      <c r="AN386" s="52">
        <v>3.4064519245283023E-24</v>
      </c>
      <c r="AO386" s="52">
        <f t="shared" si="171"/>
        <v>8.6894655181352241E-14</v>
      </c>
      <c r="AP386" s="52">
        <f t="shared" si="172"/>
        <v>7.8694666328857529E-14</v>
      </c>
      <c r="AQ386" s="60">
        <f t="shared" si="185"/>
        <v>-94.367010668044429</v>
      </c>
      <c r="AR386" s="52">
        <v>2.795951867924528E-24</v>
      </c>
      <c r="AS386" s="52">
        <v>2.2696833773584899E-24</v>
      </c>
      <c r="AT386" s="52">
        <f t="shared" si="173"/>
        <v>6.4591106580297361E-14</v>
      </c>
      <c r="AU386" s="52">
        <f t="shared" si="174"/>
        <v>5.2433435143257901E-14</v>
      </c>
      <c r="AV386" s="60">
        <f t="shared" si="158"/>
        <v>-188.22516102778752</v>
      </c>
      <c r="AW386" s="52">
        <v>2.2508564716981127E-24</v>
      </c>
      <c r="AX386" s="52">
        <v>1.5812980056603775E-24</v>
      </c>
      <c r="AY386" s="52">
        <f t="shared" si="175"/>
        <v>5.1998502523695558E-14</v>
      </c>
      <c r="AZ386" s="52">
        <f t="shared" si="176"/>
        <v>3.6530595962883769E-14</v>
      </c>
      <c r="BA386" s="60">
        <f t="shared" si="186"/>
        <v>-297.46830793373545</v>
      </c>
      <c r="BB386" s="52">
        <v>1.9695769433962263E-24</v>
      </c>
      <c r="BC386" s="52">
        <v>1.1909423094339622E-24</v>
      </c>
      <c r="BD386" s="52">
        <f t="shared" si="177"/>
        <v>4.5500480794555645E-14</v>
      </c>
      <c r="BE386" s="52">
        <f t="shared" si="178"/>
        <v>2.751273457963225E-14</v>
      </c>
      <c r="BF386" s="60">
        <f t="shared" si="159"/>
        <v>-395.33090421927409</v>
      </c>
      <c r="BG386" s="52">
        <v>1.8455281886792452E-24</v>
      </c>
      <c r="BH386" s="52">
        <v>9.9116821698113208E-25</v>
      </c>
      <c r="BI386" s="52">
        <f t="shared" si="179"/>
        <v>4.2634749653402116E-14</v>
      </c>
      <c r="BJ386" s="52">
        <f t="shared" si="180"/>
        <v>2.2897623051556671E-14</v>
      </c>
      <c r="BK386" s="60">
        <f t="shared" si="187"/>
        <v>-462.9352057253252</v>
      </c>
      <c r="BL386" s="60"/>
      <c r="BM386" s="14"/>
      <c r="BN386" s="14"/>
      <c r="BO386" s="14"/>
    </row>
    <row r="387" spans="1:67">
      <c r="A387" s="11">
        <v>195.699999999998</v>
      </c>
      <c r="C387" s="90">
        <v>567673005332.52832</v>
      </c>
      <c r="D387" s="7">
        <f t="shared" si="160"/>
        <v>8171893101070.4209</v>
      </c>
      <c r="E387" s="10">
        <f t="shared" si="188"/>
        <v>242392981240.47821</v>
      </c>
      <c r="F387" s="10">
        <f t="shared" si="161"/>
        <v>244415255015.3486</v>
      </c>
      <c r="G387" s="15">
        <v>121196490620239.11</v>
      </c>
      <c r="H387" s="7"/>
      <c r="I387" s="7">
        <f t="shared" si="182"/>
        <v>1.1633824046961699E-21</v>
      </c>
      <c r="J387" s="90">
        <f t="shared" si="162"/>
        <v>3.1824618149056602E-24</v>
      </c>
      <c r="K387" s="7">
        <v>5.465926263871769E-23</v>
      </c>
      <c r="L387" s="7"/>
      <c r="M387" s="7">
        <v>1.0804730719258429E-23</v>
      </c>
      <c r="N387" s="9">
        <f t="shared" si="163"/>
        <v>0.94286064472246967</v>
      </c>
      <c r="O387" s="7"/>
      <c r="P387" s="8">
        <f t="shared" si="164"/>
        <v>230449524923.77841</v>
      </c>
      <c r="Q387" s="6">
        <v>9.7728571428571411E-24</v>
      </c>
      <c r="R387" s="14">
        <v>1</v>
      </c>
      <c r="T387" s="13"/>
      <c r="U387" s="52">
        <v>1.180693924528302E-23</v>
      </c>
      <c r="V387" s="52">
        <v>9.6462283018867934E-24</v>
      </c>
      <c r="W387" s="7">
        <f t="shared" si="165"/>
        <v>2.7209035398792326E-13</v>
      </c>
      <c r="X387" s="7">
        <f t="shared" si="166"/>
        <v>2.2229687294759909E-13</v>
      </c>
      <c r="Y387" s="14">
        <f t="shared" si="156"/>
        <v>-183.00347774377281</v>
      </c>
      <c r="Z387" s="72">
        <v>8.3207819056603756E-24</v>
      </c>
      <c r="AA387" s="72">
        <v>6.3675851509433952E-24</v>
      </c>
      <c r="AB387" s="72">
        <f t="shared" si="167"/>
        <v>1.9175202371536963E-13</v>
      </c>
      <c r="AC387" s="72">
        <f t="shared" si="168"/>
        <v>1.4674069729465278E-13</v>
      </c>
      <c r="AD387" s="60">
        <f t="shared" si="181"/>
        <v>-234.73716495180341</v>
      </c>
      <c r="AE387" s="73">
        <f t="shared" si="183"/>
        <v>-56.712476130172149</v>
      </c>
      <c r="AF387" s="73">
        <f t="shared" si="184"/>
        <v>-185.65910063196409</v>
      </c>
      <c r="AG387" s="60"/>
      <c r="AH387" s="52">
        <v>5.8764890377358497E-24</v>
      </c>
      <c r="AI387" s="52">
        <v>4.0825824716981133E-24</v>
      </c>
      <c r="AJ387" s="52">
        <f t="shared" si="169"/>
        <v>1.3542341069659414E-13</v>
      </c>
      <c r="AK387" s="52">
        <f t="shared" si="170"/>
        <v>9.4082919106492183E-14</v>
      </c>
      <c r="AL387" s="60">
        <f t="shared" si="157"/>
        <v>-305.2684272051174</v>
      </c>
      <c r="AM387" s="52">
        <v>4.2407565283018859E-24</v>
      </c>
      <c r="AN387" s="52">
        <v>2.5715516981132087E-24</v>
      </c>
      <c r="AO387" s="52">
        <f t="shared" si="171"/>
        <v>9.7728032726452596E-14</v>
      </c>
      <c r="AP387" s="52">
        <f t="shared" si="172"/>
        <v>5.9261286714709091E-14</v>
      </c>
      <c r="AQ387" s="60">
        <f t="shared" si="185"/>
        <v>-393.61015400171351</v>
      </c>
      <c r="AR387" s="52">
        <v>3.198187150943396E-24</v>
      </c>
      <c r="AS387" s="52">
        <v>1.6256535471698111E-24</v>
      </c>
      <c r="AT387" s="52">
        <f t="shared" si="173"/>
        <v>7.3702070955219614E-14</v>
      </c>
      <c r="AU387" s="52">
        <f t="shared" si="174"/>
        <v>3.7463108763591691E-14</v>
      </c>
      <c r="AV387" s="60">
        <f t="shared" si="158"/>
        <v>-491.69530410680363</v>
      </c>
      <c r="AW387" s="52">
        <v>2.5684530188679247E-24</v>
      </c>
      <c r="AX387" s="52">
        <v>1.0657445943396228E-24</v>
      </c>
      <c r="AY387" s="52">
        <f t="shared" si="175"/>
        <v>5.9189877798712404E-14</v>
      </c>
      <c r="AZ387" s="52">
        <f t="shared" si="176"/>
        <v>2.4560033545563705E-14</v>
      </c>
      <c r="BA387" s="60">
        <f t="shared" si="186"/>
        <v>-585.06362136638893</v>
      </c>
      <c r="BB387" s="52">
        <v>2.2142326226415102E-24</v>
      </c>
      <c r="BC387" s="52">
        <v>7.5344054905660399E-25</v>
      </c>
      <c r="BD387" s="52">
        <f t="shared" si="177"/>
        <v>5.1026885595843887E-14</v>
      </c>
      <c r="BE387" s="52">
        <f t="shared" si="178"/>
        <v>1.7363001658839529E-14</v>
      </c>
      <c r="BF387" s="60">
        <f t="shared" si="159"/>
        <v>-659.72836758326991</v>
      </c>
      <c r="BG387" s="52">
        <v>2.0383225094339627E-24</v>
      </c>
      <c r="BH387" s="52">
        <v>5.9190435660377356E-25</v>
      </c>
      <c r="BI387" s="52">
        <f t="shared" si="179"/>
        <v>4.6973045394047383E-14</v>
      </c>
      <c r="BJ387" s="52">
        <f t="shared" si="180"/>
        <v>1.3640407777964658E-14</v>
      </c>
      <c r="BK387" s="60">
        <f t="shared" si="187"/>
        <v>-709.61201975434983</v>
      </c>
      <c r="BL387" s="60"/>
      <c r="BM387" s="14"/>
      <c r="BN387" s="14"/>
      <c r="BO387" s="14"/>
    </row>
    <row r="388" spans="1:67">
      <c r="A388" s="11">
        <v>195.79999999999799</v>
      </c>
      <c r="C388" s="90">
        <v>572363492303.04846</v>
      </c>
      <c r="D388" s="7">
        <f t="shared" si="160"/>
        <v>8208433027792.3965</v>
      </c>
      <c r="E388" s="10">
        <f t="shared" si="188"/>
        <v>241047022737.60986</v>
      </c>
      <c r="F388" s="10">
        <f t="shared" si="161"/>
        <v>246434774277.80551</v>
      </c>
      <c r="G388" s="15">
        <v>120523511368804.92</v>
      </c>
      <c r="H388" s="7"/>
      <c r="I388" s="7">
        <f t="shared" si="182"/>
        <v>1.1439028949894485E-21</v>
      </c>
      <c r="J388" s="90">
        <f t="shared" si="162"/>
        <v>2.5838476411320748E-24</v>
      </c>
      <c r="K388" s="7">
        <v>4.5138588888888839E-23</v>
      </c>
      <c r="L388" s="7"/>
      <c r="M388" s="7">
        <v>9.8917346796588015E-24</v>
      </c>
      <c r="N388" s="9">
        <f t="shared" si="163"/>
        <v>0.9528970335669984</v>
      </c>
      <c r="O388" s="7"/>
      <c r="P388" s="8">
        <f t="shared" si="164"/>
        <v>234826965377.0737</v>
      </c>
      <c r="Q388" s="6">
        <v>8.8623809523809515E-24</v>
      </c>
      <c r="R388" s="14">
        <v>1</v>
      </c>
      <c r="T388" s="13"/>
      <c r="U388" s="52">
        <v>1.0617968830188682E-23</v>
      </c>
      <c r="V388" s="52">
        <v>8.1668978867924517E-24</v>
      </c>
      <c r="W388" s="7">
        <f t="shared" si="165"/>
        <v>2.4933853988614237E-13</v>
      </c>
      <c r="X388" s="7">
        <f t="shared" si="166"/>
        <v>1.9178078472997985E-13</v>
      </c>
      <c r="Y388" s="14">
        <f t="shared" si="156"/>
        <v>-230.84179117454374</v>
      </c>
      <c r="Z388" s="72">
        <v>7.4362102075471713E-24</v>
      </c>
      <c r="AA388" s="72">
        <v>5.3109396792452848E-24</v>
      </c>
      <c r="AB388" s="72">
        <f t="shared" si="167"/>
        <v>1.7462226769442223E-13</v>
      </c>
      <c r="AC388" s="72">
        <f t="shared" si="168"/>
        <v>1.2471518481777886E-13</v>
      </c>
      <c r="AD388" s="60">
        <f t="shared" si="181"/>
        <v>-285.80022201966568</v>
      </c>
      <c r="AE388" s="73">
        <f t="shared" si="183"/>
        <v>-89.084543558508301</v>
      </c>
      <c r="AF388" s="73">
        <f t="shared" si="184"/>
        <v>-190.52261140414572</v>
      </c>
      <c r="AG388" s="60"/>
      <c r="AH388" s="52">
        <v>5.1700054905660387E-24</v>
      </c>
      <c r="AI388" s="52">
        <v>3.3531112264150955E-24</v>
      </c>
      <c r="AJ388" s="52">
        <f t="shared" si="169"/>
        <v>1.2140567003323631E-13</v>
      </c>
      <c r="AK388" s="52">
        <f t="shared" si="170"/>
        <v>7.8740093387080998E-14</v>
      </c>
      <c r="AL388" s="60">
        <f t="shared" si="157"/>
        <v>-351.42985195399092</v>
      </c>
      <c r="AM388" s="52">
        <v>3.6184179811320768E-24</v>
      </c>
      <c r="AN388" s="52">
        <v>2.0832592264150946E-24</v>
      </c>
      <c r="AO388" s="52">
        <f t="shared" si="171"/>
        <v>8.4970211397503473E-14</v>
      </c>
      <c r="AP388" s="52">
        <f t="shared" si="172"/>
        <v>4.8920544223281902E-14</v>
      </c>
      <c r="AQ388" s="60">
        <f t="shared" si="185"/>
        <v>-424.26241598453583</v>
      </c>
      <c r="AR388" s="52">
        <v>2.5967648679245279E-24</v>
      </c>
      <c r="AS388" s="52">
        <v>1.3050421886792451E-24</v>
      </c>
      <c r="AT388" s="52">
        <f t="shared" si="173"/>
        <v>6.0979041373247983E-14</v>
      </c>
      <c r="AU388" s="52">
        <f t="shared" si="174"/>
        <v>3.0645909685658416E-14</v>
      </c>
      <c r="AV388" s="60">
        <f t="shared" si="158"/>
        <v>-497.43536474971495</v>
      </c>
      <c r="AW388" s="52">
        <v>1.9509784905660377E-24</v>
      </c>
      <c r="AX388" s="52">
        <v>8.5375916792452806E-25</v>
      </c>
      <c r="AY388" s="52">
        <f t="shared" si="175"/>
        <v>4.5814235845554039E-14</v>
      </c>
      <c r="AZ388" s="52">
        <f t="shared" si="176"/>
        <v>2.00485674566561E-14</v>
      </c>
      <c r="BA388" s="60">
        <f t="shared" si="186"/>
        <v>-562.39437182271206</v>
      </c>
      <c r="BB388" s="52">
        <v>1.5633908169811326E-24</v>
      </c>
      <c r="BC388" s="52">
        <v>6.0586664528301855E-25</v>
      </c>
      <c r="BD388" s="52">
        <f t="shared" si="177"/>
        <v>3.6712632125004251E-14</v>
      </c>
      <c r="BE388" s="52">
        <f t="shared" si="178"/>
        <v>1.4227382573499109E-14</v>
      </c>
      <c r="BF388" s="60">
        <f t="shared" si="159"/>
        <v>-612.46628884968675</v>
      </c>
      <c r="BG388" s="52">
        <v>1.3488001754716979E-24</v>
      </c>
      <c r="BH388" s="52">
        <v>4.7819603018867923E-25</v>
      </c>
      <c r="BI388" s="52">
        <f t="shared" si="179"/>
        <v>3.1673465210606531E-14</v>
      </c>
      <c r="BJ388" s="52">
        <f t="shared" si="180"/>
        <v>1.1229332262456467E-14</v>
      </c>
      <c r="BK388" s="60">
        <f t="shared" si="187"/>
        <v>-645.46562279216334</v>
      </c>
      <c r="BL388" s="60"/>
      <c r="BM388" s="14"/>
      <c r="BN388" s="14"/>
      <c r="BO388" s="14"/>
    </row>
    <row r="389" spans="1:67">
      <c r="A389" s="11">
        <v>195.89999999999799</v>
      </c>
      <c r="C389" s="90">
        <v>576236572257.43689</v>
      </c>
      <c r="D389" s="7">
        <f t="shared" si="160"/>
        <v>8245090187466.4482</v>
      </c>
      <c r="E389" s="10">
        <f t="shared" si="188"/>
        <v>239400965951.55347</v>
      </c>
      <c r="F389" s="10">
        <f t="shared" si="161"/>
        <v>248102353704.43716</v>
      </c>
      <c r="G389" s="15">
        <v>119700482975776.73</v>
      </c>
      <c r="H389" s="7"/>
      <c r="I389" s="7">
        <f t="shared" si="182"/>
        <v>1.1254098082040811E-21</v>
      </c>
      <c r="J389" s="90">
        <f t="shared" si="162"/>
        <v>1.8772877811320749E-24</v>
      </c>
      <c r="K389" s="7">
        <v>3.3662417582417541E-23</v>
      </c>
      <c r="L389" s="7"/>
      <c r="M389" s="7">
        <v>1.0321792412612174E-23</v>
      </c>
      <c r="N389" s="9">
        <f t="shared" si="163"/>
        <v>0.96487037512332108</v>
      </c>
      <c r="O389" s="7"/>
      <c r="P389" s="8">
        <f t="shared" si="164"/>
        <v>239386611087.77917</v>
      </c>
      <c r="Q389" s="6">
        <v>9.2949523809523819E-24</v>
      </c>
      <c r="R389" s="14">
        <v>1</v>
      </c>
      <c r="T389" s="13"/>
      <c r="U389" s="52">
        <v>8.2227397735849091E-24</v>
      </c>
      <c r="V389" s="52">
        <v>8.5768370943396221E-24</v>
      </c>
      <c r="W389" s="7">
        <f t="shared" si="165"/>
        <v>1.9684138082550719E-13</v>
      </c>
      <c r="X389" s="7">
        <f t="shared" si="166"/>
        <v>2.0531799658658004E-13</v>
      </c>
      <c r="Y389" s="14">
        <f t="shared" si="156"/>
        <v>43.06317973143603</v>
      </c>
      <c r="Z389" s="72">
        <v>5.649748056603772E-24</v>
      </c>
      <c r="AA389" s="72">
        <v>5.802153679245283E-24</v>
      </c>
      <c r="AB389" s="72">
        <f t="shared" si="167"/>
        <v>1.3524740407700665E-13</v>
      </c>
      <c r="AC389" s="72">
        <f t="shared" si="168"/>
        <v>1.3889579062849387E-13</v>
      </c>
      <c r="AD389" s="60">
        <f t="shared" si="181"/>
        <v>26.975649376677957</v>
      </c>
      <c r="AE389" s="73">
        <f t="shared" si="183"/>
        <v>-123.2342209454751</v>
      </c>
      <c r="AF389" s="73">
        <f t="shared" si="184"/>
        <v>-186.74039541501298</v>
      </c>
      <c r="AG389" s="60"/>
      <c r="AH389" s="52">
        <v>3.851255547169811E-24</v>
      </c>
      <c r="AI389" s="52">
        <v>3.8634144528301888E-24</v>
      </c>
      <c r="AJ389" s="52">
        <f t="shared" si="169"/>
        <v>9.2193901386993937E-14</v>
      </c>
      <c r="AK389" s="52">
        <f t="shared" si="170"/>
        <v>9.2484969309051301E-14</v>
      </c>
      <c r="AL389" s="60">
        <f t="shared" si="157"/>
        <v>3.1571277240516338</v>
      </c>
      <c r="AM389" s="52">
        <v>2.6482833773584901E-24</v>
      </c>
      <c r="AN389" s="52">
        <v>2.5754824528301884E-24</v>
      </c>
      <c r="AO389" s="52">
        <f t="shared" si="171"/>
        <v>6.3396358290591113E-14</v>
      </c>
      <c r="AP389" s="52">
        <f t="shared" si="172"/>
        <v>6.1653601629902488E-14</v>
      </c>
      <c r="AQ389" s="60">
        <f t="shared" si="185"/>
        <v>-27.489854428235706</v>
      </c>
      <c r="AR389" s="52">
        <v>1.8784359622641504E-24</v>
      </c>
      <c r="AS389" s="52">
        <v>1.7636178490566041E-24</v>
      </c>
      <c r="AT389" s="52">
        <f t="shared" si="173"/>
        <v>4.4967241915180086E-14</v>
      </c>
      <c r="AU389" s="52">
        <f t="shared" si="174"/>
        <v>4.2218650013955491E-14</v>
      </c>
      <c r="AV389" s="60">
        <f t="shared" si="158"/>
        <v>-61.124315927784778</v>
      </c>
      <c r="AW389" s="52">
        <v>1.4078767169811324E-24</v>
      </c>
      <c r="AX389" s="52">
        <v>1.2793843433962262E-24</v>
      </c>
      <c r="AY389" s="52">
        <f t="shared" si="175"/>
        <v>3.3702683610748256E-14</v>
      </c>
      <c r="AZ389" s="52">
        <f t="shared" si="176"/>
        <v>3.0626748224436869E-14</v>
      </c>
      <c r="BA389" s="60">
        <f t="shared" si="186"/>
        <v>-91.266779281945048</v>
      </c>
      <c r="BB389" s="52">
        <v>1.1358795339622641E-24</v>
      </c>
      <c r="BC389" s="52">
        <v>1.009176720754717E-24</v>
      </c>
      <c r="BD389" s="52">
        <f t="shared" si="177"/>
        <v>2.7191435223917691E-14</v>
      </c>
      <c r="BE389" s="52">
        <f t="shared" si="178"/>
        <v>2.41583395170136E-14</v>
      </c>
      <c r="BF389" s="60">
        <f t="shared" si="159"/>
        <v>-111.54599534474619</v>
      </c>
      <c r="BG389" s="52">
        <v>9.9144206603773564E-25</v>
      </c>
      <c r="BH389" s="52">
        <v>8.7349259245283026E-25</v>
      </c>
      <c r="BI389" s="52">
        <f t="shared" si="179"/>
        <v>2.3733795627862619E-14</v>
      </c>
      <c r="BJ389" s="52">
        <f t="shared" si="180"/>
        <v>2.091024315175498E-14</v>
      </c>
      <c r="BK389" s="60">
        <f t="shared" si="187"/>
        <v>-118.96759036691506</v>
      </c>
      <c r="BL389" s="60"/>
      <c r="BM389" s="14"/>
      <c r="BN389" s="14"/>
      <c r="BO389" s="14"/>
    </row>
    <row r="390" spans="1:67">
      <c r="A390" s="11">
        <v>195.99999999999801</v>
      </c>
      <c r="C390" s="90">
        <v>573078394875.40649</v>
      </c>
      <c r="D390" s="7">
        <f t="shared" si="160"/>
        <v>8281864767704.3135</v>
      </c>
      <c r="E390" s="10">
        <f t="shared" si="188"/>
        <v>240058840760.52136</v>
      </c>
      <c r="F390" s="10">
        <f t="shared" si="161"/>
        <v>246742580167.62701</v>
      </c>
      <c r="G390" s="15">
        <v>120029420380260.67</v>
      </c>
      <c r="H390" s="7"/>
      <c r="I390" s="7">
        <f t="shared" si="182"/>
        <v>1.1078712629211182E-21</v>
      </c>
      <c r="J390" s="90">
        <f t="shared" si="162"/>
        <v>2.0766515730188673E-24</v>
      </c>
      <c r="K390" s="7">
        <v>4.1415416666666664E-23</v>
      </c>
      <c r="L390" s="7"/>
      <c r="M390" s="7">
        <v>1.1724332474520172E-23</v>
      </c>
      <c r="N390" s="9">
        <f t="shared" si="163"/>
        <v>0.96152935044323151</v>
      </c>
      <c r="O390" s="7"/>
      <c r="P390" s="8">
        <f t="shared" si="164"/>
        <v>237250232835.26538</v>
      </c>
      <c r="Q390" s="6">
        <v>1.0699999999999998E-23</v>
      </c>
      <c r="R390" s="14">
        <v>1</v>
      </c>
      <c r="T390" s="13"/>
      <c r="U390" s="52">
        <v>7.6718027924528294E-24</v>
      </c>
      <c r="V390" s="52">
        <v>9.2721014339622675E-24</v>
      </c>
      <c r="W390" s="7">
        <f t="shared" si="165"/>
        <v>1.8201369987760866E-13</v>
      </c>
      <c r="X390" s="7">
        <f t="shared" si="166"/>
        <v>2.1998082240802464E-13</v>
      </c>
      <c r="Y390" s="14">
        <f t="shared" si="156"/>
        <v>208.59486157331108</v>
      </c>
      <c r="Z390" s="72">
        <v>5.3909303962264154E-24</v>
      </c>
      <c r="AA390" s="72">
        <v>6.5598942830188673E-24</v>
      </c>
      <c r="AB390" s="72">
        <f t="shared" si="167"/>
        <v>1.2789994917037173E-13</v>
      </c>
      <c r="AC390" s="72">
        <f t="shared" si="168"/>
        <v>1.5563364460213065E-13</v>
      </c>
      <c r="AD390" s="60">
        <f t="shared" si="181"/>
        <v>216.83898712747472</v>
      </c>
      <c r="AE390" s="73">
        <f t="shared" si="183"/>
        <v>-166.86382012197635</v>
      </c>
      <c r="AF390" s="73">
        <f t="shared" si="184"/>
        <v>-183.52957823262687</v>
      </c>
      <c r="AG390" s="60"/>
      <c r="AH390" s="52">
        <v>3.8006046603773577E-24</v>
      </c>
      <c r="AI390" s="52">
        <v>4.6002737924528307E-24</v>
      </c>
      <c r="AJ390" s="52">
        <f t="shared" si="169"/>
        <v>9.0169434058952784E-14</v>
      </c>
      <c r="AK390" s="52">
        <f t="shared" si="170"/>
        <v>1.0914160283656516E-13</v>
      </c>
      <c r="AL390" s="60">
        <f t="shared" si="157"/>
        <v>210.40576527527466</v>
      </c>
      <c r="AM390" s="52">
        <v>2.7430901509433959E-24</v>
      </c>
      <c r="AN390" s="52">
        <v>3.2429481698113216E-24</v>
      </c>
      <c r="AO390" s="52">
        <f t="shared" si="171"/>
        <v>6.5079877699959186E-14</v>
      </c>
      <c r="AP390" s="52">
        <f t="shared" si="172"/>
        <v>7.6939020836060875E-14</v>
      </c>
      <c r="AQ390" s="60">
        <f t="shared" si="185"/>
        <v>182.22442258998163</v>
      </c>
      <c r="AR390" s="52">
        <v>2.0739531509433959E-24</v>
      </c>
      <c r="AS390" s="52">
        <v>2.3437953584905655E-24</v>
      </c>
      <c r="AT390" s="52">
        <f t="shared" si="173"/>
        <v>4.920458679508649E-14</v>
      </c>
      <c r="AU390" s="52">
        <f t="shared" si="174"/>
        <v>5.5606599452022741E-14</v>
      </c>
      <c r="AV390" s="60">
        <f t="shared" si="158"/>
        <v>130.11007863144064</v>
      </c>
      <c r="AW390" s="52">
        <v>1.672751E-24</v>
      </c>
      <c r="AX390" s="52">
        <v>1.7775370566037732E-24</v>
      </c>
      <c r="AY390" s="52">
        <f t="shared" si="175"/>
        <v>3.9686056422551327E-14</v>
      </c>
      <c r="AZ390" s="52">
        <f t="shared" si="176"/>
        <v>4.217210805526534E-14</v>
      </c>
      <c r="BA390" s="60">
        <f t="shared" si="186"/>
        <v>62.642949610416167</v>
      </c>
      <c r="BB390" s="52">
        <v>1.4478375867924531E-24</v>
      </c>
      <c r="BC390" s="52">
        <v>1.4447248849056607E-24</v>
      </c>
      <c r="BD390" s="52">
        <f t="shared" si="177"/>
        <v>3.4349980457423637E-14</v>
      </c>
      <c r="BE390" s="52">
        <f t="shared" si="178"/>
        <v>3.4276131532684791E-14</v>
      </c>
      <c r="BF390" s="60">
        <f t="shared" si="159"/>
        <v>-2.1498971398362654</v>
      </c>
      <c r="BG390" s="52">
        <v>1.3345062207547175E-24</v>
      </c>
      <c r="BH390" s="52">
        <v>1.2711602999999996E-24</v>
      </c>
      <c r="BI390" s="52">
        <f t="shared" si="179"/>
        <v>3.1661191159423874E-14</v>
      </c>
      <c r="BJ390" s="52">
        <f t="shared" si="180"/>
        <v>3.015830771460143E-14</v>
      </c>
      <c r="BK390" s="60">
        <f t="shared" si="187"/>
        <v>-47.467684878151339</v>
      </c>
      <c r="BL390" s="60"/>
      <c r="BM390" s="14"/>
      <c r="BN390" s="14"/>
      <c r="BO390" s="14"/>
    </row>
    <row r="391" spans="1:67">
      <c r="A391" s="11">
        <v>196.099999999998</v>
      </c>
      <c r="C391" s="90">
        <v>563208073414.495</v>
      </c>
      <c r="D391" s="7">
        <f t="shared" si="160"/>
        <v>8318756955827.6855</v>
      </c>
      <c r="E391" s="10">
        <f t="shared" si="188"/>
        <v>233163991744.0751</v>
      </c>
      <c r="F391" s="10">
        <f t="shared" si="161"/>
        <v>242492849928.05185</v>
      </c>
      <c r="G391" s="15">
        <v>116581995872037.55</v>
      </c>
      <c r="H391" s="7"/>
      <c r="I391" s="7">
        <f t="shared" ref="I391:I410" si="189">EXP(0.00084279*A391^3-0.465712*A391^2 + 85.27515*A391 - 5217.2067)</f>
        <v>1.0912572946956117E-21</v>
      </c>
      <c r="J391" s="90">
        <f t="shared" si="162"/>
        <v>2.7244532011320758E-24</v>
      </c>
      <c r="K391" s="7">
        <v>5.8729135802469141E-23</v>
      </c>
      <c r="L391" s="7"/>
      <c r="M391" s="7">
        <v>1.0856164374202079E-23</v>
      </c>
      <c r="N391" s="9">
        <f t="shared" si="163"/>
        <v>0.950660697042919</v>
      </c>
      <c r="O391" s="7"/>
      <c r="P391" s="8">
        <f t="shared" si="164"/>
        <v>230528421740.52573</v>
      </c>
      <c r="Q391" s="6">
        <v>9.8343333333333314E-24</v>
      </c>
      <c r="R391" s="14">
        <v>1</v>
      </c>
      <c r="T391" s="13"/>
      <c r="U391" s="52">
        <v>9.3282105283018901E-24</v>
      </c>
      <c r="V391" s="52">
        <v>8.0013331132075474E-24</v>
      </c>
      <c r="W391" s="7">
        <f t="shared" si="165"/>
        <v>2.1504176507526681E-13</v>
      </c>
      <c r="X391" s="7">
        <f t="shared" si="166"/>
        <v>1.8445346944078383E-13</v>
      </c>
      <c r="Y391" s="14">
        <f t="shared" si="156"/>
        <v>-142.24351080719956</v>
      </c>
      <c r="Z391" s="72">
        <v>6.7309567924528302E-24</v>
      </c>
      <c r="AA391" s="72">
        <v>5.6404480943396253E-24</v>
      </c>
      <c r="AB391" s="72">
        <f t="shared" si="167"/>
        <v>1.5516768461677341E-13</v>
      </c>
      <c r="AC391" s="72">
        <f t="shared" si="168"/>
        <v>1.3002835970973957E-13</v>
      </c>
      <c r="AD391" s="60">
        <f t="shared" si="181"/>
        <v>-162.013920418558</v>
      </c>
      <c r="AE391" s="73">
        <f t="shared" si="183"/>
        <v>-221.42813135506631</v>
      </c>
      <c r="AF391" s="73">
        <f t="shared" si="184"/>
        <v>-189.93523886759723</v>
      </c>
      <c r="AG391" s="60"/>
      <c r="AH391" s="52">
        <v>4.8646341886792453E-24</v>
      </c>
      <c r="AI391" s="52">
        <v>3.9278283962264158E-24</v>
      </c>
      <c r="AJ391" s="52">
        <f t="shared" si="169"/>
        <v>1.1214364418611656E-13</v>
      </c>
      <c r="AK391" s="52">
        <f t="shared" si="170"/>
        <v>9.0547608104964448E-14</v>
      </c>
      <c r="AL391" s="60">
        <f t="shared" si="157"/>
        <v>-192.5747663889963</v>
      </c>
      <c r="AM391" s="52">
        <v>3.5789810754716979E-24</v>
      </c>
      <c r="AN391" s="52">
        <v>2.7331908113207542E-24</v>
      </c>
      <c r="AO391" s="52">
        <f t="shared" si="171"/>
        <v>8.2505685876765311E-14</v>
      </c>
      <c r="AP391" s="52">
        <f t="shared" si="172"/>
        <v>6.300781640494447E-14</v>
      </c>
      <c r="AQ391" s="60">
        <f t="shared" si="185"/>
        <v>-236.32152456672927</v>
      </c>
      <c r="AR391" s="52">
        <v>2.732451452830189E-24</v>
      </c>
      <c r="AS391" s="52">
        <v>1.9326262830188679E-24</v>
      </c>
      <c r="AT391" s="52">
        <f t="shared" si="173"/>
        <v>6.2990772090351425E-14</v>
      </c>
      <c r="AU391" s="52">
        <f t="shared" si="174"/>
        <v>4.4552528683857292E-14</v>
      </c>
      <c r="AV391" s="60">
        <f t="shared" si="158"/>
        <v>-292.71340538653914</v>
      </c>
      <c r="AW391" s="52">
        <v>2.2031253396226415E-24</v>
      </c>
      <c r="AX391" s="52">
        <v>1.4192715679245287E-24</v>
      </c>
      <c r="AY391" s="52">
        <f t="shared" si="175"/>
        <v>5.0788300743973843E-14</v>
      </c>
      <c r="AZ391" s="52">
        <f t="shared" si="176"/>
        <v>3.2718243457482438E-14</v>
      </c>
      <c r="BA391" s="60">
        <f t="shared" si="186"/>
        <v>-355.7917280513754</v>
      </c>
      <c r="BB391" s="52">
        <v>1.8942951320754717E-24</v>
      </c>
      <c r="BC391" s="52">
        <v>1.1088143150943394E-24</v>
      </c>
      <c r="BD391" s="52">
        <f t="shared" si="177"/>
        <v>4.3668886710809439E-14</v>
      </c>
      <c r="BE391" s="52">
        <f t="shared" si="178"/>
        <v>2.5561321406198553E-14</v>
      </c>
      <c r="BF391" s="60">
        <f t="shared" si="159"/>
        <v>-414.65598664159876</v>
      </c>
      <c r="BG391" s="52">
        <v>1.7334576226415097E-24</v>
      </c>
      <c r="BH391" s="52">
        <v>9.3833762264150956E-25</v>
      </c>
      <c r="BI391" s="52">
        <f t="shared" si="179"/>
        <v>3.9961124990160835E-14</v>
      </c>
      <c r="BJ391" s="52">
        <f t="shared" si="180"/>
        <v>2.163134912072919E-14</v>
      </c>
      <c r="BK391" s="60">
        <f t="shared" si="187"/>
        <v>-458.69018637350109</v>
      </c>
      <c r="BL391" s="60"/>
      <c r="BM391" s="14"/>
      <c r="BN391" s="14"/>
      <c r="BO391" s="14"/>
    </row>
    <row r="392" spans="1:67">
      <c r="A392" s="11">
        <v>196.199999999998</v>
      </c>
      <c r="C392" s="90">
        <v>557704979541.87207</v>
      </c>
      <c r="D392" s="7">
        <f t="shared" si="160"/>
        <v>8355766938866.9766</v>
      </c>
      <c r="E392" s="10">
        <f t="shared" si="188"/>
        <v>236119430753.33057</v>
      </c>
      <c r="F392" s="10">
        <f t="shared" si="161"/>
        <v>240123457549.66556</v>
      </c>
      <c r="G392" s="15">
        <v>118059715376665.28</v>
      </c>
      <c r="H392" s="7"/>
      <c r="I392" s="7">
        <f t="shared" si="189"/>
        <v>1.0755397837707492E-21</v>
      </c>
      <c r="J392" s="90">
        <f t="shared" si="162"/>
        <v>3.1037827139622653E-24</v>
      </c>
      <c r="K392" s="7">
        <v>5.6870881987577638E-23</v>
      </c>
      <c r="L392" s="7"/>
      <c r="M392" s="7">
        <v>8.8486214300375844E-24</v>
      </c>
      <c r="N392" s="9">
        <f t="shared" si="163"/>
        <v>0.94436710425166093</v>
      </c>
      <c r="O392" s="7"/>
      <c r="P392" s="8">
        <f t="shared" si="164"/>
        <v>226764694269.07428</v>
      </c>
      <c r="Q392" s="6">
        <v>7.8292857142857137E-24</v>
      </c>
      <c r="R392" s="14">
        <v>1</v>
      </c>
      <c r="T392" s="13"/>
      <c r="U392" s="49">
        <v>1.057673837735849E-23</v>
      </c>
      <c r="V392" s="49">
        <v>6.179527754716981E-24</v>
      </c>
      <c r="W392" s="7">
        <f t="shared" si="165"/>
        <v>2.3984308445055463E-13</v>
      </c>
      <c r="X392" s="7">
        <f t="shared" si="166"/>
        <v>1.4012987220255755E-13</v>
      </c>
      <c r="Y392" s="14">
        <f t="shared" si="156"/>
        <v>-415.74353697303991</v>
      </c>
      <c r="Z392" s="37">
        <v>7.6780015094339625E-24</v>
      </c>
      <c r="AA392" s="37">
        <v>4.2397061509433971E-24</v>
      </c>
      <c r="AB392" s="72">
        <f t="shared" si="167"/>
        <v>1.7410996648841844E-13</v>
      </c>
      <c r="AC392" s="72">
        <f t="shared" si="168"/>
        <v>9.6141566910933852E-14</v>
      </c>
      <c r="AD392" s="60">
        <f t="shared" si="181"/>
        <v>-447.81123763337769</v>
      </c>
      <c r="AE392" s="73">
        <f t="shared" si="183"/>
        <v>-263.5903178018807</v>
      </c>
      <c r="AF392" s="73">
        <f t="shared" si="184"/>
        <v>-202.84175177555247</v>
      </c>
      <c r="AG392" s="60"/>
      <c r="AH392" s="49">
        <v>5.5732497735849054E-24</v>
      </c>
      <c r="AI392" s="49">
        <v>2.8591740566037736E-24</v>
      </c>
      <c r="AJ392" s="52">
        <f t="shared" si="169"/>
        <v>1.2638162809920967E-13</v>
      </c>
      <c r="AK392" s="52">
        <f t="shared" si="170"/>
        <v>6.4835973080778679E-14</v>
      </c>
      <c r="AL392" s="60">
        <f t="shared" si="157"/>
        <v>-486.98260929284442</v>
      </c>
      <c r="AM392" s="49">
        <v>4.1045695094339632E-24</v>
      </c>
      <c r="AN392" s="49">
        <v>1.9185322641509433E-24</v>
      </c>
      <c r="AO392" s="52">
        <f t="shared" si="171"/>
        <v>9.3077144991290391E-14</v>
      </c>
      <c r="AP392" s="52">
        <f t="shared" si="172"/>
        <v>4.3505538232551882E-14</v>
      </c>
      <c r="AQ392" s="60">
        <f t="shared" si="185"/>
        <v>-532.58624083685777</v>
      </c>
      <c r="AR392" s="49">
        <v>3.1219479811320766E-24</v>
      </c>
      <c r="AS392" s="49">
        <v>1.3054212641509433E-24</v>
      </c>
      <c r="AT392" s="52">
        <f t="shared" si="173"/>
        <v>7.0794757946532884E-14</v>
      </c>
      <c r="AU392" s="52">
        <f t="shared" si="174"/>
        <v>2.9602345385752032E-14</v>
      </c>
      <c r="AV392" s="60">
        <f t="shared" si="158"/>
        <v>-581.85681758939074</v>
      </c>
      <c r="AW392" s="49">
        <v>2.4957601698113203E-24</v>
      </c>
      <c r="AX392" s="49">
        <v>9.2414865849056576E-25</v>
      </c>
      <c r="AY392" s="52">
        <f t="shared" si="175"/>
        <v>5.6595029187616479E-14</v>
      </c>
      <c r="AZ392" s="52">
        <f t="shared" si="176"/>
        <v>2.0956428800177638E-14</v>
      </c>
      <c r="BA392" s="60">
        <f t="shared" si="186"/>
        <v>-629.71255424737728</v>
      </c>
      <c r="BB392" s="49">
        <v>2.1229477924528308E-24</v>
      </c>
      <c r="BC392" s="49">
        <v>7.0046612641509433E-25</v>
      </c>
      <c r="BD392" s="52">
        <f t="shared" si="177"/>
        <v>4.8140960710474493E-14</v>
      </c>
      <c r="BE392" s="52">
        <f t="shared" si="178"/>
        <v>1.5884098700235259E-14</v>
      </c>
      <c r="BF392" s="60">
        <f t="shared" si="159"/>
        <v>-670.05023444039398</v>
      </c>
      <c r="BG392" s="49">
        <v>1.9253255094339624E-24</v>
      </c>
      <c r="BH392" s="49">
        <v>5.8047786226415101E-25</v>
      </c>
      <c r="BI392" s="52">
        <f t="shared" si="179"/>
        <v>4.3659585051521736E-14</v>
      </c>
      <c r="BJ392" s="52">
        <f t="shared" si="180"/>
        <v>1.3163188496628853E-14</v>
      </c>
      <c r="BK392" s="60">
        <f t="shared" si="187"/>
        <v>-698.50404026755507</v>
      </c>
      <c r="BL392" s="60"/>
      <c r="BM392" s="14"/>
      <c r="BN392" s="14"/>
      <c r="BO392" s="14"/>
    </row>
    <row r="393" spans="1:67">
      <c r="A393" s="11">
        <v>196.29999999999799</v>
      </c>
      <c r="C393" s="90">
        <v>568723366703.55823</v>
      </c>
      <c r="D393" s="7">
        <f t="shared" si="160"/>
        <v>8392894903559.5049</v>
      </c>
      <c r="E393" s="10">
        <f t="shared" si="188"/>
        <v>231843165108.96249</v>
      </c>
      <c r="F393" s="10">
        <f t="shared" si="161"/>
        <v>244867494843.46613</v>
      </c>
      <c r="G393" s="15">
        <v>115921582554481.25</v>
      </c>
      <c r="H393" s="7"/>
      <c r="I393" s="7">
        <f t="shared" si="189"/>
        <v>1.0606923878878077E-21</v>
      </c>
      <c r="J393" s="90">
        <f t="shared" si="162"/>
        <v>3.0877747216981136E-24</v>
      </c>
      <c r="K393" s="7">
        <v>4.8308229999999973E-23</v>
      </c>
      <c r="L393" s="7"/>
      <c r="M393" s="7">
        <v>9.2982274366333759E-24</v>
      </c>
      <c r="N393" s="9">
        <f t="shared" si="163"/>
        <v>0.94466703976160338</v>
      </c>
      <c r="O393" s="7"/>
      <c r="P393" s="8">
        <f t="shared" si="164"/>
        <v>231318251487.61682</v>
      </c>
      <c r="Q393" s="6">
        <v>8.2813809523809522E-24</v>
      </c>
      <c r="R393" s="14">
        <v>1</v>
      </c>
      <c r="T393" s="13"/>
      <c r="U393" s="49">
        <v>1.0590536226415095E-23</v>
      </c>
      <c r="V393" s="49">
        <v>5.8979988301886793E-24</v>
      </c>
      <c r="W393" s="7">
        <f t="shared" si="165"/>
        <v>2.4497843222104641E-13</v>
      </c>
      <c r="X393" s="7">
        <f t="shared" si="166"/>
        <v>1.3643147766751773E-13</v>
      </c>
      <c r="Y393" s="14">
        <f t="shared" si="156"/>
        <v>-443.08779989083172</v>
      </c>
      <c r="Z393" s="37">
        <v>7.6698463773584919E-24</v>
      </c>
      <c r="AA393" s="37">
        <v>4.0978260566037725E-24</v>
      </c>
      <c r="AB393" s="72">
        <f t="shared" si="167"/>
        <v>1.7741754531890975E-13</v>
      </c>
      <c r="AC393" s="72">
        <f t="shared" si="168"/>
        <v>9.4790195831392665E-14</v>
      </c>
      <c r="AD393" s="60">
        <f t="shared" si="181"/>
        <v>-465.72253797669015</v>
      </c>
      <c r="AE393" s="73">
        <f t="shared" si="183"/>
        <v>-273.73853931078094</v>
      </c>
      <c r="AF393" s="73">
        <f t="shared" si="184"/>
        <v>-209.60335487152051</v>
      </c>
      <c r="AG393" s="60"/>
      <c r="AH393" s="49">
        <v>5.5547465471698113E-24</v>
      </c>
      <c r="AI393" s="49">
        <v>2.8195671509433967E-24</v>
      </c>
      <c r="AJ393" s="52">
        <f t="shared" si="169"/>
        <v>1.2849142587481244E-13</v>
      </c>
      <c r="AK393" s="52">
        <f t="shared" si="170"/>
        <v>6.5221734330811082E-14</v>
      </c>
      <c r="AL393" s="60">
        <f t="shared" si="157"/>
        <v>-492.40399593389384</v>
      </c>
      <c r="AM393" s="49">
        <v>4.0841843962264166E-24</v>
      </c>
      <c r="AN393" s="49">
        <v>1.950586226415094E-24</v>
      </c>
      <c r="AO393" s="52">
        <f t="shared" si="171"/>
        <v>9.4474639328804904E-14</v>
      </c>
      <c r="AP393" s="52">
        <f t="shared" si="172"/>
        <v>4.5120619527014258E-14</v>
      </c>
      <c r="AQ393" s="60">
        <f t="shared" si="185"/>
        <v>-522.40495600116913</v>
      </c>
      <c r="AR393" s="49">
        <v>3.104971188679246E-24</v>
      </c>
      <c r="AS393" s="49">
        <v>1.3853244905660378E-24</v>
      </c>
      <c r="AT393" s="52">
        <f t="shared" si="173"/>
        <v>7.1823650628466957E-14</v>
      </c>
      <c r="AU393" s="52">
        <f t="shared" si="174"/>
        <v>3.2045083890069117E-14</v>
      </c>
      <c r="AV393" s="60">
        <f t="shared" si="158"/>
        <v>-553.83660382520009</v>
      </c>
      <c r="AW393" s="49">
        <v>2.4845697547169816E-24</v>
      </c>
      <c r="AX393" s="49">
        <v>1.034100537735849E-24</v>
      </c>
      <c r="AY393" s="52">
        <f t="shared" si="175"/>
        <v>5.7472633136011642E-14</v>
      </c>
      <c r="AZ393" s="52">
        <f t="shared" si="176"/>
        <v>2.392063282514473E-14</v>
      </c>
      <c r="BA393" s="60">
        <f t="shared" si="186"/>
        <v>-583.79090151419643</v>
      </c>
      <c r="BB393" s="49">
        <v>2.117516396226415E-24</v>
      </c>
      <c r="BC393" s="49">
        <v>8.2753513584905672E-25</v>
      </c>
      <c r="BD393" s="52">
        <f t="shared" si="177"/>
        <v>4.8982019027142602E-14</v>
      </c>
      <c r="BE393" s="52">
        <f t="shared" si="178"/>
        <v>1.9142398066916037E-14</v>
      </c>
      <c r="BF393" s="60">
        <f t="shared" si="159"/>
        <v>-609.19540584252798</v>
      </c>
      <c r="BG393" s="49">
        <v>1.9239668301886791E-24</v>
      </c>
      <c r="BH393" s="49">
        <v>7.1562601320754703E-25</v>
      </c>
      <c r="BI393" s="52">
        <f t="shared" si="179"/>
        <v>4.4504864307939252E-14</v>
      </c>
      <c r="BJ393" s="52">
        <f t="shared" si="180"/>
        <v>1.6553735809421456E-14</v>
      </c>
      <c r="BK393" s="60">
        <f t="shared" si="187"/>
        <v>-628.04659520176483</v>
      </c>
      <c r="BL393" s="60"/>
      <c r="BM393" s="14"/>
      <c r="BN393" s="14"/>
      <c r="BO393" s="14"/>
    </row>
    <row r="394" spans="1:67">
      <c r="A394" s="11">
        <v>196.39999999999799</v>
      </c>
      <c r="C394" s="90">
        <v>597637782137.70654</v>
      </c>
      <c r="D394" s="7">
        <f t="shared" si="160"/>
        <v>8430141036348.3682</v>
      </c>
      <c r="E394" s="10">
        <f t="shared" si="188"/>
        <v>237735822525.54813</v>
      </c>
      <c r="F394" s="10">
        <f t="shared" si="161"/>
        <v>257316781942.85419</v>
      </c>
      <c r="G394" s="15">
        <v>118867911262774.06</v>
      </c>
      <c r="H394" s="7"/>
      <c r="I394" s="7">
        <f t="shared" si="189"/>
        <v>1.0466904800534315E-21</v>
      </c>
      <c r="J394" s="90">
        <f t="shared" si="162"/>
        <v>3.0529606658490565E-24</v>
      </c>
      <c r="K394" s="7">
        <v>3.3328084367245634E-23</v>
      </c>
      <c r="L394" s="7"/>
      <c r="M394" s="7">
        <v>1.2139696664823041E-23</v>
      </c>
      <c r="N394" s="9">
        <f t="shared" si="163"/>
        <v>0.9452781520224337</v>
      </c>
      <c r="O394" s="7"/>
      <c r="P394" s="8">
        <f t="shared" si="164"/>
        <v>243235932119.30075</v>
      </c>
      <c r="Q394" s="6">
        <v>1.1125333333333333E-23</v>
      </c>
      <c r="R394" s="14">
        <v>1</v>
      </c>
      <c r="T394" s="13"/>
      <c r="U394" s="49">
        <v>1.0534798113207546E-23</v>
      </c>
      <c r="V394" s="49">
        <v>7.058792622641509E-24</v>
      </c>
      <c r="W394" s="7">
        <f t="shared" si="165"/>
        <v>2.5624414387545427E-13</v>
      </c>
      <c r="X394" s="7">
        <f t="shared" si="166"/>
        <v>1.7169520032049535E-13</v>
      </c>
      <c r="Y394" s="14">
        <f t="shared" ref="Y394:Y457" si="190">(X394/W394-1)*1000</f>
        <v>-329.95463730891493</v>
      </c>
      <c r="Z394" s="37">
        <v>7.6246072830188676E-24</v>
      </c>
      <c r="AA394" s="37">
        <v>4.996398773584907E-24</v>
      </c>
      <c r="AB394" s="72">
        <f t="shared" si="167"/>
        <v>1.8545784595285979E-13</v>
      </c>
      <c r="AC394" s="72">
        <f t="shared" si="168"/>
        <v>1.215303712932587E-13</v>
      </c>
      <c r="AD394" s="60">
        <f t="shared" si="181"/>
        <v>-344.70083663028396</v>
      </c>
      <c r="AE394" s="73">
        <f t="shared" si="183"/>
        <v>-271.1044919345195</v>
      </c>
      <c r="AF394" s="73">
        <f t="shared" si="184"/>
        <v>-207.98422477507745</v>
      </c>
      <c r="AG394" s="60"/>
      <c r="AH394" s="49">
        <v>5.512468283018867E-24</v>
      </c>
      <c r="AI394" s="49">
        <v>3.5156840188679249E-24</v>
      </c>
      <c r="AJ394" s="52">
        <f t="shared" si="169"/>
        <v>1.3408303610980992E-13</v>
      </c>
      <c r="AK394" s="52">
        <f t="shared" si="170"/>
        <v>8.5514067936622037E-14</v>
      </c>
      <c r="AL394" s="60">
        <f t="shared" ref="AL394:AL457" si="191">(AK394/AJ394-1)*1000</f>
        <v>-362.23052208790517</v>
      </c>
      <c r="AM394" s="49">
        <v>4.0426504150943396E-24</v>
      </c>
      <c r="AN394" s="49">
        <v>2.4984286037735845E-24</v>
      </c>
      <c r="AO394" s="52">
        <f t="shared" si="171"/>
        <v>9.83317841947894E-14</v>
      </c>
      <c r="AP394" s="52">
        <f t="shared" si="172"/>
        <v>6.0770761027235642E-14</v>
      </c>
      <c r="AQ394" s="60">
        <f t="shared" si="185"/>
        <v>-381.98252452276881</v>
      </c>
      <c r="AR394" s="49">
        <v>3.0653011886792452E-24</v>
      </c>
      <c r="AS394" s="49">
        <v>1.8312489056603768E-24</v>
      </c>
      <c r="AT394" s="52">
        <f t="shared" si="173"/>
        <v>7.4559139185475446E-14</v>
      </c>
      <c r="AU394" s="52">
        <f t="shared" si="174"/>
        <v>4.454255345107259E-14</v>
      </c>
      <c r="AV394" s="60">
        <f t="shared" ref="AV394:AV457" si="192">(AU394/AT394-1)*1000</f>
        <v>-402.58761115431787</v>
      </c>
      <c r="AW394" s="49">
        <v>2.4484459999999993E-24</v>
      </c>
      <c r="AX394" s="49">
        <v>1.4156839339622637E-24</v>
      </c>
      <c r="AY394" s="52">
        <f t="shared" si="175"/>
        <v>5.9555004505373948E-14</v>
      </c>
      <c r="AZ394" s="52">
        <f t="shared" si="176"/>
        <v>3.4434520126361026E-14</v>
      </c>
      <c r="BA394" s="60">
        <f t="shared" si="186"/>
        <v>-421.8030808266696</v>
      </c>
      <c r="BB394" s="49">
        <v>2.0848503018867929E-24</v>
      </c>
      <c r="BC394" s="49">
        <v>1.1739035849056601E-24</v>
      </c>
      <c r="BD394" s="52">
        <f t="shared" si="177"/>
        <v>5.0711050650861081E-14</v>
      </c>
      <c r="BE394" s="52">
        <f t="shared" si="178"/>
        <v>2.8553553269270071E-14</v>
      </c>
      <c r="BF394" s="60">
        <f t="shared" ref="BF394:BF457" si="193">(BE394/BD394-1)*1000</f>
        <v>-436.93627123094859</v>
      </c>
      <c r="BG394" s="49">
        <v>1.8920846603773584E-24</v>
      </c>
      <c r="BH394" s="49">
        <v>1.0485590188679243E-24</v>
      </c>
      <c r="BI394" s="52">
        <f t="shared" si="179"/>
        <v>4.602229760154912E-14</v>
      </c>
      <c r="BJ394" s="52">
        <f t="shared" si="180"/>
        <v>2.5504723033642453E-14</v>
      </c>
      <c r="BK394" s="60">
        <f t="shared" si="187"/>
        <v>-445.81812810701661</v>
      </c>
      <c r="BL394" s="60"/>
      <c r="BM394" s="14"/>
      <c r="BN394" s="14"/>
      <c r="BO394" s="14"/>
    </row>
    <row r="395" spans="1:67">
      <c r="A395" s="11">
        <v>196.49999999999801</v>
      </c>
      <c r="C395" s="90">
        <v>634555350135.82849</v>
      </c>
      <c r="D395" s="7">
        <f t="shared" si="160"/>
        <v>8467505523380.7539</v>
      </c>
      <c r="E395" s="10">
        <f t="shared" si="188"/>
        <v>241986731401.23505</v>
      </c>
      <c r="F395" s="10">
        <f t="shared" si="161"/>
        <v>273211877732.23715</v>
      </c>
      <c r="G395" s="15">
        <v>120993365700617.52</v>
      </c>
      <c r="H395" s="7"/>
      <c r="I395" s="7">
        <f t="shared" si="189"/>
        <v>1.0335110910475753E-21</v>
      </c>
      <c r="J395" s="90">
        <f t="shared" si="162"/>
        <v>3.2860962550943396E-24</v>
      </c>
      <c r="K395" s="7">
        <v>2.6455875912408788E-23</v>
      </c>
      <c r="L395" s="7"/>
      <c r="M395" s="7">
        <v>1.0800314814047937E-23</v>
      </c>
      <c r="N395" s="9">
        <f t="shared" si="163"/>
        <v>0.94143505054169041</v>
      </c>
      <c r="O395" s="7"/>
      <c r="P395" s="8">
        <f t="shared" si="164"/>
        <v>257211237921.43881</v>
      </c>
      <c r="Q395" s="6">
        <v>9.788428571428571E-24</v>
      </c>
      <c r="R395" s="14">
        <v>1</v>
      </c>
      <c r="T395" s="13"/>
      <c r="U395" s="49">
        <v>1.1471245471698111E-23</v>
      </c>
      <c r="V395" s="49">
        <v>7.9874907358490568E-24</v>
      </c>
      <c r="W395" s="7">
        <f t="shared" si="165"/>
        <v>2.9505332482768414E-13</v>
      </c>
      <c r="X395" s="7">
        <f t="shared" si="166"/>
        <v>2.0544723800542272E-13</v>
      </c>
      <c r="Y395" s="14">
        <f t="shared" si="190"/>
        <v>-303.69455038201255</v>
      </c>
      <c r="Z395" s="37">
        <v>8.3200654905660353E-24</v>
      </c>
      <c r="AA395" s="37">
        <v>5.6688834716981122E-24</v>
      </c>
      <c r="AB395" s="72">
        <f t="shared" si="167"/>
        <v>2.1400143444164195E-13</v>
      </c>
      <c r="AC395" s="72">
        <f t="shared" si="168"/>
        <v>1.4581005353881868E-13</v>
      </c>
      <c r="AD395" s="60">
        <f t="shared" si="181"/>
        <v>-318.64917672511683</v>
      </c>
      <c r="AE395" s="73">
        <f t="shared" si="183"/>
        <v>-307.92940064912466</v>
      </c>
      <c r="AF395" s="73">
        <f t="shared" si="184"/>
        <v>-204.46931281469284</v>
      </c>
      <c r="AG395" s="60"/>
      <c r="AH395" s="49">
        <v>6.0107512452830181E-24</v>
      </c>
      <c r="AI395" s="49">
        <v>3.9895179433962271E-24</v>
      </c>
      <c r="AJ395" s="52">
        <f t="shared" si="169"/>
        <v>1.5460327686374265E-13</v>
      </c>
      <c r="AK395" s="52">
        <f t="shared" si="170"/>
        <v>1.0261488489309695E-13</v>
      </c>
      <c r="AL395" s="60">
        <f t="shared" si="191"/>
        <v>-336.2696640412409</v>
      </c>
      <c r="AM395" s="49">
        <v>4.3879285283018878E-24</v>
      </c>
      <c r="AN395" s="49">
        <v>2.8264554150943381E-24</v>
      </c>
      <c r="AO395" s="52">
        <f t="shared" si="171"/>
        <v>1.1286245286755824E-13</v>
      </c>
      <c r="AP395" s="52">
        <f t="shared" si="172"/>
        <v>7.2699609624633428E-14</v>
      </c>
      <c r="AQ395" s="60">
        <f t="shared" si="185"/>
        <v>-355.85655124875836</v>
      </c>
      <c r="AR395" s="49">
        <v>3.2984965283018866E-24</v>
      </c>
      <c r="AS395" s="49">
        <v>2.0584692075471699E-24</v>
      </c>
      <c r="AT395" s="52">
        <f t="shared" si="173"/>
        <v>8.4841037532428949E-14</v>
      </c>
      <c r="AU395" s="52">
        <f t="shared" si="174"/>
        <v>5.2946141309649108E-14</v>
      </c>
      <c r="AV395" s="60">
        <f t="shared" si="192"/>
        <v>-375.93713078518863</v>
      </c>
      <c r="AW395" s="49">
        <v>2.6046247735849049E-24</v>
      </c>
      <c r="AX395" s="49">
        <v>1.577654150943396E-24</v>
      </c>
      <c r="AY395" s="52">
        <f t="shared" si="175"/>
        <v>6.6993876233477303E-14</v>
      </c>
      <c r="AZ395" s="52">
        <f t="shared" si="176"/>
        <v>4.0579037717613966E-14</v>
      </c>
      <c r="BA395" s="60">
        <f t="shared" si="186"/>
        <v>-394.28735879987289</v>
      </c>
      <c r="BB395" s="49">
        <v>2.1921096792452838E-24</v>
      </c>
      <c r="BC395" s="49">
        <v>1.2967604528301884E-24</v>
      </c>
      <c r="BD395" s="52">
        <f t="shared" si="177"/>
        <v>5.6383524425837572E-14</v>
      </c>
      <c r="BE395" s="52">
        <f t="shared" si="178"/>
        <v>3.3354136136009419E-14</v>
      </c>
      <c r="BF395" s="60">
        <f t="shared" si="193"/>
        <v>-408.4418014719742</v>
      </c>
      <c r="BG395" s="49">
        <v>1.9717235283018863E-24</v>
      </c>
      <c r="BH395" s="49">
        <v>1.1502596113207549E-24</v>
      </c>
      <c r="BI395" s="52">
        <f t="shared" si="179"/>
        <v>5.0714944955347057E-14</v>
      </c>
      <c r="BJ395" s="52">
        <f t="shared" si="180"/>
        <v>2.958596985589117E-14</v>
      </c>
      <c r="BK395" s="60">
        <f t="shared" si="187"/>
        <v>-416.62226229485799</v>
      </c>
      <c r="BL395" s="60"/>
      <c r="BM395" s="14"/>
      <c r="BN395" s="14"/>
      <c r="BO395" s="14"/>
    </row>
    <row r="396" spans="1:67">
      <c r="A396" s="11">
        <v>196.599999999998</v>
      </c>
      <c r="C396" s="90">
        <v>667255940403.12561</v>
      </c>
      <c r="D396" s="7">
        <f t="shared" si="160"/>
        <v>8504988550506.5742</v>
      </c>
      <c r="E396" s="10">
        <f t="shared" si="188"/>
        <v>246895387946.37918</v>
      </c>
      <c r="F396" s="10">
        <f t="shared" si="161"/>
        <v>287291326700.66577</v>
      </c>
      <c r="G396" s="15">
        <v>123447693973189.59</v>
      </c>
      <c r="H396" s="7"/>
      <c r="I396" s="7">
        <f t="shared" si="189"/>
        <v>1.0211328566013911E-21</v>
      </c>
      <c r="J396" s="90">
        <f t="shared" si="162"/>
        <v>3.9234803841509429E-24</v>
      </c>
      <c r="K396" s="7">
        <v>2.0845690191387558E-23</v>
      </c>
      <c r="L396" s="7"/>
      <c r="M396" s="7">
        <v>8.9188913933094857E-24</v>
      </c>
      <c r="N396" s="9">
        <f t="shared" si="163"/>
        <v>0.9309548354562398</v>
      </c>
      <c r="O396" s="7"/>
      <c r="P396" s="8">
        <f t="shared" si="164"/>
        <v>267455249776.62314</v>
      </c>
      <c r="Q396" s="6">
        <v>7.9094761904761901E-24</v>
      </c>
      <c r="R396" s="14">
        <v>1</v>
      </c>
      <c r="T396" s="13"/>
      <c r="U396" s="49">
        <v>1.3041810377358493E-23</v>
      </c>
      <c r="V396" s="49">
        <v>7.8651580943396238E-24</v>
      </c>
      <c r="W396" s="7">
        <f t="shared" si="165"/>
        <v>3.4881006520155728E-13</v>
      </c>
      <c r="X396" s="7">
        <f t="shared" si="166"/>
        <v>2.1035778226541136E-13</v>
      </c>
      <c r="Y396" s="14">
        <f t="shared" si="190"/>
        <v>-396.92743056638091</v>
      </c>
      <c r="Z396" s="37">
        <v>9.5581022830188678E-24</v>
      </c>
      <c r="AA396" s="37">
        <v>5.5455063207547175E-24</v>
      </c>
      <c r="AB396" s="72">
        <f t="shared" si="167"/>
        <v>2.5563646334951781E-13</v>
      </c>
      <c r="AC396" s="72">
        <f t="shared" si="168"/>
        <v>1.4831747781552111E-13</v>
      </c>
      <c r="AD396" s="60">
        <f t="shared" si="181"/>
        <v>-419.81094609052428</v>
      </c>
      <c r="AE396" s="73">
        <f t="shared" si="183"/>
        <v>-370.61290665852641</v>
      </c>
      <c r="AF396" s="73">
        <f t="shared" si="184"/>
        <v>-204.5759511672897</v>
      </c>
      <c r="AG396" s="60"/>
      <c r="AH396" s="49">
        <v>6.9909873773584901E-24</v>
      </c>
      <c r="AI396" s="49">
        <v>3.8670439622641501E-24</v>
      </c>
      <c r="AJ396" s="52">
        <f t="shared" si="169"/>
        <v>1.869776275196528E-13</v>
      </c>
      <c r="AK396" s="52">
        <f t="shared" si="170"/>
        <v>1.0342612088244818E-13</v>
      </c>
      <c r="AL396" s="60">
        <f t="shared" si="191"/>
        <v>-446.85296174496978</v>
      </c>
      <c r="AM396" s="49">
        <v>5.1740847735849051E-24</v>
      </c>
      <c r="AN396" s="49">
        <v>2.7060984528301886E-24</v>
      </c>
      <c r="AO396" s="52">
        <f t="shared" si="171"/>
        <v>1.3838361354844946E-13</v>
      </c>
      <c r="AP396" s="52">
        <f t="shared" si="172"/>
        <v>7.2376023762179035E-14</v>
      </c>
      <c r="AQ396" s="60">
        <f t="shared" si="185"/>
        <v>-476.98992744657966</v>
      </c>
      <c r="AR396" s="49">
        <v>3.9435096226415089E-24</v>
      </c>
      <c r="AS396" s="49">
        <v>1.9405857735849058E-24</v>
      </c>
      <c r="AT396" s="52">
        <f t="shared" si="173"/>
        <v>1.0547123511200417E-13</v>
      </c>
      <c r="AU396" s="52">
        <f t="shared" si="174"/>
        <v>5.1901985278708295E-14</v>
      </c>
      <c r="AV396" s="60">
        <f t="shared" si="192"/>
        <v>-507.90388276394526</v>
      </c>
      <c r="AW396" s="49">
        <v>3.1521631132075468E-24</v>
      </c>
      <c r="AX396" s="49">
        <v>1.4613550943396227E-24</v>
      </c>
      <c r="AY396" s="52">
        <f t="shared" si="175"/>
        <v>8.4306257277953456E-14</v>
      </c>
      <c r="AZ396" s="52">
        <f t="shared" si="176"/>
        <v>3.908470917689222E-14</v>
      </c>
      <c r="BA396" s="60">
        <f t="shared" si="186"/>
        <v>-536.3961058307699</v>
      </c>
      <c r="BB396" s="49">
        <v>2.678408188679246E-24</v>
      </c>
      <c r="BC396" s="49">
        <v>1.1796259622641508E-24</v>
      </c>
      <c r="BD396" s="52">
        <f t="shared" si="177"/>
        <v>7.1635433110691984E-14</v>
      </c>
      <c r="BE396" s="52">
        <f t="shared" si="178"/>
        <v>3.1549715638032994E-14</v>
      </c>
      <c r="BF396" s="60">
        <f t="shared" si="193"/>
        <v>-559.57946691992538</v>
      </c>
      <c r="BG396" s="49">
        <v>2.4265027358490564E-24</v>
      </c>
      <c r="BH396" s="49">
        <v>1.0285805773584908E-24</v>
      </c>
      <c r="BI396" s="52">
        <f t="shared" si="179"/>
        <v>6.4898089530013191E-14</v>
      </c>
      <c r="BJ396" s="52">
        <f t="shared" si="180"/>
        <v>2.7509927523278274E-14</v>
      </c>
      <c r="BK396" s="60">
        <f t="shared" si="187"/>
        <v>-576.10574174828594</v>
      </c>
      <c r="BL396" s="60"/>
      <c r="BM396" s="14"/>
      <c r="BN396" s="14"/>
      <c r="BO396" s="14"/>
    </row>
    <row r="397" spans="1:67">
      <c r="A397" s="11">
        <v>196.699999999998</v>
      </c>
      <c r="C397" s="90">
        <v>688805958010.53076</v>
      </c>
      <c r="D397" s="7">
        <f t="shared" si="160"/>
        <v>8542590303277.0088</v>
      </c>
      <c r="E397" s="10">
        <f t="shared" si="188"/>
        <v>256077388742.56851</v>
      </c>
      <c r="F397" s="10">
        <f t="shared" si="161"/>
        <v>296569825060.85083</v>
      </c>
      <c r="G397" s="15">
        <v>128038694371284.25</v>
      </c>
      <c r="H397" s="7"/>
      <c r="I397" s="7">
        <f t="shared" si="189"/>
        <v>1.0095359690010388E-21</v>
      </c>
      <c r="J397" s="90">
        <f t="shared" si="162"/>
        <v>4.2721151632692313E-24</v>
      </c>
      <c r="K397" s="7">
        <v>2.0732505980861226E-23</v>
      </c>
      <c r="L397" s="7"/>
      <c r="M397" s="7">
        <v>8.4189978164071675E-24</v>
      </c>
      <c r="N397" s="9">
        <f t="shared" si="163"/>
        <v>0.92528256031776557</v>
      </c>
      <c r="O397" s="7"/>
      <c r="P397" s="8">
        <f t="shared" si="164"/>
        <v>274410887045.2959</v>
      </c>
      <c r="Q397" s="6">
        <v>7.4120476190476184E-24</v>
      </c>
      <c r="R397" s="14">
        <v>1</v>
      </c>
      <c r="T397" s="13"/>
      <c r="U397" s="64">
        <v>1.3835506346153844E-23</v>
      </c>
      <c r="V397" s="64">
        <v>7.728030730769229E-24</v>
      </c>
      <c r="W397" s="7">
        <f t="shared" si="165"/>
        <v>3.7966135691686812E-13</v>
      </c>
      <c r="X397" s="7">
        <f t="shared" si="166"/>
        <v>2.1206557679435697E-13</v>
      </c>
      <c r="Y397" s="14">
        <f t="shared" si="190"/>
        <v>-441.43491843234517</v>
      </c>
      <c r="Z397" s="80">
        <v>1.016379946153846E-23</v>
      </c>
      <c r="AA397" s="80">
        <v>5.447165442307691E-24</v>
      </c>
      <c r="AB397" s="72">
        <f t="shared" si="167"/>
        <v>2.7890572259911113E-13</v>
      </c>
      <c r="AC397" s="72">
        <f t="shared" si="168"/>
        <v>1.4947615009060499E-13</v>
      </c>
      <c r="AD397" s="60">
        <f t="shared" si="181"/>
        <v>-464.0620898788207</v>
      </c>
      <c r="AE397" s="73">
        <f t="shared" si="183"/>
        <v>-389.07428650447054</v>
      </c>
      <c r="AF397" s="73">
        <f t="shared" si="184"/>
        <v>-206.31565472484516</v>
      </c>
      <c r="AG397" s="60"/>
      <c r="AH397" s="64">
        <v>7.4714232307692253E-24</v>
      </c>
      <c r="AI397" s="64">
        <v>3.8006857307692307E-24</v>
      </c>
      <c r="AJ397" s="52">
        <f t="shared" si="169"/>
        <v>2.050239876246097E-13</v>
      </c>
      <c r="AK397" s="52">
        <f t="shared" si="170"/>
        <v>1.0429495427607241E-13</v>
      </c>
      <c r="AL397" s="60">
        <f t="shared" si="191"/>
        <v>-491.30364946841212</v>
      </c>
      <c r="AM397" s="64">
        <v>5.5747931153846152E-24</v>
      </c>
      <c r="AN397" s="64">
        <v>2.6654958653846159E-24</v>
      </c>
      <c r="AO397" s="52">
        <f t="shared" si="171"/>
        <v>1.529783923886614E-13</v>
      </c>
      <c r="AP397" s="52">
        <f t="shared" si="172"/>
        <v>7.3144108483571946E-14</v>
      </c>
      <c r="AQ397" s="60">
        <f t="shared" si="185"/>
        <v>-521.86640648085859</v>
      </c>
      <c r="AR397" s="64">
        <v>4.2958691538461542E-24</v>
      </c>
      <c r="AS397" s="64">
        <v>1.9204700961538456E-24</v>
      </c>
      <c r="AT397" s="52">
        <f t="shared" si="173"/>
        <v>1.1788332651373807E-13</v>
      </c>
      <c r="AU397" s="52">
        <f t="shared" si="174"/>
        <v>5.2699790262951149E-14</v>
      </c>
      <c r="AV397" s="60">
        <f t="shared" si="192"/>
        <v>-552.94958310487164</v>
      </c>
      <c r="AW397" s="64">
        <v>3.4773452884615382E-24</v>
      </c>
      <c r="AX397" s="64">
        <v>1.4574140961538464E-24</v>
      </c>
      <c r="AY397" s="52">
        <f t="shared" si="175"/>
        <v>9.542214051694568E-14</v>
      </c>
      <c r="AZ397" s="52">
        <f t="shared" si="176"/>
        <v>3.9993029491787247E-14</v>
      </c>
      <c r="BA397" s="60">
        <f t="shared" si="186"/>
        <v>-580.88312340169068</v>
      </c>
      <c r="BB397" s="64">
        <v>2.9909466923076923E-24</v>
      </c>
      <c r="BC397" s="64">
        <v>1.1882934423076922E-24</v>
      </c>
      <c r="BD397" s="52">
        <f t="shared" si="177"/>
        <v>8.2074833494130081E-14</v>
      </c>
      <c r="BE397" s="52">
        <f t="shared" si="178"/>
        <v>3.2608065757374343E-14</v>
      </c>
      <c r="BF397" s="60">
        <f t="shared" si="193"/>
        <v>-602.70323594739386</v>
      </c>
      <c r="BG397" s="64">
        <v>2.736411057692308E-24</v>
      </c>
      <c r="BH397" s="64">
        <v>1.0468531269230766E-24</v>
      </c>
      <c r="BI397" s="52">
        <f t="shared" si="179"/>
        <v>7.5090098566186001E-14</v>
      </c>
      <c r="BJ397" s="52">
        <f t="shared" si="180"/>
        <v>2.8726789516508683E-14</v>
      </c>
      <c r="BK397" s="60">
        <f t="shared" si="187"/>
        <v>-617.43571968828519</v>
      </c>
      <c r="BL397" s="60"/>
      <c r="BM397" s="14"/>
      <c r="BN397" s="14"/>
      <c r="BO397" s="14"/>
    </row>
    <row r="398" spans="1:67">
      <c r="A398" s="11">
        <v>196.79999999999799</v>
      </c>
      <c r="C398" s="90">
        <v>697010229063.95667</v>
      </c>
      <c r="D398" s="7">
        <f t="shared" si="160"/>
        <v>8580310966943.1055</v>
      </c>
      <c r="E398" s="10">
        <f t="shared" si="188"/>
        <v>253442702411.04678</v>
      </c>
      <c r="F398" s="10">
        <f t="shared" si="161"/>
        <v>300102226606.99011</v>
      </c>
      <c r="G398" s="15">
        <v>126721351205523.39</v>
      </c>
      <c r="H398" s="7"/>
      <c r="I398" s="7">
        <f t="shared" si="189"/>
        <v>9.9870213311188243E-22</v>
      </c>
      <c r="J398" s="90">
        <f t="shared" si="162"/>
        <v>3.6818600746153856E-24</v>
      </c>
      <c r="K398" s="7">
        <v>1.5637934289127815E-23</v>
      </c>
      <c r="L398" s="7"/>
      <c r="M398" s="7">
        <v>9.1902054971765398E-24</v>
      </c>
      <c r="N398" s="9">
        <f t="shared" si="163"/>
        <v>0.93497478127400213</v>
      </c>
      <c r="O398" s="7"/>
      <c r="P398" s="8">
        <f t="shared" si="164"/>
        <v>280588013681.71161</v>
      </c>
      <c r="Q398" s="6">
        <v>8.1857142857142864E-24</v>
      </c>
      <c r="R398" s="14">
        <v>1</v>
      </c>
      <c r="T398" s="13"/>
      <c r="U398" s="64">
        <v>1.3283621346153847E-23</v>
      </c>
      <c r="V398" s="64">
        <v>8.6602294230769223E-24</v>
      </c>
      <c r="W398" s="7">
        <f t="shared" si="165"/>
        <v>3.7272249280170799E-13</v>
      </c>
      <c r="X398" s="7">
        <f t="shared" si="166"/>
        <v>2.4299565718489311E-13</v>
      </c>
      <c r="Y398" s="14">
        <f t="shared" si="190"/>
        <v>-348.05207123850943</v>
      </c>
      <c r="Z398" s="80">
        <v>9.5428021153846141E-24</v>
      </c>
      <c r="AA398" s="80">
        <v>6.2374846346153858E-24</v>
      </c>
      <c r="AB398" s="72">
        <f t="shared" si="167"/>
        <v>2.6775958905132526E-13</v>
      </c>
      <c r="AC398" s="72">
        <f t="shared" si="168"/>
        <v>1.7501634239968284E-13</v>
      </c>
      <c r="AD398" s="60">
        <f t="shared" si="181"/>
        <v>-346.36760154970591</v>
      </c>
      <c r="AE398" s="73">
        <f t="shared" si="183"/>
        <v>-359.31980972498474</v>
      </c>
      <c r="AF398" s="73">
        <f t="shared" si="184"/>
        <v>-205.99992593305251</v>
      </c>
      <c r="AG398" s="60"/>
      <c r="AH398" s="64">
        <v>6.8314540961538473E-24</v>
      </c>
      <c r="AI398" s="64">
        <v>4.4632791538461548E-24</v>
      </c>
      <c r="AJ398" s="52">
        <f t="shared" si="169"/>
        <v>1.9168241353974917E-13</v>
      </c>
      <c r="AK398" s="52">
        <f t="shared" si="170"/>
        <v>1.2523426322846117E-13</v>
      </c>
      <c r="AL398" s="60">
        <f t="shared" si="191"/>
        <v>-346.65752107461157</v>
      </c>
      <c r="AM398" s="64">
        <v>4.9471350961538468E-24</v>
      </c>
      <c r="AN398" s="64">
        <v>3.2179250192307694E-24</v>
      </c>
      <c r="AO398" s="52">
        <f t="shared" si="171"/>
        <v>1.3881068100448122E-13</v>
      </c>
      <c r="AP398" s="52">
        <f t="shared" si="172"/>
        <v>9.0291118932259384E-14</v>
      </c>
      <c r="AQ398" s="60">
        <f t="shared" si="185"/>
        <v>-349.53767045243069</v>
      </c>
      <c r="AR398" s="64">
        <v>3.6949902692307698E-24</v>
      </c>
      <c r="AS398" s="64">
        <v>2.3819708076923077E-24</v>
      </c>
      <c r="AT398" s="52">
        <f t="shared" si="173"/>
        <v>1.0367699802166554E-13</v>
      </c>
      <c r="AU398" s="52">
        <f t="shared" si="174"/>
        <v>6.6835245757816881E-14</v>
      </c>
      <c r="AV398" s="60">
        <f t="shared" si="192"/>
        <v>-355.35126370219348</v>
      </c>
      <c r="AW398" s="64">
        <v>2.9043874038461537E-24</v>
      </c>
      <c r="AX398" s="64">
        <v>1.8474208461538456E-24</v>
      </c>
      <c r="AY398" s="52">
        <f t="shared" si="175"/>
        <v>8.1493629260732904E-14</v>
      </c>
      <c r="AZ398" s="52">
        <f t="shared" si="176"/>
        <v>5.1836414565646501E-14</v>
      </c>
      <c r="BA398" s="60">
        <f t="shared" si="186"/>
        <v>-363.92065200827318</v>
      </c>
      <c r="BB398" s="64">
        <v>2.4381245961538462E-24</v>
      </c>
      <c r="BC398" s="64">
        <v>1.525190942307692E-24</v>
      </c>
      <c r="BD398" s="52">
        <f t="shared" si="177"/>
        <v>6.8410853754329409E-14</v>
      </c>
      <c r="BE398" s="52">
        <f t="shared" si="178"/>
        <v>4.2795029698742896E-14</v>
      </c>
      <c r="BF398" s="60">
        <f t="shared" si="193"/>
        <v>-374.44093517054534</v>
      </c>
      <c r="BG398" s="64">
        <v>2.1918405576923077E-24</v>
      </c>
      <c r="BH398" s="64">
        <v>1.346649788461539E-24</v>
      </c>
      <c r="BI398" s="52">
        <f t="shared" si="179"/>
        <v>6.1500418838986469E-14</v>
      </c>
      <c r="BJ398" s="52">
        <f t="shared" si="180"/>
        <v>3.7785378926929886E-14</v>
      </c>
      <c r="BK398" s="60">
        <f t="shared" si="187"/>
        <v>-385.60777893471999</v>
      </c>
      <c r="BL398" s="60"/>
      <c r="BM398" s="14"/>
      <c r="BN398" s="14"/>
      <c r="BO398" s="14"/>
    </row>
    <row r="399" spans="1:67">
      <c r="A399" s="11">
        <v>196.89999999999799</v>
      </c>
      <c r="C399" s="90">
        <v>691782519200.45593</v>
      </c>
      <c r="D399" s="7">
        <f t="shared" si="160"/>
        <v>8618150726454.1855</v>
      </c>
      <c r="E399" s="10">
        <f t="shared" si="188"/>
        <v>247861909425.11102</v>
      </c>
      <c r="F399" s="10">
        <f t="shared" si="161"/>
        <v>297851402580.77924</v>
      </c>
      <c r="G399" s="15">
        <v>123930954712555.52</v>
      </c>
      <c r="H399" s="7"/>
      <c r="I399" s="7">
        <f t="shared" si="189"/>
        <v>9.8861452668652379E-22</v>
      </c>
      <c r="J399" s="90">
        <f t="shared" si="162"/>
        <v>3.3868617026415102E-24</v>
      </c>
      <c r="K399" s="7">
        <v>1.2430034688995205E-23</v>
      </c>
      <c r="L399" s="7"/>
      <c r="M399" s="7">
        <v>8.7729429923462883E-24</v>
      </c>
      <c r="N399" s="9">
        <f t="shared" si="163"/>
        <v>0.93986730093814475</v>
      </c>
      <c r="O399" s="7"/>
      <c r="P399" s="8">
        <f t="shared" si="164"/>
        <v>279940793824.23773</v>
      </c>
      <c r="Q399" s="6">
        <v>7.770904761904763E-24</v>
      </c>
      <c r="R399" s="14">
        <v>1</v>
      </c>
      <c r="T399" s="13"/>
      <c r="U399" s="64">
        <v>1.3394948867924529E-23</v>
      </c>
      <c r="V399" s="64">
        <v>9.6371990566037742E-24</v>
      </c>
      <c r="W399" s="7">
        <f t="shared" si="165"/>
        <v>3.7497926193216541E-13</v>
      </c>
      <c r="X399" s="7">
        <f t="shared" si="166"/>
        <v>2.6978451541477023E-13</v>
      </c>
      <c r="Y399" s="14">
        <f t="shared" si="190"/>
        <v>-280.53483804772418</v>
      </c>
      <c r="Z399" s="80">
        <v>9.4890379811320753E-24</v>
      </c>
      <c r="AA399" s="80">
        <v>7.0520091509433978E-24</v>
      </c>
      <c r="AB399" s="72">
        <f t="shared" si="167"/>
        <v>2.6563688250663041E-13</v>
      </c>
      <c r="AC399" s="72">
        <f t="shared" si="168"/>
        <v>1.9741450397707713E-13</v>
      </c>
      <c r="AD399" s="60">
        <f t="shared" si="181"/>
        <v>-256.8257008807895</v>
      </c>
      <c r="AE399" s="73">
        <f t="shared" si="183"/>
        <v>-320.93715971924706</v>
      </c>
      <c r="AF399" s="73">
        <f t="shared" si="184"/>
        <v>-202.5949628584859</v>
      </c>
      <c r="AG399" s="60"/>
      <c r="AH399" s="64">
        <v>6.6605432452830204E-24</v>
      </c>
      <c r="AI399" s="64">
        <v>5.1556772830188693E-24</v>
      </c>
      <c r="AJ399" s="52">
        <f t="shared" si="169"/>
        <v>1.8645577633850875E-13</v>
      </c>
      <c r="AK399" s="52">
        <f t="shared" si="170"/>
        <v>1.4432843913098096E-13</v>
      </c>
      <c r="AL399" s="60">
        <f t="shared" si="191"/>
        <v>-225.93742084474766</v>
      </c>
      <c r="AM399" s="64">
        <v>4.6966808867924526E-24</v>
      </c>
      <c r="AN399" s="64">
        <v>3.8226697924528305E-24</v>
      </c>
      <c r="AO399" s="52">
        <f t="shared" si="171"/>
        <v>1.3147925757877292E-13</v>
      </c>
      <c r="AP399" s="52">
        <f t="shared" si="172"/>
        <v>1.0701212162271186E-13</v>
      </c>
      <c r="AQ399" s="60">
        <f t="shared" si="185"/>
        <v>-186.09122386778088</v>
      </c>
      <c r="AR399" s="64">
        <v>3.3914955849056612E-24</v>
      </c>
      <c r="AS399" s="64">
        <v>2.9281073584905658E-24</v>
      </c>
      <c r="AT399" s="52">
        <f t="shared" si="173"/>
        <v>9.494179662898344E-14</v>
      </c>
      <c r="AU399" s="52">
        <f t="shared" si="174"/>
        <v>8.1969669833839425E-14</v>
      </c>
      <c r="AV399" s="60">
        <f t="shared" si="192"/>
        <v>-136.63241328618315</v>
      </c>
      <c r="AW399" s="64">
        <v>2.5637350188679247E-24</v>
      </c>
      <c r="AX399" s="64">
        <v>2.3596177735849056E-24</v>
      </c>
      <c r="AY399" s="52">
        <f t="shared" si="175"/>
        <v>7.1769401633684323E-14</v>
      </c>
      <c r="AZ399" s="52">
        <f t="shared" si="176"/>
        <v>6.6055327265910143E-14</v>
      </c>
      <c r="BA399" s="60">
        <f t="shared" si="186"/>
        <v>-79.617138191275245</v>
      </c>
      <c r="BB399" s="64">
        <v>2.0674749622641514E-24</v>
      </c>
      <c r="BC399" s="64">
        <v>2.0249210754716975E-24</v>
      </c>
      <c r="BD399" s="52">
        <f t="shared" si="177"/>
        <v>5.7877058214792954E-14</v>
      </c>
      <c r="BE399" s="52">
        <f t="shared" si="178"/>
        <v>5.66858013298944E-14</v>
      </c>
      <c r="BF399" s="60">
        <f t="shared" si="193"/>
        <v>-20.582540330186916</v>
      </c>
      <c r="BG399" s="64">
        <v>1.792772830188679E-24</v>
      </c>
      <c r="BH399" s="64">
        <v>1.8528379433962265E-24</v>
      </c>
      <c r="BI399" s="52">
        <f t="shared" si="179"/>
        <v>5.0187024922951562E-14</v>
      </c>
      <c r="BJ399" s="52">
        <f t="shared" si="180"/>
        <v>5.1868492470197827E-14</v>
      </c>
      <c r="BK399" s="60">
        <f t="shared" si="187"/>
        <v>33.504029175423391</v>
      </c>
      <c r="BL399" s="60"/>
      <c r="BM399" s="14"/>
      <c r="BN399" s="14"/>
      <c r="BO399" s="14"/>
    </row>
    <row r="400" spans="1:67">
      <c r="A400" s="11">
        <v>196.99999999999801</v>
      </c>
      <c r="C400" s="90">
        <v>676670988865.41223</v>
      </c>
      <c r="D400" s="7">
        <f t="shared" si="160"/>
        <v>8656109766456.6016</v>
      </c>
      <c r="E400" s="10">
        <f t="shared" si="188"/>
        <v>245925216968.67545</v>
      </c>
      <c r="F400" s="10">
        <f t="shared" si="161"/>
        <v>291345036229.34717</v>
      </c>
      <c r="G400" s="15">
        <v>122962608484337.72</v>
      </c>
      <c r="H400" s="7"/>
      <c r="I400" s="7">
        <f t="shared" si="189"/>
        <v>9.7925776481042425E-22</v>
      </c>
      <c r="J400" s="90">
        <f t="shared" si="162"/>
        <v>4.3137454390566051E-24</v>
      </c>
      <c r="K400" s="7">
        <v>1.0490617224880382E-23</v>
      </c>
      <c r="L400" s="7"/>
      <c r="M400" s="7">
        <v>8.0704007634428977E-24</v>
      </c>
      <c r="N400" s="9">
        <f t="shared" si="163"/>
        <v>0.92467170601187954</v>
      </c>
      <c r="O400" s="7"/>
      <c r="P400" s="8">
        <f t="shared" si="164"/>
        <v>269398511688.28329</v>
      </c>
      <c r="Q400" s="6">
        <v>7.0708095238095251E-24</v>
      </c>
      <c r="R400" s="14">
        <v>1</v>
      </c>
      <c r="T400" s="13"/>
      <c r="U400" s="64">
        <v>1.4999359622641512E-23</v>
      </c>
      <c r="V400" s="64">
        <v>9.3757686415094326E-24</v>
      </c>
      <c r="W400" s="7">
        <f t="shared" si="165"/>
        <v>4.0408051586178729E-13</v>
      </c>
      <c r="X400" s="7">
        <f t="shared" si="166"/>
        <v>2.5258181179568929E-13</v>
      </c>
      <c r="Y400" s="14">
        <f t="shared" si="190"/>
        <v>-374.92207151585842</v>
      </c>
      <c r="Z400" s="80">
        <v>1.0881131056603772E-23</v>
      </c>
      <c r="AA400" s="80">
        <v>6.7669933962264151E-24</v>
      </c>
      <c r="AB400" s="72">
        <f t="shared" si="167"/>
        <v>2.9313605121348804E-13</v>
      </c>
      <c r="AC400" s="72">
        <f t="shared" si="168"/>
        <v>1.8230179495482523E-13</v>
      </c>
      <c r="AD400" s="60">
        <f t="shared" si="181"/>
        <v>-378.09834648397901</v>
      </c>
      <c r="AE400" s="73">
        <f t="shared" si="183"/>
        <v>-298.18262500563065</v>
      </c>
      <c r="AF400" s="73">
        <f t="shared" si="184"/>
        <v>-201.38797929972404</v>
      </c>
      <c r="AG400" s="60"/>
      <c r="AH400" s="64">
        <v>7.8672158490566018E-24</v>
      </c>
      <c r="AI400" s="64">
        <v>4.8816401698113202E-24</v>
      </c>
      <c r="AJ400" s="52">
        <f t="shared" si="169"/>
        <v>2.1194162408668043E-13</v>
      </c>
      <c r="AK400" s="52">
        <f t="shared" si="170"/>
        <v>1.3151065963452071E-13</v>
      </c>
      <c r="AL400" s="60">
        <f t="shared" si="191"/>
        <v>-379.49583900170956</v>
      </c>
      <c r="AM400" s="64">
        <v>5.750519056603773E-24</v>
      </c>
      <c r="AN400" s="64">
        <v>3.5800045094339627E-24</v>
      </c>
      <c r="AO400" s="52">
        <f t="shared" si="171"/>
        <v>1.5491812752845196E-13</v>
      </c>
      <c r="AP400" s="52">
        <f t="shared" si="172"/>
        <v>9.644478866790716E-14</v>
      </c>
      <c r="AQ400" s="60">
        <f t="shared" si="185"/>
        <v>-377.44671842748488</v>
      </c>
      <c r="AR400" s="64">
        <v>4.3297979245283028E-24</v>
      </c>
      <c r="AS400" s="64">
        <v>2.72454937735849E-24</v>
      </c>
      <c r="AT400" s="52">
        <f t="shared" si="173"/>
        <v>1.166441116779208E-13</v>
      </c>
      <c r="AU400" s="52">
        <f t="shared" si="174"/>
        <v>7.3398954728178298E-14</v>
      </c>
      <c r="AV400" s="60">
        <f t="shared" si="192"/>
        <v>-370.74444931392316</v>
      </c>
      <c r="AW400" s="64">
        <v>3.4267000566037739E-24</v>
      </c>
      <c r="AX400" s="64">
        <v>2.1930091698113211E-24</v>
      </c>
      <c r="AY400" s="52">
        <f t="shared" si="175"/>
        <v>9.2314789525142271E-14</v>
      </c>
      <c r="AZ400" s="52">
        <f t="shared" si="176"/>
        <v>5.9079340646606191E-14</v>
      </c>
      <c r="BA400" s="60">
        <f t="shared" si="186"/>
        <v>-360.02301526652224</v>
      </c>
      <c r="BB400" s="64">
        <v>2.8955309999999996E-24</v>
      </c>
      <c r="BC400" s="64">
        <v>1.8867296226415094E-24</v>
      </c>
      <c r="BD400" s="52">
        <f t="shared" si="177"/>
        <v>7.8005174194746393E-14</v>
      </c>
      <c r="BE400" s="52">
        <f t="shared" si="178"/>
        <v>5.0828215229793461E-14</v>
      </c>
      <c r="BF400" s="60">
        <f t="shared" si="193"/>
        <v>-348.39943946671281</v>
      </c>
      <c r="BG400" s="64">
        <v>2.6230572264150942E-24</v>
      </c>
      <c r="BH400" s="64">
        <v>1.731893045283019E-24</v>
      </c>
      <c r="BI400" s="52">
        <f t="shared" si="179"/>
        <v>7.0664771286958332E-14</v>
      </c>
      <c r="BJ400" s="52">
        <f t="shared" si="180"/>
        <v>4.6656940880263999E-14</v>
      </c>
      <c r="BK400" s="60">
        <f t="shared" si="187"/>
        <v>-339.74256152620052</v>
      </c>
      <c r="BL400" s="60"/>
      <c r="BM400" s="14"/>
      <c r="BN400" s="14"/>
      <c r="BO400" s="14"/>
    </row>
    <row r="401" spans="1:67">
      <c r="A401" s="11">
        <v>197.099999999998</v>
      </c>
      <c r="C401" s="90">
        <v>659957914109.40063</v>
      </c>
      <c r="D401" s="7">
        <f t="shared" si="160"/>
        <v>8694188271292.124</v>
      </c>
      <c r="E401" s="10">
        <f t="shared" si="188"/>
        <v>244009762857.11926</v>
      </c>
      <c r="F401" s="10">
        <f t="shared" si="161"/>
        <v>284149114650.88788</v>
      </c>
      <c r="G401" s="15">
        <v>122004881428559.62</v>
      </c>
      <c r="H401" s="7"/>
      <c r="I401" s="7">
        <f t="shared" si="189"/>
        <v>9.706178684964829E-22</v>
      </c>
      <c r="J401" s="90">
        <f t="shared" si="162"/>
        <v>4.8094749724528313E-24</v>
      </c>
      <c r="K401" s="7">
        <v>2.1239708937198065E-23</v>
      </c>
      <c r="L401" s="7"/>
      <c r="M401" s="7">
        <v>7.4361502244096164E-24</v>
      </c>
      <c r="N401" s="9">
        <f t="shared" si="163"/>
        <v>0.916653669377268</v>
      </c>
      <c r="O401" s="7"/>
      <c r="P401" s="8">
        <f t="shared" si="164"/>
        <v>260466328595.03839</v>
      </c>
      <c r="Q401" s="6">
        <v>6.4389999999999985E-24</v>
      </c>
      <c r="R401" s="14">
        <v>1</v>
      </c>
      <c r="T401" s="13"/>
      <c r="U401" s="64">
        <v>1.5510410566037737E-23</v>
      </c>
      <c r="V401" s="64">
        <v>8.6335815283018844E-24</v>
      </c>
      <c r="W401" s="7">
        <f t="shared" si="165"/>
        <v>4.0399396951373105E-13</v>
      </c>
      <c r="X401" s="7">
        <f t="shared" si="166"/>
        <v>2.2487572833026043E-13</v>
      </c>
      <c r="Y401" s="14">
        <f t="shared" si="190"/>
        <v>-443.368601266665</v>
      </c>
      <c r="Z401" s="80">
        <v>1.1414219867924527E-23</v>
      </c>
      <c r="AA401" s="80">
        <v>6.0189512264150952E-24</v>
      </c>
      <c r="AB401" s="72">
        <f t="shared" si="167"/>
        <v>2.9730199427746764E-13</v>
      </c>
      <c r="AC401" s="72">
        <f t="shared" si="168"/>
        <v>1.5677341279368544E-13</v>
      </c>
      <c r="AD401" s="60">
        <f t="shared" si="181"/>
        <v>-472.67957897594493</v>
      </c>
      <c r="AE401" s="73">
        <f t="shared" si="183"/>
        <v>-277.67924553709031</v>
      </c>
      <c r="AF401" s="73">
        <f t="shared" si="184"/>
        <v>-203.57423787986576</v>
      </c>
      <c r="AG401" s="60"/>
      <c r="AH401" s="64">
        <v>8.4063524716981122E-24</v>
      </c>
      <c r="AI401" s="64">
        <v>4.1534274339622632E-24</v>
      </c>
      <c r="AJ401" s="52">
        <f t="shared" si="169"/>
        <v>2.1895717651789093E-13</v>
      </c>
      <c r="AK401" s="52">
        <f t="shared" si="170"/>
        <v>1.0818279948100004E-13</v>
      </c>
      <c r="AL401" s="60">
        <f t="shared" si="191"/>
        <v>-505.91800094681781</v>
      </c>
      <c r="AM401" s="64">
        <v>6.2798863773584901E-24</v>
      </c>
      <c r="AN401" s="64">
        <v>2.8843797547169804E-24</v>
      </c>
      <c r="AO401" s="52">
        <f t="shared" si="171"/>
        <v>1.6356989487044685E-13</v>
      </c>
      <c r="AP401" s="52">
        <f t="shared" si="172"/>
        <v>7.5128380498494654E-14</v>
      </c>
      <c r="AQ401" s="60">
        <f t="shared" si="185"/>
        <v>-540.6955506207363</v>
      </c>
      <c r="AR401" s="64">
        <v>4.8372236037735856E-24</v>
      </c>
      <c r="AS401" s="64">
        <v>2.062360471698113E-24</v>
      </c>
      <c r="AT401" s="52">
        <f t="shared" si="173"/>
        <v>1.259933872668095E-13</v>
      </c>
      <c r="AU401" s="52">
        <f t="shared" si="174"/>
        <v>5.3717546030270856E-14</v>
      </c>
      <c r="AV401" s="60">
        <f t="shared" si="192"/>
        <v>-573.64789378575836</v>
      </c>
      <c r="AW401" s="64">
        <v>3.9062472641509438E-24</v>
      </c>
      <c r="AX401" s="64">
        <v>1.5555994528301889E-24</v>
      </c>
      <c r="AY401" s="52">
        <f t="shared" si="175"/>
        <v>1.0174458834777516E-13</v>
      </c>
      <c r="AZ401" s="52">
        <f t="shared" si="176"/>
        <v>4.0518127824310689E-14</v>
      </c>
      <c r="BA401" s="60">
        <f t="shared" si="186"/>
        <v>-601.76626116157763</v>
      </c>
      <c r="BB401" s="64">
        <v>3.3481313207547172E-24</v>
      </c>
      <c r="BC401" s="64">
        <v>1.2592327584905661E-24</v>
      </c>
      <c r="BD401" s="52">
        <f t="shared" si="177"/>
        <v>8.7207547277098849E-14</v>
      </c>
      <c r="BE401" s="52">
        <f t="shared" si="178"/>
        <v>3.2798773345062177E-14</v>
      </c>
      <c r="BF401" s="60">
        <f t="shared" si="193"/>
        <v>-623.89983012771518</v>
      </c>
      <c r="BG401" s="64">
        <v>3.0544115471698111E-24</v>
      </c>
      <c r="BH401" s="64">
        <v>1.0968576792452831E-24</v>
      </c>
      <c r="BI401" s="52">
        <f t="shared" si="179"/>
        <v>7.9557136170956636E-14</v>
      </c>
      <c r="BJ401" s="52">
        <f t="shared" si="180"/>
        <v>2.8569449270427687E-14</v>
      </c>
      <c r="BK401" s="60">
        <f t="shared" si="187"/>
        <v>-640.89394559105142</v>
      </c>
      <c r="BL401" s="60"/>
      <c r="BM401" s="14"/>
      <c r="BN401" s="14"/>
      <c r="BO401" s="14"/>
    </row>
    <row r="402" spans="1:67">
      <c r="A402" s="11">
        <v>197.199999999998</v>
      </c>
      <c r="C402" s="90">
        <v>649081757051.34644</v>
      </c>
      <c r="D402" s="7">
        <f t="shared" si="160"/>
        <v>8732386424996.6279</v>
      </c>
      <c r="E402" s="10">
        <f t="shared" si="188"/>
        <v>238139156970.18222</v>
      </c>
      <c r="F402" s="10">
        <f t="shared" si="161"/>
        <v>279466315440.84949</v>
      </c>
      <c r="G402" s="15">
        <v>119069578485091.11</v>
      </c>
      <c r="H402" s="7"/>
      <c r="I402" s="7">
        <f t="shared" si="189"/>
        <v>9.6268223737926948E-22</v>
      </c>
      <c r="J402" s="90">
        <f t="shared" si="162"/>
        <v>3.7500202648076931E-24</v>
      </c>
      <c r="K402" s="7">
        <v>8.6687125316455676E-23</v>
      </c>
      <c r="L402" s="7"/>
      <c r="M402" s="7">
        <v>6.7978104082730397E-24</v>
      </c>
      <c r="N402" s="9">
        <f t="shared" si="163"/>
        <v>0.93393398352950485</v>
      </c>
      <c r="O402" s="7"/>
      <c r="P402" s="8">
        <f t="shared" si="164"/>
        <v>261003089241.98572</v>
      </c>
      <c r="Q402" s="6">
        <v>5.8030952380952372E-24</v>
      </c>
      <c r="R402" s="14">
        <v>1</v>
      </c>
      <c r="T402" s="13"/>
      <c r="U402" s="64">
        <v>1.376556269230769E-23</v>
      </c>
      <c r="V402" s="64">
        <v>8.9849998653846186E-24</v>
      </c>
      <c r="W402" s="7">
        <f t="shared" si="165"/>
        <v>3.5928543878463292E-13</v>
      </c>
      <c r="X402" s="7">
        <f t="shared" si="166"/>
        <v>2.3451127217040779E-13</v>
      </c>
      <c r="Y402" s="14">
        <f t="shared" si="190"/>
        <v>-347.28422904168599</v>
      </c>
      <c r="Z402" s="80">
        <v>9.8664615576923094E-24</v>
      </c>
      <c r="AA402" s="80">
        <v>6.2643239999999988E-24</v>
      </c>
      <c r="AB402" s="72">
        <f t="shared" si="167"/>
        <v>2.5751769464448408E-13</v>
      </c>
      <c r="AC402" s="72">
        <f t="shared" si="168"/>
        <v>1.6350079160126198E-13</v>
      </c>
      <c r="AD402" s="60">
        <f t="shared" si="181"/>
        <v>-365.08909872394236</v>
      </c>
      <c r="AE402" s="73">
        <f t="shared" si="183"/>
        <v>-234.81967564687565</v>
      </c>
      <c r="AF402" s="73">
        <f t="shared" si="184"/>
        <v>-204.42326882039768</v>
      </c>
      <c r="AG402" s="60"/>
      <c r="AH402" s="64">
        <v>7.0436789038461551E-24</v>
      </c>
      <c r="AI402" s="64">
        <v>4.3075163076923072E-24</v>
      </c>
      <c r="AJ402" s="52">
        <f t="shared" si="169"/>
        <v>1.8384219535323456E-13</v>
      </c>
      <c r="AK402" s="52">
        <f t="shared" si="170"/>
        <v>1.1242750632678602E-13</v>
      </c>
      <c r="AL402" s="60">
        <f t="shared" si="191"/>
        <v>-388.45646337736719</v>
      </c>
      <c r="AM402" s="64">
        <v>5.0792359615384639E-24</v>
      </c>
      <c r="AN402" s="64">
        <v>2.9647450769230776E-24</v>
      </c>
      <c r="AO402" s="52">
        <f t="shared" si="171"/>
        <v>1.3256962769504516E-13</v>
      </c>
      <c r="AP402" s="52">
        <f t="shared" si="172"/>
        <v>7.7380762389184789E-14</v>
      </c>
      <c r="AQ402" s="60">
        <f t="shared" si="185"/>
        <v>-416.30097530946807</v>
      </c>
      <c r="AR402" s="64">
        <v>3.7668104230769238E-24</v>
      </c>
      <c r="AS402" s="64">
        <v>2.0877945961538465E-24</v>
      </c>
      <c r="AT402" s="52">
        <f t="shared" si="173"/>
        <v>9.8314915701193245E-14</v>
      </c>
      <c r="AU402" s="52">
        <f t="shared" si="174"/>
        <v>5.4492083929884692E-14</v>
      </c>
      <c r="AV402" s="60">
        <f t="shared" si="192"/>
        <v>-445.73940239646339</v>
      </c>
      <c r="AW402" s="64">
        <v>2.9287446153846154E-24</v>
      </c>
      <c r="AX402" s="64">
        <v>1.5441728846153849E-24</v>
      </c>
      <c r="AY402" s="52">
        <f t="shared" si="175"/>
        <v>7.6441139221617247E-14</v>
      </c>
      <c r="AZ402" s="52">
        <f t="shared" si="176"/>
        <v>4.0303389320830088E-14</v>
      </c>
      <c r="BA402" s="60">
        <f t="shared" si="186"/>
        <v>-472.75263384049026</v>
      </c>
      <c r="BB402" s="64">
        <v>2.4243711538461542E-24</v>
      </c>
      <c r="BC402" s="64">
        <v>1.2264906576923077E-24</v>
      </c>
      <c r="BD402" s="52">
        <f t="shared" si="177"/>
        <v>6.3276836062296773E-14</v>
      </c>
      <c r="BE402" s="52">
        <f t="shared" si="178"/>
        <v>3.2011785058410898E-14</v>
      </c>
      <c r="BF402" s="60">
        <f t="shared" si="193"/>
        <v>-494.09946750664136</v>
      </c>
      <c r="BG402" s="64">
        <v>2.1475648846153848E-24</v>
      </c>
      <c r="BH402" s="64">
        <v>1.054726686538462E-24</v>
      </c>
      <c r="BI402" s="52">
        <f t="shared" si="179"/>
        <v>5.6052106923219219E-14</v>
      </c>
      <c r="BJ402" s="52">
        <f t="shared" si="180"/>
        <v>2.7528692349248646E-14</v>
      </c>
      <c r="BK402" s="60">
        <f t="shared" si="187"/>
        <v>-508.87319210038351</v>
      </c>
      <c r="BL402" s="60"/>
      <c r="BM402" s="14"/>
      <c r="BN402" s="14"/>
      <c r="BO402" s="14"/>
    </row>
    <row r="403" spans="1:67">
      <c r="A403" s="11">
        <v>197.29999999999799</v>
      </c>
      <c r="C403" s="90">
        <v>644348538585.37061</v>
      </c>
      <c r="D403" s="7">
        <f t="shared" si="160"/>
        <v>8770704411298.6318</v>
      </c>
      <c r="E403" s="10">
        <f t="shared" si="188"/>
        <v>248023848604.43976</v>
      </c>
      <c r="F403" s="10">
        <f t="shared" si="161"/>
        <v>277428397858.83026</v>
      </c>
      <c r="G403" s="15">
        <v>124011924302219.88</v>
      </c>
      <c r="H403" s="7"/>
      <c r="I403" s="7">
        <f t="shared" si="189"/>
        <v>9.5543962635375903E-22</v>
      </c>
      <c r="J403" s="90">
        <f t="shared" si="162"/>
        <v>2.9451040576923071E-24</v>
      </c>
      <c r="K403" s="7">
        <v>1.2537574935400519E-22</v>
      </c>
      <c r="L403" s="7"/>
      <c r="M403" s="7">
        <v>6.8049051100001525E-24</v>
      </c>
      <c r="N403" s="9">
        <f t="shared" si="163"/>
        <v>0.94728282642903217</v>
      </c>
      <c r="O403" s="7"/>
      <c r="P403" s="8">
        <f t="shared" si="164"/>
        <v>262803156855.39078</v>
      </c>
      <c r="Q403" s="6">
        <v>5.8126190476190472E-24</v>
      </c>
      <c r="R403" s="14">
        <v>1</v>
      </c>
      <c r="T403" s="13"/>
      <c r="U403" s="64">
        <v>1.1935398653846157E-23</v>
      </c>
      <c r="V403" s="64">
        <v>1.0128595346153847E-23</v>
      </c>
      <c r="W403" s="7">
        <f t="shared" si="165"/>
        <v>3.1366604445581731E-13</v>
      </c>
      <c r="X403" s="7">
        <f t="shared" si="166"/>
        <v>2.6618268314798991E-13</v>
      </c>
      <c r="Y403" s="14">
        <f t="shared" si="190"/>
        <v>-151.38189850994809</v>
      </c>
      <c r="Z403" s="80">
        <v>8.3428865384615416E-24</v>
      </c>
      <c r="AA403" s="80">
        <v>7.3374686538461529E-24</v>
      </c>
      <c r="AB403" s="72">
        <f t="shared" si="167"/>
        <v>2.192536919593912E-13</v>
      </c>
      <c r="AC403" s="72">
        <f t="shared" si="168"/>
        <v>1.9283099255581339E-13</v>
      </c>
      <c r="AD403" s="60">
        <f t="shared" si="181"/>
        <v>-120.51199305903437</v>
      </c>
      <c r="AE403" s="73">
        <f t="shared" si="183"/>
        <v>-168.78054760123879</v>
      </c>
      <c r="AF403" s="73">
        <f t="shared" si="184"/>
        <v>-201.95096707250309</v>
      </c>
      <c r="AG403" s="60"/>
      <c r="AH403" s="64">
        <v>5.7919019999999998E-24</v>
      </c>
      <c r="AI403" s="64">
        <v>5.2955219038461537E-24</v>
      </c>
      <c r="AJ403" s="52">
        <f t="shared" si="169"/>
        <v>1.5221301297969651E-13</v>
      </c>
      <c r="AK403" s="52">
        <f t="shared" si="170"/>
        <v>1.3916798735275592E-13</v>
      </c>
      <c r="AL403" s="60">
        <f t="shared" si="191"/>
        <v>-85.702433527681706</v>
      </c>
      <c r="AM403" s="64">
        <v>4.062274499999999E-24</v>
      </c>
      <c r="AN403" s="64">
        <v>3.8642417884615386E-24</v>
      </c>
      <c r="AO403" s="52">
        <f t="shared" si="171"/>
        <v>1.0675785626130933E-13</v>
      </c>
      <c r="AP403" s="52">
        <f t="shared" si="172"/>
        <v>1.0155349408601557E-13</v>
      </c>
      <c r="AQ403" s="60">
        <f t="shared" si="185"/>
        <v>-48.749219566147303</v>
      </c>
      <c r="AR403" s="64">
        <v>2.945497115384615E-24</v>
      </c>
      <c r="AS403" s="64">
        <v>2.906191346153846E-24</v>
      </c>
      <c r="AT403" s="52">
        <f t="shared" si="173"/>
        <v>7.7408594043147999E-14</v>
      </c>
      <c r="AU403" s="52">
        <f t="shared" si="174"/>
        <v>7.6375626019500506E-14</v>
      </c>
      <c r="AV403" s="60">
        <f t="shared" si="192"/>
        <v>-13.344358419321134</v>
      </c>
      <c r="AW403" s="64">
        <v>2.2622121730769239E-24</v>
      </c>
      <c r="AX403" s="64">
        <v>2.2978741346153842E-24</v>
      </c>
      <c r="AY403" s="52">
        <f t="shared" si="175"/>
        <v>5.9451650056127549E-14</v>
      </c>
      <c r="AZ403" s="52">
        <f t="shared" si="176"/>
        <v>6.0388857663323783E-14</v>
      </c>
      <c r="BA403" s="60">
        <f t="shared" si="186"/>
        <v>15.764198408478647</v>
      </c>
      <c r="BB403" s="64">
        <v>1.871695307692308E-24</v>
      </c>
      <c r="BC403" s="64">
        <v>1.9380724230769232E-24</v>
      </c>
      <c r="BD403" s="52">
        <f t="shared" si="177"/>
        <v>4.9188743553293258E-14</v>
      </c>
      <c r="BE403" s="52">
        <f t="shared" si="178"/>
        <v>5.09331550998963E-14</v>
      </c>
      <c r="BF403" s="60">
        <f t="shared" si="193"/>
        <v>35.463632949133348</v>
      </c>
      <c r="BG403" s="64">
        <v>1.6712527499999998E-24</v>
      </c>
      <c r="BH403" s="64">
        <v>1.7491888692307687E-24</v>
      </c>
      <c r="BI403" s="52">
        <f t="shared" si="179"/>
        <v>4.3921049860322822E-14</v>
      </c>
      <c r="BJ403" s="52">
        <f t="shared" si="180"/>
        <v>4.5969235677013118E-14</v>
      </c>
      <c r="BK403" s="60">
        <f t="shared" si="187"/>
        <v>46.633352873028059</v>
      </c>
      <c r="BL403" s="60"/>
      <c r="BM403" s="14"/>
      <c r="BN403" s="14"/>
      <c r="BO403" s="14"/>
    </row>
    <row r="404" spans="1:67">
      <c r="A404" s="11">
        <v>197.39999999999799</v>
      </c>
      <c r="C404" s="90">
        <v>641364443941.37561</v>
      </c>
      <c r="D404" s="7">
        <f t="shared" si="160"/>
        <v>8809142413617.8633</v>
      </c>
      <c r="E404" s="10">
        <f t="shared" si="188"/>
        <v>245404827468.96332</v>
      </c>
      <c r="F404" s="10">
        <f t="shared" si="161"/>
        <v>276143576761.91241</v>
      </c>
      <c r="G404" s="15">
        <v>122702413734481.66</v>
      </c>
      <c r="H404" s="7"/>
      <c r="I404" s="7">
        <f t="shared" si="189"/>
        <v>9.4888012629033229E-22</v>
      </c>
      <c r="J404" s="90">
        <f t="shared" si="162"/>
        <v>2.8174379696226428E-24</v>
      </c>
      <c r="K404" s="7">
        <v>9.6527193426042979E-23</v>
      </c>
      <c r="L404" s="7"/>
      <c r="M404" s="7">
        <v>7.6810533626887266E-24</v>
      </c>
      <c r="N404" s="9">
        <f t="shared" si="163"/>
        <v>0.94942985574111771</v>
      </c>
      <c r="O404" s="7"/>
      <c r="P404" s="8">
        <f t="shared" si="164"/>
        <v>262178956248.89877</v>
      </c>
      <c r="Q404" s="6">
        <v>6.691190476190476E-24</v>
      </c>
      <c r="R404" s="14">
        <v>1</v>
      </c>
      <c r="T404" s="13"/>
      <c r="U404" s="64">
        <v>1.0991219339622644E-23</v>
      </c>
      <c r="V404" s="64">
        <v>1.0012633867924529E-23</v>
      </c>
      <c r="W404" s="7">
        <f t="shared" si="165"/>
        <v>2.8816664143648115E-13</v>
      </c>
      <c r="X404" s="7">
        <f t="shared" si="166"/>
        <v>2.625101896794678E-13</v>
      </c>
      <c r="Y404" s="14">
        <f t="shared" si="190"/>
        <v>-89.033385783720661</v>
      </c>
      <c r="Z404" s="80">
        <v>7.6911028867924529E-24</v>
      </c>
      <c r="AA404" s="80">
        <v>7.3564369433962272E-24</v>
      </c>
      <c r="AB404" s="72">
        <f t="shared" si="167"/>
        <v>2.0164453272620228E-13</v>
      </c>
      <c r="AC404" s="72">
        <f t="shared" si="168"/>
        <v>1.9287029595303525E-13</v>
      </c>
      <c r="AD404" s="60">
        <f t="shared" si="181"/>
        <v>-43.513387913576061</v>
      </c>
      <c r="AE404" s="73">
        <f t="shared" si="183"/>
        <v>-107.90383290590283</v>
      </c>
      <c r="AF404" s="73">
        <f t="shared" si="184"/>
        <v>-199.37126617401569</v>
      </c>
      <c r="AG404" s="60"/>
      <c r="AH404" s="64">
        <v>5.3683086792452832E-24</v>
      </c>
      <c r="AI404" s="64">
        <v>5.4117893396226431E-24</v>
      </c>
      <c r="AJ404" s="52">
        <f t="shared" si="169"/>
        <v>1.4074575663463525E-13</v>
      </c>
      <c r="AK404" s="52">
        <f t="shared" si="170"/>
        <v>1.4188572805011011E-13</v>
      </c>
      <c r="AL404" s="60">
        <f t="shared" si="191"/>
        <v>8.0995082390593609</v>
      </c>
      <c r="AM404" s="64">
        <v>3.8096183018867916E-24</v>
      </c>
      <c r="AN404" s="64">
        <v>4.0425650754716984E-24</v>
      </c>
      <c r="AO404" s="52">
        <f t="shared" si="171"/>
        <v>9.9880175009532431E-14</v>
      </c>
      <c r="AP404" s="52">
        <f t="shared" si="172"/>
        <v>1.0598754920553603E-13</v>
      </c>
      <c r="AQ404" s="60">
        <f t="shared" si="185"/>
        <v>61.147011360570104</v>
      </c>
      <c r="AR404" s="64">
        <v>2.814404962264152E-24</v>
      </c>
      <c r="AS404" s="64">
        <v>3.1177056981132084E-24</v>
      </c>
      <c r="AT404" s="52">
        <f t="shared" si="173"/>
        <v>7.3787775546809473E-14</v>
      </c>
      <c r="AU404" s="52">
        <f t="shared" si="174"/>
        <v>8.173968258225188E-14</v>
      </c>
      <c r="AV404" s="60">
        <f t="shared" si="192"/>
        <v>107.76726871780929</v>
      </c>
      <c r="AW404" s="64">
        <v>2.2115007547169808E-24</v>
      </c>
      <c r="AX404" s="64">
        <v>2.5230988679245285E-24</v>
      </c>
      <c r="AY404" s="52">
        <f t="shared" si="175"/>
        <v>5.7980895961531696E-14</v>
      </c>
      <c r="AZ404" s="52">
        <f t="shared" si="176"/>
        <v>6.6150342770519336E-14</v>
      </c>
      <c r="BA404" s="60">
        <f t="shared" si="186"/>
        <v>140.89894047873597</v>
      </c>
      <c r="BB404" s="64">
        <v>1.8683221320754718E-24</v>
      </c>
      <c r="BC404" s="64">
        <v>2.1677599999999994E-24</v>
      </c>
      <c r="BD404" s="52">
        <f t="shared" si="177"/>
        <v>4.8983474652423653E-14</v>
      </c>
      <c r="BE404" s="52">
        <f t="shared" si="178"/>
        <v>5.6834105419808034E-14</v>
      </c>
      <c r="BF404" s="60">
        <f t="shared" si="193"/>
        <v>160.27100615239709</v>
      </c>
      <c r="BG404" s="64">
        <v>1.6900975660377363E-24</v>
      </c>
      <c r="BH404" s="64">
        <v>1.9823388490566046E-24</v>
      </c>
      <c r="BI404" s="52">
        <f t="shared" si="179"/>
        <v>4.4310801582255278E-14</v>
      </c>
      <c r="BJ404" s="52">
        <f t="shared" si="180"/>
        <v>5.1972753037727432E-14</v>
      </c>
      <c r="BK404" s="60">
        <f t="shared" si="187"/>
        <v>172.9138535498862</v>
      </c>
      <c r="BL404" s="60"/>
      <c r="BM404" s="14"/>
      <c r="BN404" s="14"/>
      <c r="BO404" s="14"/>
    </row>
    <row r="405" spans="1:67">
      <c r="A405" s="11">
        <v>197.49999999999801</v>
      </c>
      <c r="C405" s="90">
        <v>637449479323.87549</v>
      </c>
      <c r="D405" s="7">
        <f t="shared" si="160"/>
        <v>8847700615063.8613</v>
      </c>
      <c r="E405" s="10">
        <f t="shared" si="188"/>
        <v>249322318629.83139</v>
      </c>
      <c r="F405" s="10">
        <f t="shared" si="161"/>
        <v>274457963624.81805</v>
      </c>
      <c r="G405" s="15">
        <v>124661159314915.69</v>
      </c>
      <c r="H405" s="7"/>
      <c r="I405" s="7">
        <f t="shared" si="189"/>
        <v>9.4299514872478528E-22</v>
      </c>
      <c r="J405" s="90">
        <f t="shared" si="162"/>
        <v>2.4577946100000004E-24</v>
      </c>
      <c r="K405" s="7">
        <v>7.1177838750000012E-23</v>
      </c>
      <c r="L405" s="7"/>
      <c r="M405" s="7">
        <v>8.413350389948185E-24</v>
      </c>
      <c r="N405" s="9">
        <f t="shared" si="163"/>
        <v>0.95547547529764454</v>
      </c>
      <c r="O405" s="7"/>
      <c r="P405" s="8">
        <f t="shared" si="164"/>
        <v>262237853243.64667</v>
      </c>
      <c r="Q405" s="6">
        <v>7.4259047619047608E-24</v>
      </c>
      <c r="R405" s="14">
        <v>1</v>
      </c>
      <c r="T405" s="13"/>
      <c r="U405" s="64">
        <v>9.9296313653846143E-24</v>
      </c>
      <c r="V405" s="64">
        <v>8.7603798653846148E-24</v>
      </c>
      <c r="W405" s="7">
        <f t="shared" si="165"/>
        <v>2.6039252127598336E-13</v>
      </c>
      <c r="X405" s="7">
        <f t="shared" si="166"/>
        <v>2.2973032094978501E-13</v>
      </c>
      <c r="Y405" s="14">
        <f t="shared" si="190"/>
        <v>-117.75376718173969</v>
      </c>
      <c r="Z405" s="80">
        <v>6.9031089615384623E-24</v>
      </c>
      <c r="AA405" s="80">
        <v>6.2514488846153852E-24</v>
      </c>
      <c r="AB405" s="72">
        <f t="shared" si="167"/>
        <v>1.8102564747812372E-13</v>
      </c>
      <c r="AC405" s="72">
        <f t="shared" si="168"/>
        <v>1.639366535164301E-13</v>
      </c>
      <c r="AD405" s="60">
        <f t="shared" si="181"/>
        <v>-94.400954780502929</v>
      </c>
      <c r="AE405" s="73">
        <f t="shared" si="183"/>
        <v>-71.273697793401297</v>
      </c>
      <c r="AF405" s="73">
        <f t="shared" si="184"/>
        <v>-200.45183988094632</v>
      </c>
      <c r="AG405" s="60"/>
      <c r="AH405" s="64">
        <v>4.7807597884615388E-24</v>
      </c>
      <c r="AI405" s="64">
        <v>4.4365407500000021E-24</v>
      </c>
      <c r="AJ405" s="52">
        <f t="shared" si="169"/>
        <v>1.2536961837999895E-13</v>
      </c>
      <c r="AK405" s="52">
        <f t="shared" si="170"/>
        <v>1.163428922108223E-13</v>
      </c>
      <c r="AL405" s="60">
        <f t="shared" si="191"/>
        <v>-72.000906486102352</v>
      </c>
      <c r="AM405" s="64">
        <v>3.3615906538461543E-24</v>
      </c>
      <c r="AN405" s="64">
        <v>3.1752826923076905E-24</v>
      </c>
      <c r="AO405" s="52">
        <f t="shared" si="171"/>
        <v>8.8153631654872241E-14</v>
      </c>
      <c r="AP405" s="52">
        <f t="shared" si="172"/>
        <v>8.3267931667266474E-14</v>
      </c>
      <c r="AQ405" s="60">
        <f t="shared" si="185"/>
        <v>-55.422560544455266</v>
      </c>
      <c r="AR405" s="64">
        <v>2.4590485769230772E-24</v>
      </c>
      <c r="AS405" s="64">
        <v>2.3336518846153843E-24</v>
      </c>
      <c r="AT405" s="52">
        <f t="shared" si="173"/>
        <v>6.4485561983429872E-14</v>
      </c>
      <c r="AU405" s="52">
        <f t="shared" si="174"/>
        <v>6.1197186043966774E-14</v>
      </c>
      <c r="AV405" s="60">
        <f t="shared" si="192"/>
        <v>-50.993987465102308</v>
      </c>
      <c r="AW405" s="64">
        <v>1.9160186923076924E-24</v>
      </c>
      <c r="AX405" s="64">
        <v>1.7959350384615389E-24</v>
      </c>
      <c r="AY405" s="52">
        <f t="shared" si="175"/>
        <v>5.0245262864558264E-14</v>
      </c>
      <c r="AZ405" s="52">
        <f t="shared" si="176"/>
        <v>4.7096214905130706E-14</v>
      </c>
      <c r="BA405" s="60">
        <f t="shared" si="186"/>
        <v>-62.6735294014914</v>
      </c>
      <c r="BB405" s="64">
        <v>1.6120611538461532E-24</v>
      </c>
      <c r="BC405" s="64">
        <v>1.4708399346153837E-24</v>
      </c>
      <c r="BD405" s="52">
        <f t="shared" si="177"/>
        <v>4.2274345628218741E-14</v>
      </c>
      <c r="BE405" s="52">
        <f t="shared" si="178"/>
        <v>3.8570990691865154E-14</v>
      </c>
      <c r="BF405" s="60">
        <f t="shared" si="193"/>
        <v>-87.602892045277272</v>
      </c>
      <c r="BG405" s="64">
        <v>1.4615012884615385E-24</v>
      </c>
      <c r="BH405" s="64">
        <v>1.2902339807692307E-24</v>
      </c>
      <c r="BI405" s="52">
        <f t="shared" si="179"/>
        <v>3.8326096039906455E-14</v>
      </c>
      <c r="BJ405" s="52">
        <f t="shared" si="180"/>
        <v>3.3834818929900453E-14</v>
      </c>
      <c r="BK405" s="60">
        <f t="shared" si="187"/>
        <v>-117.18587526706426</v>
      </c>
      <c r="BL405" s="60"/>
      <c r="BM405" s="14"/>
      <c r="BN405" s="14"/>
      <c r="BO405" s="14"/>
    </row>
    <row r="406" spans="1:67">
      <c r="A406" s="11">
        <v>197.599999999998</v>
      </c>
      <c r="C406" s="90">
        <v>633132671797.96753</v>
      </c>
      <c r="D406" s="7">
        <f t="shared" si="160"/>
        <v>8886379198434.4707</v>
      </c>
      <c r="E406" s="10">
        <f t="shared" si="188"/>
        <v>247640564943.61987</v>
      </c>
      <c r="F406" s="10">
        <f t="shared" si="161"/>
        <v>272599334445.01599</v>
      </c>
      <c r="G406" s="15">
        <v>123820282471809.94</v>
      </c>
      <c r="H406" s="7"/>
      <c r="I406" s="7">
        <f t="shared" si="189"/>
        <v>9.3777741452255534E-22</v>
      </c>
      <c r="J406" s="90">
        <f t="shared" si="162"/>
        <v>2.031686094038461E-24</v>
      </c>
      <c r="K406" s="7">
        <v>3.9339937652811731E-23</v>
      </c>
      <c r="L406" s="7"/>
      <c r="M406" s="7">
        <v>7.3749390344709546E-24</v>
      </c>
      <c r="N406" s="9">
        <f t="shared" si="163"/>
        <v>0.96268416495052545</v>
      </c>
      <c r="O406" s="7"/>
      <c r="P406" s="8">
        <f t="shared" si="164"/>
        <v>262427062646.26923</v>
      </c>
      <c r="Q406" s="6">
        <v>6.389904761904763E-24</v>
      </c>
      <c r="R406" s="14">
        <v>1</v>
      </c>
      <c r="T406" s="13"/>
      <c r="U406" s="64">
        <v>8.8525932692307713E-24</v>
      </c>
      <c r="V406" s="64">
        <v>7.9459128076923071E-24</v>
      </c>
      <c r="W406" s="7">
        <f t="shared" si="165"/>
        <v>2.323160048446233E-13</v>
      </c>
      <c r="X406" s="7">
        <f t="shared" si="166"/>
        <v>2.0852225581659436E-13</v>
      </c>
      <c r="Y406" s="14">
        <f t="shared" si="190"/>
        <v>-102.41975813910275</v>
      </c>
      <c r="Z406" s="80">
        <v>6.0970657307692295E-24</v>
      </c>
      <c r="AA406" s="80">
        <v>5.5293557307692301E-24</v>
      </c>
      <c r="AB406" s="72">
        <f t="shared" si="167"/>
        <v>1.6000350504869068E-13</v>
      </c>
      <c r="AC406" s="72">
        <f t="shared" si="168"/>
        <v>1.4510525827520021E-13</v>
      </c>
      <c r="AD406" s="60">
        <f t="shared" si="181"/>
        <v>-93.112002571173576</v>
      </c>
      <c r="AE406" s="73">
        <f t="shared" si="183"/>
        <v>-53.46695002220568</v>
      </c>
      <c r="AF406" s="73">
        <f t="shared" si="184"/>
        <v>-201.25779863122446</v>
      </c>
      <c r="AG406" s="60"/>
      <c r="AH406" s="64">
        <v>4.1623826153846149E-24</v>
      </c>
      <c r="AI406" s="64">
        <v>3.7978205769230764E-24</v>
      </c>
      <c r="AJ406" s="52">
        <f t="shared" si="169"/>
        <v>1.0923218433652182E-13</v>
      </c>
      <c r="AK406" s="52">
        <f t="shared" si="170"/>
        <v>9.9665089845942578E-14</v>
      </c>
      <c r="AL406" s="60">
        <f t="shared" si="191"/>
        <v>-87.584941642336773</v>
      </c>
      <c r="AM406" s="64">
        <v>2.86451326923077E-24</v>
      </c>
      <c r="AN406" s="64">
        <v>2.6108198846153849E-24</v>
      </c>
      <c r="AO406" s="52">
        <f t="shared" si="171"/>
        <v>7.5172580315544992E-14</v>
      </c>
      <c r="AP406" s="52">
        <f t="shared" si="172"/>
        <v>6.8514979341804806E-14</v>
      </c>
      <c r="AQ406" s="60">
        <f t="shared" si="185"/>
        <v>-88.56422043508671</v>
      </c>
      <c r="AR406" s="64">
        <v>2.0336933461538459E-24</v>
      </c>
      <c r="AS406" s="64">
        <v>1.8329681346153848E-24</v>
      </c>
      <c r="AT406" s="52">
        <f t="shared" si="173"/>
        <v>5.3369617115438589E-14</v>
      </c>
      <c r="AU406" s="52">
        <f t="shared" si="174"/>
        <v>4.8102044349129954E-14</v>
      </c>
      <c r="AV406" s="60">
        <f t="shared" si="192"/>
        <v>-98.699841801654031</v>
      </c>
      <c r="AW406" s="64">
        <v>1.5280238769230771E-24</v>
      </c>
      <c r="AX406" s="64">
        <v>1.3466527500000002E-24</v>
      </c>
      <c r="AY406" s="52">
        <f t="shared" si="175"/>
        <v>4.0099481767426475E-14</v>
      </c>
      <c r="AZ406" s="52">
        <f t="shared" si="176"/>
        <v>3.5339812558700071E-14</v>
      </c>
      <c r="BA406" s="60">
        <f t="shared" si="186"/>
        <v>-118.69652671154385</v>
      </c>
      <c r="BB406" s="64">
        <v>1.2397360096153847E-24</v>
      </c>
      <c r="BC406" s="64">
        <v>1.0594060884615389E-24</v>
      </c>
      <c r="BD406" s="52">
        <f t="shared" si="177"/>
        <v>3.2534027946015391E-14</v>
      </c>
      <c r="BE406" s="52">
        <f t="shared" si="178"/>
        <v>2.780168279445195E-14</v>
      </c>
      <c r="BF406" s="60">
        <f t="shared" si="193"/>
        <v>-145.45832318752394</v>
      </c>
      <c r="BG406" s="64">
        <v>1.092841934615385E-24</v>
      </c>
      <c r="BH406" s="64">
        <v>9.0406293653846117E-25</v>
      </c>
      <c r="BI406" s="52">
        <f t="shared" si="179"/>
        <v>2.8679129883776539E-14</v>
      </c>
      <c r="BJ406" s="52">
        <f t="shared" si="180"/>
        <v>2.3725058088313537E-14</v>
      </c>
      <c r="BK406" s="60">
        <f t="shared" si="187"/>
        <v>-172.7413563640041</v>
      </c>
      <c r="BL406" s="60"/>
      <c r="BM406" s="14"/>
      <c r="BN406" s="14"/>
      <c r="BO406" s="14"/>
    </row>
    <row r="407" spans="1:67">
      <c r="A407" s="11">
        <v>197.699999999998</v>
      </c>
      <c r="C407" s="90">
        <v>629573850487.97656</v>
      </c>
      <c r="D407" s="7">
        <f t="shared" si="160"/>
        <v>8925178346214.6523</v>
      </c>
      <c r="E407" s="10">
        <f t="shared" si="188"/>
        <v>240052278279.65265</v>
      </c>
      <c r="F407" s="10">
        <f t="shared" si="161"/>
        <v>271067061094.22318</v>
      </c>
      <c r="G407" s="15">
        <v>120026139139826.33</v>
      </c>
      <c r="H407" s="7"/>
      <c r="I407" s="7">
        <f t="shared" si="189"/>
        <v>9.3322094663532765E-22</v>
      </c>
      <c r="J407" s="90">
        <f t="shared" si="162"/>
        <v>1.4596446326153849E-24</v>
      </c>
      <c r="K407" s="7">
        <v>3.7939853300733544E-23</v>
      </c>
      <c r="L407" s="7"/>
      <c r="M407" s="7">
        <v>6.8685811866037789E-24</v>
      </c>
      <c r="N407" s="9">
        <f t="shared" si="163"/>
        <v>0.97244154702420915</v>
      </c>
      <c r="O407" s="7"/>
      <c r="P407" s="8">
        <f t="shared" si="164"/>
        <v>263596872237.77219</v>
      </c>
      <c r="Q407" s="6">
        <v>5.8859523809523803E-24</v>
      </c>
      <c r="R407" s="14">
        <v>1</v>
      </c>
      <c r="T407" s="13"/>
      <c r="U407" s="64">
        <v>7.6401312692307695E-24</v>
      </c>
      <c r="V407" s="64">
        <v>7.71164401923077E-24</v>
      </c>
      <c r="W407" s="7">
        <f t="shared" si="165"/>
        <v>2.013914706055117E-13</v>
      </c>
      <c r="X407" s="7">
        <f t="shared" si="166"/>
        <v>2.0327652432802378E-13</v>
      </c>
      <c r="Y407" s="14">
        <f t="shared" si="190"/>
        <v>9.3601467671118321</v>
      </c>
      <c r="Z407" s="80">
        <v>5.1361830000000015E-24</v>
      </c>
      <c r="AA407" s="80">
        <v>5.4014376923076923E-24</v>
      </c>
      <c r="AB407" s="72">
        <f t="shared" si="167"/>
        <v>1.3538817740407408E-13</v>
      </c>
      <c r="AC407" s="72">
        <f t="shared" si="168"/>
        <v>1.4238020812794368E-13</v>
      </c>
      <c r="AD407" s="60">
        <f t="shared" si="181"/>
        <v>51.644322701837275</v>
      </c>
      <c r="AE407" s="73">
        <f t="shared" si="183"/>
        <v>-45.143404115024957</v>
      </c>
      <c r="AF407" s="73">
        <f t="shared" si="184"/>
        <v>-198.57838191941451</v>
      </c>
      <c r="AG407" s="60"/>
      <c r="AH407" s="64">
        <v>3.3814569999999991E-24</v>
      </c>
      <c r="AI407" s="64">
        <v>3.7465256923076911E-24</v>
      </c>
      <c r="AJ407" s="52">
        <f t="shared" si="169"/>
        <v>8.9134148880646959E-14</v>
      </c>
      <c r="AK407" s="52">
        <f t="shared" si="170"/>
        <v>9.8757245425070527E-14</v>
      </c>
      <c r="AL407" s="60">
        <f t="shared" si="191"/>
        <v>107.96195022077515</v>
      </c>
      <c r="AM407" s="64">
        <v>2.2066561730769229E-24</v>
      </c>
      <c r="AN407" s="64">
        <v>2.6135343846153849E-24</v>
      </c>
      <c r="AO407" s="52">
        <f t="shared" si="171"/>
        <v>5.8166766532721589E-14</v>
      </c>
      <c r="AP407" s="52">
        <f t="shared" si="172"/>
        <v>6.8891948927044698E-14</v>
      </c>
      <c r="AQ407" s="60">
        <f t="shared" si="185"/>
        <v>184.38677330103403</v>
      </c>
      <c r="AR407" s="64">
        <v>1.4554582961538465E-24</v>
      </c>
      <c r="AS407" s="64">
        <v>1.8740919423076926E-24</v>
      </c>
      <c r="AT407" s="52">
        <f t="shared" si="173"/>
        <v>3.8365425453864926E-14</v>
      </c>
      <c r="AU407" s="52">
        <f t="shared" si="174"/>
        <v>4.9400477427829106E-14</v>
      </c>
      <c r="AV407" s="60">
        <f t="shared" si="192"/>
        <v>287.63012122031625</v>
      </c>
      <c r="AW407" s="64">
        <v>9.9703269999999993E-25</v>
      </c>
      <c r="AX407" s="64">
        <v>1.4165334615384616E-24</v>
      </c>
      <c r="AY407" s="52">
        <f t="shared" si="175"/>
        <v>2.6281470123876607E-14</v>
      </c>
      <c r="AZ407" s="52">
        <f t="shared" si="176"/>
        <v>3.7339378988166184E-14</v>
      </c>
      <c r="BA407" s="60">
        <f t="shared" si="186"/>
        <v>420.7492507903321</v>
      </c>
      <c r="BB407" s="64">
        <v>7.3195241730769233E-25</v>
      </c>
      <c r="BC407" s="64">
        <v>1.1526405403846156E-24</v>
      </c>
      <c r="BD407" s="52">
        <f t="shared" si="177"/>
        <v>1.9294036782917332E-14</v>
      </c>
      <c r="BE407" s="52">
        <f t="shared" si="178"/>
        <v>3.0383244125982294E-14</v>
      </c>
      <c r="BF407" s="60">
        <f t="shared" si="193"/>
        <v>574.74791137970624</v>
      </c>
      <c r="BG407" s="64">
        <v>5.9033455961538446E-25</v>
      </c>
      <c r="BH407" s="64">
        <v>1.0176810461538461E-24</v>
      </c>
      <c r="BI407" s="52">
        <f t="shared" si="179"/>
        <v>1.5561034348846916E-14</v>
      </c>
      <c r="BJ407" s="52">
        <f t="shared" si="180"/>
        <v>2.6825754070180245E-14</v>
      </c>
      <c r="BK407" s="60">
        <f t="shared" si="187"/>
        <v>723.90558807345951</v>
      </c>
      <c r="BL407" s="60"/>
      <c r="BM407" s="14"/>
      <c r="BN407" s="14"/>
      <c r="BO407" s="14"/>
    </row>
    <row r="408" spans="1:67">
      <c r="A408" s="11">
        <v>197.79999999999799</v>
      </c>
      <c r="C408" s="90">
        <v>627935276017.03723</v>
      </c>
      <c r="D408" s="7">
        <f t="shared" si="160"/>
        <v>8964098240574.7754</v>
      </c>
      <c r="E408" s="10">
        <f t="shared" si="188"/>
        <v>232476643133.21616</v>
      </c>
      <c r="F408" s="10">
        <f t="shared" si="161"/>
        <v>270361562341.57126</v>
      </c>
      <c r="G408" s="15">
        <v>116238321566608.08</v>
      </c>
      <c r="H408" s="7"/>
      <c r="I408" s="7">
        <f t="shared" si="189"/>
        <v>9.2932106689117272E-22</v>
      </c>
      <c r="J408" s="90">
        <f t="shared" si="162"/>
        <v>8.9523051653846161E-25</v>
      </c>
      <c r="K408" s="7">
        <v>4.7455614338689744E-23</v>
      </c>
      <c r="L408" s="7"/>
      <c r="M408" s="7">
        <v>7.1776101653000503E-24</v>
      </c>
      <c r="N408" s="9">
        <f t="shared" si="163"/>
        <v>0.98216434662002272</v>
      </c>
      <c r="O408" s="7"/>
      <c r="P408" s="8">
        <f t="shared" si="164"/>
        <v>265539487228.37787</v>
      </c>
      <c r="Q408" s="6">
        <v>6.1973809523809515E-24</v>
      </c>
      <c r="R408" s="14">
        <v>1</v>
      </c>
      <c r="T408" s="13"/>
      <c r="U408" s="64">
        <v>5.8139214999999987E-24</v>
      </c>
      <c r="V408" s="64">
        <v>6.8164432884615367E-24</v>
      </c>
      <c r="W408" s="7">
        <f t="shared" si="165"/>
        <v>1.5438257338959533E-13</v>
      </c>
      <c r="X408" s="7">
        <f t="shared" si="166"/>
        <v>1.8100348555392912E-13</v>
      </c>
      <c r="Y408" s="14">
        <f t="shared" si="190"/>
        <v>172.43469635108389</v>
      </c>
      <c r="Z408" s="80">
        <v>3.7610069038461541E-24</v>
      </c>
      <c r="AA408" s="80">
        <v>4.7477759615384595E-24</v>
      </c>
      <c r="AB408" s="72">
        <f t="shared" si="167"/>
        <v>9.9869584470964015E-14</v>
      </c>
      <c r="AC408" s="72">
        <f t="shared" si="168"/>
        <v>1.2607219943020695E-13</v>
      </c>
      <c r="AD408" s="60">
        <f t="shared" si="181"/>
        <v>262.36831862318468</v>
      </c>
      <c r="AE408" s="73">
        <f t="shared" si="183"/>
        <v>-36.574241786968017</v>
      </c>
      <c r="AF408" s="73">
        <f t="shared" si="184"/>
        <v>-192.21084274270035</v>
      </c>
      <c r="AG408" s="60"/>
      <c r="AH408" s="64">
        <v>2.3574287115384616E-24</v>
      </c>
      <c r="AI408" s="64">
        <v>3.2771508076923064E-24</v>
      </c>
      <c r="AJ408" s="52">
        <f t="shared" si="169"/>
        <v>6.259904112393431E-14</v>
      </c>
      <c r="AK408" s="52">
        <f t="shared" si="170"/>
        <v>8.7021294504462992E-14</v>
      </c>
      <c r="AL408" s="60">
        <f t="shared" si="191"/>
        <v>390.137819079005</v>
      </c>
      <c r="AM408" s="64">
        <v>1.4470327692307697E-24</v>
      </c>
      <c r="AN408" s="64">
        <v>2.2780699423076926E-24</v>
      </c>
      <c r="AO408" s="52">
        <f t="shared" si="171"/>
        <v>3.842443395441764E-14</v>
      </c>
      <c r="AP408" s="52">
        <f t="shared" si="172"/>
        <v>6.0491752435073062E-14</v>
      </c>
      <c r="AQ408" s="60">
        <f t="shared" si="185"/>
        <v>574.30432174573002</v>
      </c>
      <c r="AR408" s="64">
        <v>8.8780609615384619E-25</v>
      </c>
      <c r="AS408" s="64">
        <v>1.6302481346153843E-24</v>
      </c>
      <c r="AT408" s="52">
        <f t="shared" si="173"/>
        <v>2.3574757553090685E-14</v>
      </c>
      <c r="AU408" s="52">
        <f t="shared" si="174"/>
        <v>4.3289525372076408E-14</v>
      </c>
      <c r="AV408" s="60">
        <f t="shared" si="192"/>
        <v>836.26598384258193</v>
      </c>
      <c r="AW408" s="64">
        <v>5.6291375961538486E-25</v>
      </c>
      <c r="AX408" s="64">
        <v>1.2303533961538457E-24</v>
      </c>
      <c r="AY408" s="52">
        <f t="shared" si="175"/>
        <v>1.4947583108205916E-14</v>
      </c>
      <c r="AZ408" s="52">
        <f t="shared" si="176"/>
        <v>3.2670740992436686E-14</v>
      </c>
      <c r="BA408" s="60">
        <f t="shared" si="186"/>
        <v>1185.6871947747272</v>
      </c>
      <c r="BB408" s="64">
        <v>3.8548181153846152E-25</v>
      </c>
      <c r="BC408" s="64">
        <v>9.978390326923076E-25</v>
      </c>
      <c r="BD408" s="52">
        <f t="shared" si="177"/>
        <v>1.0236064257178345E-14</v>
      </c>
      <c r="BE408" s="52">
        <f t="shared" si="178"/>
        <v>2.6496566507756087E-14</v>
      </c>
      <c r="BF408" s="60">
        <f t="shared" si="193"/>
        <v>1588.5502320068556</v>
      </c>
      <c r="BG408" s="64">
        <v>2.9653991923076925E-25</v>
      </c>
      <c r="BH408" s="64">
        <v>8.7445839423076934E-25</v>
      </c>
      <c r="BI408" s="52">
        <f t="shared" si="179"/>
        <v>7.8743058095278572E-15</v>
      </c>
      <c r="BJ408" s="52">
        <f t="shared" si="180"/>
        <v>2.3220323360657597E-14</v>
      </c>
      <c r="BK408" s="60">
        <f t="shared" si="187"/>
        <v>1948.8724368008618</v>
      </c>
      <c r="BL408" s="60"/>
      <c r="BM408" s="14"/>
      <c r="BN408" s="14"/>
      <c r="BO408" s="14"/>
    </row>
    <row r="409" spans="1:67">
      <c r="A409" s="11">
        <v>197.89999999999799</v>
      </c>
      <c r="C409" s="90">
        <v>631505957172.08301</v>
      </c>
      <c r="D409" s="7">
        <f t="shared" si="160"/>
        <v>9003139063369.5371</v>
      </c>
      <c r="E409" s="10">
        <f t="shared" si="188"/>
        <v>233452421695.76175</v>
      </c>
      <c r="F409" s="10">
        <f t="shared" si="161"/>
        <v>271898942024.75311</v>
      </c>
      <c r="G409" s="15">
        <v>116726210847880.88</v>
      </c>
      <c r="H409" s="7"/>
      <c r="I409" s="7">
        <f t="shared" si="189"/>
        <v>9.2607439692150612E-22</v>
      </c>
      <c r="J409" s="90">
        <f t="shared" si="162"/>
        <v>6.9215366865384618E-25</v>
      </c>
      <c r="K409" s="7">
        <v>2.6490009732360175E-23</v>
      </c>
      <c r="L409" s="7"/>
      <c r="M409" s="7">
        <v>7.5568354800244587E-24</v>
      </c>
      <c r="N409" s="9">
        <f t="shared" si="163"/>
        <v>0.98569071492265126</v>
      </c>
      <c r="O409" s="7"/>
      <c r="P409" s="8">
        <f t="shared" si="164"/>
        <v>268008262551.0914</v>
      </c>
      <c r="Q409" s="6">
        <v>6.579000000000001E-24</v>
      </c>
      <c r="R409" s="14">
        <v>1</v>
      </c>
      <c r="T409" s="13"/>
      <c r="U409" s="64">
        <v>4.5393480576923086E-24</v>
      </c>
      <c r="V409" s="64">
        <v>5.6201262884615376E-24</v>
      </c>
      <c r="W409" s="7">
        <f t="shared" si="165"/>
        <v>1.2165827860567178E-13</v>
      </c>
      <c r="X409" s="7">
        <f t="shared" si="166"/>
        <v>1.5062402818882048E-13</v>
      </c>
      <c r="Y409" s="14">
        <f t="shared" si="190"/>
        <v>238.09106881279106</v>
      </c>
      <c r="Z409" s="80">
        <v>2.8934776538461539E-24</v>
      </c>
      <c r="AA409" s="80">
        <v>3.8288702884615385E-24</v>
      </c>
      <c r="AB409" s="72">
        <f t="shared" si="167"/>
        <v>7.7547591873767197E-14</v>
      </c>
      <c r="AC409" s="72">
        <f t="shared" si="168"/>
        <v>1.0261688735440147E-13</v>
      </c>
      <c r="AD409" s="60">
        <f t="shared" si="181"/>
        <v>323.27626009898978</v>
      </c>
      <c r="AE409" s="73">
        <f t="shared" si="183"/>
        <v>-25.996600102351671</v>
      </c>
      <c r="AF409" s="73">
        <f t="shared" si="184"/>
        <v>-184.95562759179586</v>
      </c>
      <c r="AG409" s="60"/>
      <c r="AH409" s="64">
        <v>1.7936209423076918E-24</v>
      </c>
      <c r="AI409" s="64">
        <v>2.5697955769230756E-24</v>
      </c>
      <c r="AJ409" s="52">
        <f t="shared" si="169"/>
        <v>4.8070523242310849E-14</v>
      </c>
      <c r="AK409" s="52">
        <f t="shared" si="170"/>
        <v>6.8872644768259384E-14</v>
      </c>
      <c r="AL409" s="60">
        <f t="shared" si="191"/>
        <v>432.74173283054409</v>
      </c>
      <c r="AM409" s="64">
        <v>1.0997474423076923E-24</v>
      </c>
      <c r="AN409" s="64">
        <v>1.7262668846153853E-24</v>
      </c>
      <c r="AO409" s="52">
        <f t="shared" si="171"/>
        <v>2.9474140125787449E-14</v>
      </c>
      <c r="AP409" s="52">
        <f t="shared" si="172"/>
        <v>4.6265378844522843E-14</v>
      </c>
      <c r="AQ409" s="60">
        <f t="shared" si="185"/>
        <v>569.69392990177312</v>
      </c>
      <c r="AR409" s="64">
        <v>6.8714367307692312E-25</v>
      </c>
      <c r="AS409" s="64">
        <v>1.1881432307692309E-24</v>
      </c>
      <c r="AT409" s="52">
        <f t="shared" si="173"/>
        <v>1.8416018194431086E-14</v>
      </c>
      <c r="AU409" s="52">
        <f t="shared" si="174"/>
        <v>3.184322029402839E-14</v>
      </c>
      <c r="AV409" s="60">
        <f t="shared" si="192"/>
        <v>729.10451965439665</v>
      </c>
      <c r="AW409" s="64">
        <v>4.5586413653846164E-25</v>
      </c>
      <c r="AX409" s="64">
        <v>8.6172511346153865E-25</v>
      </c>
      <c r="AY409" s="52">
        <f t="shared" si="175"/>
        <v>1.2217535519301965E-14</v>
      </c>
      <c r="AZ409" s="52">
        <f t="shared" si="176"/>
        <v>2.3094945045545596E-14</v>
      </c>
      <c r="BA409" s="60">
        <f t="shared" si="186"/>
        <v>890.3112668720197</v>
      </c>
      <c r="BB409" s="64">
        <v>3.3415271923076921E-25</v>
      </c>
      <c r="BC409" s="64">
        <v>6.7511232307692307E-25</v>
      </c>
      <c r="BD409" s="52">
        <f t="shared" si="177"/>
        <v>8.9555689707756032E-15</v>
      </c>
      <c r="BE409" s="52">
        <f t="shared" si="178"/>
        <v>1.8093568073466695E-14</v>
      </c>
      <c r="BF409" s="60">
        <f t="shared" si="193"/>
        <v>1020.3705797488474</v>
      </c>
      <c r="BG409" s="64">
        <v>2.7558330384615374E-25</v>
      </c>
      <c r="BH409" s="64">
        <v>5.777221807692305E-25</v>
      </c>
      <c r="BI409" s="52">
        <f t="shared" si="179"/>
        <v>7.3858602451892971E-15</v>
      </c>
      <c r="BJ409" s="52">
        <f t="shared" si="180"/>
        <v>1.5483431790518023E-14</v>
      </c>
      <c r="BK409" s="60">
        <f t="shared" si="187"/>
        <v>1096.3613277956342</v>
      </c>
      <c r="BL409" s="60"/>
      <c r="BM409" s="14"/>
      <c r="BN409" s="14"/>
      <c r="BO409" s="14"/>
    </row>
    <row r="410" spans="1:67">
      <c r="A410" s="11">
        <v>197.99999999999801</v>
      </c>
      <c r="C410" s="90">
        <v>644245183117.01367</v>
      </c>
      <c r="D410" s="7">
        <f t="shared" si="160"/>
        <v>9042300996136.2305</v>
      </c>
      <c r="E410" s="10">
        <f t="shared" si="188"/>
        <v>246247210861.41763</v>
      </c>
      <c r="F410" s="10">
        <f t="shared" si="161"/>
        <v>277383897498.73145</v>
      </c>
      <c r="G410" s="15">
        <v>123123605430708.81</v>
      </c>
      <c r="H410" s="7"/>
      <c r="I410" s="7">
        <f t="shared" si="189"/>
        <v>9.2347886337415315E-22</v>
      </c>
      <c r="J410" s="90">
        <f t="shared" si="162"/>
        <v>7.817686339038462E-25</v>
      </c>
      <c r="K410" s="7">
        <v>2.3296252392344492E-23</v>
      </c>
      <c r="L410" s="7"/>
      <c r="M410" s="7">
        <v>6.4958761640862468E-24</v>
      </c>
      <c r="N410" s="9">
        <f t="shared" si="163"/>
        <v>0.98414253974021948</v>
      </c>
      <c r="O410" s="7"/>
      <c r="P410" s="8">
        <f t="shared" si="164"/>
        <v>272985293367.44229</v>
      </c>
      <c r="Q410" s="6">
        <v>5.520428571428572E-24</v>
      </c>
      <c r="R410" s="14">
        <v>1</v>
      </c>
      <c r="T410" s="13"/>
      <c r="U410" s="65">
        <v>4.1857579615384624E-24</v>
      </c>
      <c r="V410" s="65">
        <v>4.695663865384615E-24</v>
      </c>
      <c r="W410" s="7">
        <f t="shared" si="165"/>
        <v>1.1426503650959441E-13</v>
      </c>
      <c r="X410" s="7">
        <f t="shared" si="166"/>
        <v>1.2818471778472088E-13</v>
      </c>
      <c r="Y410" s="14">
        <f t="shared" si="190"/>
        <v>121.81925198052768</v>
      </c>
      <c r="Z410" s="81">
        <v>2.7383585000000002E-24</v>
      </c>
      <c r="AA410" s="81">
        <v>3.13844851923077E-24</v>
      </c>
      <c r="AB410" s="72">
        <f t="shared" si="167"/>
        <v>7.475315984678993E-14</v>
      </c>
      <c r="AC410" s="72">
        <f t="shared" si="168"/>
        <v>8.567502897410215E-14</v>
      </c>
      <c r="AD410" s="60">
        <f t="shared" si="181"/>
        <v>146.10578535672735</v>
      </c>
      <c r="AE410" s="73">
        <f t="shared" si="183"/>
        <v>-30.855331625641806</v>
      </c>
      <c r="AF410" s="73">
        <f t="shared" si="184"/>
        <v>-186.34060236183652</v>
      </c>
      <c r="AG410" s="60"/>
      <c r="AH410" s="65">
        <v>1.7683120961538457E-24</v>
      </c>
      <c r="AI410" s="65">
        <v>2.0507040192307696E-24</v>
      </c>
      <c r="AJ410" s="52">
        <f t="shared" si="169"/>
        <v>4.8272319633386415E-14</v>
      </c>
      <c r="AK410" s="52">
        <f t="shared" si="170"/>
        <v>5.5981203829963193E-14</v>
      </c>
      <c r="AL410" s="60">
        <f t="shared" si="191"/>
        <v>159.69574810416009</v>
      </c>
      <c r="AM410" s="65">
        <v>1.1521307115384617E-24</v>
      </c>
      <c r="AN410" s="65">
        <v>1.3283294999999997E-24</v>
      </c>
      <c r="AO410" s="52">
        <f t="shared" si="171"/>
        <v>3.1451474028703853E-14</v>
      </c>
      <c r="AP410" s="52">
        <f t="shared" si="172"/>
        <v>3.6261441824621031E-14</v>
      </c>
      <c r="AQ410" s="60">
        <f t="shared" si="185"/>
        <v>152.93298468387871</v>
      </c>
      <c r="AR410" s="65">
        <v>7.8084610000000011E-25</v>
      </c>
      <c r="AS410" s="65">
        <v>8.7309949038461534E-25</v>
      </c>
      <c r="AT410" s="52">
        <f t="shared" si="173"/>
        <v>2.1315950168337166E-14</v>
      </c>
      <c r="AU410" s="52">
        <f t="shared" si="174"/>
        <v>2.3834332052166277E-14</v>
      </c>
      <c r="AV410" s="60">
        <f t="shared" si="192"/>
        <v>118.14541992924754</v>
      </c>
      <c r="AW410" s="65">
        <v>5.6786206730769241E-25</v>
      </c>
      <c r="AX410" s="65">
        <v>6.0138466538461531E-25</v>
      </c>
      <c r="AY410" s="52">
        <f t="shared" si="175"/>
        <v>1.5501799303626792E-14</v>
      </c>
      <c r="AZ410" s="52">
        <f t="shared" si="176"/>
        <v>1.6416916930673765E-14</v>
      </c>
      <c r="BA410" s="60">
        <f t="shared" si="186"/>
        <v>59.032994113971782</v>
      </c>
      <c r="BB410" s="65">
        <v>4.5135955000000014E-25</v>
      </c>
      <c r="BC410" s="65">
        <v>4.4894120769230753E-25</v>
      </c>
      <c r="BD410" s="52">
        <f t="shared" si="177"/>
        <v>1.232145191709748E-14</v>
      </c>
      <c r="BE410" s="52">
        <f t="shared" si="178"/>
        <v>1.2255434728664628E-14</v>
      </c>
      <c r="BF410" s="60">
        <f t="shared" si="193"/>
        <v>-5.3579065906383949</v>
      </c>
      <c r="BG410" s="65">
        <v>3.9122750769230775E-25</v>
      </c>
      <c r="BH410" s="65">
        <v>3.7074076538461542E-25</v>
      </c>
      <c r="BI410" s="52">
        <f t="shared" si="179"/>
        <v>1.0679935596082221E-14</v>
      </c>
      <c r="BJ410" s="52">
        <f t="shared" si="180"/>
        <v>1.0120677660181236E-14</v>
      </c>
      <c r="BK410" s="60">
        <f t="shared" si="187"/>
        <v>-52.36529105158094</v>
      </c>
      <c r="BL410" s="60"/>
      <c r="BM410" s="14"/>
      <c r="BN410" s="14"/>
      <c r="BO410" s="14"/>
    </row>
    <row r="411" spans="1:67">
      <c r="A411" s="11">
        <v>198.099999999998</v>
      </c>
      <c r="C411" s="90">
        <v>662743812254.75391</v>
      </c>
      <c r="D411" s="7">
        <f t="shared" si="160"/>
        <v>9081584220093.6777</v>
      </c>
      <c r="E411" s="10">
        <f t="shared" si="188"/>
        <v>246891116888.91214</v>
      </c>
      <c r="F411" s="10">
        <f t="shared" si="161"/>
        <v>285348600973.55432</v>
      </c>
      <c r="G411" s="15">
        <v>123445558444456.06</v>
      </c>
      <c r="H411" s="7"/>
      <c r="J411" s="90">
        <f t="shared" si="162"/>
        <v>1.0179318664230768E-24</v>
      </c>
      <c r="K411" s="7">
        <v>1.9816243617021271E-23</v>
      </c>
      <c r="L411" s="7"/>
      <c r="M411" s="7">
        <v>5.6797322032105571E-24</v>
      </c>
      <c r="N411" s="9">
        <f t="shared" si="163"/>
        <v>0.98223395208758346</v>
      </c>
      <c r="O411" s="7"/>
      <c r="P411" s="8">
        <f t="shared" si="164"/>
        <v>280279084056.91711</v>
      </c>
      <c r="Q411" s="6">
        <v>4.7066666666666658E-24</v>
      </c>
      <c r="R411" s="14">
        <v>1</v>
      </c>
      <c r="T411" s="13"/>
      <c r="U411" s="64">
        <v>4.5036583846153852E-24</v>
      </c>
      <c r="V411" s="64">
        <v>3.8039107884615375E-24</v>
      </c>
      <c r="W411" s="7">
        <f t="shared" si="165"/>
        <v>1.2622812469451833E-13</v>
      </c>
      <c r="X411" s="7">
        <f t="shared" si="166"/>
        <v>1.0661566316241646E-13</v>
      </c>
      <c r="Y411" s="14">
        <f t="shared" si="190"/>
        <v>-155.37315142378549</v>
      </c>
      <c r="Z411" s="80">
        <v>3.0583312884615389E-24</v>
      </c>
      <c r="AA411" s="80">
        <v>2.5010295576923072E-24</v>
      </c>
      <c r="AB411" s="72">
        <f t="shared" si="167"/>
        <v>8.5718629227256262E-14</v>
      </c>
      <c r="AC411" s="72">
        <f t="shared" si="168"/>
        <v>7.0098627362923664E-14</v>
      </c>
      <c r="AD411" s="60">
        <f t="shared" si="181"/>
        <v>-182.2241210008273</v>
      </c>
      <c r="AE411" s="73">
        <f t="shared" si="183"/>
        <v>-57.644506179662429</v>
      </c>
      <c r="AF411" s="73">
        <f t="shared" si="184"/>
        <v>-196.18549086273859</v>
      </c>
      <c r="AG411" s="60"/>
      <c r="AH411" s="64">
        <v>2.0680111730769233E-24</v>
      </c>
      <c r="AI411" s="64">
        <v>1.6043573076923071E-24</v>
      </c>
      <c r="AJ411" s="52">
        <f t="shared" si="169"/>
        <v>5.7962027740943785E-14</v>
      </c>
      <c r="AK411" s="52">
        <f t="shared" si="170"/>
        <v>4.4966779669999581E-14</v>
      </c>
      <c r="AL411" s="60">
        <f t="shared" si="191"/>
        <v>-224.20278546888196</v>
      </c>
      <c r="AM411" s="64">
        <v>1.4220652692307698E-24</v>
      </c>
      <c r="AN411" s="64">
        <v>1.019515748076923E-24</v>
      </c>
      <c r="AO411" s="52">
        <f t="shared" si="171"/>
        <v>3.9857515112913075E-14</v>
      </c>
      <c r="AP411" s="52">
        <f t="shared" si="172"/>
        <v>2.8574894005258636E-14</v>
      </c>
      <c r="AQ411" s="60">
        <f t="shared" si="185"/>
        <v>-283.0738714064762</v>
      </c>
      <c r="AR411" s="64">
        <v>1.0215614288461538E-24</v>
      </c>
      <c r="AS411" s="64">
        <v>6.586051865384614E-25</v>
      </c>
      <c r="AT411" s="52">
        <f t="shared" si="173"/>
        <v>2.863223015848592E-14</v>
      </c>
      <c r="AU411" s="52">
        <f t="shared" si="174"/>
        <v>1.845932584381245E-14</v>
      </c>
      <c r="AV411" s="60">
        <f t="shared" si="192"/>
        <v>-355.29556232134638</v>
      </c>
      <c r="AW411" s="64">
        <v>7.8652071730769205E-25</v>
      </c>
      <c r="AX411" s="64">
        <v>4.4792336730769237E-25</v>
      </c>
      <c r="AY411" s="52">
        <f t="shared" si="175"/>
        <v>2.2044530623877685E-14</v>
      </c>
      <c r="AZ411" s="52">
        <f t="shared" si="176"/>
        <v>1.2554355111668293E-14</v>
      </c>
      <c r="BA411" s="60">
        <f t="shared" si="186"/>
        <v>-430.50023038050279</v>
      </c>
      <c r="BB411" s="64">
        <v>6.5827692115384623E-25</v>
      </c>
      <c r="BC411" s="64">
        <v>3.3200226730769229E-25</v>
      </c>
      <c r="BD411" s="52">
        <f t="shared" si="177"/>
        <v>1.8450125251679697E-14</v>
      </c>
      <c r="BE411" s="52">
        <f t="shared" si="178"/>
        <v>9.3053291385814469E-15</v>
      </c>
      <c r="BF411" s="60">
        <f t="shared" si="193"/>
        <v>-495.64954103852</v>
      </c>
      <c r="BG411" s="64">
        <v>5.9685614807692311E-25</v>
      </c>
      <c r="BH411" s="64">
        <v>2.7313405384615383E-25</v>
      </c>
      <c r="BI411" s="52">
        <f t="shared" si="179"/>
        <v>1.6728629449673018E-14</v>
      </c>
      <c r="BJ411" s="52">
        <f t="shared" si="180"/>
        <v>7.6553762436748328E-15</v>
      </c>
      <c r="BK411" s="60">
        <f t="shared" si="187"/>
        <v>-542.37875453541903</v>
      </c>
      <c r="BL411" s="60"/>
      <c r="BM411" s="14"/>
      <c r="BN411" s="14"/>
      <c r="BO411" s="14"/>
    </row>
    <row r="412" spans="1:67">
      <c r="A412" s="11">
        <v>198.199999999998</v>
      </c>
      <c r="C412" s="90">
        <v>675642200757.95679</v>
      </c>
      <c r="D412" s="7">
        <f t="shared" si="160"/>
        <v>9120988916140.5547</v>
      </c>
      <c r="E412" s="10">
        <f t="shared" si="188"/>
        <v>251487278854.08893</v>
      </c>
      <c r="F412" s="10">
        <f t="shared" si="161"/>
        <v>290902084908.2901</v>
      </c>
      <c r="G412" s="15">
        <v>125743639427044.47</v>
      </c>
      <c r="H412" s="7"/>
      <c r="J412" s="90">
        <f t="shared" si="162"/>
        <v>1.0787778995961535E-24</v>
      </c>
      <c r="K412" s="7">
        <v>1.6791091715976339E-23</v>
      </c>
      <c r="L412" s="7"/>
      <c r="M412" s="7">
        <v>5.1065940593478722E-24</v>
      </c>
      <c r="N412" s="9">
        <f t="shared" si="163"/>
        <v>0.98118205465998265</v>
      </c>
      <c r="O412" s="7"/>
      <c r="P412" s="8">
        <f t="shared" si="164"/>
        <v>285427905375.18878</v>
      </c>
      <c r="Q412" s="6">
        <v>4.1359047619047617E-24</v>
      </c>
      <c r="R412" s="14">
        <v>1</v>
      </c>
      <c r="T412" s="13"/>
      <c r="U412" s="64">
        <v>4.7444825961538461E-24</v>
      </c>
      <c r="V412" s="64">
        <v>3.1318024230769243E-24</v>
      </c>
      <c r="W412" s="7">
        <f t="shared" si="165"/>
        <v>1.3542077295091531E-13</v>
      </c>
      <c r="X412" s="7">
        <f t="shared" si="166"/>
        <v>8.9390380566773657E-14</v>
      </c>
      <c r="Y412" s="14">
        <f t="shared" si="190"/>
        <v>-339.90643666482288</v>
      </c>
      <c r="Z412" s="80">
        <v>3.2867180384615381E-24</v>
      </c>
      <c r="AA412" s="80">
        <v>2.0340821730769234E-24</v>
      </c>
      <c r="AB412" s="72">
        <f t="shared" si="167"/>
        <v>9.3812104527687266E-14</v>
      </c>
      <c r="AC412" s="72">
        <f t="shared" si="168"/>
        <v>5.8058381402232554E-14</v>
      </c>
      <c r="AD412" s="60">
        <f t="shared" si="181"/>
        <v>-381.12057399695709</v>
      </c>
      <c r="AE412" s="73">
        <f t="shared" si="183"/>
        <v>-93.130146017525249</v>
      </c>
      <c r="AF412" s="73">
        <f t="shared" si="184"/>
        <v>-205.78008777096608</v>
      </c>
      <c r="AG412" s="60"/>
      <c r="AH412" s="64">
        <v>2.2524742692307686E-24</v>
      </c>
      <c r="AI412" s="64">
        <v>1.292469807692307E-24</v>
      </c>
      <c r="AJ412" s="52">
        <f t="shared" si="169"/>
        <v>6.4291901257801083E-14</v>
      </c>
      <c r="AK412" s="52">
        <f t="shared" si="170"/>
        <v>3.6890694997026722E-14</v>
      </c>
      <c r="AL412" s="60">
        <f t="shared" si="191"/>
        <v>-426.1999680317362</v>
      </c>
      <c r="AM412" s="64">
        <v>1.5469396538461538E-24</v>
      </c>
      <c r="AN412" s="64">
        <v>8.1950548846153853E-25</v>
      </c>
      <c r="AO412" s="52">
        <f t="shared" si="171"/>
        <v>4.4153974513910212E-14</v>
      </c>
      <c r="AP412" s="52">
        <f t="shared" si="172"/>
        <v>2.3390973501503459E-14</v>
      </c>
      <c r="AQ412" s="60">
        <f t="shared" si="185"/>
        <v>-470.2408161662911</v>
      </c>
      <c r="AR412" s="64">
        <v>1.0842690423076921E-24</v>
      </c>
      <c r="AS412" s="64">
        <v>5.3515477115384626E-25</v>
      </c>
      <c r="AT412" s="52">
        <f t="shared" si="173"/>
        <v>3.0948064160902891E-14</v>
      </c>
      <c r="AU412" s="52">
        <f t="shared" si="174"/>
        <v>1.5274810538197215E-14</v>
      </c>
      <c r="AV412" s="60">
        <f t="shared" si="192"/>
        <v>-506.43728606798965</v>
      </c>
      <c r="AW412" s="64">
        <v>7.9408393269230781E-25</v>
      </c>
      <c r="AX412" s="64">
        <v>3.7372132692307699E-25</v>
      </c>
      <c r="AY412" s="52">
        <f t="shared" si="175"/>
        <v>2.2665371360044492E-14</v>
      </c>
      <c r="AZ412" s="52">
        <f t="shared" si="176"/>
        <v>1.0667049553768395E-14</v>
      </c>
      <c r="BA412" s="60">
        <f t="shared" si="186"/>
        <v>-529.36797794662493</v>
      </c>
      <c r="BB412" s="64">
        <v>6.2357957115384615E-25</v>
      </c>
      <c r="BC412" s="64">
        <v>2.8706491538461538E-25</v>
      </c>
      <c r="BD412" s="52">
        <f t="shared" si="177"/>
        <v>1.7798701082919067E-14</v>
      </c>
      <c r="BE412" s="52">
        <f t="shared" si="178"/>
        <v>8.193633750493191E-15</v>
      </c>
      <c r="BF412" s="60">
        <f t="shared" si="193"/>
        <v>-539.64990409573204</v>
      </c>
      <c r="BG412" s="64">
        <v>5.3497433461538452E-25</v>
      </c>
      <c r="BH412" s="64">
        <v>2.4358095576923076E-25</v>
      </c>
      <c r="BI412" s="52">
        <f t="shared" si="179"/>
        <v>1.5269660375874588E-14</v>
      </c>
      <c r="BJ412" s="52">
        <f t="shared" si="180"/>
        <v>6.9524801994494095E-15</v>
      </c>
      <c r="BK412" s="60">
        <f t="shared" si="187"/>
        <v>-544.68665128701673</v>
      </c>
      <c r="BL412" s="60"/>
      <c r="BM412" s="14"/>
      <c r="BN412" s="14"/>
      <c r="BO412" s="14"/>
    </row>
    <row r="413" spans="1:67">
      <c r="A413" s="11">
        <v>198.29999999999799</v>
      </c>
      <c r="C413" s="90">
        <v>676747010933.35999</v>
      </c>
      <c r="D413" s="7">
        <f t="shared" si="160"/>
        <v>9160515264854.2578</v>
      </c>
      <c r="E413" s="10">
        <f t="shared" si="188"/>
        <v>257072168077.19623</v>
      </c>
      <c r="F413" s="10">
        <f t="shared" si="161"/>
        <v>291377768018.51044</v>
      </c>
      <c r="G413" s="15">
        <v>128536084038598.11</v>
      </c>
      <c r="H413" s="7"/>
      <c r="J413" s="90">
        <f t="shared" si="162"/>
        <v>9.2395716882692319E-25</v>
      </c>
      <c r="K413" s="7">
        <v>2.2122588177339897E-23</v>
      </c>
      <c r="L413" s="7"/>
      <c r="M413" s="7">
        <v>4.4540331468643943E-24</v>
      </c>
      <c r="N413" s="9">
        <f t="shared" si="163"/>
        <v>0.9838607893707999</v>
      </c>
      <c r="O413" s="7"/>
      <c r="P413" s="8">
        <f t="shared" si="164"/>
        <v>286675160847.79352</v>
      </c>
      <c r="Q413" s="6">
        <v>3.4857142857142864E-24</v>
      </c>
      <c r="R413" s="14">
        <v>1</v>
      </c>
      <c r="T413" s="13"/>
      <c r="U413" s="64">
        <v>4.2614546923076928E-24</v>
      </c>
      <c r="V413" s="64">
        <v>3.2310295192307707E-24</v>
      </c>
      <c r="W413" s="7">
        <f t="shared" si="165"/>
        <v>1.2216532093628228E-13</v>
      </c>
      <c r="X413" s="7">
        <f t="shared" si="166"/>
        <v>9.2625590712939749E-14</v>
      </c>
      <c r="Y413" s="14">
        <f t="shared" si="190"/>
        <v>-241.80127385536488</v>
      </c>
      <c r="Z413" s="80">
        <v>2.9509680961538468E-24</v>
      </c>
      <c r="AA413" s="80">
        <v>2.1517623846153844E-24</v>
      </c>
      <c r="AB413" s="72">
        <f t="shared" si="167"/>
        <v>8.459692536215629E-14</v>
      </c>
      <c r="AC413" s="72">
        <f t="shared" si="168"/>
        <v>6.1685682771581199E-14</v>
      </c>
      <c r="AD413" s="60">
        <f t="shared" si="181"/>
        <v>-270.82831311531606</v>
      </c>
      <c r="AE413" s="73">
        <f t="shared" si="183"/>
        <v>-132.75054342974298</v>
      </c>
      <c r="AF413" s="73">
        <f t="shared" si="184"/>
        <v>-208.2706220254037</v>
      </c>
      <c r="AG413" s="60"/>
      <c r="AH413" s="64">
        <v>2.0111983846153849E-24</v>
      </c>
      <c r="AI413" s="64">
        <v>1.414922673076923E-24</v>
      </c>
      <c r="AJ413" s="52">
        <f t="shared" si="169"/>
        <v>5.7656062040640517E-14</v>
      </c>
      <c r="AK413" s="52">
        <f t="shared" si="170"/>
        <v>4.0562318489149384E-14</v>
      </c>
      <c r="AL413" s="60">
        <f t="shared" si="191"/>
        <v>-296.47781944320309</v>
      </c>
      <c r="AM413" s="64">
        <v>1.3609969615384619E-24</v>
      </c>
      <c r="AN413" s="64">
        <v>9.3940660961538449E-25</v>
      </c>
      <c r="AO413" s="52">
        <f t="shared" si="171"/>
        <v>3.9016402286237465E-14</v>
      </c>
      <c r="AP413" s="52">
        <f t="shared" si="172"/>
        <v>2.6930454091295544E-14</v>
      </c>
      <c r="AQ413" s="60">
        <f t="shared" si="185"/>
        <v>-309.76582890127423</v>
      </c>
      <c r="AR413" s="64">
        <v>9.267243596153847E-25</v>
      </c>
      <c r="AS413" s="64">
        <v>6.5000528076923083E-25</v>
      </c>
      <c r="AT413" s="52">
        <f t="shared" si="173"/>
        <v>2.6566885485429376E-14</v>
      </c>
      <c r="AU413" s="52">
        <f t="shared" si="174"/>
        <v>1.8634036841642384E-14</v>
      </c>
      <c r="AV413" s="60">
        <f t="shared" si="192"/>
        <v>-298.59912062848946</v>
      </c>
      <c r="AW413" s="64">
        <v>6.4748656538461529E-25</v>
      </c>
      <c r="AX413" s="64">
        <v>4.8409740192307679E-25</v>
      </c>
      <c r="AY413" s="52">
        <f t="shared" si="175"/>
        <v>1.8561831527840943E-14</v>
      </c>
      <c r="AZ413" s="52">
        <f t="shared" si="176"/>
        <v>1.3877870056228909E-14</v>
      </c>
      <c r="BA413" s="60">
        <f t="shared" si="186"/>
        <v>-252.34371212703587</v>
      </c>
      <c r="BB413" s="64">
        <v>4.7683452884615397E-25</v>
      </c>
      <c r="BC413" s="64">
        <v>3.9499149807692314E-25</v>
      </c>
      <c r="BD413" s="52">
        <f t="shared" si="177"/>
        <v>1.3669661525474527E-14</v>
      </c>
      <c r="BE413" s="52">
        <f t="shared" si="178"/>
        <v>1.1323425124470643E-14</v>
      </c>
      <c r="BF413" s="60">
        <f t="shared" si="193"/>
        <v>-171.638222104584</v>
      </c>
      <c r="BG413" s="64">
        <v>3.8070772500000008E-25</v>
      </c>
      <c r="BH413" s="64">
        <v>3.5128016346153836E-25</v>
      </c>
      <c r="BI413" s="52">
        <f t="shared" si="179"/>
        <v>1.0913944830036635E-14</v>
      </c>
      <c r="BJ413" s="52">
        <f t="shared" si="180"/>
        <v>1.0070329736296999E-14</v>
      </c>
      <c r="BK413" s="60">
        <f t="shared" si="187"/>
        <v>-77.296990856861811</v>
      </c>
      <c r="BL413" s="60"/>
      <c r="BM413" s="14"/>
      <c r="BN413" s="14"/>
      <c r="BO413" s="14"/>
    </row>
    <row r="414" spans="1:67">
      <c r="A414" s="11">
        <v>198.39999999999799</v>
      </c>
      <c r="C414" s="90">
        <v>669368208572.29089</v>
      </c>
      <c r="D414" s="7">
        <f t="shared" ref="D414:D477" si="194">5.0307*10^24*3.7419*10^(-16)*($A414*10^(-9))^(-4)/((EXP(0.014404348/($A414*10^(-9)*$D$26))-1))*2.16449*10^(-5)*10^(-13)</f>
        <v>9200163446489.2695</v>
      </c>
      <c r="E414" s="10">
        <f t="shared" si="188"/>
        <v>256418090985.45609</v>
      </c>
      <c r="F414" s="10">
        <f t="shared" ref="F414:F477" si="195">C414/(1.524^2)</f>
        <v>288200777314.62427</v>
      </c>
      <c r="G414" s="15">
        <v>128209045492728.05</v>
      </c>
      <c r="H414" s="7"/>
      <c r="J414" s="90">
        <f t="shared" ref="J414:J430" si="196">AR414*0.99+AS414*0.01</f>
        <v>8.6682782867307683E-25</v>
      </c>
      <c r="K414" s="7">
        <v>2.6070337850919672E-23</v>
      </c>
      <c r="L414" s="7"/>
      <c r="M414" s="7">
        <v>4.6539542134943493E-24</v>
      </c>
      <c r="N414" s="9">
        <f t="shared" ref="N414:N477" si="197">EXP(-($L414*L$4+$K414*K$4+$I414*I$4+$J414*J$4+$M414*M$4))</f>
        <v>0.98485109710816532</v>
      </c>
      <c r="O414" s="7"/>
      <c r="P414" s="8">
        <f t="shared" ref="P414:P477" si="198">$F414*N414</f>
        <v>283834851725.73376</v>
      </c>
      <c r="Q414" s="6">
        <v>3.6880000000000006E-24</v>
      </c>
      <c r="R414" s="14">
        <v>1</v>
      </c>
      <c r="T414" s="13"/>
      <c r="U414" s="64">
        <v>3.6715324999999993E-24</v>
      </c>
      <c r="V414" s="64">
        <v>3.6597054615384602E-24</v>
      </c>
      <c r="W414" s="7">
        <f t="shared" ref="W414:W477" si="199">U414*$R414*($A414-$A413)*$P414</f>
        <v>1.0421088827436531E-13</v>
      </c>
      <c r="X414" s="7">
        <f t="shared" ref="X414:X477" si="200">V414*$R414*($A414-$A413)*$P414</f>
        <v>1.0387519570355679E-13</v>
      </c>
      <c r="Y414" s="14">
        <f t="shared" si="190"/>
        <v>-3.2212811575381695</v>
      </c>
      <c r="Z414" s="80">
        <v>2.547113403846154E-24</v>
      </c>
      <c r="AA414" s="80">
        <v>2.5365226730769229E-24</v>
      </c>
      <c r="AB414" s="72">
        <f t="shared" ref="AB414:AB477" si="201">Z414*$R414*($A414-$A413)*$P414</f>
        <v>7.2295955530926116E-14</v>
      </c>
      <c r="AC414" s="72">
        <f t="shared" ref="AC414:AC477" si="202">AA414*$R414*($A414-$A413)*$P414</f>
        <v>7.1995353681170934E-14</v>
      </c>
      <c r="AD414" s="60">
        <f t="shared" si="181"/>
        <v>-4.1579345282544145</v>
      </c>
      <c r="AE414" s="73">
        <f t="shared" si="183"/>
        <v>-182.10825076242094</v>
      </c>
      <c r="AF414" s="73">
        <f t="shared" si="184"/>
        <v>-205.11397673663865</v>
      </c>
      <c r="AG414" s="60"/>
      <c r="AH414" s="64">
        <v>1.7527338846153846E-24</v>
      </c>
      <c r="AI414" s="64">
        <v>1.7387877499999999E-24</v>
      </c>
      <c r="AJ414" s="52">
        <f t="shared" ref="AJ414:AJ477" si="203">AH414*$R414*($A414-$A413)*$P414</f>
        <v>4.9748696225444876E-14</v>
      </c>
      <c r="AK414" s="52">
        <f t="shared" ref="AK414:AK477" si="204">AI414*$R414*($A414-$A413)*$P414</f>
        <v>4.9352856320374415E-14</v>
      </c>
      <c r="AL414" s="60">
        <f t="shared" si="191"/>
        <v>-7.9567895262349086</v>
      </c>
      <c r="AM414" s="64">
        <v>1.2150070192307691E-24</v>
      </c>
      <c r="AN414" s="64">
        <v>1.1983683134615385E-24</v>
      </c>
      <c r="AO414" s="52">
        <f t="shared" ref="AO414:AO477" si="205">AM414*$R414*($A414-$A413)*$P414</f>
        <v>3.4486133714907147E-14</v>
      </c>
      <c r="AP414" s="52">
        <f t="shared" ref="AP414:AP477" si="206">AN414*$R414*($A414-$A413)*$P414</f>
        <v>3.4013869256415409E-14</v>
      </c>
      <c r="AQ414" s="60">
        <f t="shared" si="185"/>
        <v>-13.694328926399656</v>
      </c>
      <c r="AR414" s="64">
        <v>8.6699749230769234E-25</v>
      </c>
      <c r="AS414" s="64">
        <v>8.5003112884615365E-25</v>
      </c>
      <c r="AT414" s="52">
        <f t="shared" ref="AT414:AT477" si="207">AR414*$R414*($A414-$A413)*$P414</f>
        <v>2.4608410467572286E-14</v>
      </c>
      <c r="AU414" s="52">
        <f t="shared" ref="AU414:AU477" si="208">AS414*$R414*($A414-$A413)*$P414</f>
        <v>2.4126845941829239E-14</v>
      </c>
      <c r="AV414" s="60">
        <f t="shared" si="192"/>
        <v>-19.569103269698296</v>
      </c>
      <c r="AW414" s="64">
        <v>6.5288763461538478E-25</v>
      </c>
      <c r="AX414" s="64">
        <v>6.3740947307692301E-25</v>
      </c>
      <c r="AY414" s="52">
        <f t="shared" ref="AY414:AY477" si="209">AW414*$R414*($A414-$A413)*$P414</f>
        <v>1.8531226496461228E-14</v>
      </c>
      <c r="AZ414" s="52">
        <f t="shared" ref="AZ414:AZ477" si="210">AX414*$R414*($A414-$A413)*$P414</f>
        <v>1.8091902327935625E-14</v>
      </c>
      <c r="BA414" s="60">
        <f t="shared" si="186"/>
        <v>-23.707236464326709</v>
      </c>
      <c r="BB414" s="64">
        <v>5.297761634615384E-25</v>
      </c>
      <c r="BC414" s="64">
        <v>5.1640999423076918E-25</v>
      </c>
      <c r="BD414" s="52">
        <f t="shared" ref="BD414:BD477" si="211">BB414*$R414*($A414-$A413)*$P414</f>
        <v>1.5036893880392527E-14</v>
      </c>
      <c r="BE414" s="52">
        <f t="shared" ref="BE414:BE477" si="212">BC414*$R414*($A414-$A413)*$P414</f>
        <v>1.4657515414216905E-14</v>
      </c>
      <c r="BF414" s="60">
        <f t="shared" si="193"/>
        <v>-25.229842625298815</v>
      </c>
      <c r="BG414" s="64">
        <v>4.6641924423076926E-25</v>
      </c>
      <c r="BH414" s="64">
        <v>4.552353999999999E-25</v>
      </c>
      <c r="BI414" s="52">
        <f t="shared" ref="BI414:BI477" si="213">BG414*$R414*($A414-$A413)*$P414</f>
        <v>1.3238603702826168E-14</v>
      </c>
      <c r="BJ414" s="52">
        <f t="shared" ref="BJ414:BJ477" si="214">BH414*$R414*($A414-$A413)*$P414</f>
        <v>1.2921167225929773E-14</v>
      </c>
      <c r="BK414" s="60">
        <f t="shared" si="187"/>
        <v>-23.978093462275751</v>
      </c>
      <c r="BL414" s="60"/>
      <c r="BM414" s="14"/>
      <c r="BN414" s="14"/>
      <c r="BO414" s="14"/>
    </row>
    <row r="415" spans="1:67">
      <c r="A415" s="11">
        <v>198.49999999999801</v>
      </c>
      <c r="C415" s="90">
        <v>656055903511.41956</v>
      </c>
      <c r="D415" s="7">
        <f t="shared" si="194"/>
        <v>9239933640976.0996</v>
      </c>
      <c r="E415" s="10">
        <f t="shared" si="188"/>
        <v>257734311385.44736</v>
      </c>
      <c r="F415" s="10">
        <f t="shared" si="195"/>
        <v>282469078950.0191</v>
      </c>
      <c r="G415" s="15">
        <v>128867155692723.67</v>
      </c>
      <c r="H415" s="7"/>
      <c r="J415" s="90">
        <f t="shared" si="196"/>
        <v>9.9042519751923107E-25</v>
      </c>
      <c r="K415" s="7">
        <v>3.0123720703124989E-23</v>
      </c>
      <c r="L415" s="7"/>
      <c r="M415" s="7">
        <v>5.523166768911332E-24</v>
      </c>
      <c r="N415" s="9">
        <f t="shared" si="197"/>
        <v>0.98270985346697792</v>
      </c>
      <c r="O415" s="7"/>
      <c r="P415" s="8">
        <f t="shared" si="198"/>
        <v>277585147183.92548</v>
      </c>
      <c r="Q415" s="6">
        <v>4.5595714285714295E-24</v>
      </c>
      <c r="R415" s="14">
        <v>1</v>
      </c>
      <c r="T415" s="13"/>
      <c r="U415" s="64">
        <v>3.8361849423076929E-24</v>
      </c>
      <c r="V415" s="64">
        <v>3.4781686538461538E-24</v>
      </c>
      <c r="W415" s="7">
        <f t="shared" si="199"/>
        <v>1.0648679618354817E-13</v>
      </c>
      <c r="X415" s="7">
        <f t="shared" si="200"/>
        <v>9.6548795770862014E-14</v>
      </c>
      <c r="Y415" s="14">
        <f t="shared" si="190"/>
        <v>-93.326128392071439</v>
      </c>
      <c r="Z415" s="80">
        <v>2.6970648653846159E-24</v>
      </c>
      <c r="AA415" s="80">
        <v>2.4355589807692306E-24</v>
      </c>
      <c r="AB415" s="72">
        <f t="shared" si="201"/>
        <v>7.48665147622553E-14</v>
      </c>
      <c r="AC415" s="72">
        <f t="shared" si="202"/>
        <v>6.7607499815211211E-14</v>
      </c>
      <c r="AD415" s="60">
        <f t="shared" si="181"/>
        <v>-96.959434669767646</v>
      </c>
      <c r="AE415" s="73">
        <f t="shared" si="183"/>
        <v>-239.11298257424622</v>
      </c>
      <c r="AF415" s="73">
        <f t="shared" si="184"/>
        <v>-209.92397446551766</v>
      </c>
      <c r="AG415" s="60"/>
      <c r="AH415" s="64">
        <v>1.8908888653846151E-24</v>
      </c>
      <c r="AI415" s="64">
        <v>1.678931846153846E-24</v>
      </c>
      <c r="AJ415" s="52">
        <f t="shared" si="203"/>
        <v>5.2488266400635357E-14</v>
      </c>
      <c r="AK415" s="52">
        <f t="shared" si="204"/>
        <v>4.6604654362650105E-14</v>
      </c>
      <c r="AL415" s="60">
        <f t="shared" si="191"/>
        <v>-112.09385337813393</v>
      </c>
      <c r="AM415" s="64">
        <v>1.3450493461538467E-24</v>
      </c>
      <c r="AN415" s="64">
        <v>1.1518863173076924E-24</v>
      </c>
      <c r="AO415" s="52">
        <f t="shared" si="205"/>
        <v>3.7336572072184314E-14</v>
      </c>
      <c r="AP415" s="52">
        <f t="shared" si="206"/>
        <v>3.1974653292907844E-14</v>
      </c>
      <c r="AQ415" s="60">
        <f t="shared" si="185"/>
        <v>-143.61036596798581</v>
      </c>
      <c r="AR415" s="64">
        <v>9.9234743846153881E-25</v>
      </c>
      <c r="AS415" s="64">
        <v>8.0012334423076924E-25</v>
      </c>
      <c r="AT415" s="52">
        <f t="shared" si="207"/>
        <v>2.7546090976300031E-14</v>
      </c>
      <c r="AU415" s="52">
        <f t="shared" si="208"/>
        <v>2.2210235627364325E-14</v>
      </c>
      <c r="AV415" s="60">
        <f t="shared" si="192"/>
        <v>-193.70644471938115</v>
      </c>
      <c r="AW415" s="64">
        <v>7.7611191923076951E-25</v>
      </c>
      <c r="AX415" s="64">
        <v>5.7619215192307705E-25</v>
      </c>
      <c r="AY415" s="52">
        <f t="shared" si="209"/>
        <v>2.1543714133092102E-14</v>
      </c>
      <c r="AZ415" s="52">
        <f t="shared" si="210"/>
        <v>1.5994238329782646E-14</v>
      </c>
      <c r="BA415" s="60">
        <f t="shared" si="186"/>
        <v>-257.59141478698024</v>
      </c>
      <c r="BB415" s="64">
        <v>6.5253961730769254E-25</v>
      </c>
      <c r="BC415" s="64">
        <v>4.4218012115384623E-25</v>
      </c>
      <c r="BD415" s="52">
        <f t="shared" si="211"/>
        <v>1.8113530571373941E-14</v>
      </c>
      <c r="BE415" s="52">
        <f t="shared" si="212"/>
        <v>1.2274263401232431E-14</v>
      </c>
      <c r="BF415" s="60">
        <f t="shared" si="193"/>
        <v>-322.37045931673345</v>
      </c>
      <c r="BG415" s="64">
        <v>5.8981182307692338E-25</v>
      </c>
      <c r="BH415" s="64">
        <v>3.6964225192307694E-25</v>
      </c>
      <c r="BI415" s="52">
        <f t="shared" si="213"/>
        <v>1.6372300171966442E-14</v>
      </c>
      <c r="BJ415" s="52">
        <f t="shared" si="214"/>
        <v>1.0260719890548831E-14</v>
      </c>
      <c r="BK415" s="60">
        <f t="shared" si="187"/>
        <v>-373.28782255545235</v>
      </c>
      <c r="BL415" s="60"/>
      <c r="BM415" s="14"/>
      <c r="BN415" s="14"/>
      <c r="BO415" s="14"/>
    </row>
    <row r="416" spans="1:67">
      <c r="A416" s="11">
        <v>198.599999999998</v>
      </c>
      <c r="C416" s="90">
        <v>637334243049.26709</v>
      </c>
      <c r="D416" s="7">
        <f t="shared" si="194"/>
        <v>9279826027919.4883</v>
      </c>
      <c r="E416" s="10">
        <f t="shared" si="188"/>
        <v>263313128813.7627</v>
      </c>
      <c r="F416" s="10">
        <f t="shared" si="195"/>
        <v>274408347907.35245</v>
      </c>
      <c r="G416" s="15">
        <v>131656564406881.34</v>
      </c>
      <c r="H416" s="7"/>
      <c r="J416" s="90">
        <f t="shared" si="196"/>
        <v>1.1154270028431377E-24</v>
      </c>
      <c r="K416" s="7">
        <v>2.4706456921587643E-23</v>
      </c>
      <c r="L416" s="7"/>
      <c r="M416" s="7">
        <v>5.5870041323472651E-24</v>
      </c>
      <c r="N416" s="9">
        <f t="shared" si="197"/>
        <v>0.98054901394224581</v>
      </c>
      <c r="O416" s="7"/>
      <c r="P416" s="8">
        <f t="shared" si="198"/>
        <v>269070834958.07516</v>
      </c>
      <c r="Q416" s="6">
        <v>4.6257619047619042E-24</v>
      </c>
      <c r="R416" s="14">
        <v>1</v>
      </c>
      <c r="T416" s="13"/>
      <c r="U416" s="64">
        <v>4.4381075882352937E-24</v>
      </c>
      <c r="V416" s="64">
        <v>2.7636779607843139E-24</v>
      </c>
      <c r="W416" s="7">
        <f t="shared" si="199"/>
        <v>1.1941653144001718E-13</v>
      </c>
      <c r="X416" s="7">
        <f t="shared" si="200"/>
        <v>7.436251364634236E-14</v>
      </c>
      <c r="Y416" s="14">
        <f t="shared" si="190"/>
        <v>-377.28459577898064</v>
      </c>
      <c r="Z416" s="80">
        <v>3.1271644313725483E-24</v>
      </c>
      <c r="AA416" s="80">
        <v>1.9104414313725494E-24</v>
      </c>
      <c r="AB416" s="72">
        <f t="shared" si="201"/>
        <v>8.4142874460055812E-14</v>
      </c>
      <c r="AC416" s="72">
        <f t="shared" si="202"/>
        <v>5.140440710778829E-14</v>
      </c>
      <c r="AD416" s="60">
        <f t="shared" si="181"/>
        <v>-389.08187487472969</v>
      </c>
      <c r="AE416" s="73">
        <f t="shared" si="183"/>
        <v>-290.57375553430165</v>
      </c>
      <c r="AF416" s="73">
        <f t="shared" si="184"/>
        <v>-223.07950291326517</v>
      </c>
      <c r="AG416" s="60"/>
      <c r="AH416" s="64">
        <v>2.1879741568627452E-24</v>
      </c>
      <c r="AI416" s="64">
        <v>1.3002941176470591E-24</v>
      </c>
      <c r="AJ416" s="52">
        <f t="shared" si="203"/>
        <v>5.8872003325371592E-14</v>
      </c>
      <c r="AK416" s="52">
        <f t="shared" si="204"/>
        <v>3.4987122392634795E-14</v>
      </c>
      <c r="AL416" s="60">
        <f t="shared" si="191"/>
        <v>-405.70864899450976</v>
      </c>
      <c r="AM416" s="64">
        <v>1.5434160392156868E-24</v>
      </c>
      <c r="AN416" s="64">
        <v>8.8201933921568618E-25</v>
      </c>
      <c r="AO416" s="52">
        <f t="shared" si="205"/>
        <v>4.1528824235942646E-14</v>
      </c>
      <c r="AP416" s="52">
        <f t="shared" si="206"/>
        <v>2.3732568005192092E-14</v>
      </c>
      <c r="AQ416" s="60">
        <f t="shared" si="185"/>
        <v>-428.52781310741108</v>
      </c>
      <c r="AR416" s="64">
        <v>1.1205587549019612E-24</v>
      </c>
      <c r="AS416" s="64">
        <v>6.0738354901960809E-25</v>
      </c>
      <c r="AT416" s="52">
        <f t="shared" si="207"/>
        <v>3.0150967980103463E-14</v>
      </c>
      <c r="AU416" s="52">
        <f t="shared" si="208"/>
        <v>1.6342919867449565E-14</v>
      </c>
      <c r="AV416" s="60">
        <f t="shared" si="192"/>
        <v>-457.96367538733051</v>
      </c>
      <c r="AW416" s="64">
        <v>8.5672489607843109E-25</v>
      </c>
      <c r="AX416" s="64">
        <v>4.3514831764705885E-25</v>
      </c>
      <c r="AY416" s="52">
        <f t="shared" si="209"/>
        <v>2.3051968311718052E-14</v>
      </c>
      <c r="AZ416" s="52">
        <f t="shared" si="210"/>
        <v>1.1708572115988918E-14</v>
      </c>
      <c r="BA416" s="60">
        <f t="shared" si="186"/>
        <v>-492.07928981764746</v>
      </c>
      <c r="BB416" s="64">
        <v>7.0262675098039214E-25</v>
      </c>
      <c r="BC416" s="64">
        <v>3.3310176078431373E-25</v>
      </c>
      <c r="BD416" s="52">
        <f t="shared" si="211"/>
        <v>1.8905636655016291E-14</v>
      </c>
      <c r="BE416" s="52">
        <f t="shared" si="212"/>
        <v>8.9627968900235224E-15</v>
      </c>
      <c r="BF416" s="60">
        <f t="shared" si="193"/>
        <v>-525.9193301144187</v>
      </c>
      <c r="BG416" s="64">
        <v>6.2183568235294132E-25</v>
      </c>
      <c r="BH416" s="64">
        <v>2.776415431372549E-25</v>
      </c>
      <c r="BI416" s="52">
        <f t="shared" si="213"/>
        <v>1.673178462574208E-14</v>
      </c>
      <c r="BJ416" s="52">
        <f t="shared" si="214"/>
        <v>7.4705241830985374E-15</v>
      </c>
      <c r="BK416" s="60">
        <f t="shared" si="187"/>
        <v>-553.51300831322953</v>
      </c>
      <c r="BL416" s="60"/>
      <c r="BM416" s="14"/>
      <c r="BN416" s="14"/>
      <c r="BO416" s="14"/>
    </row>
    <row r="417" spans="1:67">
      <c r="A417" s="11">
        <v>198.699999999998</v>
      </c>
      <c r="C417" s="90">
        <v>619493971559.84827</v>
      </c>
      <c r="D417" s="7">
        <f t="shared" si="194"/>
        <v>9319840786597.5</v>
      </c>
      <c r="E417" s="10">
        <f t="shared" si="188"/>
        <v>261336046322.8053</v>
      </c>
      <c r="F417" s="10">
        <f t="shared" si="195"/>
        <v>266727104542.47708</v>
      </c>
      <c r="G417" s="15">
        <v>130668023161402.64</v>
      </c>
      <c r="H417" s="7"/>
      <c r="J417" s="90">
        <f t="shared" si="196"/>
        <v>1.1831464416153842E-24</v>
      </c>
      <c r="K417" s="7">
        <v>2.2384729626078577E-23</v>
      </c>
      <c r="L417" s="7"/>
      <c r="M417" s="7">
        <v>4.6357043849732733E-24</v>
      </c>
      <c r="N417" s="9">
        <f t="shared" si="197"/>
        <v>0.97938036906397274</v>
      </c>
      <c r="O417" s="7"/>
      <c r="P417" s="8">
        <f t="shared" si="198"/>
        <v>261227290086.17606</v>
      </c>
      <c r="Q417" s="6">
        <v>3.6768095238095233E-24</v>
      </c>
      <c r="R417" s="14">
        <v>1</v>
      </c>
      <c r="T417" s="13"/>
      <c r="U417" s="64">
        <v>4.7452851346153841E-24</v>
      </c>
      <c r="V417" s="64">
        <v>2.4980764230769237E-24</v>
      </c>
      <c r="W417" s="7">
        <f t="shared" si="199"/>
        <v>1.2395979764017215E-13</v>
      </c>
      <c r="X417" s="7">
        <f t="shared" si="200"/>
        <v>6.5256573442851552E-14</v>
      </c>
      <c r="Y417" s="14">
        <f t="shared" si="190"/>
        <v>-473.56663462555059</v>
      </c>
      <c r="Z417" s="80">
        <v>3.343692865384616E-24</v>
      </c>
      <c r="AA417" s="80">
        <v>1.7271710384615383E-24</v>
      </c>
      <c r="AB417" s="72">
        <f t="shared" si="201"/>
        <v>8.7346382610485466E-14</v>
      </c>
      <c r="AC417" s="72">
        <f t="shared" si="202"/>
        <v>4.5118420989260853E-14</v>
      </c>
      <c r="AD417" s="60">
        <f t="shared" si="181"/>
        <v>-483.45404078766472</v>
      </c>
      <c r="AE417" s="73">
        <f t="shared" si="183"/>
        <v>-316.98745118310791</v>
      </c>
      <c r="AF417" s="73">
        <f t="shared" si="184"/>
        <v>-229.9574172097428</v>
      </c>
      <c r="AG417" s="60"/>
      <c r="AH417" s="64">
        <v>2.3373997884615387E-24</v>
      </c>
      <c r="AI417" s="64">
        <v>1.1824969038461541E-24</v>
      </c>
      <c r="AJ417" s="52">
        <f t="shared" si="203"/>
        <v>6.1059261258777421E-14</v>
      </c>
      <c r="AK417" s="52">
        <f t="shared" si="204"/>
        <v>3.0890046172700679E-14</v>
      </c>
      <c r="AL417" s="60">
        <f t="shared" si="191"/>
        <v>-494.0972829365806</v>
      </c>
      <c r="AM417" s="64">
        <v>1.6450246538461536E-24</v>
      </c>
      <c r="AN417" s="64">
        <v>8.1465882884615396E-25</v>
      </c>
      <c r="AO417" s="52">
        <f t="shared" si="205"/>
        <v>4.297253324491561E-14</v>
      </c>
      <c r="AP417" s="52">
        <f t="shared" si="206"/>
        <v>2.128111182042466E-14</v>
      </c>
      <c r="AQ417" s="60">
        <f t="shared" si="185"/>
        <v>-504.77409141471583</v>
      </c>
      <c r="AR417" s="64">
        <v>1.1892637692307688E-24</v>
      </c>
      <c r="AS417" s="64">
        <v>5.7753100769230781E-25</v>
      </c>
      <c r="AT417" s="52">
        <f t="shared" si="207"/>
        <v>3.1066815163380754E-14</v>
      </c>
      <c r="AU417" s="52">
        <f t="shared" si="208"/>
        <v>1.5086686008019149E-14</v>
      </c>
      <c r="AV417" s="60">
        <f t="shared" si="192"/>
        <v>-514.37938106374645</v>
      </c>
      <c r="AW417" s="64">
        <v>9.034536384615385E-25</v>
      </c>
      <c r="AX417" s="64">
        <v>4.3211458461538462E-25</v>
      </c>
      <c r="AY417" s="52">
        <f t="shared" si="209"/>
        <v>2.360067456937901E-14</v>
      </c>
      <c r="AZ417" s="52">
        <f t="shared" si="210"/>
        <v>1.1288012194578413E-14</v>
      </c>
      <c r="BA417" s="60">
        <f t="shared" si="186"/>
        <v>-521.70806976745541</v>
      </c>
      <c r="BB417" s="64">
        <v>7.3501189038461544E-25</v>
      </c>
      <c r="BC417" s="64">
        <v>3.4843063461538452E-25</v>
      </c>
      <c r="BD417" s="52">
        <f t="shared" si="211"/>
        <v>1.9200516430627965E-14</v>
      </c>
      <c r="BE417" s="52">
        <f t="shared" si="212"/>
        <v>9.1019590463578287E-15</v>
      </c>
      <c r="BF417" s="60">
        <f t="shared" si="193"/>
        <v>-525.95238366408137</v>
      </c>
      <c r="BG417" s="64">
        <v>6.4494663846153861E-25</v>
      </c>
      <c r="BH417" s="64">
        <v>3.0504419230769231E-25</v>
      </c>
      <c r="BI417" s="52">
        <f t="shared" si="213"/>
        <v>1.6847766261548689E-14</v>
      </c>
      <c r="BJ417" s="52">
        <f t="shared" si="214"/>
        <v>7.9685867713060272E-15</v>
      </c>
      <c r="BK417" s="60">
        <f t="shared" si="187"/>
        <v>-527.02413794209804</v>
      </c>
      <c r="BL417" s="60"/>
      <c r="BM417" s="14"/>
      <c r="BN417" s="14"/>
      <c r="BO417" s="14"/>
    </row>
    <row r="418" spans="1:67">
      <c r="A418" s="11">
        <v>198.79999999999799</v>
      </c>
      <c r="C418" s="90">
        <v>611004737230.43884</v>
      </c>
      <c r="D418" s="7">
        <f t="shared" si="194"/>
        <v>9359978095959.7656</v>
      </c>
      <c r="E418" s="10">
        <f t="shared" si="188"/>
        <v>260342728707.43921</v>
      </c>
      <c r="F418" s="10">
        <f t="shared" si="195"/>
        <v>263072010229.34827</v>
      </c>
      <c r="G418" s="15">
        <v>130171364353719.61</v>
      </c>
      <c r="H418" s="7"/>
      <c r="J418" s="90">
        <f t="shared" si="196"/>
        <v>1.2324060897884616E-24</v>
      </c>
      <c r="K418" s="7">
        <v>1.7112361457334607E-23</v>
      </c>
      <c r="L418" s="7"/>
      <c r="M418" s="7">
        <v>4.574315131804352E-24</v>
      </c>
      <c r="N418" s="9">
        <f t="shared" si="197"/>
        <v>0.97853116281710817</v>
      </c>
      <c r="O418" s="7"/>
      <c r="P418" s="8">
        <f t="shared" si="198"/>
        <v>257424160074.35834</v>
      </c>
      <c r="Q418" s="6">
        <v>3.6177619047619049E-24</v>
      </c>
      <c r="R418" s="14">
        <v>1</v>
      </c>
      <c r="T418" s="13"/>
      <c r="U418" s="64">
        <v>4.7858718461538469E-24</v>
      </c>
      <c r="V418" s="64">
        <v>2.9973581730769233E-24</v>
      </c>
      <c r="W418" s="7">
        <f t="shared" si="199"/>
        <v>1.2319990402196028E-13</v>
      </c>
      <c r="X418" s="7">
        <f t="shared" si="200"/>
        <v>7.7159241014629622E-14</v>
      </c>
      <c r="Y418" s="14">
        <f t="shared" si="190"/>
        <v>-373.70697138793184</v>
      </c>
      <c r="Z418" s="80">
        <v>3.3824533076923075E-24</v>
      </c>
      <c r="AA418" s="80">
        <v>2.0829822307692306E-24</v>
      </c>
      <c r="AB418" s="72">
        <f t="shared" si="201"/>
        <v>8.7072520172337787E-14</v>
      </c>
      <c r="AC418" s="72">
        <f t="shared" si="202"/>
        <v>5.3620995120555201E-14</v>
      </c>
      <c r="AD418" s="60">
        <f t="shared" si="181"/>
        <v>-384.18004883255765</v>
      </c>
      <c r="AE418" s="73">
        <f t="shared" si="183"/>
        <v>-317.78973280728422</v>
      </c>
      <c r="AF418" s="73">
        <f t="shared" si="184"/>
        <v>-229.66844217047233</v>
      </c>
      <c r="AG418" s="60"/>
      <c r="AH418" s="64">
        <v>2.3774892115384609E-24</v>
      </c>
      <c r="AI418" s="64">
        <v>1.4295954423076926E-24</v>
      </c>
      <c r="AJ418" s="52">
        <f t="shared" si="203"/>
        <v>6.1202316336610186E-14</v>
      </c>
      <c r="AK418" s="52">
        <f t="shared" si="204"/>
        <v>3.6801240598216766E-14</v>
      </c>
      <c r="AL418" s="60">
        <f t="shared" si="191"/>
        <v>-398.69529780847711</v>
      </c>
      <c r="AM418" s="64">
        <v>1.6886030384615383E-24</v>
      </c>
      <c r="AN418" s="64">
        <v>9.8322292307692288E-25</v>
      </c>
      <c r="AO418" s="52">
        <f t="shared" si="205"/>
        <v>4.346872188749462E-14</v>
      </c>
      <c r="AP418" s="52">
        <f t="shared" si="206"/>
        <v>2.5310533513891793E-14</v>
      </c>
      <c r="AQ418" s="60">
        <f t="shared" si="185"/>
        <v>-417.72998112527205</v>
      </c>
      <c r="AR418" s="64">
        <v>1.2378633461538462E-24</v>
      </c>
      <c r="AS418" s="64">
        <v>6.9213770961538448E-25</v>
      </c>
      <c r="AT418" s="52">
        <f t="shared" si="207"/>
        <v>3.1865593217047043E-14</v>
      </c>
      <c r="AU418" s="52">
        <f t="shared" si="208"/>
        <v>1.7817296855352035E-14</v>
      </c>
      <c r="AV418" s="60">
        <f t="shared" si="192"/>
        <v>-440.86097082854968</v>
      </c>
      <c r="AW418" s="64">
        <v>9.5817300576923059E-25</v>
      </c>
      <c r="AX418" s="64">
        <v>5.1151322884615381E-25</v>
      </c>
      <c r="AY418" s="52">
        <f t="shared" si="209"/>
        <v>2.4665688121605345E-14</v>
      </c>
      <c r="AZ418" s="52">
        <f t="shared" si="210"/>
        <v>1.316758633026367E-14</v>
      </c>
      <c r="BA418" s="60">
        <f t="shared" si="186"/>
        <v>-466.15775463690289</v>
      </c>
      <c r="BB418" s="64">
        <v>7.9658119230769235E-25</v>
      </c>
      <c r="BC418" s="64">
        <v>4.0608298846153861E-25</v>
      </c>
      <c r="BD418" s="52">
        <f t="shared" si="211"/>
        <v>2.0505924436082698E-14</v>
      </c>
      <c r="BE418" s="52">
        <f t="shared" si="212"/>
        <v>1.0453557222519097E-14</v>
      </c>
      <c r="BF418" s="60">
        <f t="shared" si="193"/>
        <v>-490.21770488314212</v>
      </c>
      <c r="BG418" s="64">
        <v>7.1376672307692296E-25</v>
      </c>
      <c r="BH418" s="64">
        <v>3.5013359230769233E-25</v>
      </c>
      <c r="BI418" s="52">
        <f t="shared" si="213"/>
        <v>1.8374079917709355E-14</v>
      </c>
      <c r="BJ418" s="52">
        <f t="shared" si="214"/>
        <v>9.0132845913620389E-15</v>
      </c>
      <c r="BK418" s="60">
        <f t="shared" si="187"/>
        <v>-509.45654793441764</v>
      </c>
      <c r="BL418" s="60"/>
      <c r="BM418" s="14"/>
      <c r="BN418" s="14"/>
      <c r="BO418" s="14"/>
    </row>
    <row r="419" spans="1:67">
      <c r="A419" s="11">
        <v>198.89999999999799</v>
      </c>
      <c r="C419" s="90">
        <v>614615424925.37805</v>
      </c>
      <c r="D419" s="7">
        <f t="shared" si="194"/>
        <v>9400238134626.4668</v>
      </c>
      <c r="E419" s="10">
        <f t="shared" si="188"/>
        <v>261976796809.95724</v>
      </c>
      <c r="F419" s="10">
        <f t="shared" si="195"/>
        <v>264626614984.98993</v>
      </c>
      <c r="G419" s="15">
        <v>130988398404978.62</v>
      </c>
      <c r="H419" s="7"/>
      <c r="J419" s="90">
        <f t="shared" si="196"/>
        <v>1.2278925810000003E-24</v>
      </c>
      <c r="K419" s="7">
        <v>1.263624736337488E-23</v>
      </c>
      <c r="L419" s="7"/>
      <c r="M419" s="7">
        <v>5.0195982636040487E-24</v>
      </c>
      <c r="N419" s="9">
        <f t="shared" si="197"/>
        <v>0.97860894229904516</v>
      </c>
      <c r="O419" s="7"/>
      <c r="P419" s="8">
        <f t="shared" si="198"/>
        <v>258965971794.63763</v>
      </c>
      <c r="Q419" s="6">
        <v>4.0653809523809517E-24</v>
      </c>
      <c r="R419" s="14">
        <v>1</v>
      </c>
      <c r="T419" s="13"/>
      <c r="U419" s="64">
        <v>4.893709235294118E-24</v>
      </c>
      <c r="V419" s="64">
        <v>3.5433031176470598E-24</v>
      </c>
      <c r="W419" s="7">
        <f t="shared" si="199"/>
        <v>1.2673041677982622E-13</v>
      </c>
      <c r="X419" s="7">
        <f t="shared" si="200"/>
        <v>9.1759493522438787E-14</v>
      </c>
      <c r="Y419" s="14">
        <f t="shared" si="190"/>
        <v>-275.94735459715093</v>
      </c>
      <c r="Z419" s="80">
        <v>3.4463379411764701E-24</v>
      </c>
      <c r="AA419" s="80">
        <v>2.4794110980392151E-24</v>
      </c>
      <c r="AB419" s="72">
        <f t="shared" si="201"/>
        <v>8.924842540694446E-14</v>
      </c>
      <c r="AC419" s="72">
        <f t="shared" si="202"/>
        <v>6.4208310448209839E-14</v>
      </c>
      <c r="AD419" s="60">
        <f t="shared" si="181"/>
        <v>-280.56646203627298</v>
      </c>
      <c r="AE419" s="73">
        <f t="shared" si="183"/>
        <v>-314.53094845528381</v>
      </c>
      <c r="AF419" s="73">
        <f t="shared" si="184"/>
        <v>-227.91189489156591</v>
      </c>
      <c r="AG419" s="60"/>
      <c r="AH419" s="64">
        <v>2.4085056666666673E-24</v>
      </c>
      <c r="AI419" s="64">
        <v>1.7141439607843142E-24</v>
      </c>
      <c r="AJ419" s="52">
        <f t="shared" si="203"/>
        <v>6.237210105411896E-14</v>
      </c>
      <c r="AK419" s="52">
        <f t="shared" si="204"/>
        <v>4.4390495660039396E-14</v>
      </c>
      <c r="AL419" s="60">
        <f t="shared" si="191"/>
        <v>-288.29564966037145</v>
      </c>
      <c r="AM419" s="64">
        <v>1.6968679803921569E-24</v>
      </c>
      <c r="AN419" s="64">
        <v>1.1881282470588233E-24</v>
      </c>
      <c r="AO419" s="52">
        <f t="shared" si="205"/>
        <v>4.3943106554943404E-14</v>
      </c>
      <c r="AP419" s="52">
        <f t="shared" si="206"/>
        <v>3.0768478611623001E-14</v>
      </c>
      <c r="AQ419" s="60">
        <f t="shared" si="185"/>
        <v>-299.81102785365812</v>
      </c>
      <c r="AR419" s="64">
        <v>1.2317774509803924E-24</v>
      </c>
      <c r="AS419" s="64">
        <v>8.4329045294117687E-25</v>
      </c>
      <c r="AT419" s="52">
        <f t="shared" si="207"/>
        <v>3.1898844462784084E-14</v>
      </c>
      <c r="AU419" s="52">
        <f t="shared" si="208"/>
        <v>2.183835316510396E-14</v>
      </c>
      <c r="AV419" s="60">
        <f t="shared" si="192"/>
        <v>-315.38732725624442</v>
      </c>
      <c r="AW419" s="64">
        <v>9.4390926274509797E-25</v>
      </c>
      <c r="AX419" s="64">
        <v>6.2840630392156867E-25</v>
      </c>
      <c r="AY419" s="52">
        <f t="shared" si="209"/>
        <v>2.4444037951273034E-14</v>
      </c>
      <c r="AZ419" s="52">
        <f t="shared" si="210"/>
        <v>1.6273584917691621E-14</v>
      </c>
      <c r="BA419" s="60">
        <f t="shared" si="186"/>
        <v>-334.2513642741215</v>
      </c>
      <c r="BB419" s="64">
        <v>7.7804380392156878E-25</v>
      </c>
      <c r="BC419" s="64">
        <v>5.0253401764705894E-25</v>
      </c>
      <c r="BD419" s="52">
        <f t="shared" si="211"/>
        <v>2.0148686978133411E-14</v>
      </c>
      <c r="BE419" s="52">
        <f t="shared" si="212"/>
        <v>1.301392102398268E-14</v>
      </c>
      <c r="BF419" s="60">
        <f t="shared" si="193"/>
        <v>-354.10575199732943</v>
      </c>
      <c r="BG419" s="64">
        <v>6.9305496862745083E-25</v>
      </c>
      <c r="BH419" s="64">
        <v>4.3541482156862751E-25</v>
      </c>
      <c r="BI419" s="52">
        <f t="shared" si="213"/>
        <v>1.7947765345769969E-14</v>
      </c>
      <c r="BJ419" s="52">
        <f t="shared" si="214"/>
        <v>1.1275762240130195E-14</v>
      </c>
      <c r="BK419" s="60">
        <f t="shared" si="187"/>
        <v>-371.74561718973388</v>
      </c>
      <c r="BL419" s="60"/>
      <c r="BM419" s="14"/>
      <c r="BN419" s="14"/>
      <c r="BO419" s="14"/>
    </row>
    <row r="420" spans="1:67">
      <c r="A420" s="11">
        <v>198.99999999999801</v>
      </c>
      <c r="C420" s="90">
        <v>629643475198.71191</v>
      </c>
      <c r="D420" s="7">
        <f t="shared" si="194"/>
        <v>9440621080886.6641</v>
      </c>
      <c r="E420" s="10">
        <f t="shared" si="188"/>
        <v>260656830572.25537</v>
      </c>
      <c r="F420" s="10">
        <f t="shared" si="195"/>
        <v>271097038460.18896</v>
      </c>
      <c r="G420" s="15">
        <v>130328415286127.69</v>
      </c>
      <c r="H420" s="7"/>
      <c r="J420" s="90">
        <f t="shared" si="196"/>
        <v>1.216039846117647E-24</v>
      </c>
      <c r="K420" s="7">
        <v>1.4333786193672116E-23</v>
      </c>
      <c r="L420" s="7"/>
      <c r="M420" s="7">
        <v>4.8739347187891498E-24</v>
      </c>
      <c r="N420" s="9">
        <f t="shared" si="197"/>
        <v>0.97881322514923441</v>
      </c>
      <c r="O420" s="7"/>
      <c r="P420" s="8">
        <f t="shared" si="198"/>
        <v>265353366543.6236</v>
      </c>
      <c r="Q420" s="6">
        <v>3.9220476190476191E-24</v>
      </c>
      <c r="R420" s="14">
        <v>1</v>
      </c>
      <c r="T420" s="13"/>
      <c r="U420" s="64">
        <v>5.2703520392156865E-24</v>
      </c>
      <c r="V420" s="64">
        <v>3.6406112941176469E-24</v>
      </c>
      <c r="W420" s="7">
        <f t="shared" si="199"/>
        <v>1.3985056564762522E-13</v>
      </c>
      <c r="X420" s="7">
        <f t="shared" si="200"/>
        <v>9.6604846317107555E-14</v>
      </c>
      <c r="Y420" s="14">
        <f t="shared" si="190"/>
        <v>-309.22806161171945</v>
      </c>
      <c r="Z420" s="80">
        <v>3.6742480000000006E-24</v>
      </c>
      <c r="AA420" s="80">
        <v>2.5581004117647058E-24</v>
      </c>
      <c r="AB420" s="72">
        <f t="shared" si="201"/>
        <v>9.7497407631639773E-14</v>
      </c>
      <c r="AC420" s="72">
        <f t="shared" si="202"/>
        <v>6.788005562185488E-14</v>
      </c>
      <c r="AD420" s="60">
        <f t="shared" ref="AD420:AD483" si="215">(AC420/AB420-1)*1000</f>
        <v>-303.77578983108776</v>
      </c>
      <c r="AE420" s="73">
        <f t="shared" si="183"/>
        <v>-339.54937756430257</v>
      </c>
      <c r="AF420" s="73">
        <f t="shared" si="184"/>
        <v>-228.23976108650552</v>
      </c>
      <c r="AG420" s="60"/>
      <c r="AH420" s="64">
        <v>2.5258646470588237E-24</v>
      </c>
      <c r="AI420" s="64">
        <v>1.7824956078431371E-24</v>
      </c>
      <c r="AJ420" s="52">
        <f t="shared" si="203"/>
        <v>6.7024668753073284E-14</v>
      </c>
      <c r="AK420" s="52">
        <f t="shared" si="204"/>
        <v>4.7299121039050664E-14</v>
      </c>
      <c r="AL420" s="60">
        <f t="shared" si="191"/>
        <v>-294.30280046133225</v>
      </c>
      <c r="AM420" s="64">
        <v>1.7363219803921574E-24</v>
      </c>
      <c r="AN420" s="64">
        <v>1.2517902745098041E-24</v>
      </c>
      <c r="AO420" s="52">
        <f t="shared" si="205"/>
        <v>4.6073888290085536E-14</v>
      </c>
      <c r="AP420" s="52">
        <f t="shared" si="206"/>
        <v>3.3216676354781876E-14</v>
      </c>
      <c r="AQ420" s="60">
        <f t="shared" si="185"/>
        <v>-279.05636820477241</v>
      </c>
      <c r="AR420" s="64">
        <v>1.2191731372549019E-24</v>
      </c>
      <c r="AS420" s="64">
        <v>9.0584402352941192E-25</v>
      </c>
      <c r="AT420" s="52">
        <f t="shared" si="207"/>
        <v>3.2351169637021305E-14</v>
      </c>
      <c r="AU420" s="52">
        <f t="shared" si="208"/>
        <v>2.4036876120700548E-14</v>
      </c>
      <c r="AV420" s="60">
        <f t="shared" si="192"/>
        <v>-257.00132667865682</v>
      </c>
      <c r="AW420" s="64">
        <v>8.9797703529411779E-25</v>
      </c>
      <c r="AX420" s="64">
        <v>6.9208730392156875E-25</v>
      </c>
      <c r="AY420" s="52">
        <f t="shared" si="209"/>
        <v>2.3828122939421066E-14</v>
      </c>
      <c r="AZ420" s="52">
        <f t="shared" si="210"/>
        <v>1.8364769603773002E-14</v>
      </c>
      <c r="BA420" s="60">
        <f t="shared" si="186"/>
        <v>-229.28173358588532</v>
      </c>
      <c r="BB420" s="64">
        <v>7.1106580392156857E-25</v>
      </c>
      <c r="BC420" s="64">
        <v>5.688824490196078E-25</v>
      </c>
      <c r="BD420" s="52">
        <f t="shared" si="211"/>
        <v>1.8868370490467928E-14</v>
      </c>
      <c r="BE420" s="52">
        <f t="shared" si="212"/>
        <v>1.5095487301496856E-14</v>
      </c>
      <c r="BF420" s="60">
        <f t="shared" si="193"/>
        <v>-199.95808280726135</v>
      </c>
      <c r="BG420" s="64">
        <v>6.1224083333333334E-25</v>
      </c>
      <c r="BH420" s="64">
        <v>5.0567127647058826E-25</v>
      </c>
      <c r="BI420" s="52">
        <f t="shared" si="213"/>
        <v>1.624601662605105E-14</v>
      </c>
      <c r="BJ420" s="52">
        <f t="shared" si="214"/>
        <v>1.3418157557591254E-14</v>
      </c>
      <c r="BK420" s="60">
        <f t="shared" si="187"/>
        <v>-174.06476513911883</v>
      </c>
      <c r="BL420" s="60"/>
      <c r="BM420" s="14"/>
      <c r="BN420" s="14"/>
      <c r="BO420" s="14"/>
    </row>
    <row r="421" spans="1:67">
      <c r="A421" s="11">
        <v>199.099999999998</v>
      </c>
      <c r="C421" s="90">
        <v>656106059462.72253</v>
      </c>
      <c r="D421" s="7">
        <f t="shared" si="194"/>
        <v>9481127112697.1582</v>
      </c>
      <c r="E421" s="10">
        <f t="shared" si="188"/>
        <v>262294247039.6958</v>
      </c>
      <c r="F421" s="10">
        <f t="shared" si="195"/>
        <v>282490673916.68671</v>
      </c>
      <c r="G421" s="15">
        <v>131147123519847.89</v>
      </c>
      <c r="H421" s="7"/>
      <c r="J421" s="90">
        <f t="shared" si="196"/>
        <v>1.4498979388269231E-24</v>
      </c>
      <c r="K421" s="7">
        <v>1.0785951969260326E-23</v>
      </c>
      <c r="L421" s="7"/>
      <c r="M421" s="7">
        <v>4.1231340072391087E-24</v>
      </c>
      <c r="N421" s="9">
        <f t="shared" si="197"/>
        <v>0.97479053012374461</v>
      </c>
      <c r="O421" s="7"/>
      <c r="P421" s="8">
        <f t="shared" si="198"/>
        <v>275369233782.26093</v>
      </c>
      <c r="Q421" s="6">
        <v>3.1735714285714291E-24</v>
      </c>
      <c r="R421" s="14">
        <v>1</v>
      </c>
      <c r="T421" s="13"/>
      <c r="U421" s="64">
        <v>5.9709761346153863E-24</v>
      </c>
      <c r="V421" s="64">
        <v>3.4967524230769225E-24</v>
      </c>
      <c r="W421" s="7">
        <f t="shared" si="199"/>
        <v>1.6442231231211117E-13</v>
      </c>
      <c r="X421" s="7">
        <f t="shared" si="200"/>
        <v>9.628980354689017E-14</v>
      </c>
      <c r="Y421" s="14">
        <f t="shared" si="190"/>
        <v>-414.37507967829754</v>
      </c>
      <c r="Z421" s="80">
        <v>4.2088911538461539E-24</v>
      </c>
      <c r="AA421" s="80">
        <v>2.4413137884615382E-24</v>
      </c>
      <c r="AB421" s="72">
        <f t="shared" si="201"/>
        <v>1.1589991321074855E-13</v>
      </c>
      <c r="AC421" s="72">
        <f t="shared" si="202"/>
        <v>6.7226270735068414E-14</v>
      </c>
      <c r="AD421" s="60">
        <f t="shared" si="215"/>
        <v>-419.96271720388268</v>
      </c>
      <c r="AE421" s="73">
        <f t="shared" si="183"/>
        <v>-370.82625167482774</v>
      </c>
      <c r="AF421" s="73">
        <f t="shared" si="184"/>
        <v>-228.68694691106711</v>
      </c>
      <c r="AG421" s="60"/>
      <c r="AH421" s="64">
        <v>2.931768923076923E-24</v>
      </c>
      <c r="AI421" s="64">
        <v>1.6879265769230762E-24</v>
      </c>
      <c r="AJ421" s="52">
        <f t="shared" si="203"/>
        <v>8.0731896197429064E-14</v>
      </c>
      <c r="AK421" s="52">
        <f t="shared" si="204"/>
        <v>4.648030481679956E-14</v>
      </c>
      <c r="AL421" s="60">
        <f t="shared" si="191"/>
        <v>-424.26343234732866</v>
      </c>
      <c r="AM421" s="64">
        <v>2.0448644807692313E-24</v>
      </c>
      <c r="AN421" s="64">
        <v>1.1736982884615384E-24</v>
      </c>
      <c r="AO421" s="52">
        <f t="shared" si="205"/>
        <v>5.6309276525795205E-14</v>
      </c>
      <c r="AP421" s="52">
        <f t="shared" si="206"/>
        <v>3.2320039838518652E-14</v>
      </c>
      <c r="AQ421" s="60">
        <f t="shared" si="185"/>
        <v>-426.02637020717384</v>
      </c>
      <c r="AR421" s="64">
        <v>1.456071923076923E-24</v>
      </c>
      <c r="AS421" s="64">
        <v>8.3867349807692303E-25</v>
      </c>
      <c r="AT421" s="52">
        <f t="shared" si="207"/>
        <v>4.0095740978953264E-14</v>
      </c>
      <c r="AU421" s="52">
        <f t="shared" si="208"/>
        <v>2.3094487855891763E-14</v>
      </c>
      <c r="AV421" s="60">
        <f t="shared" si="192"/>
        <v>-424.01643436358148</v>
      </c>
      <c r="AW421" s="64">
        <v>1.0839517769230769E-24</v>
      </c>
      <c r="AX421" s="64">
        <v>6.3119624230769244E-25</v>
      </c>
      <c r="AY421" s="52">
        <f t="shared" si="209"/>
        <v>2.9848697026821089E-14</v>
      </c>
      <c r="AZ421" s="52">
        <f t="shared" si="210"/>
        <v>1.7381202561050168E-14</v>
      </c>
      <c r="BA421" s="60">
        <f t="shared" si="186"/>
        <v>-417.68973883744496</v>
      </c>
      <c r="BB421" s="64">
        <v>8.6255420384615385E-25</v>
      </c>
      <c r="BC421" s="64">
        <v>5.1082920961538467E-25</v>
      </c>
      <c r="BD421" s="52">
        <f t="shared" si="211"/>
        <v>2.3752089020876998E-14</v>
      </c>
      <c r="BE421" s="52">
        <f t="shared" si="212"/>
        <v>1.4066664804537843E-14</v>
      </c>
      <c r="BF421" s="60">
        <f t="shared" si="193"/>
        <v>-407.77146834647306</v>
      </c>
      <c r="BG421" s="64">
        <v>7.4177250192307685E-25</v>
      </c>
      <c r="BH421" s="64">
        <v>4.4811883269230766E-25</v>
      </c>
      <c r="BI421" s="52">
        <f t="shared" si="213"/>
        <v>2.042613254952967E-14</v>
      </c>
      <c r="BJ421" s="52">
        <f t="shared" si="214"/>
        <v>1.2339813960187491E-14</v>
      </c>
      <c r="BK421" s="60">
        <f t="shared" si="187"/>
        <v>-395.88103963069477</v>
      </c>
      <c r="BL421" s="60"/>
      <c r="BM421" s="14"/>
      <c r="BN421" s="14"/>
      <c r="BO421" s="14"/>
    </row>
    <row r="422" spans="1:67">
      <c r="A422" s="11">
        <v>199.199999999998</v>
      </c>
      <c r="C422" s="90">
        <v>689676644196.26367</v>
      </c>
      <c r="D422" s="7">
        <f t="shared" si="194"/>
        <v>9521756407681.0742</v>
      </c>
      <c r="E422" s="10">
        <f t="shared" si="188"/>
        <v>267216118749.41992</v>
      </c>
      <c r="F422" s="10">
        <f t="shared" si="195"/>
        <v>296944704585.02264</v>
      </c>
      <c r="G422" s="15">
        <v>133608059374709.95</v>
      </c>
      <c r="H422" s="7"/>
      <c r="J422" s="90">
        <f t="shared" si="196"/>
        <v>1.8625507884230767E-24</v>
      </c>
      <c r="K422" s="7">
        <v>9.5942411143131638E-24</v>
      </c>
      <c r="L422" s="7"/>
      <c r="M422" s="7">
        <v>3.8044818293435865E-24</v>
      </c>
      <c r="N422" s="9">
        <f t="shared" si="197"/>
        <v>0.96773258997283262</v>
      </c>
      <c r="O422" s="7"/>
      <c r="P422" s="8">
        <f t="shared" si="198"/>
        <v>287363068046.78162</v>
      </c>
      <c r="Q422" s="6">
        <v>2.8572380952380961E-24</v>
      </c>
      <c r="R422" s="14">
        <v>1</v>
      </c>
      <c r="T422" s="13"/>
      <c r="U422" s="64">
        <v>6.5224302115384621E-24</v>
      </c>
      <c r="V422" s="64">
        <v>3.5967589038461528E-24</v>
      </c>
      <c r="W422" s="7">
        <f t="shared" si="199"/>
        <v>1.8743055567086046E-13</v>
      </c>
      <c r="X422" s="7">
        <f t="shared" si="200"/>
        <v>1.0335756736337508E-13</v>
      </c>
      <c r="Y422" s="14">
        <f t="shared" si="190"/>
        <v>-448.55540232790383</v>
      </c>
      <c r="Z422" s="80">
        <v>4.7131944615384615E-24</v>
      </c>
      <c r="AA422" s="80">
        <v>2.48491501923077E-24</v>
      </c>
      <c r="AB422" s="72">
        <f t="shared" si="201"/>
        <v>1.3543980207687143E-13</v>
      </c>
      <c r="AC422" s="72">
        <f t="shared" si="202"/>
        <v>7.1407280376164075E-14</v>
      </c>
      <c r="AD422" s="60">
        <f t="shared" si="215"/>
        <v>-472.77477313769612</v>
      </c>
      <c r="AE422" s="73">
        <f t="shared" si="183"/>
        <v>-374.15496238803667</v>
      </c>
      <c r="AF422" s="73">
        <f t="shared" si="184"/>
        <v>-227.24513102973569</v>
      </c>
      <c r="AG422" s="60"/>
      <c r="AH422" s="64">
        <v>3.3999175192307693E-24</v>
      </c>
      <c r="AI422" s="64">
        <v>1.6870542115384614E-24</v>
      </c>
      <c r="AJ422" s="52">
        <f t="shared" si="203"/>
        <v>9.7701072943210098E-14</v>
      </c>
      <c r="AK422" s="52">
        <f t="shared" si="204"/>
        <v>4.8479707418890885E-14</v>
      </c>
      <c r="AL422" s="60">
        <f t="shared" si="191"/>
        <v>-503.79554739311527</v>
      </c>
      <c r="AM422" s="64">
        <v>2.4845138653846149E-24</v>
      </c>
      <c r="AN422" s="64">
        <v>1.1400905384615385E-24</v>
      </c>
      <c r="AO422" s="52">
        <f t="shared" si="205"/>
        <v>7.139575269616509E-14</v>
      </c>
      <c r="AP422" s="52">
        <f t="shared" si="206"/>
        <v>3.2761991498339639E-14</v>
      </c>
      <c r="AQ422" s="60">
        <f t="shared" si="185"/>
        <v>-541.12128157310678</v>
      </c>
      <c r="AR422" s="64">
        <v>1.8734594230769228E-24</v>
      </c>
      <c r="AS422" s="64">
        <v>7.8259595769230764E-25</v>
      </c>
      <c r="AT422" s="52">
        <f t="shared" si="207"/>
        <v>5.3836304767650743E-14</v>
      </c>
      <c r="AU422" s="52">
        <f t="shared" si="208"/>
        <v>2.2488917544345803E-14</v>
      </c>
      <c r="AV422" s="60">
        <f t="shared" si="192"/>
        <v>-582.27226698777849</v>
      </c>
      <c r="AW422" s="64">
        <v>1.4857135923076922E-24</v>
      </c>
      <c r="AX422" s="64">
        <v>5.6052336923076931E-25</v>
      </c>
      <c r="AY422" s="52">
        <f t="shared" si="209"/>
        <v>4.2693921612431943E-14</v>
      </c>
      <c r="AZ422" s="52">
        <f t="shared" si="210"/>
        <v>1.6107371509406368E-14</v>
      </c>
      <c r="BA422" s="60">
        <f t="shared" si="186"/>
        <v>-622.72447924493065</v>
      </c>
      <c r="BB422" s="64">
        <v>1.256769369230769E-24</v>
      </c>
      <c r="BC422" s="64">
        <v>4.3075753076923073E-25</v>
      </c>
      <c r="BD422" s="52">
        <f t="shared" si="211"/>
        <v>3.6114910176935174E-14</v>
      </c>
      <c r="BE422" s="52">
        <f t="shared" si="212"/>
        <v>1.2378380562609503E-14</v>
      </c>
      <c r="BF422" s="60">
        <f t="shared" si="193"/>
        <v>-657.25013569284829</v>
      </c>
      <c r="BG422" s="64">
        <v>1.1377201576923073E-24</v>
      </c>
      <c r="BH422" s="64">
        <v>3.6153691730769253E-25</v>
      </c>
      <c r="BI422" s="52">
        <f t="shared" si="213"/>
        <v>3.2693875509311105E-14</v>
      </c>
      <c r="BJ422" s="52">
        <f t="shared" si="214"/>
        <v>1.0389235776970819E-14</v>
      </c>
      <c r="BK422" s="60">
        <f t="shared" si="187"/>
        <v>-682.22685089713525</v>
      </c>
      <c r="BL422" s="60"/>
      <c r="BM422" s="14"/>
      <c r="BN422" s="14"/>
      <c r="BO422" s="14"/>
    </row>
    <row r="423" spans="1:67">
      <c r="A423" s="11">
        <v>199.29999999999799</v>
      </c>
      <c r="C423" s="90">
        <v>717429947680.85303</v>
      </c>
      <c r="D423" s="7">
        <f t="shared" si="194"/>
        <v>9562509143126.5176</v>
      </c>
      <c r="E423" s="10">
        <f t="shared" si="188"/>
        <v>265571563272.84424</v>
      </c>
      <c r="F423" s="10">
        <f t="shared" si="195"/>
        <v>308894067484.0578</v>
      </c>
      <c r="G423" s="15">
        <v>132785781636422.11</v>
      </c>
      <c r="H423" s="7"/>
      <c r="J423" s="90">
        <f t="shared" si="196"/>
        <v>1.9234230291764708E-24</v>
      </c>
      <c r="K423" s="7">
        <v>9.63628187919463E-24</v>
      </c>
      <c r="L423" s="7"/>
      <c r="M423" s="7">
        <v>3.6712638855261784E-24</v>
      </c>
      <c r="N423" s="9">
        <f t="shared" si="197"/>
        <v>0.96669577625014824</v>
      </c>
      <c r="O423" s="7"/>
      <c r="P423" s="8">
        <f t="shared" si="198"/>
        <v>298606590345.56696</v>
      </c>
      <c r="Q423" s="6">
        <v>2.7263333333333335E-24</v>
      </c>
      <c r="R423" s="14">
        <v>1</v>
      </c>
      <c r="T423" s="13"/>
      <c r="U423" s="64">
        <v>6.347827254901959E-24</v>
      </c>
      <c r="V423" s="64">
        <v>4.0661683137254898E-24</v>
      </c>
      <c r="W423" s="7">
        <f t="shared" si="199"/>
        <v>1.8955030526888262E-13</v>
      </c>
      <c r="X423" s="7">
        <f t="shared" si="200"/>
        <v>1.214184655932683E-13</v>
      </c>
      <c r="Y423" s="14">
        <f t="shared" si="190"/>
        <v>-359.43935610637681</v>
      </c>
      <c r="Z423" s="80">
        <v>4.6045868823529415E-24</v>
      </c>
      <c r="AA423" s="80">
        <v>2.8090481568627443E-24</v>
      </c>
      <c r="AB423" s="72">
        <f t="shared" si="201"/>
        <v>1.374959988889258E-13</v>
      </c>
      <c r="AC423" s="72">
        <f t="shared" si="202"/>
        <v>8.3880029223723558E-14</v>
      </c>
      <c r="AD423" s="60">
        <f t="shared" si="215"/>
        <v>-389.94567186289652</v>
      </c>
      <c r="AE423" s="73">
        <f t="shared" si="183"/>
        <v>-349.59056858269645</v>
      </c>
      <c r="AF423" s="73">
        <f t="shared" si="184"/>
        <v>-225.84947950782944</v>
      </c>
      <c r="AG423" s="60"/>
      <c r="AH423" s="64">
        <v>3.3556548235294123E-24</v>
      </c>
      <c r="AI423" s="64">
        <v>1.8962469999999999E-24</v>
      </c>
      <c r="AJ423" s="52">
        <f t="shared" si="203"/>
        <v>1.0020206452307162E-13</v>
      </c>
      <c r="AK423" s="52">
        <f t="shared" si="204"/>
        <v>5.6623185112297812E-14</v>
      </c>
      <c r="AL423" s="60">
        <f t="shared" si="191"/>
        <v>-434.90999529994446</v>
      </c>
      <c r="AM423" s="64">
        <v>2.4977806666666664E-24</v>
      </c>
      <c r="AN423" s="64">
        <v>1.2628261960784315E-24</v>
      </c>
      <c r="AO423" s="52">
        <f t="shared" si="205"/>
        <v>7.4585376830436791E-14</v>
      </c>
      <c r="AP423" s="52">
        <f t="shared" si="206"/>
        <v>3.7708822461002136E-14</v>
      </c>
      <c r="AQ423" s="60">
        <f t="shared" si="185"/>
        <v>-494.42070197312557</v>
      </c>
      <c r="AR423" s="64">
        <v>1.9343263529411768E-24</v>
      </c>
      <c r="AS423" s="64">
        <v>8.439939764705881E-25</v>
      </c>
      <c r="AT423" s="52">
        <f t="shared" si="207"/>
        <v>5.7760259686730765E-14</v>
      </c>
      <c r="AU423" s="52">
        <f t="shared" si="208"/>
        <v>2.5202216358606466E-14</v>
      </c>
      <c r="AV423" s="60">
        <f t="shared" si="192"/>
        <v>-563.67550119591726</v>
      </c>
      <c r="AW423" s="64">
        <v>1.5831809411764703E-24</v>
      </c>
      <c r="AX423" s="64">
        <v>5.8127015686274522E-25</v>
      </c>
      <c r="AY423" s="52">
        <f t="shared" si="209"/>
        <v>4.7274826274476452E-14</v>
      </c>
      <c r="AZ423" s="52">
        <f t="shared" si="210"/>
        <v>1.7357109961040733E-14</v>
      </c>
      <c r="BA423" s="60">
        <f t="shared" si="186"/>
        <v>-632.84666853632007</v>
      </c>
      <c r="BB423" s="64">
        <v>1.3804413647058828E-24</v>
      </c>
      <c r="BC423" s="64">
        <v>4.266672235294118E-25</v>
      </c>
      <c r="BD423" s="52">
        <f t="shared" si="211"/>
        <v>4.1220888908678152E-14</v>
      </c>
      <c r="BE423" s="52">
        <f t="shared" si="212"/>
        <v>1.2740564483032027E-14</v>
      </c>
      <c r="BF423" s="60">
        <f t="shared" si="193"/>
        <v>-690.9197055100434</v>
      </c>
      <c r="BG423" s="64">
        <v>1.2789564431372549E-24</v>
      </c>
      <c r="BH423" s="64">
        <v>3.4377305490196081E-25</v>
      </c>
      <c r="BI423" s="52">
        <f t="shared" si="213"/>
        <v>3.8190482268568794E-14</v>
      </c>
      <c r="BJ423" s="52">
        <f t="shared" si="214"/>
        <v>1.0265289977694807E-14</v>
      </c>
      <c r="BK423" s="60">
        <f t="shared" si="187"/>
        <v>-731.20816056980618</v>
      </c>
      <c r="BL423" s="60"/>
      <c r="BM423" s="14"/>
      <c r="BN423" s="14"/>
      <c r="BO423" s="14"/>
    </row>
    <row r="424" spans="1:67">
      <c r="A424" s="11">
        <v>199.39999999999799</v>
      </c>
      <c r="C424" s="90">
        <v>727553090518.83142</v>
      </c>
      <c r="D424" s="7">
        <f t="shared" si="194"/>
        <v>9603385495985.2383</v>
      </c>
      <c r="E424" s="10">
        <f t="shared" si="188"/>
        <v>263600433042.7114</v>
      </c>
      <c r="F424" s="10">
        <f t="shared" si="195"/>
        <v>313252651589.79999</v>
      </c>
      <c r="G424" s="15">
        <v>131800216521355.69</v>
      </c>
      <c r="H424" s="7"/>
      <c r="J424" s="90">
        <f t="shared" si="196"/>
        <v>1.5828921447058821E-24</v>
      </c>
      <c r="K424" s="7">
        <v>8.4149030710172772E-24</v>
      </c>
      <c r="L424" s="7"/>
      <c r="M424" s="7">
        <v>3.7279087333871922E-24</v>
      </c>
      <c r="N424" s="9">
        <f t="shared" si="197"/>
        <v>0.97251021750713995</v>
      </c>
      <c r="O424" s="7"/>
      <c r="P424" s="8">
        <f t="shared" si="198"/>
        <v>304641404332.28473</v>
      </c>
      <c r="Q424" s="6">
        <v>2.7852857142857143E-24</v>
      </c>
      <c r="R424" s="14">
        <v>1</v>
      </c>
      <c r="T424" s="13"/>
      <c r="U424" s="64">
        <v>5.8485416078431341E-24</v>
      </c>
      <c r="V424" s="64">
        <v>4.4786164313725498E-24</v>
      </c>
      <c r="W424" s="7">
        <f t="shared" si="199"/>
        <v>1.7817079287090297E-13</v>
      </c>
      <c r="X424" s="7">
        <f t="shared" si="200"/>
        <v>1.3643719991189014E-13</v>
      </c>
      <c r="Y424" s="14">
        <f t="shared" si="190"/>
        <v>-234.23363777278405</v>
      </c>
      <c r="Z424" s="80">
        <v>4.1316249607843135E-24</v>
      </c>
      <c r="AA424" s="80">
        <v>3.1607687647058824E-24</v>
      </c>
      <c r="AB424" s="72">
        <f t="shared" si="201"/>
        <v>1.2586640302275824E-13</v>
      </c>
      <c r="AC424" s="72">
        <f t="shared" si="202"/>
        <v>9.6290103524956614E-14</v>
      </c>
      <c r="AD424" s="60">
        <f t="shared" si="215"/>
        <v>-234.98168524331197</v>
      </c>
      <c r="AE424" s="73">
        <f t="shared" si="183"/>
        <v>-319.50974453221454</v>
      </c>
      <c r="AF424" s="73">
        <f t="shared" si="184"/>
        <v>-226.36108298922784</v>
      </c>
      <c r="AG424" s="60"/>
      <c r="AH424" s="64">
        <v>2.922091078431373E-24</v>
      </c>
      <c r="AI424" s="64">
        <v>2.2003075490196079E-24</v>
      </c>
      <c r="AJ424" s="52">
        <f t="shared" si="203"/>
        <v>8.901899297201232E-14</v>
      </c>
      <c r="AK424" s="52">
        <f t="shared" si="204"/>
        <v>6.7030478169622268E-14</v>
      </c>
      <c r="AL424" s="60">
        <f t="shared" si="191"/>
        <v>-247.00925126510097</v>
      </c>
      <c r="AM424" s="64">
        <v>2.1089260392156863E-24</v>
      </c>
      <c r="AN424" s="64">
        <v>1.5289322352941175E-24</v>
      </c>
      <c r="AO424" s="52">
        <f t="shared" si="205"/>
        <v>6.4246619021955312E-14</v>
      </c>
      <c r="AP424" s="52">
        <f t="shared" si="206"/>
        <v>4.6577606328887267E-14</v>
      </c>
      <c r="AQ424" s="60">
        <f t="shared" si="185"/>
        <v>-275.01856069702171</v>
      </c>
      <c r="AR424" s="64">
        <v>1.5879753333333331E-24</v>
      </c>
      <c r="AS424" s="64">
        <v>1.0796564705882354E-24</v>
      </c>
      <c r="AT424" s="52">
        <f t="shared" si="207"/>
        <v>4.8376303559166705E-14</v>
      </c>
      <c r="AU424" s="52">
        <f t="shared" si="208"/>
        <v>3.2890806339641935E-14</v>
      </c>
      <c r="AV424" s="60">
        <f t="shared" si="192"/>
        <v>-320.10501175612171</v>
      </c>
      <c r="AW424" s="64">
        <v>1.2706101176470588E-24</v>
      </c>
      <c r="AX424" s="64">
        <v>7.9308090980392159E-25</v>
      </c>
      <c r="AY424" s="52">
        <f t="shared" si="209"/>
        <v>3.8708045059878751E-14</v>
      </c>
      <c r="AZ424" s="52">
        <f t="shared" si="210"/>
        <v>2.4160528211177898E-14</v>
      </c>
      <c r="BA424" s="60">
        <f t="shared" si="186"/>
        <v>-375.82670026855703</v>
      </c>
      <c r="BB424" s="64">
        <v>1.0882168999999998E-24</v>
      </c>
      <c r="BC424" s="64">
        <v>6.212281784313726E-25</v>
      </c>
      <c r="BD424" s="52">
        <f t="shared" si="211"/>
        <v>3.3151592463410653E-14</v>
      </c>
      <c r="BE424" s="52">
        <f t="shared" si="212"/>
        <v>1.8925182468810974E-14</v>
      </c>
      <c r="BF424" s="60">
        <f t="shared" si="193"/>
        <v>-429.132024662204</v>
      </c>
      <c r="BG424" s="64">
        <v>9.9158348431372563E-25</v>
      </c>
      <c r="BH424" s="64">
        <v>5.2783838627450967E-25</v>
      </c>
      <c r="BI424" s="52">
        <f t="shared" si="213"/>
        <v>3.0207738517401626E-14</v>
      </c>
      <c r="BJ424" s="52">
        <f t="shared" si="214"/>
        <v>1.6080142725514446E-14</v>
      </c>
      <c r="BK424" s="60">
        <f t="shared" si="187"/>
        <v>-467.68134541911388</v>
      </c>
      <c r="BL424" s="60"/>
      <c r="BM424" s="14"/>
      <c r="BN424" s="14"/>
      <c r="BO424" s="14"/>
    </row>
    <row r="425" spans="1:67">
      <c r="A425" s="11">
        <v>199.49999999999801</v>
      </c>
      <c r="C425" s="90">
        <v>721091466277.62683</v>
      </c>
      <c r="D425" s="7">
        <f t="shared" si="194"/>
        <v>9644385642871.332</v>
      </c>
      <c r="E425" s="10">
        <f t="shared" si="188"/>
        <v>261958500208.15936</v>
      </c>
      <c r="F425" s="10">
        <f t="shared" si="195"/>
        <v>310470557810.64935</v>
      </c>
      <c r="G425" s="15">
        <v>130979250104079.67</v>
      </c>
      <c r="H425" s="7"/>
      <c r="J425" s="90">
        <f t="shared" si="196"/>
        <v>1.6819899319215689E-24</v>
      </c>
      <c r="K425" s="7">
        <v>8.4651027857829114E-24</v>
      </c>
      <c r="L425" s="7"/>
      <c r="M425" s="7">
        <v>3.6111782638940348E-24</v>
      </c>
      <c r="N425" s="9">
        <f t="shared" si="197"/>
        <v>0.97081456025210933</v>
      </c>
      <c r="O425" s="7"/>
      <c r="P425" s="8">
        <f t="shared" si="198"/>
        <v>301409338052.17267</v>
      </c>
      <c r="Q425" s="6">
        <v>2.6708571428571421E-24</v>
      </c>
      <c r="R425" s="14">
        <v>1</v>
      </c>
      <c r="T425" s="13"/>
      <c r="U425" s="64">
        <v>6.2370091568627453E-24</v>
      </c>
      <c r="V425" s="64">
        <v>4.4614605882352954E-24</v>
      </c>
      <c r="W425" s="7">
        <f t="shared" si="199"/>
        <v>1.8798928013957672E-13</v>
      </c>
      <c r="X425" s="7">
        <f t="shared" si="200"/>
        <v>1.344725882646163E-13</v>
      </c>
      <c r="Y425" s="14">
        <f t="shared" si="190"/>
        <v>-284.67948723047289</v>
      </c>
      <c r="Z425" s="80">
        <v>4.4220740784313729E-24</v>
      </c>
      <c r="AA425" s="80">
        <v>3.1867205686274515E-24</v>
      </c>
      <c r="AB425" s="72">
        <f t="shared" si="201"/>
        <v>1.3328544207979746E-13</v>
      </c>
      <c r="AC425" s="72">
        <f t="shared" si="202"/>
        <v>9.6050733714746179E-14</v>
      </c>
      <c r="AD425" s="60">
        <f t="shared" si="215"/>
        <v>-279.36065472746088</v>
      </c>
      <c r="AE425" s="73">
        <f t="shared" si="183"/>
        <v>-306.93018526627418</v>
      </c>
      <c r="AF425" s="73">
        <f t="shared" si="184"/>
        <v>-226.31270804726964</v>
      </c>
      <c r="AG425" s="60"/>
      <c r="AH425" s="64">
        <v>3.1318001372549013E-24</v>
      </c>
      <c r="AI425" s="64">
        <v>2.2711047254901964E-24</v>
      </c>
      <c r="AJ425" s="52">
        <f t="shared" si="203"/>
        <v>9.4395380628191793E-14</v>
      </c>
      <c r="AK425" s="52">
        <f t="shared" si="204"/>
        <v>6.845321719573171E-14</v>
      </c>
      <c r="AL425" s="60">
        <f t="shared" si="191"/>
        <v>-274.82450157854743</v>
      </c>
      <c r="AM425" s="64">
        <v>2.2551062352941173E-24</v>
      </c>
      <c r="AN425" s="64">
        <v>1.6411179803921569E-24</v>
      </c>
      <c r="AO425" s="52">
        <f t="shared" si="205"/>
        <v>6.7971007761748149E-14</v>
      </c>
      <c r="AP425" s="52">
        <f t="shared" si="206"/>
        <v>4.9464828413563094E-14</v>
      </c>
      <c r="AQ425" s="60">
        <f t="shared" si="185"/>
        <v>-272.26577856625113</v>
      </c>
      <c r="AR425" s="64">
        <v>1.6865900980392158E-24</v>
      </c>
      <c r="AS425" s="64">
        <v>1.22657348627451E-24</v>
      </c>
      <c r="AT425" s="52">
        <f t="shared" si="207"/>
        <v>5.0835400501546463E-14</v>
      </c>
      <c r="AU425" s="52">
        <f t="shared" si="208"/>
        <v>3.6970070257042986E-14</v>
      </c>
      <c r="AV425" s="60">
        <f t="shared" si="192"/>
        <v>-272.74950345048785</v>
      </c>
      <c r="AW425" s="64">
        <v>1.3353840784313723E-24</v>
      </c>
      <c r="AX425" s="64">
        <v>9.6707259803921568E-25</v>
      </c>
      <c r="AY425" s="52">
        <f t="shared" si="209"/>
        <v>4.0249723112550204E-14</v>
      </c>
      <c r="AZ425" s="52">
        <f t="shared" si="210"/>
        <v>2.9148471162346109E-14</v>
      </c>
      <c r="BA425" s="60">
        <f t="shared" si="186"/>
        <v>-275.80939921404399</v>
      </c>
      <c r="BB425" s="64">
        <v>1.1299576019607842E-24</v>
      </c>
      <c r="BC425" s="64">
        <v>8.154212215686275E-25</v>
      </c>
      <c r="BD425" s="52">
        <f t="shared" si="211"/>
        <v>3.4057977283409779E-14</v>
      </c>
      <c r="BE425" s="52">
        <f t="shared" si="212"/>
        <v>2.4577557062674995E-14</v>
      </c>
      <c r="BF425" s="60">
        <f t="shared" si="193"/>
        <v>-278.36122332939772</v>
      </c>
      <c r="BG425" s="64">
        <v>1.0178506039215689E-24</v>
      </c>
      <c r="BH425" s="64">
        <v>7.3702587843137231E-25</v>
      </c>
      <c r="BI425" s="52">
        <f t="shared" si="213"/>
        <v>3.0678967676407406E-14</v>
      </c>
      <c r="BJ425" s="52">
        <f t="shared" si="214"/>
        <v>2.2214648214537151E-14</v>
      </c>
      <c r="BK425" s="60">
        <f t="shared" si="187"/>
        <v>-275.89974836015898</v>
      </c>
      <c r="BL425" s="60"/>
      <c r="BM425" s="14"/>
      <c r="BN425" s="14"/>
      <c r="BO425" s="14"/>
    </row>
    <row r="426" spans="1:67">
      <c r="A426" s="11">
        <v>199.599999999998</v>
      </c>
      <c r="C426" s="90">
        <v>710238936680.41711</v>
      </c>
      <c r="D426" s="7">
        <f t="shared" si="194"/>
        <v>9685509760059.8496</v>
      </c>
      <c r="E426" s="10">
        <f t="shared" si="188"/>
        <v>264589279826.49957</v>
      </c>
      <c r="F426" s="10">
        <f t="shared" si="195"/>
        <v>305797931555.48712</v>
      </c>
      <c r="G426" s="15">
        <v>132294639913249.78</v>
      </c>
      <c r="H426" s="7"/>
      <c r="J426" s="90">
        <f t="shared" si="196"/>
        <v>2.0804793016666671E-24</v>
      </c>
      <c r="K426" s="7">
        <v>7.9926205571565742E-24</v>
      </c>
      <c r="L426" s="7"/>
      <c r="M426" s="7">
        <v>3.7136915109049447E-24</v>
      </c>
      <c r="N426" s="9">
        <f t="shared" si="197"/>
        <v>0.96402582395456038</v>
      </c>
      <c r="O426" s="7"/>
      <c r="P426" s="8">
        <f t="shared" si="198"/>
        <v>294797102931.37872</v>
      </c>
      <c r="Q426" s="6">
        <v>2.7756666666666671E-24</v>
      </c>
      <c r="R426" s="14">
        <v>1</v>
      </c>
      <c r="T426" s="13"/>
      <c r="U426" s="64">
        <v>6.900906078431373E-24</v>
      </c>
      <c r="V426" s="64">
        <v>4.0518839411764713E-24</v>
      </c>
      <c r="W426" s="7">
        <f t="shared" si="199"/>
        <v>2.0343671195229949E-13</v>
      </c>
      <c r="X426" s="7">
        <f t="shared" si="200"/>
        <v>1.1944836472729328E-13</v>
      </c>
      <c r="Y426" s="14">
        <f t="shared" si="190"/>
        <v>-412.8475456519335</v>
      </c>
      <c r="Z426" s="80">
        <v>5.0307139019607824E-24</v>
      </c>
      <c r="AA426" s="80">
        <v>2.8121436666666665E-24</v>
      </c>
      <c r="AB426" s="72">
        <f t="shared" si="201"/>
        <v>1.4830398839745665E-13</v>
      </c>
      <c r="AC426" s="72">
        <f t="shared" si="202"/>
        <v>8.2901180596011091E-14</v>
      </c>
      <c r="AD426" s="60">
        <f t="shared" si="215"/>
        <v>-441.00504988554434</v>
      </c>
      <c r="AE426" s="73">
        <f t="shared" si="183"/>
        <v>-296.78190692227139</v>
      </c>
      <c r="AF426" s="73">
        <f t="shared" si="184"/>
        <v>-224.86458725928745</v>
      </c>
      <c r="AG426" s="60"/>
      <c r="AH426" s="64">
        <v>3.6729072745098035E-24</v>
      </c>
      <c r="AI426" s="64">
        <v>1.9415821764705886E-24</v>
      </c>
      <c r="AJ426" s="52">
        <f t="shared" si="203"/>
        <v>1.0827624238610147E-13</v>
      </c>
      <c r="AK426" s="52">
        <f t="shared" si="204"/>
        <v>5.7237280072669792E-14</v>
      </c>
      <c r="AL426" s="60">
        <f t="shared" si="191"/>
        <v>-471.37729559760868</v>
      </c>
      <c r="AM426" s="64">
        <v>2.7252037843137246E-24</v>
      </c>
      <c r="AN426" s="64">
        <v>1.3604790588235294E-24</v>
      </c>
      <c r="AO426" s="52">
        <f t="shared" si="205"/>
        <v>8.0338218051327021E-14</v>
      </c>
      <c r="AP426" s="52">
        <f t="shared" si="206"/>
        <v>4.0106528513996244E-14</v>
      </c>
      <c r="AQ426" s="60">
        <f t="shared" si="185"/>
        <v>-500.77896315334357</v>
      </c>
      <c r="AR426" s="64">
        <v>2.0914675490196081E-24</v>
      </c>
      <c r="AS426" s="64">
        <v>9.9264281372549012E-25</v>
      </c>
      <c r="AT426" s="52">
        <f t="shared" si="207"/>
        <v>6.1655857432593669E-14</v>
      </c>
      <c r="AU426" s="52">
        <f t="shared" si="208"/>
        <v>2.9262822573191007E-14</v>
      </c>
      <c r="AV426" s="60">
        <f t="shared" si="192"/>
        <v>-525.38454914550334</v>
      </c>
      <c r="AW426" s="64">
        <v>1.6893860392156867E-24</v>
      </c>
      <c r="AX426" s="64">
        <v>7.7260831568627471E-25</v>
      </c>
      <c r="AY426" s="52">
        <f t="shared" si="209"/>
        <v>4.9802611009347266E-14</v>
      </c>
      <c r="AZ426" s="52">
        <f t="shared" si="210"/>
        <v>2.2776269316499292E-14</v>
      </c>
      <c r="BA426" s="60">
        <f t="shared" si="186"/>
        <v>-542.66917226037606</v>
      </c>
      <c r="BB426" s="64">
        <v>1.4538863647058826E-24</v>
      </c>
      <c r="BC426" s="64">
        <v>6.4973968235294135E-25</v>
      </c>
      <c r="BD426" s="52">
        <f t="shared" si="211"/>
        <v>4.2860148830670374E-14</v>
      </c>
      <c r="BE426" s="52">
        <f t="shared" si="212"/>
        <v>1.915413760171905E-14</v>
      </c>
      <c r="BF426" s="60">
        <f t="shared" si="193"/>
        <v>-553.10146781355775</v>
      </c>
      <c r="BG426" s="64">
        <v>1.3354296901960788E-24</v>
      </c>
      <c r="BH426" s="64">
        <v>5.882380411764705E-25</v>
      </c>
      <c r="BI426" s="52">
        <f t="shared" si="213"/>
        <v>3.9368080383833027E-14</v>
      </c>
      <c r="BJ426" s="52">
        <f t="shared" si="214"/>
        <v>1.7341087037284269E-14</v>
      </c>
      <c r="BK426" s="60">
        <f t="shared" si="187"/>
        <v>-559.51403095575893</v>
      </c>
      <c r="BL426" s="60"/>
      <c r="BM426" s="14"/>
      <c r="BN426" s="14"/>
      <c r="BO426" s="14"/>
    </row>
    <row r="427" spans="1:67">
      <c r="A427" s="11">
        <v>199.699999999998</v>
      </c>
      <c r="C427" s="90">
        <v>706007185498.20557</v>
      </c>
      <c r="D427" s="7">
        <f t="shared" si="194"/>
        <v>9726758023485.4727</v>
      </c>
      <c r="E427" s="10">
        <f t="shared" si="188"/>
        <v>269852854318.40137</v>
      </c>
      <c r="F427" s="10">
        <f t="shared" si="195"/>
        <v>303975923930.24188</v>
      </c>
      <c r="G427" s="15">
        <v>134926427159200.69</v>
      </c>
      <c r="H427" s="7"/>
      <c r="J427" s="90">
        <f t="shared" si="196"/>
        <v>1.8637475655098042E-24</v>
      </c>
      <c r="K427" s="7">
        <v>8.4990124879923119E-24</v>
      </c>
      <c r="L427" s="7"/>
      <c r="M427" s="7">
        <v>3.7636389368831858E-24</v>
      </c>
      <c r="N427" s="9">
        <f t="shared" si="197"/>
        <v>0.96771219501135908</v>
      </c>
      <c r="O427" s="7"/>
      <c r="P427" s="8">
        <f t="shared" si="198"/>
        <v>294161208577.14026</v>
      </c>
      <c r="Q427" s="6">
        <v>2.8279047619047621E-24</v>
      </c>
      <c r="R427" s="14">
        <v>1</v>
      </c>
      <c r="T427" s="13"/>
      <c r="U427" s="64">
        <v>6.4959784117647059E-24</v>
      </c>
      <c r="V427" s="64">
        <v>4.0078435098039227E-24</v>
      </c>
      <c r="W427" s="7">
        <f t="shared" si="199"/>
        <v>1.9108648604956095E-13</v>
      </c>
      <c r="X427" s="7">
        <f t="shared" si="200"/>
        <v>1.1789520906319024E-13</v>
      </c>
      <c r="Y427" s="14">
        <f t="shared" si="190"/>
        <v>-383.02696595397924</v>
      </c>
      <c r="Z427" s="80">
        <v>4.7186969215686275E-24</v>
      </c>
      <c r="AA427" s="80">
        <v>2.7099585294117642E-24</v>
      </c>
      <c r="AB427" s="72">
        <f t="shared" si="201"/>
        <v>1.3880575893577797E-13</v>
      </c>
      <c r="AC427" s="72">
        <f t="shared" si="202"/>
        <v>7.9716467620564889E-14</v>
      </c>
      <c r="AD427" s="60">
        <f t="shared" si="215"/>
        <v>-425.69769272002787</v>
      </c>
      <c r="AE427" s="73">
        <f t="shared" si="183"/>
        <v>-264.29085128378028</v>
      </c>
      <c r="AF427" s="73">
        <f t="shared" si="184"/>
        <v>-224.3447857722397</v>
      </c>
      <c r="AG427" s="60"/>
      <c r="AH427" s="64">
        <v>3.4196792549019609E-24</v>
      </c>
      <c r="AI427" s="64">
        <v>1.7944298235294113E-24</v>
      </c>
      <c r="AJ427" s="52">
        <f t="shared" si="203"/>
        <v>1.0059369825680782E-13</v>
      </c>
      <c r="AK427" s="52">
        <f t="shared" si="204"/>
        <v>5.2785164559624617E-14</v>
      </c>
      <c r="AL427" s="60">
        <f t="shared" si="191"/>
        <v>-475.26370464213142</v>
      </c>
      <c r="AM427" s="64">
        <v>2.501306705882353E-24</v>
      </c>
      <c r="AN427" s="64">
        <v>1.1819219803921566E-24</v>
      </c>
      <c r="AO427" s="52">
        <f t="shared" si="205"/>
        <v>7.3578740362441663E-14</v>
      </c>
      <c r="AP427" s="52">
        <f t="shared" si="206"/>
        <v>3.4767559819602408E-14</v>
      </c>
      <c r="AQ427" s="60">
        <f t="shared" si="185"/>
        <v>-527.4781866563518</v>
      </c>
      <c r="AR427" s="64">
        <v>1.8745472745098043E-24</v>
      </c>
      <c r="AS427" s="64">
        <v>7.9457637450980395E-25</v>
      </c>
      <c r="AT427" s="52">
        <f t="shared" si="207"/>
        <v>5.5141909180475701E-14</v>
      </c>
      <c r="AU427" s="52">
        <f t="shared" si="208"/>
        <v>2.3373354663263307E-14</v>
      </c>
      <c r="AV427" s="60">
        <f t="shared" si="192"/>
        <v>-576.12358711114052</v>
      </c>
      <c r="AW427" s="64">
        <v>1.4655097039215687E-24</v>
      </c>
      <c r="AX427" s="64">
        <v>5.634853588235296E-25</v>
      </c>
      <c r="AY427" s="52">
        <f t="shared" si="209"/>
        <v>4.3109610568707112E-14</v>
      </c>
      <c r="AZ427" s="52">
        <f t="shared" si="210"/>
        <v>1.657555341670436E-14</v>
      </c>
      <c r="BA427" s="60">
        <f t="shared" si="186"/>
        <v>-615.50213054495998</v>
      </c>
      <c r="BB427" s="64">
        <v>1.217207837254902E-24</v>
      </c>
      <c r="BC427" s="64">
        <v>4.3371774901960773E-25</v>
      </c>
      <c r="BD427" s="52">
        <f t="shared" si="211"/>
        <v>3.5805532849644863E-14</v>
      </c>
      <c r="BE427" s="52">
        <f t="shared" si="212"/>
        <v>1.2758293723295735E-14</v>
      </c>
      <c r="BF427" s="60">
        <f t="shared" si="193"/>
        <v>-643.67814949520357</v>
      </c>
      <c r="BG427" s="64">
        <v>1.0861313764705881E-24</v>
      </c>
      <c r="BH427" s="64">
        <v>3.657205705882353E-25</v>
      </c>
      <c r="BI427" s="52">
        <f t="shared" si="213"/>
        <v>3.1949771837612291E-14</v>
      </c>
      <c r="BJ427" s="52">
        <f t="shared" si="214"/>
        <v>1.0758080504575052E-14</v>
      </c>
      <c r="BK427" s="60">
        <f t="shared" si="187"/>
        <v>-663.28146068604178</v>
      </c>
      <c r="BL427" s="60"/>
      <c r="BM427" s="14"/>
      <c r="BN427" s="14"/>
      <c r="BO427" s="14"/>
    </row>
    <row r="428" spans="1:67">
      <c r="A428" s="11">
        <v>199.79999999999799</v>
      </c>
      <c r="C428" s="90">
        <v>710181163430.25769</v>
      </c>
      <c r="D428" s="7">
        <f t="shared" si="194"/>
        <v>9768130608741.3652</v>
      </c>
      <c r="E428" s="10">
        <f t="shared" si="188"/>
        <v>278397767889.40137</v>
      </c>
      <c r="F428" s="10">
        <f t="shared" si="195"/>
        <v>305773056911.91919</v>
      </c>
      <c r="G428" s="15">
        <v>139198883944700.69</v>
      </c>
      <c r="H428" s="7"/>
      <c r="J428" s="90">
        <f t="shared" si="196"/>
        <v>1.3071619285882351E-24</v>
      </c>
      <c r="K428" s="7">
        <v>1.8214457170356118E-23</v>
      </c>
      <c r="L428" s="7"/>
      <c r="M428" s="7">
        <v>3.4404014805160303E-24</v>
      </c>
      <c r="N428" s="9">
        <f t="shared" si="197"/>
        <v>0.97724382424779799</v>
      </c>
      <c r="O428" s="7"/>
      <c r="P428" s="8">
        <f t="shared" si="198"/>
        <v>298814831488.54352</v>
      </c>
      <c r="Q428" s="6">
        <v>2.5069523809523805E-24</v>
      </c>
      <c r="R428" s="14">
        <v>1</v>
      </c>
      <c r="T428" s="13"/>
      <c r="U428" s="64">
        <v>5.4355043725490177E-24</v>
      </c>
      <c r="V428" s="64">
        <v>4.3252400196078442E-24</v>
      </c>
      <c r="W428" s="7">
        <f t="shared" si="199"/>
        <v>1.6242093231383839E-13</v>
      </c>
      <c r="X428" s="7">
        <f t="shared" si="200"/>
        <v>1.2924458676065491E-13</v>
      </c>
      <c r="Y428" s="14">
        <f t="shared" si="190"/>
        <v>-204.26151408291625</v>
      </c>
      <c r="Z428" s="80">
        <v>3.8274083725490191E-24</v>
      </c>
      <c r="AA428" s="80">
        <v>3.0112299607843141E-24</v>
      </c>
      <c r="AB428" s="72">
        <f t="shared" si="201"/>
        <v>1.1436863878810108E-13</v>
      </c>
      <c r="AC428" s="72">
        <f t="shared" si="202"/>
        <v>8.9980017330496711E-14</v>
      </c>
      <c r="AD428" s="60">
        <f t="shared" si="215"/>
        <v>-213.24570892892149</v>
      </c>
      <c r="AE428" s="73">
        <f t="shared" si="183"/>
        <v>-201.75544447604162</v>
      </c>
      <c r="AF428" s="73">
        <f t="shared" si="184"/>
        <v>-224.34986007663181</v>
      </c>
      <c r="AG428" s="60"/>
      <c r="AH428" s="64">
        <v>2.6665068039215679E-24</v>
      </c>
      <c r="AI428" s="64">
        <v>2.0660030392156865E-24</v>
      </c>
      <c r="AJ428" s="52">
        <f t="shared" si="203"/>
        <v>7.9679178127683276E-14</v>
      </c>
      <c r="AK428" s="52">
        <f t="shared" si="204"/>
        <v>6.1735235001801901E-14</v>
      </c>
      <c r="AL428" s="60">
        <f t="shared" si="191"/>
        <v>-225.2024123181441</v>
      </c>
      <c r="AM428" s="64">
        <v>1.8566980588235296E-24</v>
      </c>
      <c r="AN428" s="64">
        <v>1.4172816470588229E-24</v>
      </c>
      <c r="AO428" s="52">
        <f t="shared" si="205"/>
        <v>5.5480891757242733E-14</v>
      </c>
      <c r="AP428" s="52">
        <f t="shared" si="206"/>
        <v>4.2350477653766348E-14</v>
      </c>
      <c r="AQ428" s="60">
        <f t="shared" si="185"/>
        <v>-236.66552010246446</v>
      </c>
      <c r="AR428" s="64">
        <v>1.3103277254901959E-24</v>
      </c>
      <c r="AS428" s="64">
        <v>9.9374803529411776E-25</v>
      </c>
      <c r="AT428" s="52">
        <f t="shared" si="207"/>
        <v>3.9154535848709712E-14</v>
      </c>
      <c r="AU428" s="52">
        <f t="shared" si="208"/>
        <v>2.9694665170846614E-14</v>
      </c>
      <c r="AV428" s="60">
        <f t="shared" si="192"/>
        <v>-241.60344319788018</v>
      </c>
      <c r="AW428" s="64">
        <v>9.5467546470588236E-25</v>
      </c>
      <c r="AX428" s="64">
        <v>7.3175907254901953E-25</v>
      </c>
      <c r="AY428" s="52">
        <f t="shared" si="209"/>
        <v>2.8527118811231897E-14</v>
      </c>
      <c r="AZ428" s="52">
        <f t="shared" si="210"/>
        <v>2.1866046395393574E-14</v>
      </c>
      <c r="BA428" s="60">
        <f t="shared" si="186"/>
        <v>-233.49965553533846</v>
      </c>
      <c r="BB428" s="64">
        <v>7.3394656078431385E-25</v>
      </c>
      <c r="BC428" s="64">
        <v>5.7988619803921558E-25</v>
      </c>
      <c r="BD428" s="52">
        <f t="shared" si="211"/>
        <v>2.1931411788234836E-14</v>
      </c>
      <c r="BE428" s="52">
        <f t="shared" si="212"/>
        <v>1.7327859654961051E-14</v>
      </c>
      <c r="BF428" s="60">
        <f t="shared" si="193"/>
        <v>-209.90678473983937</v>
      </c>
      <c r="BG428" s="64">
        <v>6.0649068627450974E-25</v>
      </c>
      <c r="BH428" s="64">
        <v>5.0005175294117645E-25</v>
      </c>
      <c r="BI428" s="52">
        <f t="shared" si="213"/>
        <v>1.8122841221847846E-14</v>
      </c>
      <c r="BJ428" s="52">
        <f t="shared" si="214"/>
        <v>1.4942288029065995E-14</v>
      </c>
      <c r="BK428" s="60">
        <f t="shared" si="187"/>
        <v>-175.49969973513646</v>
      </c>
      <c r="BL428" s="60"/>
      <c r="BM428" s="14"/>
      <c r="BN428" s="14"/>
      <c r="BO428" s="14"/>
    </row>
    <row r="429" spans="1:67">
      <c r="A429" s="11">
        <v>199.89999999999799</v>
      </c>
      <c r="C429" s="90">
        <v>717643986651.90979</v>
      </c>
      <c r="D429" s="7">
        <f t="shared" si="194"/>
        <v>9809627691077.5254</v>
      </c>
      <c r="E429" s="10">
        <f t="shared" si="188"/>
        <v>276106362232.29163</v>
      </c>
      <c r="F429" s="10">
        <f t="shared" si="195"/>
        <v>308986223336.46338</v>
      </c>
      <c r="G429" s="15">
        <v>138053181116145.81</v>
      </c>
      <c r="H429" s="7"/>
      <c r="J429" s="90">
        <f t="shared" si="196"/>
        <v>1.015151392039216E-24</v>
      </c>
      <c r="K429" s="7">
        <v>2.8732600961538438E-23</v>
      </c>
      <c r="L429" s="7"/>
      <c r="M429" s="7">
        <v>3.5004076995718033E-24</v>
      </c>
      <c r="N429" s="9">
        <f t="shared" si="197"/>
        <v>0.98228204746154335</v>
      </c>
      <c r="O429" s="7"/>
      <c r="P429" s="8">
        <f t="shared" si="198"/>
        <v>303511620096.35095</v>
      </c>
      <c r="Q429" s="6">
        <v>2.569238095238095E-24</v>
      </c>
      <c r="R429" s="14">
        <v>1</v>
      </c>
      <c r="T429" s="13"/>
      <c r="U429" s="64">
        <v>4.5659440196078432E-24</v>
      </c>
      <c r="V429" s="64">
        <v>4.1725599803921569E-24</v>
      </c>
      <c r="W429" s="7">
        <f t="shared" si="199"/>
        <v>1.3858170666603426E-13</v>
      </c>
      <c r="X429" s="7">
        <f t="shared" si="200"/>
        <v>1.2664204395979502E-13</v>
      </c>
      <c r="Y429" s="14">
        <f t="shared" si="190"/>
        <v>-86.156124018680444</v>
      </c>
      <c r="Z429" s="80">
        <v>3.1350838823529414E-24</v>
      </c>
      <c r="AA429" s="80">
        <v>2.9680121764705879E-24</v>
      </c>
      <c r="AB429" s="72">
        <f t="shared" si="201"/>
        <v>9.5153438827084488E-14</v>
      </c>
      <c r="AC429" s="72">
        <f t="shared" si="202"/>
        <v>9.0082618414623362E-14</v>
      </c>
      <c r="AD429" s="60">
        <f t="shared" si="215"/>
        <v>-53.290984277257316</v>
      </c>
      <c r="AE429" s="73">
        <f t="shared" si="183"/>
        <v>-129.85478455009832</v>
      </c>
      <c r="AF429" s="73">
        <f t="shared" si="184"/>
        <v>-222.57589456124546</v>
      </c>
      <c r="AG429" s="60"/>
      <c r="AH429" s="64">
        <v>2.1279225098039214E-24</v>
      </c>
      <c r="AI429" s="64">
        <v>2.1037367843137253E-24</v>
      </c>
      <c r="AJ429" s="52">
        <f t="shared" si="203"/>
        <v>6.4584920839004475E-14</v>
      </c>
      <c r="AK429" s="52">
        <f t="shared" si="204"/>
        <v>6.3850855966331011E-14</v>
      </c>
      <c r="AL429" s="60">
        <f t="shared" si="191"/>
        <v>-11.36588638860947</v>
      </c>
      <c r="AM429" s="64">
        <v>1.4499395490196084E-24</v>
      </c>
      <c r="AN429" s="64">
        <v>1.5097678627450982E-24</v>
      </c>
      <c r="AO429" s="52">
        <f t="shared" si="205"/>
        <v>4.4007350156468886E-14</v>
      </c>
      <c r="AP429" s="52">
        <f t="shared" si="206"/>
        <v>4.5823208999114397E-14</v>
      </c>
      <c r="AQ429" s="60">
        <f t="shared" si="185"/>
        <v>41.262626270138767</v>
      </c>
      <c r="AR429" s="64">
        <v>1.0140992137254905E-24</v>
      </c>
      <c r="AS429" s="64">
        <v>1.1193170450980395E-24</v>
      </c>
      <c r="AT429" s="52">
        <f t="shared" si="207"/>
        <v>3.0779089529624181E-14</v>
      </c>
      <c r="AU429" s="52">
        <f t="shared" si="208"/>
        <v>3.3972572975914691E-14</v>
      </c>
      <c r="AV429" s="60">
        <f t="shared" si="192"/>
        <v>103.75496790497496</v>
      </c>
      <c r="AW429" s="64">
        <v>7.4767986470588217E-25</v>
      </c>
      <c r="AX429" s="64">
        <v>8.7485880392156878E-25</v>
      </c>
      <c r="AY429" s="52">
        <f t="shared" si="209"/>
        <v>2.2692952705028989E-14</v>
      </c>
      <c r="AZ429" s="52">
        <f t="shared" si="210"/>
        <v>2.6552981293377608E-14</v>
      </c>
      <c r="BA429" s="60">
        <f t="shared" si="186"/>
        <v>170.09811982260015</v>
      </c>
      <c r="BB429" s="64">
        <v>5.9524392941176452E-25</v>
      </c>
      <c r="BC429" s="64">
        <v>7.3146077843137257E-25</v>
      </c>
      <c r="BD429" s="52">
        <f t="shared" si="211"/>
        <v>1.8066344936827237E-14</v>
      </c>
      <c r="BE429" s="52">
        <f t="shared" si="212"/>
        <v>2.2200684589863127E-14</v>
      </c>
      <c r="BF429" s="60">
        <f t="shared" si="193"/>
        <v>228.84206337764911</v>
      </c>
      <c r="BG429" s="64">
        <v>5.1723256666666678E-25</v>
      </c>
      <c r="BH429" s="64">
        <v>6.5638132352941191E-25</v>
      </c>
      <c r="BI429" s="52">
        <f t="shared" si="213"/>
        <v>1.5698609427558496E-14</v>
      </c>
      <c r="BJ429" s="52">
        <f t="shared" si="214"/>
        <v>1.9921935890538756E-14</v>
      </c>
      <c r="BK429" s="60">
        <f t="shared" si="187"/>
        <v>269.02551353155667</v>
      </c>
      <c r="BL429" s="60"/>
      <c r="BM429" s="14"/>
      <c r="BN429" s="14"/>
      <c r="BO429" s="14"/>
    </row>
    <row r="430" spans="1:67">
      <c r="A430" s="11">
        <v>199.99999999999801</v>
      </c>
      <c r="C430" s="90">
        <v>725818388000.13416</v>
      </c>
      <c r="D430" s="7">
        <f t="shared" si="194"/>
        <v>9851249445399.8535</v>
      </c>
      <c r="E430" s="10">
        <f t="shared" si="188"/>
        <v>277752593704.3363</v>
      </c>
      <c r="F430" s="10">
        <f t="shared" si="195"/>
        <v>312505764289.36407</v>
      </c>
      <c r="G430" s="15">
        <v>138876296852168.14</v>
      </c>
      <c r="H430" s="7"/>
      <c r="J430" s="90">
        <f t="shared" si="196"/>
        <v>9.3831517500000012E-25</v>
      </c>
      <c r="K430" s="7">
        <v>2.5060541187739493E-23</v>
      </c>
      <c r="L430" s="7"/>
      <c r="M430" s="7">
        <v>3.5215956756617138E-24</v>
      </c>
      <c r="N430" s="9">
        <f t="shared" si="197"/>
        <v>0.98361205733858059</v>
      </c>
      <c r="O430" s="7"/>
      <c r="P430" s="8">
        <f t="shared" si="198"/>
        <v>307384437742.8269</v>
      </c>
      <c r="Q430" s="6">
        <v>2.5926999999999999E-24</v>
      </c>
      <c r="R430" s="14">
        <v>1</v>
      </c>
      <c r="T430" s="13"/>
      <c r="U430" s="64">
        <v>4.1595492156862748E-24</v>
      </c>
      <c r="V430" s="64">
        <v>3.5277460588235293E-24</v>
      </c>
      <c r="W430" s="7">
        <f t="shared" si="199"/>
        <v>1.2785806969276329E-13</v>
      </c>
      <c r="X430" s="7">
        <f t="shared" si="200"/>
        <v>1.0843742387911906E-13</v>
      </c>
      <c r="Y430" s="14">
        <f t="shared" si="190"/>
        <v>-151.89221814713062</v>
      </c>
      <c r="Z430" s="80">
        <v>2.84492E-24</v>
      </c>
      <c r="AA430" s="80">
        <v>2.4403970980392151E-24</v>
      </c>
      <c r="AB430" s="72">
        <f t="shared" si="201"/>
        <v>8.7448413462352195E-14</v>
      </c>
      <c r="AC430" s="72">
        <f t="shared" si="202"/>
        <v>7.5014008985018122E-14</v>
      </c>
      <c r="AD430" s="60">
        <f t="shared" si="215"/>
        <v>-142.19131011092912</v>
      </c>
      <c r="AE430" s="73">
        <f t="shared" si="183"/>
        <v>-100.25256762394952</v>
      </c>
      <c r="AF430" s="73">
        <f t="shared" si="184"/>
        <v>-218.98033269674406</v>
      </c>
      <c r="AG430" s="60"/>
      <c r="AH430" s="64">
        <v>1.9299674117647053E-24</v>
      </c>
      <c r="AI430" s="64">
        <v>1.6756313137254905E-24</v>
      </c>
      <c r="AJ430" s="52">
        <f t="shared" si="203"/>
        <v>5.9324194772740775E-14</v>
      </c>
      <c r="AK430" s="52">
        <f t="shared" si="204"/>
        <v>5.1506298923390143E-14</v>
      </c>
      <c r="AL430" s="60">
        <f t="shared" si="191"/>
        <v>-131.78258683998055</v>
      </c>
      <c r="AM430" s="64">
        <v>1.3228225294117648E-24</v>
      </c>
      <c r="AN430" s="64">
        <v>1.164117117647059E-24</v>
      </c>
      <c r="AO430" s="52">
        <f t="shared" si="205"/>
        <v>4.0661505943687184E-14</v>
      </c>
      <c r="AP430" s="52">
        <f t="shared" si="206"/>
        <v>3.5783148567482284E-14</v>
      </c>
      <c r="AQ430" s="60">
        <f t="shared" si="185"/>
        <v>-119.97483278068999</v>
      </c>
      <c r="AR430" s="64">
        <v>9.3931076274509815E-25</v>
      </c>
      <c r="AS430" s="64">
        <v>8.3975198823529371E-25</v>
      </c>
      <c r="AT430" s="52">
        <f t="shared" si="207"/>
        <v>2.887295106722535E-14</v>
      </c>
      <c r="AU430" s="52">
        <f t="shared" si="208"/>
        <v>2.5812669274718546E-14</v>
      </c>
      <c r="AV430" s="60">
        <f t="shared" si="192"/>
        <v>-105.99130602831353</v>
      </c>
      <c r="AW430" s="64">
        <v>7.0953663137254909E-25</v>
      </c>
      <c r="AX430" s="64">
        <v>6.4564251960784331E-25</v>
      </c>
      <c r="AY430" s="52">
        <f t="shared" si="209"/>
        <v>2.1810051849244002E-14</v>
      </c>
      <c r="AZ430" s="52">
        <f t="shared" si="210"/>
        <v>1.9846046287256413E-14</v>
      </c>
      <c r="BA430" s="60">
        <f t="shared" si="186"/>
        <v>-90.05047652170839</v>
      </c>
      <c r="BB430" s="64">
        <v>5.8072936666666666E-25</v>
      </c>
      <c r="BC430" s="64">
        <v>5.3747413725490182E-25</v>
      </c>
      <c r="BD430" s="52">
        <f t="shared" si="211"/>
        <v>1.7850716985362189E-14</v>
      </c>
      <c r="BE430" s="52">
        <f t="shared" si="212"/>
        <v>1.6521118548144657E-14</v>
      </c>
      <c r="BF430" s="60">
        <f t="shared" si="193"/>
        <v>-74.48431557722968</v>
      </c>
      <c r="BG430" s="64">
        <v>5.1591154313725497E-25</v>
      </c>
      <c r="BH430" s="64">
        <v>4.8352610196078415E-25</v>
      </c>
      <c r="BI430" s="52">
        <f t="shared" si="213"/>
        <v>1.5858317961231536E-14</v>
      </c>
      <c r="BJ430" s="52">
        <f t="shared" si="214"/>
        <v>1.4862839898523021E-14</v>
      </c>
      <c r="BK430" s="60">
        <f t="shared" si="187"/>
        <v>-62.773243993602399</v>
      </c>
      <c r="BL430" s="60"/>
      <c r="BM430" s="14"/>
      <c r="BN430" s="14"/>
      <c r="BO430" s="14"/>
    </row>
    <row r="431" spans="1:67">
      <c r="A431" s="11">
        <v>200.099999999998</v>
      </c>
      <c r="C431" s="90">
        <v>737725940738.50488</v>
      </c>
      <c r="D431" s="7">
        <f t="shared" si="194"/>
        <v>9892996046268.5449</v>
      </c>
      <c r="E431" s="10">
        <f t="shared" si="188"/>
        <v>274139624878.5289</v>
      </c>
      <c r="F431" s="10">
        <f t="shared" si="195"/>
        <v>317632637527.68683</v>
      </c>
      <c r="G431" s="15">
        <v>137069812439264.45</v>
      </c>
      <c r="H431" s="7"/>
      <c r="J431" s="90">
        <v>2.8241272999540573E-24</v>
      </c>
      <c r="K431" s="7">
        <v>1.9873136842105265E-23</v>
      </c>
      <c r="L431" s="7"/>
      <c r="M431" s="7">
        <v>2.8241272999540573E-24</v>
      </c>
      <c r="N431" s="9">
        <f t="shared" si="197"/>
        <v>0.95148360614427696</v>
      </c>
      <c r="O431" s="7"/>
      <c r="P431" s="8">
        <f t="shared" si="198"/>
        <v>302222247383.96149</v>
      </c>
      <c r="Q431" s="6">
        <v>1.8975E-24</v>
      </c>
      <c r="R431" s="14">
        <v>1</v>
      </c>
      <c r="T431" s="13"/>
      <c r="U431" s="64">
        <v>3.7041367058823525E-24</v>
      </c>
      <c r="V431" s="64">
        <v>3.0540467450980391E-24</v>
      </c>
      <c r="W431" s="7">
        <f t="shared" si="199"/>
        <v>1.1194725198691249E-13</v>
      </c>
      <c r="X431" s="7">
        <f t="shared" si="200"/>
        <v>9.2300087091914941E-14</v>
      </c>
      <c r="Y431" s="14">
        <f t="shared" si="190"/>
        <v>-175.50377116264059</v>
      </c>
      <c r="Z431" s="80">
        <v>2.5293047254901959E-24</v>
      </c>
      <c r="AA431" s="80">
        <v>2.0433121568627453E-24</v>
      </c>
      <c r="AB431" s="72">
        <f t="shared" si="201"/>
        <v>7.6441215845647723E-14</v>
      </c>
      <c r="AC431" s="72">
        <f t="shared" si="202"/>
        <v>6.1753439215399349E-14</v>
      </c>
      <c r="AD431" s="60">
        <f t="shared" si="215"/>
        <v>-192.14472804705707</v>
      </c>
      <c r="AE431" s="73">
        <f t="shared" si="183"/>
        <v>-104.10094774622939</v>
      </c>
      <c r="AF431" s="73">
        <f t="shared" si="184"/>
        <v>-219.35753984923656</v>
      </c>
      <c r="AG431" s="60"/>
      <c r="AH431" s="64">
        <v>1.7148152156862746E-24</v>
      </c>
      <c r="AI431" s="64">
        <v>1.3398656862745099E-24</v>
      </c>
      <c r="AJ431" s="52">
        <f t="shared" si="203"/>
        <v>5.182553083328891E-14</v>
      </c>
      <c r="AK431" s="52">
        <f t="shared" si="204"/>
        <v>4.0493721889851325E-14</v>
      </c>
      <c r="AL431" s="60">
        <f t="shared" si="191"/>
        <v>-218.65302219266158</v>
      </c>
      <c r="AM431" s="64">
        <v>1.1762164568627447E-24</v>
      </c>
      <c r="AN431" s="64">
        <v>8.7649026862745096E-25</v>
      </c>
      <c r="AO431" s="52">
        <f t="shared" si="205"/>
        <v>3.5547878100303892E-14</v>
      </c>
      <c r="AP431" s="52">
        <f t="shared" si="206"/>
        <v>2.6489485879474531E-14</v>
      </c>
      <c r="AQ431" s="60">
        <f t="shared" si="185"/>
        <v>-254.82230459071832</v>
      </c>
      <c r="AR431" s="64">
        <v>8.3659211568627415E-25</v>
      </c>
      <c r="AS431" s="64">
        <v>5.8850494509803929E-25</v>
      </c>
      <c r="AT431" s="52">
        <f t="shared" si="207"/>
        <v>2.5283674934639452E-14</v>
      </c>
      <c r="AU431" s="52">
        <f t="shared" si="208"/>
        <v>1.778592871040942E-14</v>
      </c>
      <c r="AV431" s="60">
        <f t="shared" si="192"/>
        <v>-296.54495414975759</v>
      </c>
      <c r="AW431" s="64">
        <v>6.3264152156862748E-25</v>
      </c>
      <c r="AX431" s="64">
        <v>4.1982634117647063E-25</v>
      </c>
      <c r="AY431" s="52">
        <f t="shared" si="209"/>
        <v>1.9119834243686867E-14</v>
      </c>
      <c r="AZ431" s="52">
        <f t="shared" si="210"/>
        <v>1.2688086034133151E-14</v>
      </c>
      <c r="BA431" s="60">
        <f t="shared" si="186"/>
        <v>-336.39142094955133</v>
      </c>
      <c r="BB431" s="64">
        <v>5.1719643725490208E-25</v>
      </c>
      <c r="BC431" s="64">
        <v>3.2682226078431383E-25</v>
      </c>
      <c r="BD431" s="52">
        <f t="shared" si="211"/>
        <v>1.5630826960614565E-14</v>
      </c>
      <c r="BE431" s="52">
        <f t="shared" si="212"/>
        <v>9.877295814933685E-15</v>
      </c>
      <c r="BF431" s="60">
        <f t="shared" si="193"/>
        <v>-368.08872365986866</v>
      </c>
      <c r="BG431" s="64">
        <v>4.5775639803921554E-25</v>
      </c>
      <c r="BH431" s="64">
        <v>2.7905876078431372E-25</v>
      </c>
      <c r="BI431" s="52">
        <f t="shared" si="213"/>
        <v>1.3834416736979109E-14</v>
      </c>
      <c r="BJ431" s="52">
        <f t="shared" si="214"/>
        <v>8.4337765836413805E-15</v>
      </c>
      <c r="BK431" s="60">
        <f t="shared" si="187"/>
        <v>-390.37714823942883</v>
      </c>
      <c r="BL431" s="60"/>
      <c r="BM431" s="14"/>
      <c r="BN431" s="14"/>
      <c r="BO431" s="14"/>
    </row>
    <row r="432" spans="1:67">
      <c r="A432" s="11">
        <v>200.199999999998</v>
      </c>
      <c r="C432" s="90">
        <v>752364204983.73401</v>
      </c>
      <c r="D432" s="7">
        <f t="shared" si="194"/>
        <v>9934867667896.9629</v>
      </c>
      <c r="E432" s="10">
        <f t="shared" si="188"/>
        <v>260670741236.68527</v>
      </c>
      <c r="F432" s="10">
        <f t="shared" si="195"/>
        <v>323935236127.35773</v>
      </c>
      <c r="G432" s="15">
        <v>130335370618342.64</v>
      </c>
      <c r="H432" s="7"/>
      <c r="J432" s="90">
        <v>2.6183644636503253E-24</v>
      </c>
      <c r="K432" s="7">
        <v>1.6789421606118566E-23</v>
      </c>
      <c r="L432" s="7"/>
      <c r="M432" s="7">
        <v>2.6183644636503253E-24</v>
      </c>
      <c r="N432" s="9">
        <f t="shared" si="197"/>
        <v>0.95493754103763306</v>
      </c>
      <c r="O432" s="7"/>
      <c r="P432" s="8">
        <f t="shared" si="198"/>
        <v>309337917842.90405</v>
      </c>
      <c r="Q432" s="6">
        <v>1.694E-24</v>
      </c>
      <c r="R432" s="14">
        <v>1</v>
      </c>
      <c r="T432" s="13"/>
      <c r="U432" s="64">
        <v>3.0212235294117648E-24</v>
      </c>
      <c r="V432" s="64">
        <v>2.8422969999999996E-24</v>
      </c>
      <c r="W432" s="7">
        <f t="shared" si="199"/>
        <v>9.3457899592617196E-14</v>
      </c>
      <c r="X432" s="7">
        <f t="shared" si="200"/>
        <v>8.792302358710825E-14</v>
      </c>
      <c r="Y432" s="14">
        <f t="shared" si="190"/>
        <v>-59.223201352004097</v>
      </c>
      <c r="Z432" s="80">
        <v>2.0255976470588233E-24</v>
      </c>
      <c r="AA432" s="80">
        <v>1.8988740196078428E-24</v>
      </c>
      <c r="AB432" s="72">
        <f t="shared" si="201"/>
        <v>6.2659415852862648E-14</v>
      </c>
      <c r="AC432" s="72">
        <f t="shared" si="202"/>
        <v>5.8739373547144246E-14</v>
      </c>
      <c r="AD432" s="60">
        <f t="shared" si="215"/>
        <v>-62.561105180480411</v>
      </c>
      <c r="AE432" s="73">
        <f t="shared" si="183"/>
        <v>-108.51889605513125</v>
      </c>
      <c r="AF432" s="73">
        <f t="shared" si="184"/>
        <v>-221.00533573187178</v>
      </c>
      <c r="AG432" s="60"/>
      <c r="AH432" s="64">
        <v>1.3416761215686278E-24</v>
      </c>
      <c r="AI432" s="64">
        <v>1.2407156470588236E-24</v>
      </c>
      <c r="AJ432" s="52">
        <f t="shared" si="203"/>
        <v>4.1503129786555871E-14</v>
      </c>
      <c r="AK432" s="52">
        <f t="shared" si="204"/>
        <v>3.838003948962661E-14</v>
      </c>
      <c r="AL432" s="60">
        <f t="shared" si="191"/>
        <v>-75.249512819655422</v>
      </c>
      <c r="AM432" s="64">
        <v>8.9467461764705924E-25</v>
      </c>
      <c r="AN432" s="64">
        <v>8.0479440980392157E-25</v>
      </c>
      <c r="AO432" s="52">
        <f t="shared" si="205"/>
        <v>2.7675678336982188E-14</v>
      </c>
      <c r="AP432" s="52">
        <f t="shared" si="206"/>
        <v>2.4895342702033979E-14</v>
      </c>
      <c r="AQ432" s="60">
        <f t="shared" si="185"/>
        <v>-100.46133652424083</v>
      </c>
      <c r="AR432" s="64">
        <v>6.1689878627450972E-25</v>
      </c>
      <c r="AS432" s="64">
        <v>5.3124832941176475E-25</v>
      </c>
      <c r="AT432" s="52">
        <f t="shared" si="207"/>
        <v>1.9083018606596068E-14</v>
      </c>
      <c r="AU432" s="52">
        <f t="shared" si="208"/>
        <v>1.6433525207774718E-14</v>
      </c>
      <c r="AV432" s="60">
        <f t="shared" si="192"/>
        <v>-138.84037182175933</v>
      </c>
      <c r="AW432" s="64">
        <v>4.5299630980392176E-25</v>
      </c>
      <c r="AX432" s="64">
        <v>3.6883042941176465E-25</v>
      </c>
      <c r="AY432" s="52">
        <f t="shared" si="209"/>
        <v>1.4012893526525629E-14</v>
      </c>
      <c r="AZ432" s="52">
        <f t="shared" si="210"/>
        <v>1.1409323707133299E-14</v>
      </c>
      <c r="BA432" s="60">
        <f t="shared" si="186"/>
        <v>-185.79815899292441</v>
      </c>
      <c r="BB432" s="64">
        <v>3.6208807450980401E-25</v>
      </c>
      <c r="BC432" s="64">
        <v>2.7806512156862736E-25</v>
      </c>
      <c r="BD432" s="52">
        <f t="shared" si="211"/>
        <v>1.1200757104460272E-14</v>
      </c>
      <c r="BE432" s="52">
        <f t="shared" si="212"/>
        <v>8.6016085730768289E-15</v>
      </c>
      <c r="BF432" s="60">
        <f t="shared" si="193"/>
        <v>-232.05114682367599</v>
      </c>
      <c r="BG432" s="64">
        <v>3.1649322156862745E-25</v>
      </c>
      <c r="BH432" s="64">
        <v>2.3139242549019616E-25</v>
      </c>
      <c r="BI432" s="52">
        <f t="shared" si="213"/>
        <v>9.790335417142654E-15</v>
      </c>
      <c r="BJ432" s="52">
        <f t="shared" si="214"/>
        <v>7.1578451105752526E-15</v>
      </c>
      <c r="BK432" s="60">
        <f t="shared" si="187"/>
        <v>-268.88663098896194</v>
      </c>
      <c r="BL432" s="60"/>
      <c r="BM432" s="14"/>
      <c r="BN432" s="14"/>
      <c r="BO432" s="14"/>
    </row>
    <row r="433" spans="1:67">
      <c r="A433" s="11">
        <v>200.29999999999799</v>
      </c>
      <c r="C433" s="90">
        <v>764429746453.36536</v>
      </c>
      <c r="D433" s="7">
        <f t="shared" si="194"/>
        <v>9976864484150.2109</v>
      </c>
      <c r="E433" s="10">
        <f t="shared" si="188"/>
        <v>268542309277.3295</v>
      </c>
      <c r="F433" s="10">
        <f t="shared" si="195"/>
        <v>329130132427.68604</v>
      </c>
      <c r="G433" s="15">
        <v>134271154638664.75</v>
      </c>
      <c r="H433" s="7"/>
      <c r="J433" s="90">
        <v>2.4126071532232187E-24</v>
      </c>
      <c r="K433" s="7">
        <v>1.5480150095602302E-23</v>
      </c>
      <c r="L433" s="7"/>
      <c r="M433" s="7">
        <v>2.4126071532232187E-24</v>
      </c>
      <c r="N433" s="9">
        <f t="shared" si="197"/>
        <v>0.9584039206311511</v>
      </c>
      <c r="O433" s="7"/>
      <c r="P433" s="8">
        <f t="shared" si="198"/>
        <v>315439609316.54425</v>
      </c>
      <c r="Q433" s="6">
        <v>1.4904999999999999E-24</v>
      </c>
      <c r="R433" s="14">
        <v>1</v>
      </c>
      <c r="T433" s="13"/>
      <c r="U433" s="64">
        <v>2.1800867058823522E-24</v>
      </c>
      <c r="V433" s="64">
        <v>2.5540740784313738E-24</v>
      </c>
      <c r="W433" s="7">
        <f t="shared" si="199"/>
        <v>6.876856987796819E-14</v>
      </c>
      <c r="X433" s="7">
        <f t="shared" si="200"/>
        <v>8.0565612946585955E-14</v>
      </c>
      <c r="Y433" s="14">
        <f t="shared" si="190"/>
        <v>171.54701762086887</v>
      </c>
      <c r="Z433" s="80">
        <v>1.4088549745098041E-24</v>
      </c>
      <c r="AA433" s="80">
        <v>1.7119203921568622E-24</v>
      </c>
      <c r="AB433" s="72">
        <f t="shared" si="201"/>
        <v>4.4440866274301729E-14</v>
      </c>
      <c r="AC433" s="72">
        <f t="shared" si="202"/>
        <v>5.4000749968295517E-14</v>
      </c>
      <c r="AD433" s="60">
        <f t="shared" si="215"/>
        <v>215.11470174742885</v>
      </c>
      <c r="AE433" s="73">
        <f t="shared" si="183"/>
        <v>-102.70587052859442</v>
      </c>
      <c r="AF433" s="73">
        <f t="shared" si="184"/>
        <v>-221.00795775647092</v>
      </c>
      <c r="AG433" s="60"/>
      <c r="AH433" s="64">
        <v>8.939629509803924E-25</v>
      </c>
      <c r="AI433" s="64">
        <v>1.1249080784313731E-24</v>
      </c>
      <c r="AJ433" s="52">
        <f t="shared" si="203"/>
        <v>2.8199132400070395E-14</v>
      </c>
      <c r="AK433" s="52">
        <f t="shared" si="204"/>
        <v>3.5484056477739667E-14</v>
      </c>
      <c r="AL433" s="60">
        <f t="shared" si="191"/>
        <v>258.3385890854957</v>
      </c>
      <c r="AM433" s="64">
        <v>5.6952626470588211E-25</v>
      </c>
      <c r="AN433" s="64">
        <v>7.3596279999999982E-25</v>
      </c>
      <c r="AO433" s="52">
        <f t="shared" si="205"/>
        <v>1.7965114243432401E-14</v>
      </c>
      <c r="AP433" s="52">
        <f t="shared" si="206"/>
        <v>2.3215181810349673E-14</v>
      </c>
      <c r="AQ433" s="60">
        <f t="shared" si="185"/>
        <v>292.23680382865183</v>
      </c>
      <c r="AR433" s="64">
        <v>3.7690293529411756E-25</v>
      </c>
      <c r="AS433" s="64">
        <v>4.9144216666666665E-25</v>
      </c>
      <c r="AT433" s="52">
        <f t="shared" si="207"/>
        <v>1.1889011465942844E-14</v>
      </c>
      <c r="AU433" s="52">
        <f t="shared" si="208"/>
        <v>1.5502032505500055E-14</v>
      </c>
      <c r="AV433" s="60">
        <f t="shared" si="192"/>
        <v>303.89583271132659</v>
      </c>
      <c r="AW433" s="64">
        <v>2.6905788627450989E-25</v>
      </c>
      <c r="AX433" s="64">
        <v>3.4596661372549021E-25</v>
      </c>
      <c r="AY433" s="52">
        <f t="shared" si="209"/>
        <v>8.4871514529961777E-15</v>
      </c>
      <c r="AZ433" s="52">
        <f t="shared" si="210"/>
        <v>1.0913157347013021E-14</v>
      </c>
      <c r="BA433" s="60">
        <f t="shared" si="186"/>
        <v>285.84453894249793</v>
      </c>
      <c r="BB433" s="64">
        <v>2.121321627450981E-25</v>
      </c>
      <c r="BC433" s="64">
        <v>2.649756823529413E-25</v>
      </c>
      <c r="BD433" s="52">
        <f t="shared" si="211"/>
        <v>6.6914886539783522E-15</v>
      </c>
      <c r="BE433" s="52">
        <f t="shared" si="212"/>
        <v>8.3583825719791789E-15</v>
      </c>
      <c r="BF433" s="60">
        <f t="shared" si="193"/>
        <v>249.10658960914378</v>
      </c>
      <c r="BG433" s="64">
        <v>1.8414719607843129E-25</v>
      </c>
      <c r="BH433" s="64">
        <v>2.2444543921568622E-25</v>
      </c>
      <c r="BI433" s="52">
        <f t="shared" si="213"/>
        <v>5.8087319587714135E-15</v>
      </c>
      <c r="BJ433" s="52">
        <f t="shared" si="214"/>
        <v>7.0798981659072217E-15</v>
      </c>
      <c r="BK433" s="60">
        <f t="shared" si="187"/>
        <v>218.83712592664861</v>
      </c>
      <c r="BL433" s="60"/>
      <c r="BM433" s="14"/>
      <c r="BN433" s="14"/>
      <c r="BO433" s="14"/>
    </row>
    <row r="434" spans="1:67">
      <c r="A434" s="11">
        <v>200.39999999999799</v>
      </c>
      <c r="C434" s="90">
        <v>773583287218.70056</v>
      </c>
      <c r="D434" s="7">
        <f t="shared" si="194"/>
        <v>10018986668544.053</v>
      </c>
      <c r="E434" s="10">
        <f t="shared" si="188"/>
        <v>276087874093.32849</v>
      </c>
      <c r="F434" s="10">
        <f t="shared" si="195"/>
        <v>333071248139.43677</v>
      </c>
      <c r="G434" s="15">
        <v>138043937046664.23</v>
      </c>
      <c r="H434" s="7"/>
      <c r="J434" s="90">
        <v>2.2173553551784731E-24</v>
      </c>
      <c r="K434" s="7">
        <v>1.3427571701720834E-23</v>
      </c>
      <c r="L434" s="7"/>
      <c r="M434" s="7">
        <v>2.2173553551784731E-24</v>
      </c>
      <c r="N434" s="9">
        <f t="shared" si="197"/>
        <v>0.96170494937040618</v>
      </c>
      <c r="O434" s="7"/>
      <c r="P434" s="8">
        <f t="shared" si="198"/>
        <v>320316267828.67505</v>
      </c>
      <c r="Q434" s="6">
        <v>1.2974999999999999E-24</v>
      </c>
      <c r="R434" s="14">
        <v>1</v>
      </c>
      <c r="T434" s="13"/>
      <c r="U434" s="64">
        <v>1.6247969803921573E-24</v>
      </c>
      <c r="V434" s="64">
        <v>2.1443882156862745E-24</v>
      </c>
      <c r="W434" s="7">
        <f t="shared" si="199"/>
        <v>5.2044890473848723E-14</v>
      </c>
      <c r="X434" s="7">
        <f t="shared" si="200"/>
        <v>6.8688243002438025E-14</v>
      </c>
      <c r="Y434" s="14">
        <f t="shared" si="190"/>
        <v>319.78840529892506</v>
      </c>
      <c r="Z434" s="80">
        <v>1.0241611647058824E-24</v>
      </c>
      <c r="AA434" s="80">
        <v>1.4348104509803927E-24</v>
      </c>
      <c r="AB434" s="72">
        <f t="shared" si="201"/>
        <v>3.2805548193363851E-14</v>
      </c>
      <c r="AC434" s="72">
        <f t="shared" si="202"/>
        <v>4.5959312869959143E-14</v>
      </c>
      <c r="AD434" s="60">
        <f t="shared" si="215"/>
        <v>400.96158732248011</v>
      </c>
      <c r="AE434" s="73">
        <f t="shared" ref="AE434:AE497" si="216">AVERAGE(AD429:AD439)</f>
        <v>-94.666379925296823</v>
      </c>
      <c r="AF434" s="73">
        <f t="shared" ref="AF434:AF497" si="217">AVERAGE(AD409:AD459)</f>
        <v>-219.45015617456275</v>
      </c>
      <c r="AG434" s="60"/>
      <c r="AH434" s="64">
        <v>6.3330399803921578E-25</v>
      </c>
      <c r="AI434" s="64">
        <v>9.4140229215686307E-25</v>
      </c>
      <c r="AJ434" s="52">
        <f t="shared" si="203"/>
        <v>2.0285757305288863E-14</v>
      </c>
      <c r="AK434" s="52">
        <f t="shared" si="204"/>
        <v>3.0154646874902923E-14</v>
      </c>
      <c r="AL434" s="60">
        <f t="shared" si="191"/>
        <v>486.49352454990981</v>
      </c>
      <c r="AM434" s="64">
        <v>3.9538786274509814E-25</v>
      </c>
      <c r="AN434" s="64">
        <v>6.1470761960784324E-25</v>
      </c>
      <c r="AO434" s="52">
        <f t="shared" si="205"/>
        <v>1.2664916453925906E-14</v>
      </c>
      <c r="AP434" s="52">
        <f t="shared" si="206"/>
        <v>1.9690085051862202E-14</v>
      </c>
      <c r="AQ434" s="60">
        <f t="shared" si="185"/>
        <v>554.69521836116132</v>
      </c>
      <c r="AR434" s="64">
        <v>2.6050537843137257E-25</v>
      </c>
      <c r="AS434" s="64">
        <v>4.0872415490196085E-25</v>
      </c>
      <c r="AT434" s="52">
        <f t="shared" si="207"/>
        <v>8.344411056842914E-15</v>
      </c>
      <c r="AU434" s="52">
        <f t="shared" si="208"/>
        <v>1.3092099586961792E-14</v>
      </c>
      <c r="AV434" s="60">
        <f t="shared" si="192"/>
        <v>568.96628147596948</v>
      </c>
      <c r="AW434" s="64">
        <v>1.8934900392156862E-25</v>
      </c>
      <c r="AX434" s="64">
        <v>2.8501601764705886E-25</v>
      </c>
      <c r="AY434" s="52">
        <f t="shared" si="209"/>
        <v>6.0651566253230566E-15</v>
      </c>
      <c r="AZ434" s="52">
        <f t="shared" si="210"/>
        <v>9.1295267044092494E-15</v>
      </c>
      <c r="BA434" s="60">
        <f t="shared" si="186"/>
        <v>505.24170576105632</v>
      </c>
      <c r="BB434" s="64">
        <v>1.5438928039215688E-25</v>
      </c>
      <c r="BC434" s="64">
        <v>2.1475715882352943E-25</v>
      </c>
      <c r="BD434" s="52">
        <f t="shared" si="211"/>
        <v>4.9453398087967726E-15</v>
      </c>
      <c r="BE434" s="52">
        <f t="shared" si="212"/>
        <v>6.8790211603839048E-15</v>
      </c>
      <c r="BF434" s="60">
        <f t="shared" si="193"/>
        <v>391.01081550503335</v>
      </c>
      <c r="BG434" s="64">
        <v>1.3855808235294118E-25</v>
      </c>
      <c r="BH434" s="64">
        <v>1.7824534313725486E-25</v>
      </c>
      <c r="BI434" s="52">
        <f t="shared" si="213"/>
        <v>4.43824078167898E-15</v>
      </c>
      <c r="BJ434" s="52">
        <f t="shared" si="214"/>
        <v>5.7094883071563772E-15</v>
      </c>
      <c r="BK434" s="60">
        <f t="shared" si="187"/>
        <v>286.43049983342416</v>
      </c>
      <c r="BL434" s="60"/>
      <c r="BM434" s="14"/>
      <c r="BN434" s="14"/>
      <c r="BO434" s="14"/>
    </row>
    <row r="435" spans="1:67">
      <c r="A435" s="11">
        <v>200.49999999999801</v>
      </c>
      <c r="C435" s="90">
        <v>783384591843.57898</v>
      </c>
      <c r="D435" s="7">
        <f t="shared" si="194"/>
        <v>10061234394243.312</v>
      </c>
      <c r="E435" s="10">
        <f t="shared" si="188"/>
        <v>282649669264.02228</v>
      </c>
      <c r="F435" s="10">
        <f t="shared" si="195"/>
        <v>337291262737.39972</v>
      </c>
      <c r="G435" s="15">
        <v>141324834632011.12</v>
      </c>
      <c r="H435" s="7"/>
      <c r="J435" s="90">
        <v>2.035109056054776E-24</v>
      </c>
      <c r="K435" s="7">
        <v>1.109476313276027E-23</v>
      </c>
      <c r="L435" s="7"/>
      <c r="M435" s="7">
        <v>2.035109056054776E-24</v>
      </c>
      <c r="N435" s="9">
        <f t="shared" si="197"/>
        <v>0.96479635853984602</v>
      </c>
      <c r="O435" s="7"/>
      <c r="P435" s="8">
        <f t="shared" si="198"/>
        <v>325417382056.34973</v>
      </c>
      <c r="Q435" s="6">
        <v>1.1175000000000001E-24</v>
      </c>
      <c r="R435" s="14">
        <v>1</v>
      </c>
      <c r="T435" s="13"/>
      <c r="U435" s="64">
        <v>1.5837575686274511E-24</v>
      </c>
      <c r="V435" s="64">
        <v>1.7001983921568629E-24</v>
      </c>
      <c r="W435" s="7">
        <f t="shared" si="199"/>
        <v>5.1538224179479196E-14</v>
      </c>
      <c r="X435" s="7">
        <f t="shared" si="200"/>
        <v>5.532741097522272E-14</v>
      </c>
      <c r="Y435" s="14">
        <f t="shared" si="190"/>
        <v>73.521873445772542</v>
      </c>
      <c r="Z435" s="80">
        <v>1.0281885392156864E-24</v>
      </c>
      <c r="AA435" s="80">
        <v>1.1213863254901964E-24</v>
      </c>
      <c r="AB435" s="72">
        <f t="shared" si="201"/>
        <v>3.3459042269198726E-14</v>
      </c>
      <c r="AC435" s="72">
        <f t="shared" si="202"/>
        <v>3.6491860231489236E-14</v>
      </c>
      <c r="AD435" s="60">
        <f t="shared" si="215"/>
        <v>90.642700944324915</v>
      </c>
      <c r="AE435" s="73">
        <f t="shared" si="216"/>
        <v>-109.67031179065087</v>
      </c>
      <c r="AF435" s="73">
        <f t="shared" si="217"/>
        <v>-219.78054828275219</v>
      </c>
      <c r="AG435" s="60"/>
      <c r="AH435" s="64">
        <v>6.593877392156863E-25</v>
      </c>
      <c r="AI435" s="64">
        <v>7.2187565686274527E-25</v>
      </c>
      <c r="AJ435" s="52">
        <f t="shared" si="203"/>
        <v>2.1457623185567247E-14</v>
      </c>
      <c r="AK435" s="52">
        <f t="shared" si="204"/>
        <v>2.3491088642653582E-14</v>
      </c>
      <c r="AL435" s="60">
        <f t="shared" si="191"/>
        <v>94.766575006969049</v>
      </c>
      <c r="AM435" s="64">
        <v>4.2833860588235282E-25</v>
      </c>
      <c r="AN435" s="64">
        <v>4.5965024705882359E-25</v>
      </c>
      <c r="AO435" s="52">
        <f t="shared" si="205"/>
        <v>1.3938882775993351E-14</v>
      </c>
      <c r="AP435" s="52">
        <f t="shared" si="206"/>
        <v>1.4957818005947076E-14</v>
      </c>
      <c r="AQ435" s="60">
        <f t="shared" si="185"/>
        <v>73.100207981418478</v>
      </c>
      <c r="AR435" s="64">
        <v>2.9181514705882352E-25</v>
      </c>
      <c r="AS435" s="64">
        <v>2.9599479803921569E-25</v>
      </c>
      <c r="AT435" s="52">
        <f t="shared" si="207"/>
        <v>9.4961721200292654E-15</v>
      </c>
      <c r="AU435" s="52">
        <f t="shared" si="208"/>
        <v>9.6321852280241418E-15</v>
      </c>
      <c r="AV435" s="60">
        <f t="shared" si="192"/>
        <v>14.322940472824675</v>
      </c>
      <c r="AW435" s="64">
        <v>2.1542923529411768E-25</v>
      </c>
      <c r="AX435" s="64">
        <v>1.9879258823529413E-25</v>
      </c>
      <c r="AY435" s="52">
        <f t="shared" si="209"/>
        <v>7.0104417767829093E-15</v>
      </c>
      <c r="AZ435" s="52">
        <f t="shared" si="210"/>
        <v>6.4690563635750033E-15</v>
      </c>
      <c r="BA435" s="60">
        <f t="shared" si="186"/>
        <v>-77.225577281143543</v>
      </c>
      <c r="BB435" s="64">
        <v>1.7462251764705885E-25</v>
      </c>
      <c r="BC435" s="64">
        <v>1.4406288823529411E-25</v>
      </c>
      <c r="BD435" s="52">
        <f t="shared" si="211"/>
        <v>5.6825202540807544E-15</v>
      </c>
      <c r="BE435" s="52">
        <f t="shared" si="212"/>
        <v>4.6880567941016567E-15</v>
      </c>
      <c r="BF435" s="60">
        <f t="shared" si="193"/>
        <v>-175.00394464321522</v>
      </c>
      <c r="BG435" s="64">
        <v>1.5360572156862747E-25</v>
      </c>
      <c r="BH435" s="64">
        <v>1.1545667176470585E-25</v>
      </c>
      <c r="BI435" s="52">
        <f t="shared" si="213"/>
        <v>4.998597178175069E-15</v>
      </c>
      <c r="BJ435" s="52">
        <f t="shared" si="214"/>
        <v>3.7571607866618392E-15</v>
      </c>
      <c r="BK435" s="60">
        <f t="shared" si="187"/>
        <v>-248.35695841497352</v>
      </c>
      <c r="BL435" s="60"/>
      <c r="BM435" s="14"/>
      <c r="BN435" s="14"/>
      <c r="BO435" s="14"/>
    </row>
    <row r="436" spans="1:67">
      <c r="A436" s="11">
        <v>200.599999999998</v>
      </c>
      <c r="C436" s="90">
        <v>790705180769.3595</v>
      </c>
      <c r="D436" s="7">
        <f t="shared" si="194"/>
        <v>10103607834060.861</v>
      </c>
      <c r="E436" s="10">
        <f t="shared" si="188"/>
        <v>284617665550.86389</v>
      </c>
      <c r="F436" s="10">
        <f t="shared" si="195"/>
        <v>340443189273.1861</v>
      </c>
      <c r="G436" s="15">
        <v>142308832775431.94</v>
      </c>
      <c r="H436" s="7"/>
      <c r="J436" s="90">
        <v>1.8557182424236893E-24</v>
      </c>
      <c r="K436" s="7">
        <v>1.0751867112810717E-23</v>
      </c>
      <c r="L436" s="7"/>
      <c r="M436" s="7">
        <v>1.8557182424236893E-24</v>
      </c>
      <c r="N436" s="9">
        <f t="shared" si="197"/>
        <v>0.9678490355215863</v>
      </c>
      <c r="O436" s="7"/>
      <c r="P436" s="8">
        <f t="shared" si="198"/>
        <v>329497612387.94604</v>
      </c>
      <c r="Q436" s="6">
        <v>9.4035000000000005E-25</v>
      </c>
      <c r="R436" s="14">
        <v>1</v>
      </c>
      <c r="T436" s="13"/>
      <c r="U436" s="64">
        <v>1.8033326862745099E-24</v>
      </c>
      <c r="V436" s="64">
        <v>1.2833643333333332E-24</v>
      </c>
      <c r="W436" s="7">
        <f t="shared" si="199"/>
        <v>5.9419381446855818E-14</v>
      </c>
      <c r="X436" s="7">
        <f t="shared" si="200"/>
        <v>4.2286548365715738E-14</v>
      </c>
      <c r="Y436" s="14">
        <f t="shared" si="190"/>
        <v>-288.3374525947151</v>
      </c>
      <c r="Z436" s="80">
        <v>1.2230953921568627E-24</v>
      </c>
      <c r="AA436" s="80">
        <v>8.2963436666666647E-25</v>
      </c>
      <c r="AB436" s="72">
        <f t="shared" si="201"/>
        <v>4.0300701143836192E-14</v>
      </c>
      <c r="AC436" s="72">
        <f t="shared" si="202"/>
        <v>2.7336254297163681E-14</v>
      </c>
      <c r="AD436" s="60">
        <f t="shared" si="215"/>
        <v>-321.69283607253976</v>
      </c>
      <c r="AE436" s="73">
        <f t="shared" si="216"/>
        <v>-138.02500757217095</v>
      </c>
      <c r="AF436" s="73">
        <f t="shared" si="217"/>
        <v>-225.8275564167491</v>
      </c>
      <c r="AG436" s="60"/>
      <c r="AH436" s="64">
        <v>8.2620756470588243E-25</v>
      </c>
      <c r="AI436" s="64">
        <v>5.2403767450980397E-25</v>
      </c>
      <c r="AJ436" s="52">
        <f t="shared" si="203"/>
        <v>2.722334199074322E-14</v>
      </c>
      <c r="AK436" s="52">
        <f t="shared" si="204"/>
        <v>1.726691625523022E-14</v>
      </c>
      <c r="AL436" s="60">
        <f t="shared" si="191"/>
        <v>-365.73120739174834</v>
      </c>
      <c r="AM436" s="64">
        <v>5.6797572156862754E-25</v>
      </c>
      <c r="AN436" s="64">
        <v>3.2979383921568623E-25</v>
      </c>
      <c r="AO436" s="52">
        <f t="shared" si="205"/>
        <v>1.8714664415117298E-14</v>
      </c>
      <c r="AP436" s="52">
        <f t="shared" si="206"/>
        <v>1.086662826018166E-14</v>
      </c>
      <c r="AQ436" s="60">
        <f t="shared" ref="AQ436:AQ499" si="218">(AP436/AO436-1)*1000</f>
        <v>-419.3522245900474</v>
      </c>
      <c r="AR436" s="64">
        <v>4.0837830784313738E-25</v>
      </c>
      <c r="AS436" s="64">
        <v>2.1350184117647062E-25</v>
      </c>
      <c r="AT436" s="52">
        <f t="shared" si="207"/>
        <v>1.3455967738533574E-14</v>
      </c>
      <c r="AU436" s="52">
        <f t="shared" si="208"/>
        <v>7.0348346908073533E-15</v>
      </c>
      <c r="AV436" s="60">
        <f t="shared" si="192"/>
        <v>-477.19593064556454</v>
      </c>
      <c r="AW436" s="64">
        <v>3.1499258039215695E-25</v>
      </c>
      <c r="AX436" s="64">
        <v>1.4793397058823535E-25</v>
      </c>
      <c r="AY436" s="52">
        <f t="shared" si="209"/>
        <v>1.0378930315912796E-14</v>
      </c>
      <c r="AZ436" s="52">
        <f t="shared" si="210"/>
        <v>4.874389009988941E-15</v>
      </c>
      <c r="BA436" s="60">
        <f t="shared" ref="BA436:BA499" si="219">(AZ436/AY436-1)*1000</f>
        <v>-530.35728522855447</v>
      </c>
      <c r="BB436" s="64">
        <v>2.6402022549019603E-25</v>
      </c>
      <c r="BC436" s="64">
        <v>1.1326358450980395E-25</v>
      </c>
      <c r="BD436" s="52">
        <f t="shared" si="211"/>
        <v>8.6994033921141775E-15</v>
      </c>
      <c r="BE436" s="52">
        <f t="shared" si="212"/>
        <v>3.7320080666478626E-15</v>
      </c>
      <c r="BF436" s="60">
        <f t="shared" si="193"/>
        <v>-571.00413690083076</v>
      </c>
      <c r="BG436" s="64">
        <v>2.3935044901960782E-25</v>
      </c>
      <c r="BH436" s="64">
        <v>9.6527526078431366E-26</v>
      </c>
      <c r="BI436" s="52">
        <f t="shared" si="213"/>
        <v>7.8865401475939093E-15</v>
      </c>
      <c r="BJ436" s="52">
        <f t="shared" si="214"/>
        <v>3.1805589372556523E-15</v>
      </c>
      <c r="BK436" s="60">
        <f t="shared" ref="BK436:BK499" si="220">(BJ436/BI436-1)*1000</f>
        <v>-596.71048676192902</v>
      </c>
      <c r="BL436" s="60"/>
      <c r="BM436" s="14"/>
      <c r="BN436" s="14"/>
      <c r="BO436" s="14"/>
    </row>
    <row r="437" spans="1:67">
      <c r="A437" s="11">
        <v>200.699999999998</v>
      </c>
      <c r="C437" s="90">
        <v>792108667035.58337</v>
      </c>
      <c r="D437" s="7">
        <f t="shared" si="194"/>
        <v>10146107160456.264</v>
      </c>
      <c r="E437" s="10">
        <f t="shared" si="188"/>
        <v>283305376364.66913</v>
      </c>
      <c r="F437" s="10">
        <f t="shared" si="195"/>
        <v>341047469290.81476</v>
      </c>
      <c r="G437" s="15">
        <v>141652688182334.56</v>
      </c>
      <c r="H437" s="7"/>
      <c r="J437" s="90">
        <v>1.7004329008895665E-24</v>
      </c>
      <c r="K437" s="7">
        <v>1.0007794258373224E-23</v>
      </c>
      <c r="L437" s="7"/>
      <c r="M437" s="7">
        <v>1.7004329008895665E-24</v>
      </c>
      <c r="N437" s="9">
        <f t="shared" si="197"/>
        <v>0.97049931001154022</v>
      </c>
      <c r="O437" s="7"/>
      <c r="P437" s="8">
        <f t="shared" si="198"/>
        <v>330986333627.91766</v>
      </c>
      <c r="Q437" s="6">
        <v>7.8730000000000007E-25</v>
      </c>
      <c r="R437" s="14">
        <v>1</v>
      </c>
      <c r="T437" s="13"/>
      <c r="U437" s="64">
        <v>1.9394556666666667E-24</v>
      </c>
      <c r="V437" s="64">
        <v>1.0800293137254904E-24</v>
      </c>
      <c r="W437" s="7">
        <f t="shared" si="199"/>
        <v>6.4193332034385231E-14</v>
      </c>
      <c r="X437" s="7">
        <f t="shared" si="200"/>
        <v>3.5747494276065581E-14</v>
      </c>
      <c r="Y437" s="14">
        <f t="shared" si="190"/>
        <v>-443.12760931435378</v>
      </c>
      <c r="Z437" s="80">
        <v>1.3522539999999999E-24</v>
      </c>
      <c r="AA437" s="80">
        <v>6.9018708627450971E-25</v>
      </c>
      <c r="AB437" s="72">
        <f t="shared" si="201"/>
        <v>4.4757759359366074E-14</v>
      </c>
      <c r="AC437" s="72">
        <f t="shared" si="202"/>
        <v>2.2844249320332226E-14</v>
      </c>
      <c r="AD437" s="60">
        <f t="shared" si="215"/>
        <v>-489.60248128346473</v>
      </c>
      <c r="AE437" s="73">
        <f t="shared" si="216"/>
        <v>-167.17435498052183</v>
      </c>
      <c r="AF437" s="73">
        <f t="shared" si="217"/>
        <v>-231.34951276958455</v>
      </c>
      <c r="AG437" s="60"/>
      <c r="AH437" s="64">
        <v>9.3914391176470594E-25</v>
      </c>
      <c r="AI437" s="64">
        <v>4.3298525294117653E-25</v>
      </c>
      <c r="AJ437" s="52">
        <f t="shared" si="203"/>
        <v>3.1084380010396296E-14</v>
      </c>
      <c r="AK437" s="52">
        <f t="shared" si="204"/>
        <v>1.4331220138594842E-14</v>
      </c>
      <c r="AL437" s="60">
        <f t="shared" si="191"/>
        <v>-538.95750425771064</v>
      </c>
      <c r="AM437" s="64">
        <v>6.604470901960785E-25</v>
      </c>
      <c r="AN437" s="64">
        <v>2.7347036470588236E-25</v>
      </c>
      <c r="AO437" s="52">
        <f t="shared" si="205"/>
        <v>2.1859896093921424E-14</v>
      </c>
      <c r="AP437" s="52">
        <f t="shared" si="206"/>
        <v>9.0514953369884356E-15</v>
      </c>
      <c r="AQ437" s="60">
        <f t="shared" si="218"/>
        <v>-585.93145648549614</v>
      </c>
      <c r="AR437" s="64">
        <v>4.8022588235294103E-25</v>
      </c>
      <c r="AS437" s="64">
        <v>1.8052369215686284E-25</v>
      </c>
      <c r="AT437" s="52">
        <f t="shared" si="207"/>
        <v>1.5894820411322264E-14</v>
      </c>
      <c r="AU437" s="52">
        <f t="shared" si="208"/>
        <v>5.9750874999971509E-15</v>
      </c>
      <c r="AV437" s="60">
        <f t="shared" si="192"/>
        <v>-624.08587543770227</v>
      </c>
      <c r="AW437" s="64">
        <v>3.6905806078431351E-25</v>
      </c>
      <c r="AX437" s="64">
        <v>1.2941275490196077E-25</v>
      </c>
      <c r="AY437" s="52">
        <f t="shared" si="209"/>
        <v>1.2215317443482216E-14</v>
      </c>
      <c r="AZ437" s="52">
        <f t="shared" si="210"/>
        <v>4.2833853269685886E-15</v>
      </c>
      <c r="BA437" s="60">
        <f t="shared" si="219"/>
        <v>-649.34310166011323</v>
      </c>
      <c r="BB437" s="64">
        <v>3.0498261568627455E-25</v>
      </c>
      <c r="BC437" s="64">
        <v>1.0272755431372548E-25</v>
      </c>
      <c r="BD437" s="52">
        <f t="shared" si="211"/>
        <v>1.0094507778624651E-14</v>
      </c>
      <c r="BE437" s="52">
        <f t="shared" si="212"/>
        <v>3.4001416564860843E-15</v>
      </c>
      <c r="BF437" s="60">
        <f t="shared" si="193"/>
        <v>-663.16914791170291</v>
      </c>
      <c r="BG437" s="64">
        <v>2.725059843137254E-25</v>
      </c>
      <c r="BH437" s="64">
        <v>8.9603027647058826E-26</v>
      </c>
      <c r="BI437" s="52">
        <f t="shared" si="213"/>
        <v>9.0195756639661683E-15</v>
      </c>
      <c r="BJ437" s="52">
        <f t="shared" si="214"/>
        <v>2.9657377602859257E-15</v>
      </c>
      <c r="BK437" s="60">
        <f t="shared" si="220"/>
        <v>-671.18877087153294</v>
      </c>
      <c r="BL437" s="60"/>
      <c r="BM437" s="14"/>
      <c r="BN437" s="14"/>
      <c r="BO437" s="14"/>
    </row>
    <row r="438" spans="1:67">
      <c r="A438" s="11">
        <v>200.79999999999799</v>
      </c>
      <c r="C438" s="90">
        <v>792739309789.71716</v>
      </c>
      <c r="D438" s="7">
        <f t="shared" si="194"/>
        <v>10188732545534.391</v>
      </c>
      <c r="E438" s="10">
        <f t="shared" si="188"/>
        <v>278382604165.15057</v>
      </c>
      <c r="F438" s="10">
        <f t="shared" si="195"/>
        <v>341318996575.23248</v>
      </c>
      <c r="G438" s="15">
        <v>139191302082575.28</v>
      </c>
      <c r="H438" s="7"/>
      <c r="J438" s="90">
        <v>1.6057530180894726E-24</v>
      </c>
      <c r="K438" s="7">
        <v>1.2572529186602873E-23</v>
      </c>
      <c r="L438" s="7"/>
      <c r="M438" s="7">
        <v>1.6057530180894726E-24</v>
      </c>
      <c r="N438" s="9">
        <f t="shared" si="197"/>
        <v>0.97211878363119364</v>
      </c>
      <c r="O438" s="7"/>
      <c r="P438" s="8">
        <f t="shared" si="198"/>
        <v>331802607780.93457</v>
      </c>
      <c r="Q438" s="6">
        <v>6.9485000000000001E-25</v>
      </c>
      <c r="R438" s="14">
        <v>1</v>
      </c>
      <c r="T438" s="13"/>
      <c r="U438" s="64">
        <v>1.7599919400000002E-24</v>
      </c>
      <c r="V438" s="64">
        <v>1.20469468E-24</v>
      </c>
      <c r="W438" s="7">
        <f t="shared" si="199"/>
        <v>5.8396991536539303E-14</v>
      </c>
      <c r="X438" s="7">
        <f t="shared" si="200"/>
        <v>3.9972083640379584E-14</v>
      </c>
      <c r="Y438" s="14">
        <f t="shared" si="190"/>
        <v>-315.51125171630048</v>
      </c>
      <c r="Z438" s="80">
        <v>1.232161846E-24</v>
      </c>
      <c r="AA438" s="80">
        <v>7.8642186199999998E-25</v>
      </c>
      <c r="AB438" s="72">
        <f t="shared" si="201"/>
        <v>4.0883451371094706E-14</v>
      </c>
      <c r="AC438" s="72">
        <f t="shared" si="202"/>
        <v>2.6093682462752341E-14</v>
      </c>
      <c r="AD438" s="60">
        <f t="shared" si="215"/>
        <v>-361.75441192812264</v>
      </c>
      <c r="AE438" s="73">
        <f t="shared" si="216"/>
        <v>-200.85730093053118</v>
      </c>
      <c r="AF438" s="73">
        <f t="shared" si="217"/>
        <v>-233.8281955477118</v>
      </c>
      <c r="AG438" s="60"/>
      <c r="AH438" s="64">
        <v>8.5738010000000008E-25</v>
      </c>
      <c r="AI438" s="64">
        <v>5.0542198200000004E-25</v>
      </c>
      <c r="AJ438" s="52">
        <f t="shared" si="203"/>
        <v>2.844809530394623E-14</v>
      </c>
      <c r="AK438" s="52">
        <f t="shared" si="204"/>
        <v>1.6770033165739904E-14</v>
      </c>
      <c r="AL438" s="60">
        <f t="shared" si="191"/>
        <v>-410.50418361704453</v>
      </c>
      <c r="AM438" s="64">
        <v>6.0121163999999989E-25</v>
      </c>
      <c r="AN438" s="64">
        <v>3.2749716400000016E-25</v>
      </c>
      <c r="AO438" s="52">
        <f t="shared" si="205"/>
        <v>1.9948358998024107E-14</v>
      </c>
      <c r="AP438" s="52">
        <f t="shared" si="206"/>
        <v>1.0866441305605428E-14</v>
      </c>
      <c r="AQ438" s="60">
        <f t="shared" si="218"/>
        <v>-455.27141823135662</v>
      </c>
      <c r="AR438" s="64">
        <v>4.3258338200000013E-25</v>
      </c>
      <c r="AS438" s="64">
        <v>2.21494704E-25</v>
      </c>
      <c r="AT438" s="52">
        <f t="shared" si="207"/>
        <v>1.4353229423028809E-14</v>
      </c>
      <c r="AU438" s="52">
        <f t="shared" si="208"/>
        <v>7.3492520396862027E-15</v>
      </c>
      <c r="AV438" s="60">
        <f t="shared" si="192"/>
        <v>-487.97223098135578</v>
      </c>
      <c r="AW438" s="64">
        <v>3.2599649800000005E-25</v>
      </c>
      <c r="AX438" s="64">
        <v>1.62041384E-25</v>
      </c>
      <c r="AY438" s="52">
        <f t="shared" si="209"/>
        <v>1.081664881638461E-14</v>
      </c>
      <c r="AZ438" s="52">
        <f t="shared" si="210"/>
        <v>5.3765753779628751E-15</v>
      </c>
      <c r="BA438" s="60">
        <f t="shared" si="219"/>
        <v>-502.93520024255002</v>
      </c>
      <c r="BB438" s="64">
        <v>2.6220532000000003E-25</v>
      </c>
      <c r="BC438" s="64">
        <v>1.307358302E-25</v>
      </c>
      <c r="BD438" s="52">
        <f t="shared" si="211"/>
        <v>8.7000408950029518E-15</v>
      </c>
      <c r="BE438" s="52">
        <f t="shared" si="212"/>
        <v>4.3378489390762986E-15</v>
      </c>
      <c r="BF438" s="60">
        <f t="shared" si="193"/>
        <v>-501.39901738073081</v>
      </c>
      <c r="BG438" s="64">
        <v>2.2730889800000008E-25</v>
      </c>
      <c r="BH438" s="64">
        <v>1.1561659320000001E-25</v>
      </c>
      <c r="BI438" s="52">
        <f t="shared" si="213"/>
        <v>7.5421685128206206E-15</v>
      </c>
      <c r="BJ438" s="52">
        <f t="shared" si="214"/>
        <v>3.8361887126505284E-15</v>
      </c>
      <c r="BK438" s="60">
        <f t="shared" si="220"/>
        <v>-491.36793932281552</v>
      </c>
      <c r="BL438" s="60"/>
      <c r="BM438" s="14"/>
      <c r="BN438" s="14"/>
      <c r="BO438" s="14"/>
    </row>
    <row r="439" spans="1:67">
      <c r="A439" s="11">
        <v>200.89999999999799</v>
      </c>
      <c r="C439" s="90">
        <v>797110079820.23669</v>
      </c>
      <c r="D439" s="7">
        <f t="shared" si="194"/>
        <v>10231484161044.32</v>
      </c>
      <c r="E439" s="10">
        <f t="shared" si="188"/>
        <v>282650759864.35815</v>
      </c>
      <c r="F439" s="10">
        <f t="shared" si="195"/>
        <v>343200859657.65454</v>
      </c>
      <c r="G439" s="15">
        <v>141325379932179.06</v>
      </c>
      <c r="H439" s="7"/>
      <c r="J439" s="90">
        <v>1.5474285806931059E-24</v>
      </c>
      <c r="K439" s="7">
        <v>1.4856714422158553E-23</v>
      </c>
      <c r="L439" s="7"/>
      <c r="M439" s="7">
        <v>1.5474285806931059E-24</v>
      </c>
      <c r="N439" s="9">
        <f t="shared" si="197"/>
        <v>0.97311775208850371</v>
      </c>
      <c r="O439" s="7"/>
      <c r="P439" s="8">
        <f t="shared" si="198"/>
        <v>333974849064.8988</v>
      </c>
      <c r="Q439" s="6">
        <v>6.3874999999999998E-25</v>
      </c>
      <c r="R439" s="14">
        <v>1</v>
      </c>
      <c r="T439" s="13"/>
      <c r="U439" s="64">
        <v>1.52407102E-24</v>
      </c>
      <c r="V439" s="64">
        <v>1.3716383399999996E-24</v>
      </c>
      <c r="W439" s="7">
        <f t="shared" si="199"/>
        <v>5.0900138886865743E-14</v>
      </c>
      <c r="X439" s="7">
        <f t="shared" si="200"/>
        <v>4.5809270757310219E-14</v>
      </c>
      <c r="Y439" s="14">
        <f t="shared" si="190"/>
        <v>-100.01678268247649</v>
      </c>
      <c r="Z439" s="80">
        <v>1.056813678E-24</v>
      </c>
      <c r="AA439" s="80">
        <v>9.2491137599999996E-25</v>
      </c>
      <c r="AB439" s="72">
        <f t="shared" si="201"/>
        <v>3.5294918859975048E-14</v>
      </c>
      <c r="AC439" s="72">
        <f t="shared" si="202"/>
        <v>3.0889713719799032E-14</v>
      </c>
      <c r="AD439" s="60">
        <f t="shared" si="215"/>
        <v>-124.81131229264797</v>
      </c>
      <c r="AE439" s="73">
        <f t="shared" si="216"/>
        <v>-254.60760352143015</v>
      </c>
      <c r="AF439" s="73">
        <f t="shared" si="217"/>
        <v>-235.31922619504806</v>
      </c>
      <c r="AG439" s="60"/>
      <c r="AH439" s="64">
        <v>7.2813368200000012E-25</v>
      </c>
      <c r="AI439" s="64">
        <v>6.1422726199999973E-25</v>
      </c>
      <c r="AJ439" s="52">
        <f t="shared" si="203"/>
        <v>2.4317833654500522E-14</v>
      </c>
      <c r="AK439" s="52">
        <f t="shared" si="204"/>
        <v>2.051364571179843E-14</v>
      </c>
      <c r="AL439" s="60">
        <f t="shared" si="191"/>
        <v>-156.43613640716092</v>
      </c>
      <c r="AM439" s="64">
        <v>5.0657027000000003E-25</v>
      </c>
      <c r="AN439" s="64">
        <v>4.0902897599999991E-25</v>
      </c>
      <c r="AO439" s="52">
        <f t="shared" si="205"/>
        <v>1.6918172946400542E-14</v>
      </c>
      <c r="AP439" s="52">
        <f t="shared" si="206"/>
        <v>1.3660539052276231E-14</v>
      </c>
      <c r="AQ439" s="60">
        <f t="shared" si="218"/>
        <v>-192.55234619276052</v>
      </c>
      <c r="AR439" s="64">
        <v>3.636295579999999E-25</v>
      </c>
      <c r="AS439" s="64">
        <v>2.8055774800000009E-25</v>
      </c>
      <c r="AT439" s="52">
        <f t="shared" si="207"/>
        <v>1.2144312674857891E-14</v>
      </c>
      <c r="AU439" s="52">
        <f t="shared" si="208"/>
        <v>9.3699231542282614E-15</v>
      </c>
      <c r="AV439" s="60">
        <f t="shared" si="192"/>
        <v>-228.45175308878441</v>
      </c>
      <c r="AW439" s="64">
        <v>2.757719920000001E-25</v>
      </c>
      <c r="AX439" s="64">
        <v>2.0449919999999992E-25</v>
      </c>
      <c r="AY439" s="52">
        <f t="shared" si="209"/>
        <v>9.2100909404521265E-15</v>
      </c>
      <c r="AZ439" s="52">
        <f t="shared" si="210"/>
        <v>6.8297589453888644E-15</v>
      </c>
      <c r="BA439" s="60">
        <f t="shared" si="219"/>
        <v>-258.44826185249491</v>
      </c>
      <c r="BB439" s="64">
        <v>2.2512504399999993E-25</v>
      </c>
      <c r="BC439" s="64">
        <v>1.6237428800000002E-25</v>
      </c>
      <c r="BD439" s="52">
        <f t="shared" si="211"/>
        <v>7.5186102590624405E-15</v>
      </c>
      <c r="BE439" s="52">
        <f t="shared" si="212"/>
        <v>5.4228928326817338E-15</v>
      </c>
      <c r="BF439" s="60">
        <f t="shared" si="193"/>
        <v>-278.73734030230736</v>
      </c>
      <c r="BG439" s="64">
        <v>1.9884754200000001E-25</v>
      </c>
      <c r="BH439" s="64">
        <v>1.4138315939999999E-25</v>
      </c>
      <c r="BI439" s="52">
        <f t="shared" si="213"/>
        <v>6.641007782637236E-15</v>
      </c>
      <c r="BJ439" s="52">
        <f t="shared" si="214"/>
        <v>4.7218419320930837E-15</v>
      </c>
      <c r="BK439" s="60">
        <f t="shared" si="220"/>
        <v>-288.98714071104803</v>
      </c>
      <c r="BL439" s="60"/>
      <c r="BM439" s="14"/>
      <c r="BN439" s="14"/>
      <c r="BO439" s="14"/>
    </row>
    <row r="440" spans="1:67">
      <c r="A440" s="11">
        <v>200.99999999999801</v>
      </c>
      <c r="C440" s="90">
        <v>802596962303.38379</v>
      </c>
      <c r="D440" s="7">
        <f t="shared" si="194"/>
        <v>10274362178377.922</v>
      </c>
      <c r="E440" s="10">
        <f t="shared" si="188"/>
        <v>283964365472.54388</v>
      </c>
      <c r="F440" s="10">
        <f t="shared" si="195"/>
        <v>345563272118.27887</v>
      </c>
      <c r="G440" s="15">
        <v>141982182736271.94</v>
      </c>
      <c r="H440" s="7"/>
      <c r="J440" s="90">
        <v>1.4743095754027171E-24</v>
      </c>
      <c r="K440" s="7">
        <v>1.3601493320610683E-23</v>
      </c>
      <c r="L440" s="7"/>
      <c r="M440" s="7">
        <v>1.4743095754027171E-24</v>
      </c>
      <c r="N440" s="9">
        <f t="shared" si="197"/>
        <v>0.97437156903961863</v>
      </c>
      <c r="O440" s="7"/>
      <c r="P440" s="8">
        <f t="shared" si="198"/>
        <v>336707027656.35205</v>
      </c>
      <c r="Q440" s="6">
        <v>5.6785E-25</v>
      </c>
      <c r="R440" s="14">
        <v>1</v>
      </c>
      <c r="T440" s="13"/>
      <c r="U440" s="64">
        <v>1.5761530980392159E-24</v>
      </c>
      <c r="V440" s="64">
        <v>1.2576260666666668E-24</v>
      </c>
      <c r="W440" s="7">
        <f t="shared" si="199"/>
        <v>5.3070182477225595E-14</v>
      </c>
      <c r="X440" s="7">
        <f t="shared" si="200"/>
        <v>4.2345153481057887E-14</v>
      </c>
      <c r="Y440" s="14">
        <f t="shared" si="190"/>
        <v>-202.09142866185204</v>
      </c>
      <c r="Z440" s="80">
        <v>1.0905441098039212E-24</v>
      </c>
      <c r="AA440" s="80">
        <v>8.5244099607843141E-25</v>
      </c>
      <c r="AB440" s="72">
        <f t="shared" si="201"/>
        <v>3.6719386574030418E-14</v>
      </c>
      <c r="AC440" s="72">
        <f t="shared" si="202"/>
        <v>2.8702287404205397E-14</v>
      </c>
      <c r="AD440" s="60">
        <f t="shared" si="215"/>
        <v>-218.33423479615178</v>
      </c>
      <c r="AE440" s="73">
        <f t="shared" si="216"/>
        <v>-323.9152035118563</v>
      </c>
      <c r="AF440" s="73">
        <f t="shared" si="217"/>
        <v>-239.85578040335389</v>
      </c>
      <c r="AG440" s="60"/>
      <c r="AH440" s="64">
        <v>7.4776068039215663E-25</v>
      </c>
      <c r="AI440" s="64">
        <v>5.6739128039215696E-25</v>
      </c>
      <c r="AJ440" s="52">
        <f t="shared" si="203"/>
        <v>2.5177627609319178E-14</v>
      </c>
      <c r="AK440" s="52">
        <f t="shared" si="204"/>
        <v>1.9104463153901843E-14</v>
      </c>
      <c r="AL440" s="60">
        <f t="shared" si="191"/>
        <v>-241.21273654748276</v>
      </c>
      <c r="AM440" s="64">
        <v>5.1640345686274513E-25</v>
      </c>
      <c r="AN440" s="64">
        <v>3.754936666666666E-25</v>
      </c>
      <c r="AO440" s="52">
        <f t="shared" si="205"/>
        <v>1.7387667303175966E-14</v>
      </c>
      <c r="AP440" s="52">
        <f t="shared" si="206"/>
        <v>1.264313564071471E-14</v>
      </c>
      <c r="AQ440" s="60">
        <f t="shared" si="218"/>
        <v>-272.86763541850365</v>
      </c>
      <c r="AR440" s="64">
        <v>3.6735821568627454E-25</v>
      </c>
      <c r="AS440" s="64">
        <v>2.5182581960784319E-25</v>
      </c>
      <c r="AT440" s="52">
        <f t="shared" si="207"/>
        <v>1.2369209288889471E-14</v>
      </c>
      <c r="AU440" s="52">
        <f t="shared" si="208"/>
        <v>8.4791523207300861E-15</v>
      </c>
      <c r="AV440" s="60">
        <f t="shared" si="192"/>
        <v>-314.49520153673791</v>
      </c>
      <c r="AW440" s="64">
        <v>2.7605838235294112E-25</v>
      </c>
      <c r="AX440" s="64">
        <v>1.7562878235294122E-25</v>
      </c>
      <c r="AY440" s="52">
        <f t="shared" si="209"/>
        <v>9.2950797381700679E-15</v>
      </c>
      <c r="AZ440" s="52">
        <f t="shared" si="210"/>
        <v>5.9135445276976663E-15</v>
      </c>
      <c r="BA440" s="60">
        <f t="shared" si="219"/>
        <v>-363.79840794546305</v>
      </c>
      <c r="BB440" s="64">
        <v>2.235698490196079E-25</v>
      </c>
      <c r="BC440" s="64">
        <v>1.3124173294117647E-25</v>
      </c>
      <c r="BD440" s="52">
        <f t="shared" si="211"/>
        <v>7.5277539336988688E-15</v>
      </c>
      <c r="BE440" s="52">
        <f t="shared" si="212"/>
        <v>4.4190013803102329E-15</v>
      </c>
      <c r="BF440" s="60">
        <f t="shared" si="193"/>
        <v>-412.97212698092358</v>
      </c>
      <c r="BG440" s="64">
        <v>1.9627569019607846E-25</v>
      </c>
      <c r="BH440" s="64">
        <v>1.0769369941176471E-25</v>
      </c>
      <c r="BI440" s="52">
        <f t="shared" si="213"/>
        <v>6.60874042471356E-15</v>
      </c>
      <c r="BJ440" s="52">
        <f t="shared" si="214"/>
        <v>3.6261225426260172E-15</v>
      </c>
      <c r="BK440" s="60">
        <f t="shared" si="220"/>
        <v>-451.31412196701871</v>
      </c>
      <c r="BL440" s="60"/>
      <c r="BM440" s="14"/>
      <c r="BN440" s="14"/>
      <c r="BO440" s="14"/>
    </row>
    <row r="441" spans="1:67">
      <c r="A441" s="11">
        <v>201.099999999998</v>
      </c>
      <c r="C441" s="90">
        <v>811091160244.15588</v>
      </c>
      <c r="D441" s="7">
        <f t="shared" si="194"/>
        <v>10317366768568.709</v>
      </c>
      <c r="E441" s="10">
        <f t="shared" si="188"/>
        <v>277397782237.05676</v>
      </c>
      <c r="F441" s="10">
        <f t="shared" si="195"/>
        <v>349220503546.12976</v>
      </c>
      <c r="G441" s="15">
        <v>138698891118528.39</v>
      </c>
      <c r="H441" s="7"/>
      <c r="J441" s="90">
        <v>1.386395988953032E-24</v>
      </c>
      <c r="K441" s="7">
        <v>1.1615503342884435E-23</v>
      </c>
      <c r="L441" s="7"/>
      <c r="M441" s="7">
        <v>1.386395988953032E-24</v>
      </c>
      <c r="N441" s="9">
        <f t="shared" si="197"/>
        <v>0.97588121689792995</v>
      </c>
      <c r="O441" s="7"/>
      <c r="P441" s="8">
        <f t="shared" si="198"/>
        <v>340797729966.30499</v>
      </c>
      <c r="Q441" s="6">
        <v>4.8215000000000006E-25</v>
      </c>
      <c r="R441" s="14">
        <v>1</v>
      </c>
      <c r="T441" s="13"/>
      <c r="U441" s="64">
        <v>1.8258255294117648E-24</v>
      </c>
      <c r="V441" s="64">
        <v>1.0276368215686272E-24</v>
      </c>
      <c r="W441" s="7">
        <f t="shared" si="199"/>
        <v>6.2223719573802104E-14</v>
      </c>
      <c r="X441" s="7">
        <f t="shared" si="200"/>
        <v>3.5021629602035705E-14</v>
      </c>
      <c r="Y441" s="14">
        <f t="shared" si="190"/>
        <v>-437.16592576087697</v>
      </c>
      <c r="Z441" s="80">
        <v>1.2601202549019611E-24</v>
      </c>
      <c r="AA441" s="80">
        <v>6.879085137254901E-25</v>
      </c>
      <c r="AB441" s="72">
        <f t="shared" si="201"/>
        <v>4.2944612235512556E-14</v>
      </c>
      <c r="AC441" s="72">
        <f t="shared" si="202"/>
        <v>2.3443765990212848E-14</v>
      </c>
      <c r="AD441" s="60">
        <f t="shared" si="215"/>
        <v>-454.09296370765009</v>
      </c>
      <c r="AE441" s="73">
        <f t="shared" si="216"/>
        <v>-363.19687212295474</v>
      </c>
      <c r="AF441" s="73">
        <f t="shared" si="217"/>
        <v>-245.00084272054107</v>
      </c>
      <c r="AG441" s="60"/>
      <c r="AH441" s="64">
        <v>8.5868761764705887E-25</v>
      </c>
      <c r="AI441" s="64">
        <v>4.5103389215686294E-25</v>
      </c>
      <c r="AJ441" s="52">
        <f t="shared" si="203"/>
        <v>2.926387908442755E-14</v>
      </c>
      <c r="AK441" s="52">
        <f t="shared" si="204"/>
        <v>1.5371132658491735E-14</v>
      </c>
      <c r="AL441" s="60">
        <f t="shared" si="191"/>
        <v>-474.74042610190679</v>
      </c>
      <c r="AM441" s="64">
        <v>5.8672928039215692E-25</v>
      </c>
      <c r="AN441" s="64">
        <v>2.9295698823529407E-25</v>
      </c>
      <c r="AO441" s="52">
        <f t="shared" si="205"/>
        <v>1.9995600686239937E-14</v>
      </c>
      <c r="AP441" s="52">
        <f t="shared" si="206"/>
        <v>9.9839076568348066E-15</v>
      </c>
      <c r="AQ441" s="60">
        <f t="shared" si="218"/>
        <v>-500.69478714359019</v>
      </c>
      <c r="AR441" s="64">
        <v>4.1127179411764703E-25</v>
      </c>
      <c r="AS441" s="64">
        <v>1.9183134509803912E-25</v>
      </c>
      <c r="AT441" s="52">
        <f t="shared" si="207"/>
        <v>1.4016049383445569E-14</v>
      </c>
      <c r="AU441" s="52">
        <f t="shared" si="208"/>
        <v>6.537568694579088E-15</v>
      </c>
      <c r="AV441" s="60">
        <f t="shared" si="192"/>
        <v>-533.56552080212805</v>
      </c>
      <c r="AW441" s="64">
        <v>3.0395008431372547E-25</v>
      </c>
      <c r="AX441" s="64">
        <v>1.297796450980392E-25</v>
      </c>
      <c r="AY441" s="52">
        <f t="shared" si="209"/>
        <v>1.0358549875717877E-14</v>
      </c>
      <c r="AZ441" s="52">
        <f t="shared" si="210"/>
        <v>4.4228608445241947E-15</v>
      </c>
      <c r="BA441" s="60">
        <f t="shared" si="219"/>
        <v>-573.02316467171738</v>
      </c>
      <c r="BB441" s="64">
        <v>2.4254271568627455E-25</v>
      </c>
      <c r="BC441" s="64">
        <v>9.3570129019607849E-26</v>
      </c>
      <c r="BD441" s="52">
        <f t="shared" si="211"/>
        <v>8.2658006925740589E-15</v>
      </c>
      <c r="BE441" s="52">
        <f t="shared" si="212"/>
        <v>3.1888487562534822E-15</v>
      </c>
      <c r="BF441" s="60">
        <f t="shared" si="193"/>
        <v>-614.2117533612535</v>
      </c>
      <c r="BG441" s="64">
        <v>2.1090275686274508E-25</v>
      </c>
      <c r="BH441" s="64">
        <v>7.4095697647058822E-26</v>
      </c>
      <c r="BI441" s="52">
        <f t="shared" si="213"/>
        <v>7.1875180782454984E-15</v>
      </c>
      <c r="BJ441" s="52">
        <f t="shared" si="214"/>
        <v>2.5251645558385897E-15</v>
      </c>
      <c r="BK441" s="60">
        <f t="shared" si="220"/>
        <v>-648.67364111660186</v>
      </c>
      <c r="BL441" s="60"/>
      <c r="BM441" s="14"/>
      <c r="BN441" s="14"/>
      <c r="BO441" s="14"/>
    </row>
    <row r="442" spans="1:67">
      <c r="A442" s="11">
        <v>201.199999999998</v>
      </c>
      <c r="C442" s="90">
        <v>827961871583.32471</v>
      </c>
      <c r="D442" s="7">
        <f t="shared" si="194"/>
        <v>10360498102290.482</v>
      </c>
      <c r="E442" s="10">
        <f t="shared" si="188"/>
        <v>285601496265.57831</v>
      </c>
      <c r="F442" s="10">
        <f t="shared" si="195"/>
        <v>356484296566.96899</v>
      </c>
      <c r="G442" s="15">
        <v>142800748132789.16</v>
      </c>
      <c r="H442" s="7"/>
      <c r="J442" s="90">
        <v>1.2984878081111677E-24</v>
      </c>
      <c r="K442" s="7">
        <v>1.0832820610687028E-23</v>
      </c>
      <c r="L442" s="7"/>
      <c r="M442" s="7">
        <v>1.2984878081111677E-24</v>
      </c>
      <c r="N442" s="9">
        <f t="shared" si="197"/>
        <v>0.97739311069667811</v>
      </c>
      <c r="O442" s="7"/>
      <c r="P442" s="8">
        <f t="shared" si="198"/>
        <v>348425295536.10693</v>
      </c>
      <c r="Q442" s="6">
        <v>3.9645000000000003E-25</v>
      </c>
      <c r="R442" s="14">
        <v>1</v>
      </c>
      <c r="T442" s="13"/>
      <c r="U442" s="64">
        <v>1.9819336200000002E-24</v>
      </c>
      <c r="V442" s="64">
        <v>9.9883839000000002E-25</v>
      </c>
      <c r="W442" s="7">
        <f t="shared" si="199"/>
        <v>6.9055580728140702E-14</v>
      </c>
      <c r="X442" s="7">
        <f t="shared" si="200"/>
        <v>3.4802056122853944E-14</v>
      </c>
      <c r="Y442" s="14">
        <f t="shared" si="190"/>
        <v>-496.02833317898921</v>
      </c>
      <c r="Z442" s="80">
        <v>1.36403366E-24</v>
      </c>
      <c r="AA442" s="80">
        <v>6.6457418199999998E-25</v>
      </c>
      <c r="AB442" s="72">
        <f t="shared" si="201"/>
        <v>4.7526383110667058E-14</v>
      </c>
      <c r="AC442" s="72">
        <f t="shared" si="202"/>
        <v>2.3155445576900334E-14</v>
      </c>
      <c r="AD442" s="60">
        <f t="shared" si="215"/>
        <v>-512.78754953891678</v>
      </c>
      <c r="AE442" s="73">
        <f t="shared" si="216"/>
        <v>-365.43191758387127</v>
      </c>
      <c r="AF442" s="73">
        <f t="shared" si="217"/>
        <v>-246.60050238884975</v>
      </c>
      <c r="AG442" s="60"/>
      <c r="AH442" s="64">
        <v>9.2676983599999992E-25</v>
      </c>
      <c r="AI442" s="64">
        <v>4.3359731399999984E-25</v>
      </c>
      <c r="AJ442" s="52">
        <f t="shared" si="203"/>
        <v>3.2291005400223092E-14</v>
      </c>
      <c r="AK442" s="52">
        <f t="shared" si="204"/>
        <v>1.5107627227410351E-14</v>
      </c>
      <c r="AL442" s="60">
        <f t="shared" si="191"/>
        <v>-532.14131798739311</v>
      </c>
      <c r="AM442" s="64">
        <v>6.3150138799999976E-25</v>
      </c>
      <c r="AN442" s="64">
        <v>2.8185360999999996E-25</v>
      </c>
      <c r="AO442" s="52">
        <f t="shared" si="205"/>
        <v>2.2003105774534914E-14</v>
      </c>
      <c r="AP442" s="52">
        <f t="shared" si="206"/>
        <v>9.8204927362163035E-15</v>
      </c>
      <c r="AQ442" s="60">
        <f t="shared" si="218"/>
        <v>-553.67697465773415</v>
      </c>
      <c r="AR442" s="64">
        <v>4.4167419200000002E-25</v>
      </c>
      <c r="AS442" s="64">
        <v>1.8714107600000003E-25</v>
      </c>
      <c r="AT442" s="52">
        <f t="shared" si="207"/>
        <v>1.5389046087826251E-14</v>
      </c>
      <c r="AU442" s="52">
        <f t="shared" si="208"/>
        <v>6.5204684712241357E-15</v>
      </c>
      <c r="AV442" s="60">
        <f t="shared" si="192"/>
        <v>-576.29157557840722</v>
      </c>
      <c r="AW442" s="64">
        <v>3.2597264200000001E-25</v>
      </c>
      <c r="AX442" s="64">
        <v>1.3101145600000002E-25</v>
      </c>
      <c r="AY442" s="52">
        <f t="shared" si="209"/>
        <v>1.1357711412552912E-14</v>
      </c>
      <c r="AZ442" s="52">
        <f t="shared" si="210"/>
        <v>4.5647705275413084E-15</v>
      </c>
      <c r="BA442" s="60">
        <f t="shared" si="219"/>
        <v>-598.09063976602056</v>
      </c>
      <c r="BB442" s="64">
        <v>2.6000284999999998E-25</v>
      </c>
      <c r="BC442" s="64">
        <v>9.9669257399999979E-26</v>
      </c>
      <c r="BD442" s="52">
        <f t="shared" si="211"/>
        <v>9.0591569851474926E-15</v>
      </c>
      <c r="BE442" s="52">
        <f t="shared" si="212"/>
        <v>3.4727290465457328E-15</v>
      </c>
      <c r="BF442" s="60">
        <f t="shared" si="193"/>
        <v>-616.66090429393375</v>
      </c>
      <c r="BG442" s="64">
        <v>2.2613785600000004E-25</v>
      </c>
      <c r="BH442" s="64">
        <v>8.3687624200000007E-26</v>
      </c>
      <c r="BI442" s="52">
        <f t="shared" si="213"/>
        <v>7.8792149308697124E-15</v>
      </c>
      <c r="BJ442" s="52">
        <f t="shared" si="214"/>
        <v>2.9158885194598003E-15</v>
      </c>
      <c r="BK442" s="60">
        <f t="shared" si="220"/>
        <v>-629.92651615128068</v>
      </c>
      <c r="BL442" s="60"/>
      <c r="BM442" s="14"/>
      <c r="BN442" s="14"/>
      <c r="BO442" s="14"/>
    </row>
    <row r="443" spans="1:67">
      <c r="A443" s="11">
        <v>201.29999999999799</v>
      </c>
      <c r="C443" s="90">
        <v>846130617600.69739</v>
      </c>
      <c r="D443" s="7">
        <f t="shared" si="194"/>
        <v>10403756349856.184</v>
      </c>
      <c r="E443" s="10">
        <f t="shared" si="188"/>
        <v>277719812821.76965</v>
      </c>
      <c r="F443" s="10">
        <f t="shared" si="195"/>
        <v>364306966747.56708</v>
      </c>
      <c r="G443" s="15">
        <v>138859906410884.81</v>
      </c>
      <c r="H443" s="7"/>
      <c r="J443" s="90">
        <v>1.2063850196765576E-24</v>
      </c>
      <c r="K443" s="7">
        <v>1.0923089694656483E-23</v>
      </c>
      <c r="L443" s="7"/>
      <c r="M443" s="7">
        <v>1.2063850196765576E-24</v>
      </c>
      <c r="N443" s="9">
        <f t="shared" si="197"/>
        <v>0.97897965838360479</v>
      </c>
      <c r="O443" s="7"/>
      <c r="P443" s="8">
        <f t="shared" si="198"/>
        <v>356649109853.30048</v>
      </c>
      <c r="Q443" s="6">
        <v>3.0655E-25</v>
      </c>
      <c r="R443" s="14">
        <v>1</v>
      </c>
      <c r="T443" s="13"/>
      <c r="U443" s="64">
        <v>2.0808993599999999E-24</v>
      </c>
      <c r="V443" s="64">
        <v>1.2197515739999995E-24</v>
      </c>
      <c r="W443" s="7">
        <f t="shared" si="199"/>
        <v>7.4215090443826043E-14</v>
      </c>
      <c r="X443" s="7">
        <f t="shared" si="200"/>
        <v>4.3502331310923727E-14</v>
      </c>
      <c r="Y443" s="14">
        <f t="shared" si="190"/>
        <v>-413.83442301601769</v>
      </c>
      <c r="Z443" s="80">
        <v>1.4377188599999997E-24</v>
      </c>
      <c r="AA443" s="80">
        <v>8.1508090599999977E-25</v>
      </c>
      <c r="AB443" s="72">
        <f t="shared" si="201"/>
        <v>5.1276115163827271E-14</v>
      </c>
      <c r="AC443" s="72">
        <f t="shared" si="202"/>
        <v>2.9069787958330508E-14</v>
      </c>
      <c r="AD443" s="60">
        <f t="shared" si="215"/>
        <v>-433.07351063058331</v>
      </c>
      <c r="AE443" s="73">
        <f t="shared" si="216"/>
        <v>-356.63931585461108</v>
      </c>
      <c r="AF443" s="73">
        <f t="shared" si="217"/>
        <v>-245.68683400901148</v>
      </c>
      <c r="AG443" s="60"/>
      <c r="AH443" s="64">
        <v>9.8146517400000011E-25</v>
      </c>
      <c r="AI443" s="64">
        <v>5.3278709000000009E-25</v>
      </c>
      <c r="AJ443" s="52">
        <f t="shared" si="203"/>
        <v>3.500386806590948E-14</v>
      </c>
      <c r="AK443" s="52">
        <f t="shared" si="204"/>
        <v>1.9001804138981951E-14</v>
      </c>
      <c r="AL443" s="60">
        <f t="shared" si="191"/>
        <v>-457.15130387295847</v>
      </c>
      <c r="AM443" s="64">
        <v>6.7187373200000011E-25</v>
      </c>
      <c r="AN443" s="64">
        <v>3.4598463000000007E-25</v>
      </c>
      <c r="AO443" s="52">
        <f t="shared" si="205"/>
        <v>2.396231684516014E-14</v>
      </c>
      <c r="AP443" s="52">
        <f t="shared" si="206"/>
        <v>1.2339511031241652E-14</v>
      </c>
      <c r="AQ443" s="60">
        <f t="shared" si="218"/>
        <v>-485.04516024150814</v>
      </c>
      <c r="AR443" s="64">
        <v>4.7123301400000005E-25</v>
      </c>
      <c r="AS443" s="64">
        <v>2.2907997599999997E-25</v>
      </c>
      <c r="AT443" s="52">
        <f t="shared" si="207"/>
        <v>1.6806483497657836E-14</v>
      </c>
      <c r="AU443" s="52">
        <f t="shared" si="208"/>
        <v>8.1701169525610772E-15</v>
      </c>
      <c r="AV443" s="60">
        <f t="shared" si="192"/>
        <v>-513.87112279022131</v>
      </c>
      <c r="AW443" s="64">
        <v>3.47516792E-25</v>
      </c>
      <c r="AX443" s="64">
        <v>1.6009890400000002E-25</v>
      </c>
      <c r="AY443" s="52">
        <f t="shared" si="209"/>
        <v>1.2394155452586752E-14</v>
      </c>
      <c r="AZ443" s="52">
        <f t="shared" si="210"/>
        <v>5.7099131600085764E-15</v>
      </c>
      <c r="BA443" s="60">
        <f t="shared" si="219"/>
        <v>-539.30599129149414</v>
      </c>
      <c r="BB443" s="64">
        <v>2.7592004199999995E-25</v>
      </c>
      <c r="BC443" s="64">
        <v>1.2204387879999997E-25</v>
      </c>
      <c r="BD443" s="52">
        <f t="shared" si="211"/>
        <v>9.8406637369979671E-15</v>
      </c>
      <c r="BE443" s="52">
        <f t="shared" si="212"/>
        <v>4.3526840737061605E-15</v>
      </c>
      <c r="BF443" s="60">
        <f t="shared" si="193"/>
        <v>-557.68389307508164</v>
      </c>
      <c r="BG443" s="64">
        <v>2.3847880800000003E-25</v>
      </c>
      <c r="BH443" s="64">
        <v>1.0297881020000002E-25</v>
      </c>
      <c r="BI443" s="52">
        <f t="shared" si="213"/>
        <v>8.5053254592071322E-15</v>
      </c>
      <c r="BJ443" s="52">
        <f t="shared" si="214"/>
        <v>3.6727300991579896E-15</v>
      </c>
      <c r="BK443" s="60">
        <f t="shared" si="220"/>
        <v>-568.18464892696045</v>
      </c>
      <c r="BL443" s="60"/>
      <c r="BM443" s="14"/>
      <c r="BN443" s="14"/>
      <c r="BO443" s="14"/>
    </row>
    <row r="444" spans="1:67">
      <c r="A444" s="11">
        <v>201.39999999999799</v>
      </c>
      <c r="C444" s="90">
        <v>853034858470.00012</v>
      </c>
      <c r="D444" s="7">
        <f t="shared" si="194"/>
        <v>10447141681216.562</v>
      </c>
      <c r="E444" s="10">
        <f t="shared" si="188"/>
        <v>280015899291.85419</v>
      </c>
      <c r="F444" s="10">
        <f t="shared" si="195"/>
        <v>367279631956.06952</v>
      </c>
      <c r="G444" s="15">
        <v>140007949645927.08</v>
      </c>
      <c r="H444" s="7"/>
      <c r="J444" s="90">
        <v>1.1081876104808709E-24</v>
      </c>
      <c r="K444" s="7">
        <v>9.1554192932187154E-24</v>
      </c>
      <c r="L444" s="7"/>
      <c r="M444" s="7">
        <v>1.1081876104808709E-24</v>
      </c>
      <c r="N444" s="9">
        <f t="shared" si="197"/>
        <v>0.98067402773724721</v>
      </c>
      <c r="O444" s="7"/>
      <c r="P444" s="8">
        <f t="shared" si="198"/>
        <v>360181595976.21246</v>
      </c>
      <c r="Q444" s="6">
        <v>2.1055E-25</v>
      </c>
      <c r="R444" s="14">
        <v>1</v>
      </c>
      <c r="T444" s="13"/>
      <c r="U444" s="64">
        <v>2.2011374705882348E-24</v>
      </c>
      <c r="V444" s="64">
        <v>1.4235884901960784E-24</v>
      </c>
      <c r="W444" s="7">
        <f t="shared" si="199"/>
        <v>7.9280920711946881E-14</v>
      </c>
      <c r="X444" s="7">
        <f t="shared" si="200"/>
        <v>5.1275037441216109E-14</v>
      </c>
      <c r="Y444" s="14">
        <f t="shared" si="190"/>
        <v>-353.24871380448729</v>
      </c>
      <c r="Z444" s="80">
        <v>1.5332388431372554E-24</v>
      </c>
      <c r="AA444" s="80">
        <v>9.5652849019607825E-25</v>
      </c>
      <c r="AB444" s="72">
        <f t="shared" si="201"/>
        <v>5.5224441353386694E-14</v>
      </c>
      <c r="AC444" s="72">
        <f t="shared" si="202"/>
        <v>3.445239581955208E-14</v>
      </c>
      <c r="AD444" s="60">
        <f t="shared" si="215"/>
        <v>-376.13862675245957</v>
      </c>
      <c r="AE444" s="73">
        <f t="shared" si="216"/>
        <v>-357.61249468851116</v>
      </c>
      <c r="AF444" s="73">
        <f t="shared" si="217"/>
        <v>-245.4041015056163</v>
      </c>
      <c r="AG444" s="60"/>
      <c r="AH444" s="64">
        <v>1.0573774039215688E-24</v>
      </c>
      <c r="AI444" s="64">
        <v>6.2787419411764697E-25</v>
      </c>
      <c r="AJ444" s="52">
        <f t="shared" si="203"/>
        <v>3.8084788089363327E-14</v>
      </c>
      <c r="AK444" s="52">
        <f t="shared" si="204"/>
        <v>2.2614872930955947E-14</v>
      </c>
      <c r="AL444" s="60">
        <f t="shared" si="191"/>
        <v>-406.19669780250035</v>
      </c>
      <c r="AM444" s="64">
        <v>7.3297727450980401E-25</v>
      </c>
      <c r="AN444" s="64">
        <v>4.0821923921568634E-25</v>
      </c>
      <c r="AO444" s="52">
        <f t="shared" si="205"/>
        <v>2.6400492454722059E-14</v>
      </c>
      <c r="AP444" s="52">
        <f t="shared" si="206"/>
        <v>1.470330570888928E-14</v>
      </c>
      <c r="AQ444" s="60">
        <f t="shared" si="218"/>
        <v>-443.06699073488653</v>
      </c>
      <c r="AR444" s="64">
        <v>5.2182943725490212E-25</v>
      </c>
      <c r="AS444" s="64">
        <v>2.6915679607843134E-25</v>
      </c>
      <c r="AT444" s="52">
        <f t="shared" si="207"/>
        <v>1.8795335953782877E-14</v>
      </c>
      <c r="AU444" s="52">
        <f t="shared" si="208"/>
        <v>9.6945324379367869E-15</v>
      </c>
      <c r="AV444" s="60">
        <f t="shared" si="192"/>
        <v>-484.20541873923781</v>
      </c>
      <c r="AW444" s="64">
        <v>3.9122058627450989E-25</v>
      </c>
      <c r="AX444" s="64">
        <v>1.859949235294118E-25</v>
      </c>
      <c r="AY444" s="52">
        <f t="shared" si="209"/>
        <v>1.4091045514309447E-14</v>
      </c>
      <c r="AZ444" s="52">
        <f t="shared" si="210"/>
        <v>6.699194840029332E-15</v>
      </c>
      <c r="BA444" s="60">
        <f t="shared" si="219"/>
        <v>-524.5778722929889</v>
      </c>
      <c r="BB444" s="64">
        <v>3.1556109411764709E-25</v>
      </c>
      <c r="BC444" s="64">
        <v>1.3941605882352941E-25</v>
      </c>
      <c r="BD444" s="52">
        <f t="shared" si="211"/>
        <v>1.1365929850728745E-14</v>
      </c>
      <c r="BE444" s="52">
        <f t="shared" si="212"/>
        <v>5.0215098571769491E-15</v>
      </c>
      <c r="BF444" s="60">
        <f t="shared" si="193"/>
        <v>-558.19630042367487</v>
      </c>
      <c r="BG444" s="64">
        <v>2.7612571960784313E-25</v>
      </c>
      <c r="BH444" s="64">
        <v>1.1568609411764704E-25</v>
      </c>
      <c r="BI444" s="52">
        <f t="shared" si="213"/>
        <v>9.9455402378427426E-15</v>
      </c>
      <c r="BJ444" s="52">
        <f t="shared" si="214"/>
        <v>4.1668002011546065E-15</v>
      </c>
      <c r="BK444" s="60">
        <f t="shared" si="220"/>
        <v>-581.03832456481871</v>
      </c>
      <c r="BL444" s="60"/>
      <c r="BM444" s="14"/>
      <c r="BN444" s="14"/>
      <c r="BO444" s="14"/>
    </row>
    <row r="445" spans="1:67">
      <c r="A445" s="11">
        <v>201.49999999999801</v>
      </c>
      <c r="C445" s="90">
        <v>852106646376.22815</v>
      </c>
      <c r="D445" s="7">
        <f t="shared" si="194"/>
        <v>10490654265959.006</v>
      </c>
      <c r="E445" s="10">
        <f t="shared" si="188"/>
        <v>290847048049.02454</v>
      </c>
      <c r="F445" s="10">
        <f t="shared" si="195"/>
        <v>366879984283.06677</v>
      </c>
      <c r="G445" s="15">
        <v>145423524024512.25</v>
      </c>
      <c r="H445" s="7"/>
      <c r="J445" s="90">
        <v>1.0076405673879329E-24</v>
      </c>
      <c r="K445" s="7">
        <v>8.2672263610315198E-24</v>
      </c>
      <c r="L445" s="7"/>
      <c r="M445" s="7">
        <v>1.0076405673879329E-24</v>
      </c>
      <c r="N445" s="9">
        <f t="shared" si="197"/>
        <v>0.98241197804370262</v>
      </c>
      <c r="O445" s="7"/>
      <c r="P445" s="8">
        <f t="shared" si="198"/>
        <v>360427291064.17017</v>
      </c>
      <c r="Q445" s="6">
        <v>1.1219499999999999E-25</v>
      </c>
      <c r="R445" s="14">
        <v>1</v>
      </c>
      <c r="T445" s="13"/>
      <c r="U445" s="64">
        <v>2.2885125200000003E-24</v>
      </c>
      <c r="V445" s="64">
        <v>1.4929842400000003E-24</v>
      </c>
      <c r="W445" s="7">
        <f t="shared" si="199"/>
        <v>8.2484236815022524E-14</v>
      </c>
      <c r="X445" s="7">
        <f t="shared" si="200"/>
        <v>5.3811226522482135E-14</v>
      </c>
      <c r="Y445" s="14">
        <f t="shared" si="190"/>
        <v>-347.61805891278232</v>
      </c>
      <c r="Z445" s="80">
        <v>1.5839477399999999E-24</v>
      </c>
      <c r="AA445" s="80">
        <v>1.0114741600000001E-24</v>
      </c>
      <c r="AB445" s="72">
        <f t="shared" si="201"/>
        <v>5.7089799311554434E-14</v>
      </c>
      <c r="AC445" s="72">
        <f t="shared" si="202"/>
        <v>3.6456289147028996E-14</v>
      </c>
      <c r="AD445" s="60">
        <f t="shared" si="215"/>
        <v>-361.42201257220762</v>
      </c>
      <c r="AE445" s="73">
        <f t="shared" si="216"/>
        <v>-369.38951892017235</v>
      </c>
      <c r="AF445" s="73">
        <f t="shared" si="217"/>
        <v>-247.03615455453294</v>
      </c>
      <c r="AG445" s="60"/>
      <c r="AH445" s="64">
        <v>1.0855919000000002E-24</v>
      </c>
      <c r="AI445" s="64">
        <v>6.7242096999999978E-25</v>
      </c>
      <c r="AJ445" s="52">
        <f t="shared" si="203"/>
        <v>3.912769477182946E-14</v>
      </c>
      <c r="AK445" s="52">
        <f t="shared" si="204"/>
        <v>2.4235886867189667E-14</v>
      </c>
      <c r="AL445" s="60">
        <f t="shared" si="191"/>
        <v>-380.59507444740547</v>
      </c>
      <c r="AM445" s="64">
        <v>7.4964685200000032E-25</v>
      </c>
      <c r="AN445" s="64">
        <v>4.448187739999999E-25</v>
      </c>
      <c r="AO445" s="52">
        <f t="shared" si="205"/>
        <v>2.7019318412120445E-14</v>
      </c>
      <c r="AP445" s="52">
        <f t="shared" si="206"/>
        <v>1.6032482572734175E-14</v>
      </c>
      <c r="AQ445" s="60">
        <f t="shared" si="218"/>
        <v>-406.62890424570253</v>
      </c>
      <c r="AR445" s="64">
        <v>5.3455171199999997E-25</v>
      </c>
      <c r="AS445" s="64">
        <v>2.9925695600000001E-25</v>
      </c>
      <c r="AT445" s="52">
        <f t="shared" si="207"/>
        <v>1.9266702548991825E-14</v>
      </c>
      <c r="AU445" s="52">
        <f t="shared" si="208"/>
        <v>1.0786037398321411E-14</v>
      </c>
      <c r="AV445" s="60">
        <f t="shared" si="192"/>
        <v>-440.17211191720952</v>
      </c>
      <c r="AW445" s="64">
        <v>4.0450058199999982E-25</v>
      </c>
      <c r="AX445" s="64">
        <v>2.1066400000000008E-25</v>
      </c>
      <c r="AY445" s="52">
        <f t="shared" si="209"/>
        <v>1.4579304900417331E-14</v>
      </c>
      <c r="AZ445" s="52">
        <f t="shared" si="210"/>
        <v>7.5929054844759634E-15</v>
      </c>
      <c r="BA445" s="60">
        <f t="shared" si="219"/>
        <v>-479.19976045918236</v>
      </c>
      <c r="BB445" s="64">
        <v>3.3142998399999991E-25</v>
      </c>
      <c r="BC445" s="64">
        <v>1.59782354E-25</v>
      </c>
      <c r="BD445" s="52">
        <f t="shared" si="211"/>
        <v>1.1945641131058839E-14</v>
      </c>
      <c r="BE445" s="52">
        <f t="shared" si="212"/>
        <v>5.758992101208937E-15</v>
      </c>
      <c r="BF445" s="60">
        <f t="shared" si="193"/>
        <v>-517.90012457050341</v>
      </c>
      <c r="BG445" s="64">
        <v>2.9499829999999999E-25</v>
      </c>
      <c r="BH445" s="64">
        <v>1.3302998399999999E-25</v>
      </c>
      <c r="BI445" s="52">
        <f t="shared" si="213"/>
        <v>1.0632543813755955E-14</v>
      </c>
      <c r="BJ445" s="52">
        <f t="shared" si="214"/>
        <v>4.7947636763440801E-15</v>
      </c>
      <c r="BK445" s="60">
        <f t="shared" si="220"/>
        <v>-549.04830299022058</v>
      </c>
      <c r="BL445" s="60"/>
      <c r="BM445" s="14"/>
      <c r="BN445" s="14"/>
      <c r="BO445" s="14"/>
    </row>
    <row r="446" spans="1:67">
      <c r="A446" s="11">
        <v>201.599999999998</v>
      </c>
      <c r="C446" s="90">
        <v>860408684642.98889</v>
      </c>
      <c r="D446" s="7">
        <f t="shared" si="194"/>
        <v>10534294273306.195</v>
      </c>
      <c r="E446" s="10">
        <f t="shared" si="188"/>
        <v>297410366832.22705</v>
      </c>
      <c r="F446" s="10">
        <f t="shared" si="195"/>
        <v>370454480130.24713</v>
      </c>
      <c r="G446" s="15">
        <v>148705183416113.53</v>
      </c>
      <c r="H446" s="7"/>
      <c r="J446" s="90">
        <v>8.9325887729365024E-25</v>
      </c>
      <c r="K446" s="7">
        <v>8.408464627151057E-24</v>
      </c>
      <c r="L446" s="7"/>
      <c r="M446" s="7">
        <v>8.9325887729365024E-25</v>
      </c>
      <c r="N446" s="9">
        <f t="shared" si="197"/>
        <v>0.98439280462670886</v>
      </c>
      <c r="O446" s="7"/>
      <c r="P446" s="8">
        <f t="shared" si="198"/>
        <v>364672724681.94336</v>
      </c>
      <c r="Q446" s="6"/>
      <c r="R446" s="14">
        <v>1</v>
      </c>
      <c r="T446" s="13"/>
      <c r="U446" s="64">
        <v>2.3280751400000002E-24</v>
      </c>
      <c r="V446" s="64">
        <v>1.5126644399999997E-24</v>
      </c>
      <c r="W446" s="7">
        <f t="shared" si="199"/>
        <v>8.4898550456804844E-14</v>
      </c>
      <c r="X446" s="7">
        <f t="shared" si="200"/>
        <v>5.5162746286425461E-14</v>
      </c>
      <c r="Y446" s="14">
        <f t="shared" si="190"/>
        <v>-350.25102325520305</v>
      </c>
      <c r="Z446" s="80">
        <v>1.5777740800000008E-24</v>
      </c>
      <c r="AA446" s="80">
        <v>1.0390342E-24</v>
      </c>
      <c r="AB446" s="72">
        <f t="shared" si="201"/>
        <v>5.75371172686114E-14</v>
      </c>
      <c r="AC446" s="72">
        <f t="shared" si="202"/>
        <v>3.7890743275170173E-14</v>
      </c>
      <c r="AD446" s="60">
        <f t="shared" si="215"/>
        <v>-341.4556537777579</v>
      </c>
      <c r="AE446" s="73">
        <f t="shared" si="216"/>
        <v>-377.19951451114832</v>
      </c>
      <c r="AF446" s="73">
        <f t="shared" si="217"/>
        <v>-248.66471621067444</v>
      </c>
      <c r="AG446" s="60"/>
      <c r="AH446" s="64">
        <v>1.0514312799999999E-24</v>
      </c>
      <c r="AI446" s="64">
        <v>7.05611638E-25</v>
      </c>
      <c r="AJ446" s="52">
        <f t="shared" si="203"/>
        <v>3.8342830969340144E-14</v>
      </c>
      <c r="AK446" s="52">
        <f t="shared" si="204"/>
        <v>2.5731731859673445E-14</v>
      </c>
      <c r="AL446" s="60">
        <f t="shared" si="191"/>
        <v>-328.90370353067664</v>
      </c>
      <c r="AM446" s="64">
        <v>7.0024124400000002E-25</v>
      </c>
      <c r="AN446" s="64">
        <v>4.8120392399999997E-25</v>
      </c>
      <c r="AO446" s="52">
        <f t="shared" si="205"/>
        <v>2.5535888238413903E-14</v>
      </c>
      <c r="AP446" s="52">
        <f t="shared" si="206"/>
        <v>1.7548194609271282E-14</v>
      </c>
      <c r="AQ446" s="60">
        <f t="shared" si="218"/>
        <v>-312.80265462341151</v>
      </c>
      <c r="AR446" s="64">
        <v>4.7798892200000012E-25</v>
      </c>
      <c r="AS446" s="64">
        <v>3.3683017600000009E-25</v>
      </c>
      <c r="AT446" s="52">
        <f t="shared" si="207"/>
        <v>1.7430952255351505E-14</v>
      </c>
      <c r="AU446" s="52">
        <f t="shared" si="208"/>
        <v>1.2283277803701159E-14</v>
      </c>
      <c r="AV446" s="60">
        <f t="shared" si="192"/>
        <v>-295.31802831196154</v>
      </c>
      <c r="AW446" s="64">
        <v>3.4507808199999999E-25</v>
      </c>
      <c r="AX446" s="64">
        <v>2.4823493000000003E-25</v>
      </c>
      <c r="AY446" s="52">
        <f t="shared" si="209"/>
        <v>1.2584056439095193E-14</v>
      </c>
      <c r="AZ446" s="52">
        <f t="shared" si="210"/>
        <v>9.0524508284326348E-15</v>
      </c>
      <c r="BA446" s="60">
        <f t="shared" si="219"/>
        <v>-280.64127237150916</v>
      </c>
      <c r="BB446" s="64">
        <v>2.7079958599999997E-25</v>
      </c>
      <c r="BC446" s="64">
        <v>1.97049476E-25</v>
      </c>
      <c r="BD446" s="52">
        <f t="shared" si="211"/>
        <v>9.8753222869356612E-15</v>
      </c>
      <c r="BE446" s="52">
        <f t="shared" si="212"/>
        <v>7.1858569310065125E-15</v>
      </c>
      <c r="BF446" s="60">
        <f t="shared" si="193"/>
        <v>-272.34203378730405</v>
      </c>
      <c r="BG446" s="64">
        <v>2.3332382400000005E-25</v>
      </c>
      <c r="BH446" s="64">
        <v>1.7035018799999999E-25</v>
      </c>
      <c r="BI446" s="52">
        <f t="shared" si="213"/>
        <v>8.5086834631285389E-15</v>
      </c>
      <c r="BJ446" s="52">
        <f t="shared" si="214"/>
        <v>6.2122067208037749E-15</v>
      </c>
      <c r="BK446" s="60">
        <f t="shared" si="220"/>
        <v>-269.89801092922283</v>
      </c>
      <c r="BL446" s="60"/>
      <c r="BM446" s="14"/>
      <c r="BN446" s="14"/>
      <c r="BO446" s="14"/>
    </row>
    <row r="447" spans="1:67">
      <c r="A447" s="11">
        <v>201.699999999998</v>
      </c>
      <c r="C447" s="90">
        <v>883737352013.95166</v>
      </c>
      <c r="D447" s="7">
        <f t="shared" si="194"/>
        <v>10578061872114.969</v>
      </c>
      <c r="E447" s="10">
        <f t="shared" si="188"/>
        <v>298394142673.69147</v>
      </c>
      <c r="F447" s="10">
        <f t="shared" si="195"/>
        <v>380498787559.13763</v>
      </c>
      <c r="G447" s="15">
        <v>149197071336845.72</v>
      </c>
      <c r="H447" s="7"/>
      <c r="J447" s="90">
        <v>8.9107752712592792E-25</v>
      </c>
      <c r="K447" s="7">
        <v>7.7602122370936849E-24</v>
      </c>
      <c r="L447" s="7"/>
      <c r="M447" s="7">
        <v>8.9107752712592792E-25</v>
      </c>
      <c r="N447" s="9">
        <f t="shared" si="197"/>
        <v>0.98443061935574039</v>
      </c>
      <c r="O447" s="7"/>
      <c r="P447" s="8">
        <f t="shared" si="198"/>
        <v>374574657100.95013</v>
      </c>
      <c r="Q447" s="6"/>
      <c r="R447" s="14">
        <v>1</v>
      </c>
      <c r="T447" s="13"/>
      <c r="U447" s="64">
        <v>2.4397047999999999E-24</v>
      </c>
      <c r="V447" s="64">
        <v>1.5679587200000001E-24</v>
      </c>
      <c r="W447" s="7">
        <f t="shared" si="199"/>
        <v>9.1385158888749013E-14</v>
      </c>
      <c r="X447" s="7">
        <f t="shared" si="200"/>
        <v>5.8731759989241141E-14</v>
      </c>
      <c r="Y447" s="14">
        <f t="shared" si="190"/>
        <v>-357.31621301068873</v>
      </c>
      <c r="Z447" s="80">
        <v>1.6427888799999999E-24</v>
      </c>
      <c r="AA447" s="80">
        <v>1.07392668E-24</v>
      </c>
      <c r="AB447" s="72">
        <f t="shared" si="201"/>
        <v>6.1534708141521888E-14</v>
      </c>
      <c r="AC447" s="72">
        <f t="shared" si="202"/>
        <v>4.0226571791253888E-14</v>
      </c>
      <c r="AD447" s="60">
        <f t="shared" si="215"/>
        <v>-346.27833614262113</v>
      </c>
      <c r="AE447" s="73">
        <f t="shared" si="216"/>
        <v>-376.47921809559028</v>
      </c>
      <c r="AF447" s="73">
        <f t="shared" si="217"/>
        <v>-247.65286252004722</v>
      </c>
      <c r="AG447" s="60"/>
      <c r="AH447" s="64">
        <v>1.0813843799999999E-24</v>
      </c>
      <c r="AI447" s="64">
        <v>7.265351259999997E-25</v>
      </c>
      <c r="AJ447" s="52">
        <f t="shared" si="203"/>
        <v>4.0505918333280043E-14</v>
      </c>
      <c r="AK447" s="52">
        <f t="shared" si="204"/>
        <v>2.7214164569323001E-14</v>
      </c>
      <c r="AL447" s="60">
        <f t="shared" si="191"/>
        <v>-328.14349879919678</v>
      </c>
      <c r="AM447" s="64">
        <v>7.0452436600000006E-25</v>
      </c>
      <c r="AN447" s="64">
        <v>4.9373063399999996E-25</v>
      </c>
      <c r="AO447" s="52">
        <f t="shared" si="205"/>
        <v>2.6389697281369929E-14</v>
      </c>
      <c r="AP447" s="52">
        <f t="shared" si="206"/>
        <v>1.8493898293077418E-14</v>
      </c>
      <c r="AQ447" s="60">
        <f t="shared" si="218"/>
        <v>-299.20005917864876</v>
      </c>
      <c r="AR447" s="64">
        <v>4.6389041000000004E-25</v>
      </c>
      <c r="AS447" s="64">
        <v>3.4525745200000004E-25</v>
      </c>
      <c r="AT447" s="52">
        <f t="shared" si="207"/>
        <v>1.7376159125815932E-14</v>
      </c>
      <c r="AU447" s="52">
        <f t="shared" si="208"/>
        <v>1.2932469169444041E-14</v>
      </c>
      <c r="AV447" s="60">
        <f t="shared" si="192"/>
        <v>-255.73487927892279</v>
      </c>
      <c r="AW447" s="64">
        <v>3.1800437200000004E-25</v>
      </c>
      <c r="AX447" s="64">
        <v>2.5542025000000003E-25</v>
      </c>
      <c r="AY447" s="52">
        <f t="shared" si="209"/>
        <v>1.1911637859849623E-14</v>
      </c>
      <c r="AZ447" s="52">
        <f t="shared" si="210"/>
        <v>9.5673952560383525E-15</v>
      </c>
      <c r="BA447" s="60">
        <f t="shared" si="219"/>
        <v>-196.80270936652411</v>
      </c>
      <c r="BB447" s="64">
        <v>2.3458247800000003E-25</v>
      </c>
      <c r="BC447" s="64">
        <v>2.0453608600000002E-25</v>
      </c>
      <c r="BD447" s="52">
        <f t="shared" si="211"/>
        <v>8.7868651258736193E-15</v>
      </c>
      <c r="BE447" s="52">
        <f t="shared" si="212"/>
        <v>7.6614034278216099E-15</v>
      </c>
      <c r="BF447" s="60">
        <f t="shared" si="193"/>
        <v>-128.0845536979962</v>
      </c>
      <c r="BG447" s="64">
        <v>1.9053853600000003E-25</v>
      </c>
      <c r="BH447" s="64">
        <v>1.7872546400000004E-25</v>
      </c>
      <c r="BI447" s="52">
        <f t="shared" si="213"/>
        <v>7.1370906786712995E-15</v>
      </c>
      <c r="BJ447" s="52">
        <f t="shared" si="214"/>
        <v>6.6946029393004411E-15</v>
      </c>
      <c r="BK447" s="60">
        <f t="shared" si="220"/>
        <v>-61.998335076952628</v>
      </c>
      <c r="BL447" s="60"/>
      <c r="BM447" s="14"/>
      <c r="BN447" s="14"/>
      <c r="BO447" s="14"/>
    </row>
    <row r="448" spans="1:67">
      <c r="A448" s="11">
        <v>201.79999999999799</v>
      </c>
      <c r="C448" s="90">
        <v>907696138109.13232</v>
      </c>
      <c r="D448" s="7">
        <f t="shared" si="194"/>
        <v>10621957230875.055</v>
      </c>
      <c r="E448" s="10">
        <f t="shared" si="188"/>
        <v>304302370152.73138</v>
      </c>
      <c r="F448" s="10">
        <f t="shared" si="195"/>
        <v>390814396648.00299</v>
      </c>
      <c r="G448" s="15">
        <v>152151185076365.69</v>
      </c>
      <c r="H448" s="7"/>
      <c r="J448" s="90">
        <v>8.8890150384459344E-25</v>
      </c>
      <c r="K448" s="7">
        <v>7.4986095693779942E-24</v>
      </c>
      <c r="L448" s="7"/>
      <c r="M448" s="7">
        <v>8.8890150384459344E-25</v>
      </c>
      <c r="N448" s="9">
        <f t="shared" si="197"/>
        <v>0.98446834318800458</v>
      </c>
      <c r="O448" s="7"/>
      <c r="P448" s="8">
        <f t="shared" si="198"/>
        <v>384744401562.07916</v>
      </c>
      <c r="Q448" s="6"/>
      <c r="R448" s="14">
        <v>1</v>
      </c>
      <c r="T448" s="13"/>
      <c r="U448" s="64">
        <v>2.6680125200000002E-24</v>
      </c>
      <c r="V448" s="64">
        <v>1.6805092600000007E-24</v>
      </c>
      <c r="W448" s="7">
        <f t="shared" si="199"/>
        <v>1.0265028803674765E-13</v>
      </c>
      <c r="X448" s="7">
        <f t="shared" si="200"/>
        <v>6.4656652955819601E-14</v>
      </c>
      <c r="Y448" s="14">
        <f t="shared" si="190"/>
        <v>-370.1269212934576</v>
      </c>
      <c r="Z448" s="80">
        <v>1.8614080399999996E-24</v>
      </c>
      <c r="AA448" s="80">
        <v>1.1300908599999999E-24</v>
      </c>
      <c r="AB448" s="72">
        <f t="shared" si="201"/>
        <v>7.1616632241260185E-14</v>
      </c>
      <c r="AC448" s="72">
        <f t="shared" si="202"/>
        <v>4.3479613164145068E-14</v>
      </c>
      <c r="AD448" s="60">
        <f t="shared" si="215"/>
        <v>-392.88386226160264</v>
      </c>
      <c r="AE448" s="73">
        <f t="shared" si="216"/>
        <v>-363.07561252368328</v>
      </c>
      <c r="AF448" s="73">
        <f t="shared" si="217"/>
        <v>-244.47425661825383</v>
      </c>
      <c r="AG448" s="60"/>
      <c r="AH448" s="64">
        <v>1.2873235800000003E-24</v>
      </c>
      <c r="AI448" s="64">
        <v>7.4149483200000001E-25</v>
      </c>
      <c r="AJ448" s="52">
        <f t="shared" si="203"/>
        <v>4.9529054040382526E-14</v>
      </c>
      <c r="AK448" s="52">
        <f t="shared" si="204"/>
        <v>2.8528598539919823E-14</v>
      </c>
      <c r="AL448" s="60">
        <f t="shared" si="191"/>
        <v>-424.00275772156681</v>
      </c>
      <c r="AM448" s="64">
        <v>8.9587987799999975E-25</v>
      </c>
      <c r="AN448" s="64">
        <v>4.8087095199999994E-25</v>
      </c>
      <c r="AO448" s="52">
        <f t="shared" si="205"/>
        <v>3.4468476753259878E-14</v>
      </c>
      <c r="AP448" s="52">
        <f t="shared" si="206"/>
        <v>1.8501240665581674E-14</v>
      </c>
      <c r="AQ448" s="60">
        <f t="shared" si="218"/>
        <v>-463.24170928638711</v>
      </c>
      <c r="AR448" s="64">
        <v>6.4038205000000015E-25</v>
      </c>
      <c r="AS448" s="64">
        <v>3.1528732399999997E-25</v>
      </c>
      <c r="AT448" s="52">
        <f t="shared" si="207"/>
        <v>2.463834085983335E-14</v>
      </c>
      <c r="AU448" s="52">
        <f t="shared" si="208"/>
        <v>1.2130503279248244E-14</v>
      </c>
      <c r="AV448" s="60">
        <f t="shared" si="192"/>
        <v>-507.65746166682857</v>
      </c>
      <c r="AW448" s="64">
        <v>4.8114592199999994E-25</v>
      </c>
      <c r="AX448" s="64">
        <v>2.1592307600000002E-25</v>
      </c>
      <c r="AY448" s="52">
        <f t="shared" si="209"/>
        <v>1.8511819982391427E-14</v>
      </c>
      <c r="AZ448" s="52">
        <f t="shared" si="210"/>
        <v>8.3075194659058622E-15</v>
      </c>
      <c r="BA448" s="60">
        <f t="shared" si="219"/>
        <v>-551.23161991592212</v>
      </c>
      <c r="BB448" s="64">
        <v>3.8737340800000002E-25</v>
      </c>
      <c r="BC448" s="64">
        <v>1.6008062400000003E-25</v>
      </c>
      <c r="BD448" s="52">
        <f t="shared" si="211"/>
        <v>1.4903975004201466E-14</v>
      </c>
      <c r="BE448" s="52">
        <f t="shared" si="212"/>
        <v>6.1590123882560725E-15</v>
      </c>
      <c r="BF448" s="60">
        <f t="shared" si="193"/>
        <v>-586.75370922724767</v>
      </c>
      <c r="BG448" s="64">
        <v>3.3665662200000006E-25</v>
      </c>
      <c r="BH448" s="64">
        <v>1.3151021760000006E-25</v>
      </c>
      <c r="BI448" s="52">
        <f t="shared" si="213"/>
        <v>1.2952675056329376E-14</v>
      </c>
      <c r="BJ448" s="52">
        <f t="shared" si="214"/>
        <v>5.0597819969807958E-15</v>
      </c>
      <c r="BK448" s="60">
        <f t="shared" si="220"/>
        <v>-609.36393640877191</v>
      </c>
      <c r="BL448" s="60"/>
      <c r="BM448" s="14"/>
      <c r="BN448" s="14"/>
      <c r="BO448" s="14"/>
    </row>
    <row r="449" spans="1:67">
      <c r="A449" s="11">
        <v>201.89999999999799</v>
      </c>
      <c r="C449" s="90">
        <v>914950074621.85986</v>
      </c>
      <c r="D449" s="7">
        <f t="shared" si="194"/>
        <v>10665980517707.906</v>
      </c>
      <c r="E449" s="10">
        <f t="shared" si="188"/>
        <v>307255994921.1264</v>
      </c>
      <c r="F449" s="10">
        <f t="shared" si="195"/>
        <v>393937625559.66296</v>
      </c>
      <c r="G449" s="15">
        <v>153627997460563.19</v>
      </c>
      <c r="H449" s="7"/>
      <c r="J449" s="90">
        <v>8.8673079444131849E-25</v>
      </c>
      <c r="K449" s="7">
        <v>7.4685062439961503E-24</v>
      </c>
      <c r="L449" s="7"/>
      <c r="M449" s="7">
        <v>8.8673079444131849E-25</v>
      </c>
      <c r="N449" s="9">
        <f t="shared" si="197"/>
        <v>0.98450597633846748</v>
      </c>
      <c r="O449" s="7"/>
      <c r="P449" s="8">
        <f t="shared" si="198"/>
        <v>387833946668.07361</v>
      </c>
      <c r="Q449" s="6"/>
      <c r="R449" s="14">
        <v>1</v>
      </c>
      <c r="T449" s="13"/>
      <c r="U449" s="64">
        <v>2.7012130392156867E-24</v>
      </c>
      <c r="V449" s="64">
        <v>1.8041162941176473E-24</v>
      </c>
      <c r="W449" s="7">
        <f t="shared" si="199"/>
        <v>1.0476221137902222E-13</v>
      </c>
      <c r="X449" s="7">
        <f t="shared" si="200"/>
        <v>6.9969754259578642E-14</v>
      </c>
      <c r="Y449" s="14">
        <f t="shared" si="190"/>
        <v>-332.10884594223523</v>
      </c>
      <c r="Z449" s="80">
        <v>1.9388092941176478E-24</v>
      </c>
      <c r="AA449" s="80">
        <v>1.2166815882352944E-24</v>
      </c>
      <c r="AB449" s="72">
        <f t="shared" si="201"/>
        <v>7.5193606037434644E-14</v>
      </c>
      <c r="AC449" s="72">
        <f t="shared" si="202"/>
        <v>4.7187042220364742E-14</v>
      </c>
      <c r="AD449" s="60">
        <f t="shared" si="215"/>
        <v>-372.45937910102379</v>
      </c>
      <c r="AE449" s="73">
        <f t="shared" si="216"/>
        <v>-326.43617990038751</v>
      </c>
      <c r="AF449" s="73">
        <f t="shared" si="217"/>
        <v>-243.8397654358676</v>
      </c>
      <c r="AG449" s="60"/>
      <c r="AH449" s="64">
        <v>1.3998278039215687E-24</v>
      </c>
      <c r="AI449" s="64">
        <v>7.9482064509803952E-25</v>
      </c>
      <c r="AJ449" s="52">
        <f t="shared" si="203"/>
        <v>5.4290074185057341E-14</v>
      </c>
      <c r="AK449" s="52">
        <f t="shared" si="204"/>
        <v>3.0825842768161943E-14</v>
      </c>
      <c r="AL449" s="60">
        <f t="shared" si="191"/>
        <v>-432.20113011659203</v>
      </c>
      <c r="AM449" s="64">
        <v>1.0344167549019612E-24</v>
      </c>
      <c r="AN449" s="64">
        <v>5.0577450980392171E-25</v>
      </c>
      <c r="AO449" s="52">
        <f t="shared" si="205"/>
        <v>4.0118193255318619E-14</v>
      </c>
      <c r="AP449" s="52">
        <f t="shared" si="206"/>
        <v>1.9615652426135409E-14</v>
      </c>
      <c r="AQ449" s="60">
        <f t="shared" si="218"/>
        <v>-511.05344397495043</v>
      </c>
      <c r="AR449" s="64">
        <v>7.971995470588236E-25</v>
      </c>
      <c r="AS449" s="64">
        <v>3.173508843137256E-25</v>
      </c>
      <c r="AT449" s="52">
        <f t="shared" si="207"/>
        <v>3.0918104661780667E-14</v>
      </c>
      <c r="AU449" s="52">
        <f t="shared" si="208"/>
        <v>1.2307944594198846E-14</v>
      </c>
      <c r="AV449" s="60">
        <f t="shared" si="192"/>
        <v>-601.91788180944752</v>
      </c>
      <c r="AW449" s="64">
        <v>6.5074909411764717E-25</v>
      </c>
      <c r="AX449" s="64">
        <v>2.009238235294118E-25</v>
      </c>
      <c r="AY449" s="52">
        <f t="shared" si="209"/>
        <v>2.5238258946230644E-14</v>
      </c>
      <c r="AZ449" s="52">
        <f t="shared" si="210"/>
        <v>7.792507945904689E-15</v>
      </c>
      <c r="BA449" s="60">
        <f t="shared" si="219"/>
        <v>-691.24225397217788</v>
      </c>
      <c r="BB449" s="64">
        <v>5.6683897647058804E-25</v>
      </c>
      <c r="BC449" s="64">
        <v>1.3338299019607843E-25</v>
      </c>
      <c r="BD449" s="52">
        <f t="shared" si="211"/>
        <v>2.1983939736986699E-14</v>
      </c>
      <c r="BE449" s="52">
        <f t="shared" si="212"/>
        <v>5.173045150613113E-15</v>
      </c>
      <c r="BF449" s="60">
        <f t="shared" si="193"/>
        <v>-764.68980480738105</v>
      </c>
      <c r="BG449" s="64">
        <v>5.2522910196078446E-25</v>
      </c>
      <c r="BH449" s="64">
        <v>9.7561239607843145E-26</v>
      </c>
      <c r="BI449" s="52">
        <f t="shared" si="213"/>
        <v>2.0370167551836748E-14</v>
      </c>
      <c r="BJ449" s="52">
        <f t="shared" si="214"/>
        <v>3.7837560598937244E-15</v>
      </c>
      <c r="BK449" s="60">
        <f t="shared" si="220"/>
        <v>-814.25012581437761</v>
      </c>
      <c r="BL449" s="60"/>
      <c r="BM449" s="14"/>
      <c r="BN449" s="14"/>
      <c r="BO449" s="14"/>
    </row>
    <row r="450" spans="1:67">
      <c r="A450" s="11">
        <v>201.99999999999801</v>
      </c>
      <c r="C450" s="90">
        <v>901952434852.60071</v>
      </c>
      <c r="D450" s="7">
        <f t="shared" si="194"/>
        <v>10710131900365.34</v>
      </c>
      <c r="E450" s="10">
        <f t="shared" ref="E450:E513" si="221">G450*E$26</f>
        <v>306270931924.75043</v>
      </c>
      <c r="F450" s="10">
        <f t="shared" si="195"/>
        <v>388341408355.46423</v>
      </c>
      <c r="G450" s="15">
        <v>153135465962375.22</v>
      </c>
      <c r="H450" s="7"/>
      <c r="J450" s="90">
        <v>8.8456538593954102E-25</v>
      </c>
      <c r="K450" s="7">
        <v>7.3530249999999999E-24</v>
      </c>
      <c r="L450" s="7"/>
      <c r="M450" s="7">
        <v>8.8456538593954102E-25</v>
      </c>
      <c r="N450" s="9">
        <f t="shared" si="197"/>
        <v>0.98454351902160442</v>
      </c>
      <c r="O450" s="7"/>
      <c r="P450" s="8">
        <f t="shared" si="198"/>
        <v>382339016764.09467</v>
      </c>
      <c r="Q450" s="6"/>
      <c r="R450" s="14">
        <v>1</v>
      </c>
      <c r="T450" s="13"/>
      <c r="U450" s="64">
        <v>2.4859515599999996E-24</v>
      </c>
      <c r="V450" s="64">
        <v>1.8685907999999998E-24</v>
      </c>
      <c r="W450" s="7">
        <f t="shared" si="199"/>
        <v>9.5047627517378326E-14</v>
      </c>
      <c r="X450" s="7">
        <f t="shared" si="200"/>
        <v>7.1443516920659539E-14</v>
      </c>
      <c r="Y450" s="14">
        <f t="shared" si="190"/>
        <v>-248.33981881770862</v>
      </c>
      <c r="Z450" s="80">
        <v>1.7440547199999997E-24</v>
      </c>
      <c r="AA450" s="80">
        <v>1.3004394400000002E-24</v>
      </c>
      <c r="AB450" s="72">
        <f t="shared" si="201"/>
        <v>6.6682016682773E-14</v>
      </c>
      <c r="AC450" s="72">
        <f t="shared" si="202"/>
        <v>4.9720873685096296E-14</v>
      </c>
      <c r="AD450" s="60">
        <f t="shared" si="215"/>
        <v>-254.35857884092073</v>
      </c>
      <c r="AE450" s="73">
        <f t="shared" si="216"/>
        <v>-279.52718954325536</v>
      </c>
      <c r="AF450" s="73">
        <f t="shared" si="217"/>
        <v>-248.36636241976097</v>
      </c>
      <c r="AG450" s="60"/>
      <c r="AH450" s="64">
        <v>1.2307221999999997E-24</v>
      </c>
      <c r="AI450" s="64">
        <v>8.8869401000000028E-25</v>
      </c>
      <c r="AJ450" s="52">
        <f t="shared" si="203"/>
        <v>4.7055311585785031E-14</v>
      </c>
      <c r="AK450" s="52">
        <f t="shared" si="204"/>
        <v>3.397823939876179E-14</v>
      </c>
      <c r="AL450" s="60">
        <f t="shared" si="191"/>
        <v>-277.90852395447109</v>
      </c>
      <c r="AM450" s="64">
        <v>8.9254025600000026E-25</v>
      </c>
      <c r="AN450" s="64">
        <v>6.01740214E-25</v>
      </c>
      <c r="AO450" s="52">
        <f t="shared" si="205"/>
        <v>3.4125296390149106E-14</v>
      </c>
      <c r="AP450" s="52">
        <f t="shared" si="206"/>
        <v>2.3006876176822824E-14</v>
      </c>
      <c r="AQ450" s="60">
        <f t="shared" si="218"/>
        <v>-325.8116819326973</v>
      </c>
      <c r="AR450" s="64">
        <v>6.8078500800000001E-25</v>
      </c>
      <c r="AS450" s="64">
        <v>4.0944415399999996E-25</v>
      </c>
      <c r="AT450" s="52">
        <f t="shared" si="207"/>
        <v>2.6029067058651551E-14</v>
      </c>
      <c r="AU450" s="52">
        <f t="shared" si="208"/>
        <v>1.5654647526020212E-14</v>
      </c>
      <c r="AV450" s="60">
        <f t="shared" si="192"/>
        <v>-398.57054842782338</v>
      </c>
      <c r="AW450" s="64">
        <v>5.5533284000000009E-25</v>
      </c>
      <c r="AX450" s="64">
        <v>2.8584976199999997E-25</v>
      </c>
      <c r="AY450" s="52">
        <f t="shared" si="209"/>
        <v>2.1232541202246062E-14</v>
      </c>
      <c r="AZ450" s="52">
        <f t="shared" si="210"/>
        <v>1.0929151694535531E-14</v>
      </c>
      <c r="BA450" s="60">
        <f t="shared" si="219"/>
        <v>-485.26407694527865</v>
      </c>
      <c r="BB450" s="64">
        <v>4.8628212999999992E-25</v>
      </c>
      <c r="BC450" s="64">
        <v>2.1057310200000001E-25</v>
      </c>
      <c r="BD450" s="52">
        <f t="shared" si="211"/>
        <v>1.8592463145419188E-14</v>
      </c>
      <c r="BE450" s="52">
        <f t="shared" si="212"/>
        <v>8.051031277566372E-15</v>
      </c>
      <c r="BF450" s="60">
        <f t="shared" si="193"/>
        <v>-566.97339052948541</v>
      </c>
      <c r="BG450" s="64">
        <v>4.53039264E-25</v>
      </c>
      <c r="BH450" s="64">
        <v>1.6850157979999999E-25</v>
      </c>
      <c r="BI450" s="52">
        <f t="shared" si="213"/>
        <v>1.7321458675332848E-14</v>
      </c>
      <c r="BJ450" s="52">
        <f t="shared" si="214"/>
        <v>6.4424728343943278E-15</v>
      </c>
      <c r="BK450" s="60">
        <f t="shared" si="220"/>
        <v>-628.06407040251599</v>
      </c>
      <c r="BL450" s="60"/>
      <c r="BM450" s="14"/>
      <c r="BN450" s="14"/>
      <c r="BO450" s="14"/>
    </row>
    <row r="451" spans="1:67">
      <c r="A451" s="11">
        <v>202.099999999998</v>
      </c>
      <c r="C451" s="90">
        <v>881147327866.6532</v>
      </c>
      <c r="D451" s="7">
        <f t="shared" si="194"/>
        <v>10754411546228.441</v>
      </c>
      <c r="E451" s="10">
        <f t="shared" si="221"/>
        <v>303972872722.92633</v>
      </c>
      <c r="F451" s="10">
        <f t="shared" si="195"/>
        <v>379383636043.1922</v>
      </c>
      <c r="G451" s="15">
        <v>151986436361463.16</v>
      </c>
      <c r="H451" s="7"/>
      <c r="J451" s="90">
        <v>8.8240526539438992E-25</v>
      </c>
      <c r="K451" s="7">
        <v>7.1843266090297823E-24</v>
      </c>
      <c r="L451" s="7"/>
      <c r="M451" s="7">
        <v>8.8240526539438992E-25</v>
      </c>
      <c r="N451" s="9">
        <f t="shared" si="197"/>
        <v>0.98458097145140022</v>
      </c>
      <c r="O451" s="7"/>
      <c r="P451" s="8">
        <f t="shared" si="198"/>
        <v>373533908928.17065</v>
      </c>
      <c r="Q451" s="6"/>
      <c r="R451" s="14">
        <v>1</v>
      </c>
      <c r="T451" s="13"/>
      <c r="U451" s="64">
        <v>2.6206922599999997E-24</v>
      </c>
      <c r="V451" s="64">
        <v>1.7875217399999997E-24</v>
      </c>
      <c r="W451" s="7">
        <f t="shared" si="199"/>
        <v>9.7891742397554596E-14</v>
      </c>
      <c r="X451" s="7">
        <f t="shared" si="200"/>
        <v>6.6769998283624705E-14</v>
      </c>
      <c r="Y451" s="14">
        <f t="shared" si="190"/>
        <v>-317.92001400423874</v>
      </c>
      <c r="Z451" s="80">
        <v>1.8205195200000003E-24</v>
      </c>
      <c r="AA451" s="80">
        <v>1.2666370400000001E-24</v>
      </c>
      <c r="AB451" s="72">
        <f t="shared" si="201"/>
        <v>6.8002577258559837E-14</v>
      </c>
      <c r="AC451" s="72">
        <f t="shared" si="202"/>
        <v>4.7313188474438079E-14</v>
      </c>
      <c r="AD451" s="60">
        <f t="shared" si="215"/>
        <v>-304.24418629688745</v>
      </c>
      <c r="AE451" s="73">
        <f t="shared" si="216"/>
        <v>-257.00141745101996</v>
      </c>
      <c r="AF451" s="73">
        <f t="shared" si="217"/>
        <v>-251.70638265316893</v>
      </c>
      <c r="AG451" s="60"/>
      <c r="AH451" s="64">
        <v>1.2584029200000004E-24</v>
      </c>
      <c r="AI451" s="64">
        <v>8.9638077999999995E-25</v>
      </c>
      <c r="AJ451" s="52">
        <f t="shared" si="203"/>
        <v>4.7005616171419746E-14</v>
      </c>
      <c r="AK451" s="52">
        <f t="shared" si="204"/>
        <v>3.3482861664146353E-14</v>
      </c>
      <c r="AL451" s="60">
        <f t="shared" si="191"/>
        <v>-287.68380480236044</v>
      </c>
      <c r="AM451" s="64">
        <v>8.8128693199999994E-25</v>
      </c>
      <c r="AN451" s="64">
        <v>6.4360808000000001E-25</v>
      </c>
      <c r="AO451" s="52">
        <f t="shared" si="205"/>
        <v>3.2919055259725618E-14</v>
      </c>
      <c r="AP451" s="52">
        <f t="shared" si="206"/>
        <v>2.4040944194014112E-14</v>
      </c>
      <c r="AQ451" s="60">
        <f t="shared" si="218"/>
        <v>-269.69519616115213</v>
      </c>
      <c r="AR451" s="64">
        <v>6.3960267000000023E-25</v>
      </c>
      <c r="AS451" s="64">
        <v>4.7777828399999991E-25</v>
      </c>
      <c r="AT451" s="52">
        <f t="shared" si="207"/>
        <v>2.3891328548598127E-14</v>
      </c>
      <c r="AU451" s="52">
        <f t="shared" si="208"/>
        <v>1.7846639002350348E-14</v>
      </c>
      <c r="AV451" s="60">
        <f t="shared" si="192"/>
        <v>-253.00767740697549</v>
      </c>
      <c r="AW451" s="64">
        <v>4.9136584800000014E-25</v>
      </c>
      <c r="AX451" s="64">
        <v>3.7361787400000009E-25</v>
      </c>
      <c r="AY451" s="52">
        <f t="shared" si="209"/>
        <v>1.8354180591723499E-14</v>
      </c>
      <c r="AZ451" s="52">
        <f t="shared" si="210"/>
        <v>1.3955894492064484E-14</v>
      </c>
      <c r="BA451" s="60">
        <f t="shared" si="219"/>
        <v>-239.63402112553834</v>
      </c>
      <c r="BB451" s="64">
        <v>4.0421392599999998E-25</v>
      </c>
      <c r="BC451" s="64">
        <v>3.1218760800000006E-25</v>
      </c>
      <c r="BD451" s="52">
        <f t="shared" si="211"/>
        <v>1.5098760782197371E-14</v>
      </c>
      <c r="BE451" s="52">
        <f t="shared" si="212"/>
        <v>1.1661265753516883E-14</v>
      </c>
      <c r="BF451" s="60">
        <f t="shared" si="193"/>
        <v>-227.66736146542343</v>
      </c>
      <c r="BG451" s="64">
        <v>3.550482460000001E-25</v>
      </c>
      <c r="BH451" s="64">
        <v>2.8007124800000001E-25</v>
      </c>
      <c r="BI451" s="52">
        <f t="shared" si="213"/>
        <v>1.3262255918646322E-14</v>
      </c>
      <c r="BJ451" s="52">
        <f t="shared" si="214"/>
        <v>1.0461610804382516E-14</v>
      </c>
      <c r="BK451" s="60">
        <f t="shared" si="220"/>
        <v>-211.17411181352531</v>
      </c>
      <c r="BL451" s="60"/>
      <c r="BM451" s="14"/>
      <c r="BN451" s="14"/>
      <c r="BO451" s="14"/>
    </row>
    <row r="452" spans="1:67">
      <c r="A452" s="11">
        <v>202.199999999998</v>
      </c>
      <c r="C452" s="90">
        <v>869206954086.59473</v>
      </c>
      <c r="D452" s="7">
        <f t="shared" si="194"/>
        <v>10798819622306.34</v>
      </c>
      <c r="E452" s="10">
        <f t="shared" si="221"/>
        <v>298720775789.33411</v>
      </c>
      <c r="F452" s="10">
        <f t="shared" si="195"/>
        <v>374242631494.76904</v>
      </c>
      <c r="G452" s="15">
        <v>149360387894667.06</v>
      </c>
      <c r="H452" s="7"/>
      <c r="J452" s="90">
        <v>8.8025041989260316E-25</v>
      </c>
      <c r="K452" s="7">
        <v>7.3309798270893406E-24</v>
      </c>
      <c r="L452" s="7"/>
      <c r="M452" s="7">
        <v>8.8025041989260316E-25</v>
      </c>
      <c r="N452" s="9">
        <f t="shared" si="197"/>
        <v>0.98461833384135056</v>
      </c>
      <c r="O452" s="7"/>
      <c r="P452" s="8">
        <f t="shared" si="198"/>
        <v>368486156274.78204</v>
      </c>
      <c r="Q452" s="6"/>
      <c r="R452" s="14">
        <v>1</v>
      </c>
      <c r="T452" s="13"/>
      <c r="U452" s="64">
        <v>2.8775490599999991E-24</v>
      </c>
      <c r="V452" s="64">
        <v>1.6591461599999998E-24</v>
      </c>
      <c r="W452" s="7">
        <f t="shared" si="199"/>
        <v>1.0603369926114516E-13</v>
      </c>
      <c r="X452" s="7">
        <f t="shared" si="200"/>
        <v>6.1137239119642965E-14</v>
      </c>
      <c r="Y452" s="14">
        <f t="shared" si="190"/>
        <v>-423.41689910232139</v>
      </c>
      <c r="Z452" s="80">
        <v>2.0622994199999998E-24</v>
      </c>
      <c r="AA452" s="80">
        <v>1.1421638999999998E-24</v>
      </c>
      <c r="AB452" s="72">
        <f t="shared" si="201"/>
        <v>7.5992878636346904E-14</v>
      </c>
      <c r="AC452" s="72">
        <f t="shared" si="202"/>
        <v>4.2087158534679049E-14</v>
      </c>
      <c r="AD452" s="60">
        <f t="shared" si="215"/>
        <v>-446.1697031365116</v>
      </c>
      <c r="AE452" s="73">
        <f t="shared" si="216"/>
        <v>-242.06450279718476</v>
      </c>
      <c r="AF452" s="73">
        <f t="shared" si="217"/>
        <v>-249.44842285349833</v>
      </c>
      <c r="AG452" s="60"/>
      <c r="AH452" s="64">
        <v>1.4759985800000001E-24</v>
      </c>
      <c r="AI452" s="64">
        <v>7.8396047999999997E-25</v>
      </c>
      <c r="AJ452" s="52">
        <f t="shared" si="203"/>
        <v>5.4388504341120552E-14</v>
      </c>
      <c r="AK452" s="52">
        <f t="shared" si="204"/>
        <v>2.8887858394651672E-14</v>
      </c>
      <c r="AL452" s="60">
        <f t="shared" si="191"/>
        <v>-468.86095242720359</v>
      </c>
      <c r="AM452" s="64">
        <v>1.0709356299999999E-24</v>
      </c>
      <c r="AN452" s="64">
        <v>5.487708160000002E-25</v>
      </c>
      <c r="AO452" s="52">
        <f t="shared" si="205"/>
        <v>3.9462495391638966E-14</v>
      </c>
      <c r="AP452" s="52">
        <f t="shared" si="206"/>
        <v>2.0221444866360424E-14</v>
      </c>
      <c r="AQ452" s="60">
        <f t="shared" si="218"/>
        <v>-487.57815070547207</v>
      </c>
      <c r="AR452" s="64">
        <v>8.0278389800000004E-25</v>
      </c>
      <c r="AS452" s="64">
        <v>4.0288904800000001E-25</v>
      </c>
      <c r="AT452" s="52">
        <f t="shared" si="207"/>
        <v>2.9581475289328991E-14</v>
      </c>
      <c r="AU452" s="52">
        <f t="shared" si="208"/>
        <v>1.4845903670271774E-14</v>
      </c>
      <c r="AV452" s="60">
        <f t="shared" si="192"/>
        <v>-498.13511580921124</v>
      </c>
      <c r="AW452" s="64">
        <v>6.340915200000001E-25</v>
      </c>
      <c r="AX452" s="64">
        <v>3.1779820799999981E-25</v>
      </c>
      <c r="AY452" s="52">
        <f t="shared" si="209"/>
        <v>2.3365394693122084E-14</v>
      </c>
      <c r="AZ452" s="52">
        <f t="shared" si="210"/>
        <v>1.1710424013692695E-14</v>
      </c>
      <c r="BA452" s="60">
        <f t="shared" si="219"/>
        <v>-498.8133447991865</v>
      </c>
      <c r="BB452" s="64">
        <v>5.35784994E-25</v>
      </c>
      <c r="BC452" s="64">
        <v>2.71840958E-25</v>
      </c>
      <c r="BD452" s="52">
        <f t="shared" si="211"/>
        <v>1.9742935302875592E-14</v>
      </c>
      <c r="BE452" s="52">
        <f t="shared" si="212"/>
        <v>1.0016962973146875E-14</v>
      </c>
      <c r="BF452" s="60">
        <f t="shared" si="193"/>
        <v>-492.63051215652376</v>
      </c>
      <c r="BG452" s="64">
        <v>4.8634329799999999E-25</v>
      </c>
      <c r="BH452" s="64">
        <v>2.500680679999999E-25</v>
      </c>
      <c r="BI452" s="52">
        <f t="shared" si="213"/>
        <v>1.7921077251001069E-14</v>
      </c>
      <c r="BJ452" s="52">
        <f t="shared" si="214"/>
        <v>9.2146621184375546E-15</v>
      </c>
      <c r="BK452" s="60">
        <f t="shared" si="220"/>
        <v>-485.81985394193725</v>
      </c>
      <c r="BL452" s="60"/>
      <c r="BM452" s="14"/>
      <c r="BN452" s="14"/>
      <c r="BO452" s="14"/>
    </row>
    <row r="453" spans="1:67">
      <c r="A453" s="11">
        <v>202.29999999999799</v>
      </c>
      <c r="C453" s="90">
        <v>865463582016.97009</v>
      </c>
      <c r="D453" s="7">
        <f t="shared" si="194"/>
        <v>10843356295234.959</v>
      </c>
      <c r="E453" s="10">
        <f t="shared" si="221"/>
        <v>302660149432.58002</v>
      </c>
      <c r="F453" s="10">
        <f t="shared" si="195"/>
        <v>372630898630.2149</v>
      </c>
      <c r="G453" s="15">
        <v>151330074716290</v>
      </c>
      <c r="H453" s="7"/>
      <c r="J453" s="90">
        <v>8.7810083655245443E-25</v>
      </c>
      <c r="K453" s="7">
        <v>7.1654697406340072E-24</v>
      </c>
      <c r="L453" s="7"/>
      <c r="M453" s="7">
        <v>8.7810083655245443E-25</v>
      </c>
      <c r="N453" s="9">
        <f t="shared" si="197"/>
        <v>0.98465560640446337</v>
      </c>
      <c r="O453" s="7"/>
      <c r="P453" s="8">
        <f t="shared" si="198"/>
        <v>366913103455.77435</v>
      </c>
      <c r="Q453" s="6"/>
      <c r="R453" s="14">
        <v>1</v>
      </c>
      <c r="T453" s="13"/>
      <c r="U453" s="64">
        <v>2.6321825306122452E-24</v>
      </c>
      <c r="V453" s="64">
        <v>1.765499795918367E-24</v>
      </c>
      <c r="W453" s="7">
        <f t="shared" si="199"/>
        <v>9.6578226116895789E-14</v>
      </c>
      <c r="X453" s="7">
        <f t="shared" si="200"/>
        <v>6.477850092709075E-14</v>
      </c>
      <c r="Y453" s="14">
        <f t="shared" si="190"/>
        <v>-329.26391867371296</v>
      </c>
      <c r="Z453" s="80">
        <v>1.892344428571429E-24</v>
      </c>
      <c r="AA453" s="80">
        <v>1.2009803877551018E-24</v>
      </c>
      <c r="AB453" s="72">
        <f t="shared" si="201"/>
        <v>6.9432596709434742E-14</v>
      </c>
      <c r="AC453" s="72">
        <f t="shared" si="202"/>
        <v>4.4065544126071865E-14</v>
      </c>
      <c r="AD453" s="60">
        <f t="shared" si="215"/>
        <v>-365.34788824794038</v>
      </c>
      <c r="AE453" s="73">
        <f t="shared" si="216"/>
        <v>-205.90187228901169</v>
      </c>
      <c r="AF453" s="73">
        <f t="shared" si="217"/>
        <v>-247.89130214787778</v>
      </c>
      <c r="AG453" s="60"/>
      <c r="AH453" s="64">
        <v>1.36063836122449E-24</v>
      </c>
      <c r="AI453" s="64">
        <v>8.0434629183673495E-25</v>
      </c>
      <c r="AJ453" s="52">
        <f t="shared" si="203"/>
        <v>4.9923604379782818E-14</v>
      </c>
      <c r="AK453" s="52">
        <f t="shared" si="204"/>
        <v>2.9512519419094365E-14</v>
      </c>
      <c r="AL453" s="60">
        <f t="shared" si="191"/>
        <v>-408.84638067026611</v>
      </c>
      <c r="AM453" s="64">
        <v>9.9245614081632658E-25</v>
      </c>
      <c r="AN453" s="64">
        <v>5.4041997551020417E-25</v>
      </c>
      <c r="AO453" s="52">
        <f t="shared" si="205"/>
        <v>3.6414516267063868E-14</v>
      </c>
      <c r="AP453" s="52">
        <f t="shared" si="206"/>
        <v>1.9828717038393131E-14</v>
      </c>
      <c r="AQ453" s="60">
        <f t="shared" si="218"/>
        <v>-455.47218331916241</v>
      </c>
      <c r="AR453" s="64">
        <v>7.4719893061224488E-25</v>
      </c>
      <c r="AS453" s="64">
        <v>3.7465467755102038E-25</v>
      </c>
      <c r="AT453" s="52">
        <f t="shared" si="207"/>
        <v>2.7415707852975898E-14</v>
      </c>
      <c r="AU453" s="52">
        <f t="shared" si="208"/>
        <v>1.3746571046445952E-14</v>
      </c>
      <c r="AV453" s="60">
        <f t="shared" si="192"/>
        <v>-498.5877760236711</v>
      </c>
      <c r="AW453" s="64">
        <v>5.9131316938775494E-25</v>
      </c>
      <c r="AX453" s="64">
        <v>2.7647991836734696E-25</v>
      </c>
      <c r="AY453" s="52">
        <f t="shared" si="209"/>
        <v>2.1696055009431882E-14</v>
      </c>
      <c r="AZ453" s="52">
        <f t="shared" si="210"/>
        <v>1.0144410489135665E-14</v>
      </c>
      <c r="BA453" s="60">
        <f t="shared" si="219"/>
        <v>-532.43064304890436</v>
      </c>
      <c r="BB453" s="64">
        <v>4.9927345714285713E-25</v>
      </c>
      <c r="BC453" s="64">
        <v>2.2156557346938777E-25</v>
      </c>
      <c r="BD453" s="52">
        <f t="shared" si="211"/>
        <v>1.8318997363336887E-14</v>
      </c>
      <c r="BE453" s="52">
        <f t="shared" si="212"/>
        <v>8.1295312180606832E-15</v>
      </c>
      <c r="BF453" s="60">
        <f t="shared" si="193"/>
        <v>-556.22400850764393</v>
      </c>
      <c r="BG453" s="64">
        <v>4.522936204081632E-25</v>
      </c>
      <c r="BH453" s="64">
        <v>1.9248337755102044E-25</v>
      </c>
      <c r="BI453" s="52">
        <f t="shared" si="213"/>
        <v>1.6595245593719769E-14</v>
      </c>
      <c r="BJ453" s="52">
        <f t="shared" si="214"/>
        <v>7.062467342089042E-15</v>
      </c>
      <c r="BK453" s="60">
        <f t="shared" si="220"/>
        <v>-574.42827210934854</v>
      </c>
      <c r="BL453" s="60"/>
      <c r="BM453" s="14"/>
      <c r="BN453" s="14"/>
      <c r="BO453" s="14"/>
    </row>
    <row r="454" spans="1:67">
      <c r="A454" s="11">
        <v>202.39999999999799</v>
      </c>
      <c r="C454" s="90">
        <v>846846186739.10852</v>
      </c>
      <c r="D454" s="7">
        <f t="shared" si="194"/>
        <v>10888021731275.875</v>
      </c>
      <c r="E454" s="10">
        <f t="shared" si="221"/>
        <v>312508397190.60382</v>
      </c>
      <c r="F454" s="10">
        <f t="shared" si="195"/>
        <v>364615059631.67987</v>
      </c>
      <c r="G454" s="15">
        <v>156254198595301.91</v>
      </c>
      <c r="H454" s="7"/>
      <c r="J454" s="90">
        <v>8.7595650252367423E-25</v>
      </c>
      <c r="K454" s="7">
        <v>7.6886420480007178E-24</v>
      </c>
      <c r="L454" s="7"/>
      <c r="M454" s="7">
        <v>8.7595650252367423E-25</v>
      </c>
      <c r="N454" s="9">
        <f t="shared" si="197"/>
        <v>0.98469278935325932</v>
      </c>
      <c r="O454" s="7"/>
      <c r="P454" s="8">
        <f t="shared" si="198"/>
        <v>359033820108.92383</v>
      </c>
      <c r="Q454" s="6"/>
      <c r="R454" s="14">
        <v>1</v>
      </c>
      <c r="T454" s="13"/>
      <c r="U454" s="64">
        <v>2.0480248799999994E-24</v>
      </c>
      <c r="V454" s="64">
        <v>1.9334903999999998E-24</v>
      </c>
      <c r="W454" s="7">
        <f t="shared" si="199"/>
        <v>7.3531019634447836E-14</v>
      </c>
      <c r="X454" s="7">
        <f t="shared" si="200"/>
        <v>6.941884444558917E-14</v>
      </c>
      <c r="Y454" s="14">
        <f t="shared" si="190"/>
        <v>-55.924359668911627</v>
      </c>
      <c r="Z454" s="80">
        <v>1.4061108200000003E-24</v>
      </c>
      <c r="AA454" s="80">
        <v>1.3638716000000002E-24</v>
      </c>
      <c r="AB454" s="72">
        <f t="shared" si="201"/>
        <v>5.0484133920106272E-14</v>
      </c>
      <c r="AC454" s="72">
        <f t="shared" si="202"/>
        <v>4.8967603068604236E-14</v>
      </c>
      <c r="AD454" s="60">
        <f t="shared" si="215"/>
        <v>-30.03975177433016</v>
      </c>
      <c r="AE454" s="73">
        <f t="shared" si="216"/>
        <v>-139.11095760154771</v>
      </c>
      <c r="AF454" s="73">
        <f t="shared" si="217"/>
        <v>-252.84387938117615</v>
      </c>
      <c r="AG454" s="60"/>
      <c r="AH454" s="64">
        <v>9.5501571000000001E-25</v>
      </c>
      <c r="AI454" s="64">
        <v>9.5245729200000003E-25</v>
      </c>
      <c r="AJ454" s="52">
        <f t="shared" si="203"/>
        <v>3.4288293862531669E-14</v>
      </c>
      <c r="AK454" s="52">
        <f t="shared" si="204"/>
        <v>3.4196438003734133E-14</v>
      </c>
      <c r="AL454" s="60">
        <f t="shared" si="191"/>
        <v>-2.67892765868738</v>
      </c>
      <c r="AM454" s="64">
        <v>6.5135474999999986E-25</v>
      </c>
      <c r="AN454" s="64">
        <v>6.6833435999999959E-25</v>
      </c>
      <c r="AO454" s="52">
        <f t="shared" si="205"/>
        <v>2.338583841385797E-14</v>
      </c>
      <c r="AP454" s="52">
        <f t="shared" si="206"/>
        <v>2.3995463838083893E-14</v>
      </c>
      <c r="AQ454" s="60">
        <f t="shared" si="218"/>
        <v>26.068144893392819</v>
      </c>
      <c r="AR454" s="64">
        <v>4.553989560000001E-25</v>
      </c>
      <c r="AS454" s="64">
        <v>4.8130632999999988E-25</v>
      </c>
      <c r="AT454" s="52">
        <f t="shared" si="207"/>
        <v>1.6350362684628646E-14</v>
      </c>
      <c r="AU454" s="52">
        <f t="shared" si="208"/>
        <v>1.7280525030249645E-14</v>
      </c>
      <c r="AV454" s="60">
        <f t="shared" si="192"/>
        <v>56.88940138896514</v>
      </c>
      <c r="AW454" s="64">
        <v>3.3409438599999994E-25</v>
      </c>
      <c r="AX454" s="64">
        <v>3.6461117400000005E-25</v>
      </c>
      <c r="AY454" s="52">
        <f t="shared" si="209"/>
        <v>1.1995118368251852E-14</v>
      </c>
      <c r="AZ454" s="52">
        <f t="shared" si="210"/>
        <v>1.3090774265561209E-14</v>
      </c>
      <c r="BA454" s="60">
        <f t="shared" si="219"/>
        <v>91.341816201605084</v>
      </c>
      <c r="BB454" s="64">
        <v>2.6226046999999997E-25</v>
      </c>
      <c r="BC454" s="64">
        <v>2.9663816000000003E-25</v>
      </c>
      <c r="BD454" s="52">
        <f t="shared" si="211"/>
        <v>9.4160378407656458E-15</v>
      </c>
      <c r="BE454" s="52">
        <f t="shared" si="212"/>
        <v>1.0650313177487613E-14</v>
      </c>
      <c r="BF454" s="60">
        <f t="shared" si="193"/>
        <v>131.08224049167626</v>
      </c>
      <c r="BG454" s="64">
        <v>2.2182770000000004E-25</v>
      </c>
      <c r="BH454" s="64">
        <v>2.61202466E-25</v>
      </c>
      <c r="BI454" s="52">
        <f t="shared" si="213"/>
        <v>7.9643646536971811E-15</v>
      </c>
      <c r="BJ454" s="52">
        <f t="shared" si="214"/>
        <v>9.3780519189845962E-15</v>
      </c>
      <c r="BK454" s="60">
        <f t="shared" si="220"/>
        <v>177.50157442014668</v>
      </c>
      <c r="BL454" s="60"/>
      <c r="BM454" s="14"/>
      <c r="BN454" s="14"/>
      <c r="BO454" s="14"/>
    </row>
    <row r="455" spans="1:67">
      <c r="A455" s="11">
        <v>202.49999999999801</v>
      </c>
      <c r="C455" s="90">
        <v>807393181741.95911</v>
      </c>
      <c r="D455" s="7">
        <f t="shared" si="194"/>
        <v>10932816096315.047</v>
      </c>
      <c r="E455" s="10">
        <f t="shared" si="221"/>
        <v>307256353008.82214</v>
      </c>
      <c r="F455" s="10">
        <f t="shared" si="195"/>
        <v>347628315173.30713</v>
      </c>
      <c r="G455" s="15">
        <v>153628176504411.06</v>
      </c>
      <c r="H455" s="7"/>
      <c r="J455" s="90">
        <v>8.7381740498737269E-25</v>
      </c>
      <c r="K455" s="7">
        <v>7.6746953125002719E-24</v>
      </c>
      <c r="L455" s="7"/>
      <c r="M455" s="7">
        <v>8.7381740498737269E-25</v>
      </c>
      <c r="N455" s="9">
        <f t="shared" si="197"/>
        <v>0.98472988289977303</v>
      </c>
      <c r="O455" s="7"/>
      <c r="P455" s="8">
        <f t="shared" si="198"/>
        <v>342319990093.2561</v>
      </c>
      <c r="Q455" s="6"/>
      <c r="R455" s="14">
        <v>1</v>
      </c>
      <c r="T455" s="13"/>
      <c r="U455" s="64">
        <v>1.68779642E-24</v>
      </c>
      <c r="V455" s="64">
        <v>1.78472078E-24</v>
      </c>
      <c r="W455" s="7">
        <f t="shared" si="199"/>
        <v>5.7776645377396446E-14</v>
      </c>
      <c r="X455" s="7">
        <f t="shared" si="200"/>
        <v>6.1094559972896716E-14</v>
      </c>
      <c r="Y455" s="14">
        <f t="shared" si="190"/>
        <v>57.426570439105483</v>
      </c>
      <c r="Z455" s="80">
        <v>1.1230260400000003E-24</v>
      </c>
      <c r="AA455" s="80">
        <v>1.2800927619999998E-24</v>
      </c>
      <c r="AB455" s="72">
        <f t="shared" si="201"/>
        <v>3.8443426288735618E-14</v>
      </c>
      <c r="AC455" s="72">
        <f t="shared" si="202"/>
        <v>4.3820134160638842E-14</v>
      </c>
      <c r="AD455" s="60">
        <f t="shared" si="215"/>
        <v>139.86026717599475</v>
      </c>
      <c r="AE455" s="73">
        <f t="shared" si="216"/>
        <v>-77.394081084970281</v>
      </c>
      <c r="AF455" s="73">
        <f t="shared" si="217"/>
        <v>-259.18895022868662</v>
      </c>
      <c r="AG455" s="60"/>
      <c r="AH455" s="64">
        <v>7.335542279999999E-25</v>
      </c>
      <c r="AI455" s="64">
        <v>9.1512460400000015E-25</v>
      </c>
      <c r="AJ455" s="52">
        <f t="shared" si="203"/>
        <v>2.5111027606188318E-14</v>
      </c>
      <c r="AK455" s="52">
        <f t="shared" si="204"/>
        <v>3.1326544537544621E-14</v>
      </c>
      <c r="AL455" s="60">
        <f t="shared" si="191"/>
        <v>247.5214088739468</v>
      </c>
      <c r="AM455" s="64">
        <v>4.7815698800000013E-25</v>
      </c>
      <c r="AN455" s="64">
        <v>6.6109372800000019E-25</v>
      </c>
      <c r="AO455" s="52">
        <f t="shared" si="205"/>
        <v>1.6368269539521843E-14</v>
      </c>
      <c r="AP455" s="52">
        <f t="shared" si="206"/>
        <v>2.2630559841972528E-14</v>
      </c>
      <c r="AQ455" s="60">
        <f t="shared" si="218"/>
        <v>382.5871933089893</v>
      </c>
      <c r="AR455" s="64">
        <v>3.191697460000001E-25</v>
      </c>
      <c r="AS455" s="64">
        <v>4.9104931399999982E-25</v>
      </c>
      <c r="AT455" s="52">
        <f t="shared" si="207"/>
        <v>1.0925818428881194E-14</v>
      </c>
      <c r="AU455" s="52">
        <f t="shared" si="208"/>
        <v>1.6809599630381835E-14</v>
      </c>
      <c r="AV455" s="60">
        <f t="shared" si="192"/>
        <v>538.52086594698619</v>
      </c>
      <c r="AW455" s="64">
        <v>2.2538572199999998E-25</v>
      </c>
      <c r="AX455" s="64">
        <v>3.8219201799999997E-25</v>
      </c>
      <c r="AY455" s="52">
        <f t="shared" si="209"/>
        <v>7.7154038122218914E-15</v>
      </c>
      <c r="AZ455" s="52">
        <f t="shared" si="210"/>
        <v>1.3083196781551129E-14</v>
      </c>
      <c r="BA455" s="60">
        <f t="shared" si="219"/>
        <v>695.72417723958563</v>
      </c>
      <c r="BB455" s="64">
        <v>1.7337293399999996E-25</v>
      </c>
      <c r="BC455" s="64">
        <v>3.1696049400000007E-25</v>
      </c>
      <c r="BD455" s="52">
        <f t="shared" si="211"/>
        <v>5.934902104933222E-15</v>
      </c>
      <c r="BE455" s="52">
        <f t="shared" si="212"/>
        <v>1.0850191316605824E-14</v>
      </c>
      <c r="BF455" s="60">
        <f t="shared" si="193"/>
        <v>828.2005540726451</v>
      </c>
      <c r="BG455" s="64">
        <v>1.4701862600000001E-25</v>
      </c>
      <c r="BH455" s="64">
        <v>2.8248317399999998E-25</v>
      </c>
      <c r="BI455" s="52">
        <f t="shared" si="213"/>
        <v>5.0327414595855573E-15</v>
      </c>
      <c r="BJ455" s="52">
        <f t="shared" si="214"/>
        <v>9.6699637325213525E-15</v>
      </c>
      <c r="BK455" s="60">
        <f t="shared" si="220"/>
        <v>921.41078777324424</v>
      </c>
      <c r="BL455" s="60"/>
      <c r="BM455" s="14"/>
      <c r="BN455" s="14"/>
      <c r="BO455" s="14"/>
    </row>
    <row r="456" spans="1:67">
      <c r="A456" s="11">
        <v>202.599999999998</v>
      </c>
      <c r="C456" s="90">
        <v>784656265720.89734</v>
      </c>
      <c r="D456" s="7">
        <f t="shared" si="194"/>
        <v>10977739555861.68</v>
      </c>
      <c r="E456" s="10">
        <f t="shared" si="221"/>
        <v>308569708230.94958</v>
      </c>
      <c r="F456" s="10">
        <f t="shared" si="195"/>
        <v>337838790085.18872</v>
      </c>
      <c r="G456" s="15">
        <v>154284854115474.78</v>
      </c>
      <c r="H456" s="7"/>
      <c r="J456" s="90">
        <v>8.7168353115596683E-25</v>
      </c>
      <c r="K456" s="7">
        <v>7.6606740520001163E-24</v>
      </c>
      <c r="L456" s="7"/>
      <c r="M456" s="7">
        <v>8.7168353115596683E-25</v>
      </c>
      <c r="N456" s="9">
        <f t="shared" si="197"/>
        <v>0.98476688725555428</v>
      </c>
      <c r="O456" s="7"/>
      <c r="P456" s="8">
        <f t="shared" si="198"/>
        <v>332692453706.3739</v>
      </c>
      <c r="Q456" s="6"/>
      <c r="R456" s="14">
        <v>1</v>
      </c>
      <c r="T456" s="13"/>
      <c r="U456" s="64">
        <v>1.6247876400000002E-24</v>
      </c>
      <c r="V456" s="64">
        <v>1.3899198599999993E-24</v>
      </c>
      <c r="W456" s="7">
        <f t="shared" si="199"/>
        <v>5.4055458670335781E-14</v>
      </c>
      <c r="X456" s="7">
        <f t="shared" si="200"/>
        <v>4.6241584867859316E-14</v>
      </c>
      <c r="Y456" s="14">
        <f t="shared" si="190"/>
        <v>-144.55290908047579</v>
      </c>
      <c r="Z456" s="80">
        <v>1.0882291539999998E-24</v>
      </c>
      <c r="AA456" s="80">
        <v>9.6456440399999978E-25</v>
      </c>
      <c r="AB456" s="72">
        <f t="shared" si="201"/>
        <v>3.6204562743905078E-14</v>
      </c>
      <c r="AC456" s="72">
        <f t="shared" si="202"/>
        <v>3.2090329832456782E-14</v>
      </c>
      <c r="AD456" s="60">
        <f t="shared" si="215"/>
        <v>-113.63851955761884</v>
      </c>
      <c r="AE456" s="73">
        <f t="shared" si="216"/>
        <v>-69.024358415533314</v>
      </c>
      <c r="AF456" s="73">
        <f t="shared" si="217"/>
        <v>-257.18694310290778</v>
      </c>
      <c r="AG456" s="60"/>
      <c r="AH456" s="64">
        <v>7.1754454800000017E-25</v>
      </c>
      <c r="AI456" s="64">
        <v>6.6421068999999974E-25</v>
      </c>
      <c r="AJ456" s="52">
        <f t="shared" si="203"/>
        <v>2.3872165631773747E-14</v>
      </c>
      <c r="AK456" s="52">
        <f t="shared" si="204"/>
        <v>2.2097788423409099E-14</v>
      </c>
      <c r="AL456" s="60">
        <f t="shared" si="191"/>
        <v>-74.328288255631094</v>
      </c>
      <c r="AM456" s="64">
        <v>4.7372376999999997E-25</v>
      </c>
      <c r="AN456" s="64">
        <v>4.611283259999999E-25</v>
      </c>
      <c r="AO456" s="52">
        <f t="shared" si="205"/>
        <v>1.5760432342032495E-14</v>
      </c>
      <c r="AP456" s="52">
        <f t="shared" si="206"/>
        <v>1.5341391425044393E-14</v>
      </c>
      <c r="AQ456" s="60">
        <f t="shared" si="218"/>
        <v>-26.588161282259716</v>
      </c>
      <c r="AR456" s="64">
        <v>3.2127757200000003E-25</v>
      </c>
      <c r="AS456" s="64">
        <v>3.2953244E-25</v>
      </c>
      <c r="AT456" s="52">
        <f t="shared" si="207"/>
        <v>1.0688662374950013E-14</v>
      </c>
      <c r="AU456" s="52">
        <f t="shared" si="208"/>
        <v>1.0963295603944221E-14</v>
      </c>
      <c r="AV456" s="60">
        <f t="shared" si="192"/>
        <v>25.693881924630624</v>
      </c>
      <c r="AW456" s="64">
        <v>2.3102133999999999E-25</v>
      </c>
      <c r="AX456" s="64">
        <v>2.4789191399999999E-25</v>
      </c>
      <c r="AY456" s="52">
        <f t="shared" si="209"/>
        <v>7.6859056463130096E-15</v>
      </c>
      <c r="AZ456" s="52">
        <f t="shared" si="210"/>
        <v>8.2471769122624734E-15</v>
      </c>
      <c r="BA456" s="60">
        <f t="shared" si="219"/>
        <v>73.026041663510455</v>
      </c>
      <c r="BB456" s="64">
        <v>1.8123866400000002E-25</v>
      </c>
      <c r="BC456" s="64">
        <v>1.9996492399999992E-25</v>
      </c>
      <c r="BD456" s="52">
        <f t="shared" si="211"/>
        <v>6.029673583262164E-15</v>
      </c>
      <c r="BE456" s="52">
        <f t="shared" si="212"/>
        <v>6.652682122076477E-15</v>
      </c>
      <c r="BF456" s="60">
        <f t="shared" si="193"/>
        <v>103.32375877588618</v>
      </c>
      <c r="BG456" s="64">
        <v>1.5704448799999997E-25</v>
      </c>
      <c r="BH456" s="64">
        <v>1.7432461879999996E-25</v>
      </c>
      <c r="BI456" s="52">
        <f t="shared" si="213"/>
        <v>5.224751605377821E-15</v>
      </c>
      <c r="BJ456" s="52">
        <f t="shared" si="214"/>
        <v>5.7996485169996967E-15</v>
      </c>
      <c r="BK456" s="60">
        <f t="shared" si="220"/>
        <v>110.0333480026372</v>
      </c>
      <c r="BL456" s="60"/>
      <c r="BM456" s="14"/>
      <c r="BN456" s="14"/>
      <c r="BO456" s="14"/>
    </row>
    <row r="457" spans="1:67">
      <c r="A457" s="11">
        <v>202.699999999998</v>
      </c>
      <c r="C457" s="90">
        <v>813671709930.57629</v>
      </c>
      <c r="D457" s="7">
        <f t="shared" si="194"/>
        <v>11022792275047.004</v>
      </c>
      <c r="E457" s="10">
        <f t="shared" si="221"/>
        <v>316776303871.76147</v>
      </c>
      <c r="F457" s="10">
        <f t="shared" si="195"/>
        <v>350331575772.14966</v>
      </c>
      <c r="G457" s="15">
        <v>158388151935880.72</v>
      </c>
      <c r="H457" s="7"/>
      <c r="J457" s="90">
        <v>8.6955486827309831E-25</v>
      </c>
      <c r="K457" s="7">
        <v>7.6465786535006389E-24</v>
      </c>
      <c r="L457" s="7"/>
      <c r="M457" s="7">
        <v>8.6955486827309831E-25</v>
      </c>
      <c r="N457" s="9">
        <f t="shared" si="197"/>
        <v>0.98480380263166878</v>
      </c>
      <c r="O457" s="7"/>
      <c r="P457" s="8">
        <f t="shared" si="198"/>
        <v>345007868002.3576</v>
      </c>
      <c r="Q457" s="6"/>
      <c r="R457" s="14">
        <v>1</v>
      </c>
      <c r="T457" s="13"/>
      <c r="U457" s="64">
        <v>1.3778744880000003E-24</v>
      </c>
      <c r="V457" s="64">
        <v>1.1349663799999997E-24</v>
      </c>
      <c r="W457" s="7">
        <f t="shared" si="199"/>
        <v>4.7537753947969315E-14</v>
      </c>
      <c r="X457" s="7">
        <f t="shared" si="200"/>
        <v>3.9157233101813134E-14</v>
      </c>
      <c r="Y457" s="14">
        <f t="shared" si="190"/>
        <v>-176.29189749538375</v>
      </c>
      <c r="Z457" s="80">
        <v>9.1173304800000007E-25</v>
      </c>
      <c r="AA457" s="80">
        <v>7.5021990999999993E-25</v>
      </c>
      <c r="AB457" s="72">
        <f t="shared" si="201"/>
        <v>3.1455507507775332E-14</v>
      </c>
      <c r="AC457" s="72">
        <f t="shared" si="202"/>
        <v>2.5883177168200586E-14</v>
      </c>
      <c r="AD457" s="60">
        <f t="shared" si="215"/>
        <v>-177.14959258557028</v>
      </c>
      <c r="AE457" s="73">
        <f t="shared" si="216"/>
        <v>-83.533422842673929</v>
      </c>
      <c r="AF457" s="73">
        <f t="shared" si="217"/>
        <v>-252.36984366280015</v>
      </c>
      <c r="AG457" s="60"/>
      <c r="AH457" s="64">
        <v>5.9184150600000003E-25</v>
      </c>
      <c r="AI457" s="64">
        <v>4.8340998199999998E-25</v>
      </c>
      <c r="AJ457" s="52">
        <f t="shared" si="203"/>
        <v>2.0418997618035295E-14</v>
      </c>
      <c r="AK457" s="52">
        <f t="shared" si="204"/>
        <v>1.6678024726086857E-14</v>
      </c>
      <c r="AL457" s="60">
        <f t="shared" si="191"/>
        <v>-183.21040836226865</v>
      </c>
      <c r="AM457" s="64">
        <v>3.8277534199999994E-25</v>
      </c>
      <c r="AN457" s="64">
        <v>3.0829205200000002E-25</v>
      </c>
      <c r="AO457" s="52">
        <f t="shared" si="205"/>
        <v>1.3206050466728576E-14</v>
      </c>
      <c r="AP457" s="52">
        <f t="shared" si="206"/>
        <v>1.0636318358258594E-14</v>
      </c>
      <c r="AQ457" s="60">
        <f t="shared" si="218"/>
        <v>-194.58748207453735</v>
      </c>
      <c r="AR457" s="64">
        <v>2.5257284599999996E-25</v>
      </c>
      <c r="AS457" s="64">
        <v>1.9986088399999995E-25</v>
      </c>
      <c r="AT457" s="52">
        <f t="shared" si="207"/>
        <v>8.7139619113742822E-15</v>
      </c>
      <c r="AU457" s="52">
        <f t="shared" si="208"/>
        <v>6.8953577485902571E-15</v>
      </c>
      <c r="AV457" s="60">
        <f t="shared" si="192"/>
        <v>-208.7000357908625</v>
      </c>
      <c r="AW457" s="64">
        <v>1.7528389279999999E-25</v>
      </c>
      <c r="AX457" s="64">
        <v>1.3659018E-25</v>
      </c>
      <c r="AY457" s="52">
        <f t="shared" si="209"/>
        <v>6.0474322150078359E-15</v>
      </c>
      <c r="AZ457" s="52">
        <f t="shared" si="210"/>
        <v>4.712468679185558E-15</v>
      </c>
      <c r="BA457" s="60">
        <f t="shared" si="219"/>
        <v>-220.74882170804921</v>
      </c>
      <c r="BB457" s="64">
        <v>1.3191953939999998E-25</v>
      </c>
      <c r="BC457" s="64">
        <v>1.0178540559999998E-25</v>
      </c>
      <c r="BD457" s="52">
        <f t="shared" si="211"/>
        <v>4.5513279036244421E-15</v>
      </c>
      <c r="BE457" s="52">
        <f t="shared" si="212"/>
        <v>3.5116765779809229E-15</v>
      </c>
      <c r="BF457" s="60">
        <f t="shared" si="193"/>
        <v>-228.42813079136636</v>
      </c>
      <c r="BG457" s="64">
        <v>1.0968861739999997E-25</v>
      </c>
      <c r="BH457" s="64">
        <v>8.3775716799999971E-26</v>
      </c>
      <c r="BI457" s="52">
        <f t="shared" si="213"/>
        <v>3.7843436033298146E-15</v>
      </c>
      <c r="BJ457" s="52">
        <f t="shared" si="214"/>
        <v>2.8903281443535641E-15</v>
      </c>
      <c r="BK457" s="60">
        <f t="shared" si="220"/>
        <v>-236.24056182150412</v>
      </c>
      <c r="BL457" s="60"/>
      <c r="BM457" s="14"/>
      <c r="BN457" s="14"/>
      <c r="BO457" s="14"/>
    </row>
    <row r="458" spans="1:67">
      <c r="A458" s="11">
        <v>202.79999999999799</v>
      </c>
      <c r="C458" s="90">
        <v>878186177348.49219</v>
      </c>
      <c r="D458" s="7">
        <f t="shared" si="194"/>
        <v>11067974418623.129</v>
      </c>
      <c r="E458" s="10">
        <f t="shared" si="221"/>
        <v>317104523650.38409</v>
      </c>
      <c r="F458" s="10">
        <f t="shared" si="195"/>
        <v>378108693686.87701</v>
      </c>
      <c r="G458" s="15">
        <v>158552261825192.03</v>
      </c>
      <c r="H458" s="7"/>
      <c r="J458" s="90">
        <v>8.6743140361356047E-25</v>
      </c>
      <c r="K458" s="7">
        <v>7.6324095040003469E-24</v>
      </c>
      <c r="L458" s="7"/>
      <c r="M458" s="7">
        <v>8.6743140361356047E-25</v>
      </c>
      <c r="N458" s="9">
        <f t="shared" si="197"/>
        <v>0.98484062923869942</v>
      </c>
      <c r="O458" s="7"/>
      <c r="P458" s="8">
        <f t="shared" si="198"/>
        <v>372376803811.2066</v>
      </c>
      <c r="Q458" s="6"/>
      <c r="R458" s="14">
        <v>1</v>
      </c>
      <c r="T458" s="13"/>
      <c r="U458" s="64">
        <v>9.7444384081632645E-25</v>
      </c>
      <c r="V458" s="64">
        <v>1.0021930285714284E-24</v>
      </c>
      <c r="W458" s="7">
        <f t="shared" si="199"/>
        <v>3.6286028293667922E-14</v>
      </c>
      <c r="X458" s="7">
        <f t="shared" si="200"/>
        <v>3.7319343678128056E-14</v>
      </c>
      <c r="Y458" s="14">
        <f t="shared" ref="Y458:Y521" si="222">(X458/W458-1)*1000</f>
        <v>28.476949201972968</v>
      </c>
      <c r="Z458" s="80">
        <v>6.2174574285714316E-25</v>
      </c>
      <c r="AA458" s="80">
        <v>6.5377223877551022E-25</v>
      </c>
      <c r="AB458" s="72">
        <f t="shared" si="201"/>
        <v>2.3152369250835415E-14</v>
      </c>
      <c r="AC458" s="72">
        <f t="shared" si="202"/>
        <v>2.4344961669570763E-14</v>
      </c>
      <c r="AD458" s="60">
        <f t="shared" si="215"/>
        <v>51.510599447281756</v>
      </c>
      <c r="AE458" s="73">
        <f t="shared" si="216"/>
        <v>-89.111940346759141</v>
      </c>
      <c r="AF458" s="73">
        <f t="shared" si="217"/>
        <v>-256.0658743124003</v>
      </c>
      <c r="AG458" s="60"/>
      <c r="AH458" s="64">
        <v>3.8524542244897975E-25</v>
      </c>
      <c r="AI458" s="64">
        <v>4.1455049591836733E-25</v>
      </c>
      <c r="AJ458" s="52">
        <f t="shared" si="203"/>
        <v>1.4345645909444099E-14</v>
      </c>
      <c r="AK458" s="52">
        <f t="shared" si="204"/>
        <v>1.543689886884235E-14</v>
      </c>
      <c r="AL458" s="60">
        <f t="shared" ref="AL458:AL521" si="223">(AK458/AJ458-1)*1000</f>
        <v>76.06858319846377</v>
      </c>
      <c r="AM458" s="64">
        <v>2.3501734489795923E-25</v>
      </c>
      <c r="AN458" s="64">
        <v>2.5975471224489787E-25</v>
      </c>
      <c r="AO458" s="52">
        <f t="shared" si="205"/>
        <v>8.7515007733293072E-15</v>
      </c>
      <c r="AP458" s="52">
        <f t="shared" si="206"/>
        <v>9.6726629520649254E-15</v>
      </c>
      <c r="AQ458" s="60">
        <f t="shared" si="218"/>
        <v>105.25762410293238</v>
      </c>
      <c r="AR458" s="64">
        <v>1.445564340816327E-25</v>
      </c>
      <c r="AS458" s="64">
        <v>1.658311081632653E-25</v>
      </c>
      <c r="AT458" s="52">
        <f t="shared" si="207"/>
        <v>5.3829462893660701E-15</v>
      </c>
      <c r="AU458" s="52">
        <f t="shared" si="208"/>
        <v>6.1751658030303718E-15</v>
      </c>
      <c r="AV458" s="60">
        <f t="shared" ref="AV458:AV521" si="224">(AU458/AT458-1)*1000</f>
        <v>147.17210075629384</v>
      </c>
      <c r="AW458" s="64">
        <v>9.2723509795918344E-26</v>
      </c>
      <c r="AX458" s="64">
        <v>1.1259169795918369E-25</v>
      </c>
      <c r="AY458" s="52">
        <f t="shared" si="209"/>
        <v>3.4528084215959213E-15</v>
      </c>
      <c r="AZ458" s="52">
        <f t="shared" si="210"/>
        <v>4.1926536621715196E-15</v>
      </c>
      <c r="BA458" s="60">
        <f t="shared" si="219"/>
        <v>214.27346966259853</v>
      </c>
      <c r="BB458" s="64">
        <v>6.4388972857142833E-26</v>
      </c>
      <c r="BC458" s="64">
        <v>8.4524628979591832E-26</v>
      </c>
      <c r="BD458" s="52">
        <f t="shared" si="211"/>
        <v>2.397695991322802E-15</v>
      </c>
      <c r="BE458" s="52">
        <f t="shared" si="212"/>
        <v>3.1475011182746706E-15</v>
      </c>
      <c r="BF458" s="60">
        <f t="shared" ref="BF458:BF521" si="225">(BE458/BD458-1)*1000</f>
        <v>312.71901428095703</v>
      </c>
      <c r="BG458" s="64">
        <v>4.975256795918365E-26</v>
      </c>
      <c r="BH458" s="64">
        <v>7.0988951224489787E-26</v>
      </c>
      <c r="BI458" s="52">
        <f t="shared" si="213"/>
        <v>1.85267022380396E-15</v>
      </c>
      <c r="BJ458" s="52">
        <f t="shared" si="214"/>
        <v>2.6434638762883647E-15</v>
      </c>
      <c r="BK458" s="60">
        <f t="shared" si="220"/>
        <v>426.83994286944539</v>
      </c>
      <c r="BL458" s="60"/>
      <c r="BM458" s="14"/>
      <c r="BN458" s="14"/>
      <c r="BO458" s="14"/>
    </row>
    <row r="459" spans="1:67">
      <c r="A459" s="11">
        <v>202.89999999999799</v>
      </c>
      <c r="C459" s="90">
        <v>940413430257.90625</v>
      </c>
      <c r="D459" s="7">
        <f t="shared" si="194"/>
        <v>11113286150961.85</v>
      </c>
      <c r="E459" s="10">
        <f t="shared" si="221"/>
        <v>323341522182.19275</v>
      </c>
      <c r="F459" s="10">
        <f t="shared" si="195"/>
        <v>404901036718.67194</v>
      </c>
      <c r="G459" s="15">
        <v>161670761091096.38</v>
      </c>
      <c r="H459" s="7"/>
      <c r="J459" s="90">
        <v>8.653131244832227E-25</v>
      </c>
      <c r="K459" s="7">
        <v>7.6181669905001924E-24</v>
      </c>
      <c r="L459" s="7"/>
      <c r="M459" s="7">
        <v>8.653131244832227E-25</v>
      </c>
      <c r="N459" s="9">
        <f t="shared" si="197"/>
        <v>0.98487736728674713</v>
      </c>
      <c r="O459" s="7"/>
      <c r="P459" s="8">
        <f t="shared" si="198"/>
        <v>398777867055.16016</v>
      </c>
      <c r="Q459" s="6"/>
      <c r="R459" s="14">
        <v>1</v>
      </c>
      <c r="T459" s="13"/>
      <c r="U459" s="64">
        <v>6.7147794489795896E-25</v>
      </c>
      <c r="V459" s="64">
        <v>8.4600143877551033E-25</v>
      </c>
      <c r="W459" s="7">
        <f t="shared" si="199"/>
        <v>2.6777054264097524E-14</v>
      </c>
      <c r="X459" s="7">
        <f t="shared" si="200"/>
        <v>3.3736664928047553E-14</v>
      </c>
      <c r="Y459" s="14">
        <f t="shared" si="222"/>
        <v>259.90949546983666</v>
      </c>
      <c r="Z459" s="80">
        <v>4.1275077755102029E-25</v>
      </c>
      <c r="AA459" s="80">
        <v>5.5383567959183698E-25</v>
      </c>
      <c r="AB459" s="72">
        <f t="shared" si="201"/>
        <v>1.645958746971454E-14</v>
      </c>
      <c r="AC459" s="72">
        <f t="shared" si="202"/>
        <v>2.2085741100666528E-14</v>
      </c>
      <c r="AD459" s="60">
        <f t="shared" si="215"/>
        <v>341.81619930050175</v>
      </c>
      <c r="AE459" s="73">
        <f t="shared" si="216"/>
        <v>-87.432211972352306</v>
      </c>
      <c r="AF459" s="73">
        <f t="shared" si="217"/>
        <v>-265.48445656895842</v>
      </c>
      <c r="AG459" s="60"/>
      <c r="AH459" s="64">
        <v>2.437605081632652E-25</v>
      </c>
      <c r="AI459" s="64">
        <v>3.5478103061224505E-25</v>
      </c>
      <c r="AJ459" s="52">
        <f t="shared" si="203"/>
        <v>9.720629551762333E-15</v>
      </c>
      <c r="AK459" s="52">
        <f t="shared" si="204"/>
        <v>1.4147882265917452E-14</v>
      </c>
      <c r="AL459" s="60">
        <f t="shared" si="223"/>
        <v>455.44917544486265</v>
      </c>
      <c r="AM459" s="64">
        <v>1.4041553061224493E-25</v>
      </c>
      <c r="AN459" s="64">
        <v>2.2666103469387757E-25</v>
      </c>
      <c r="AO459" s="52">
        <f t="shared" si="205"/>
        <v>5.5994605798966391E-15</v>
      </c>
      <c r="AP459" s="52">
        <f t="shared" si="206"/>
        <v>9.0387403959735022E-15</v>
      </c>
      <c r="AQ459" s="60">
        <f t="shared" si="218"/>
        <v>614.21627440769464</v>
      </c>
      <c r="AR459" s="64">
        <v>8.1557033877551002E-26</v>
      </c>
      <c r="AS459" s="64">
        <v>1.4890776897959183E-25</v>
      </c>
      <c r="AT459" s="52">
        <f t="shared" si="207"/>
        <v>3.2523140013033377E-15</v>
      </c>
      <c r="AU459" s="52">
        <f t="shared" si="208"/>
        <v>5.9381122501620795E-15</v>
      </c>
      <c r="AV459" s="60">
        <f t="shared" si="224"/>
        <v>825.81148308017953</v>
      </c>
      <c r="AW459" s="64">
        <v>5.0435601020408172E-26</v>
      </c>
      <c r="AX459" s="64">
        <v>1.0445823183673472E-25</v>
      </c>
      <c r="AY459" s="52">
        <f t="shared" si="209"/>
        <v>2.0112601398562288E-15</v>
      </c>
      <c r="AZ459" s="52">
        <f t="shared" si="210"/>
        <v>4.1655630888204124E-15</v>
      </c>
      <c r="BA459" s="60">
        <f t="shared" si="219"/>
        <v>1071.1209884158395</v>
      </c>
      <c r="BB459" s="64">
        <v>3.51926193877551E-26</v>
      </c>
      <c r="BC459" s="64">
        <v>8.070405693877549E-26</v>
      </c>
      <c r="BD459" s="52">
        <f t="shared" si="211"/>
        <v>1.4034037695532259E-15</v>
      </c>
      <c r="BE459" s="52">
        <f t="shared" si="212"/>
        <v>3.2182991688741255E-15</v>
      </c>
      <c r="BF459" s="60">
        <f t="shared" si="225"/>
        <v>1293.2097224583288</v>
      </c>
      <c r="BG459" s="64">
        <v>2.8355685102040813E-26</v>
      </c>
      <c r="BH459" s="64">
        <v>6.9294201224489818E-26</v>
      </c>
      <c r="BI459" s="52">
        <f t="shared" si="213"/>
        <v>1.1307619623878974E-15</v>
      </c>
      <c r="BJ459" s="52">
        <f t="shared" si="214"/>
        <v>2.7632993763591548E-15</v>
      </c>
      <c r="BK459" s="60">
        <f t="shared" si="220"/>
        <v>1443.7498503431532</v>
      </c>
      <c r="BL459" s="60"/>
      <c r="BM459" s="14"/>
      <c r="BN459" s="14"/>
      <c r="BO459" s="14"/>
    </row>
    <row r="460" spans="1:67">
      <c r="A460" s="11">
        <v>202.99999999999801</v>
      </c>
      <c r="C460" s="90">
        <v>986189677868.32996</v>
      </c>
      <c r="D460" s="7">
        <f t="shared" si="194"/>
        <v>11158727636053.475</v>
      </c>
      <c r="E460" s="10">
        <f t="shared" si="221"/>
        <v>330891580484.19849</v>
      </c>
      <c r="F460" s="10">
        <f t="shared" si="195"/>
        <v>424610293858.34088</v>
      </c>
      <c r="G460" s="15">
        <v>165445790242099.25</v>
      </c>
      <c r="H460" s="7"/>
      <c r="J460" s="90">
        <v>8.6320001821895217E-25</v>
      </c>
      <c r="K460" s="7">
        <v>7.6038515000005633E-24</v>
      </c>
      <c r="L460" s="7"/>
      <c r="M460" s="7">
        <v>8.6320001821895217E-25</v>
      </c>
      <c r="N460" s="9">
        <f t="shared" si="197"/>
        <v>0.98491401698543179</v>
      </c>
      <c r="O460" s="7"/>
      <c r="P460" s="8">
        <f t="shared" si="198"/>
        <v>418204630177.38312</v>
      </c>
      <c r="Q460" s="6"/>
      <c r="R460" s="14">
        <v>1</v>
      </c>
      <c r="T460" s="13"/>
      <c r="U460" s="64">
        <v>5.1529600799999991E-25</v>
      </c>
      <c r="V460" s="64">
        <v>6.4423064799999987E-25</v>
      </c>
      <c r="W460" s="7">
        <f t="shared" si="199"/>
        <v>2.1549917645757081E-14</v>
      </c>
      <c r="X460" s="7">
        <f t="shared" si="200"/>
        <v>2.6942023989583712E-14</v>
      </c>
      <c r="Y460" s="14">
        <f t="shared" si="222"/>
        <v>250.21470765983511</v>
      </c>
      <c r="Z460" s="80">
        <v>3.168656079999998E-25</v>
      </c>
      <c r="AA460" s="80">
        <v>4.1396155199999993E-25</v>
      </c>
      <c r="AB460" s="72">
        <f t="shared" si="201"/>
        <v>1.325146644096017E-14</v>
      </c>
      <c r="AC460" s="72">
        <f t="shared" si="202"/>
        <v>1.7312063776185487E-14</v>
      </c>
      <c r="AD460" s="60">
        <f t="shared" si="215"/>
        <v>306.4262625813281</v>
      </c>
      <c r="AE460" s="73">
        <f t="shared" si="216"/>
        <v>-106.11243446121786</v>
      </c>
      <c r="AF460" s="73">
        <f t="shared" si="217"/>
        <v>-273.49705683489793</v>
      </c>
      <c r="AG460" s="60"/>
      <c r="AH460" s="64">
        <v>1.8923124199999997E-25</v>
      </c>
      <c r="AI460" s="64">
        <v>2.5878669199999991E-25</v>
      </c>
      <c r="AJ460" s="52">
        <f t="shared" si="203"/>
        <v>7.9137381578634872E-15</v>
      </c>
      <c r="AK460" s="52">
        <f t="shared" si="204"/>
        <v>1.0822579282271292E-14</v>
      </c>
      <c r="AL460" s="60">
        <f t="shared" si="223"/>
        <v>367.568532895852</v>
      </c>
      <c r="AM460" s="64">
        <v>1.1280994400000003E-25</v>
      </c>
      <c r="AN460" s="64">
        <v>1.6006016299999991E-25</v>
      </c>
      <c r="AO460" s="52">
        <f t="shared" si="205"/>
        <v>4.7177640910862043E-15</v>
      </c>
      <c r="AP460" s="52">
        <f t="shared" si="206"/>
        <v>6.693790127356185E-15</v>
      </c>
      <c r="AQ460" s="60">
        <f t="shared" si="218"/>
        <v>418.84799623692624</v>
      </c>
      <c r="AR460" s="64">
        <v>7.0497689600000004E-26</v>
      </c>
      <c r="AS460" s="64">
        <v>1.0080731819999999E-25</v>
      </c>
      <c r="AT460" s="52">
        <f t="shared" si="207"/>
        <v>2.9482460207534656E-15</v>
      </c>
      <c r="AU460" s="52">
        <f t="shared" si="208"/>
        <v>4.2158087227014364E-15</v>
      </c>
      <c r="AV460" s="60">
        <f t="shared" si="224"/>
        <v>429.93789969536778</v>
      </c>
      <c r="AW460" s="64">
        <v>4.8888854800000007E-26</v>
      </c>
      <c r="AX460" s="64">
        <v>6.7182128000000021E-26</v>
      </c>
      <c r="AY460" s="52">
        <f t="shared" si="209"/>
        <v>2.044554544143443E-15</v>
      </c>
      <c r="AZ460" s="52">
        <f t="shared" si="210"/>
        <v>2.8095876994776013E-15</v>
      </c>
      <c r="BA460" s="60">
        <f t="shared" si="219"/>
        <v>374.18084908791968</v>
      </c>
      <c r="BB460" s="64">
        <v>3.8662105400000013E-26</v>
      </c>
      <c r="BC460" s="64">
        <v>4.9119570800000013E-26</v>
      </c>
      <c r="BD460" s="52">
        <f t="shared" si="211"/>
        <v>1.6168671490689689E-15</v>
      </c>
      <c r="BE460" s="52">
        <f t="shared" si="212"/>
        <v>2.0542031940890463E-15</v>
      </c>
      <c r="BF460" s="60">
        <f t="shared" si="225"/>
        <v>270.48359865057938</v>
      </c>
      <c r="BG460" s="64">
        <v>3.4135393600000003E-26</v>
      </c>
      <c r="BH460" s="64">
        <v>4.0070306000000003E-26</v>
      </c>
      <c r="BI460" s="52">
        <f t="shared" si="213"/>
        <v>1.4275579656450656E-15</v>
      </c>
      <c r="BJ460" s="52">
        <f t="shared" si="214"/>
        <v>1.6757587501828387E-15</v>
      </c>
      <c r="BK460" s="60">
        <f t="shared" si="220"/>
        <v>173.86389240286971</v>
      </c>
      <c r="BL460" s="60"/>
      <c r="BM460" s="14"/>
      <c r="BN460" s="14"/>
      <c r="BO460" s="14"/>
    </row>
    <row r="461" spans="1:67">
      <c r="A461" s="11">
        <v>203.099999999998</v>
      </c>
      <c r="C461" s="90">
        <v>1013037415735.9893</v>
      </c>
      <c r="D461" s="7">
        <f t="shared" si="194"/>
        <v>11204299037505.559</v>
      </c>
      <c r="E461" s="10">
        <f t="shared" si="221"/>
        <v>327280612436.61798</v>
      </c>
      <c r="F461" s="10">
        <f t="shared" si="195"/>
        <v>436169759670.29248</v>
      </c>
      <c r="G461" s="15">
        <v>163640306218309</v>
      </c>
      <c r="H461" s="7"/>
      <c r="J461" s="90">
        <v>8.6109207218854184E-25</v>
      </c>
      <c r="K461" s="7">
        <v>7.5894634194999667E-24</v>
      </c>
      <c r="L461" s="7"/>
      <c r="M461" s="7">
        <v>8.6109207218854184E-25</v>
      </c>
      <c r="N461" s="9">
        <f t="shared" si="197"/>
        <v>0.98495057854389378</v>
      </c>
      <c r="O461" s="7"/>
      <c r="P461" s="8">
        <f t="shared" si="198"/>
        <v>429605657130.60571</v>
      </c>
      <c r="Q461" s="6"/>
      <c r="R461" s="14">
        <v>1</v>
      </c>
      <c r="T461" s="13"/>
      <c r="U461" s="64">
        <v>5.3250995000000009E-25</v>
      </c>
      <c r="V461" s="64">
        <v>4.6102137200000001E-25</v>
      </c>
      <c r="W461" s="7">
        <f t="shared" si="199"/>
        <v>2.2876928699832301E-14</v>
      </c>
      <c r="X461" s="7">
        <f t="shared" si="200"/>
        <v>1.9805738946930219E-14</v>
      </c>
      <c r="Y461" s="14">
        <f t="shared" si="222"/>
        <v>-134.24834221407511</v>
      </c>
      <c r="Z461" s="80">
        <v>3.4028373600000007E-25</v>
      </c>
      <c r="AA461" s="80">
        <v>2.8505853399999995E-25</v>
      </c>
      <c r="AB461" s="72">
        <f t="shared" si="201"/>
        <v>1.4618781801512928E-14</v>
      </c>
      <c r="AC461" s="72">
        <f t="shared" si="202"/>
        <v>1.2246275881975014E-14</v>
      </c>
      <c r="AD461" s="60">
        <f t="shared" si="215"/>
        <v>-162.29162947711407</v>
      </c>
      <c r="AE461" s="73">
        <f t="shared" si="216"/>
        <v>-151.49587809960951</v>
      </c>
      <c r="AF461" s="73">
        <f t="shared" si="217"/>
        <v>-274.28987946166734</v>
      </c>
      <c r="AG461" s="60"/>
      <c r="AH461" s="64">
        <v>2.1479541999999994E-25</v>
      </c>
      <c r="AI461" s="64">
        <v>1.6863601399999995E-25</v>
      </c>
      <c r="AJ461" s="52">
        <f t="shared" si="203"/>
        <v>9.2277327557739176E-15</v>
      </c>
      <c r="AK461" s="52">
        <f t="shared" si="204"/>
        <v>7.2446985610351881E-15</v>
      </c>
      <c r="AL461" s="60">
        <f t="shared" si="223"/>
        <v>-214.89939589959604</v>
      </c>
      <c r="AM461" s="64">
        <v>1.3792386799999999E-25</v>
      </c>
      <c r="AN461" s="64">
        <v>9.6515874800000008E-26</v>
      </c>
      <c r="AO461" s="52">
        <f t="shared" si="205"/>
        <v>5.9252873946131546E-15</v>
      </c>
      <c r="AP461" s="52">
        <f t="shared" si="206"/>
        <v>4.1463765816986912E-15</v>
      </c>
      <c r="AQ461" s="60">
        <f t="shared" si="218"/>
        <v>-300.22354941495689</v>
      </c>
      <c r="AR461" s="64">
        <v>9.3895371199999986E-26</v>
      </c>
      <c r="AS461" s="64">
        <v>5.4911590000000027E-26</v>
      </c>
      <c r="AT461" s="52">
        <f t="shared" si="207"/>
        <v>4.0337982645895854E-15</v>
      </c>
      <c r="AU461" s="52">
        <f t="shared" si="208"/>
        <v>2.3590329706035068E-15</v>
      </c>
      <c r="AV461" s="60">
        <f t="shared" si="224"/>
        <v>-415.1832055380379</v>
      </c>
      <c r="AW461" s="64">
        <v>7.0348772599999992E-26</v>
      </c>
      <c r="AX461" s="64">
        <v>3.2603668600000002E-26</v>
      </c>
      <c r="AY461" s="52">
        <f t="shared" si="209"/>
        <v>3.0222230681152826E-15</v>
      </c>
      <c r="AZ461" s="52">
        <f t="shared" si="210"/>
        <v>1.40067204737707E-15</v>
      </c>
      <c r="BA461" s="60">
        <f t="shared" si="219"/>
        <v>-536.54246698257236</v>
      </c>
      <c r="BB461" s="64">
        <v>5.8616965200000001E-26</v>
      </c>
      <c r="BC461" s="64">
        <v>2.1446471000000002E-26</v>
      </c>
      <c r="BD461" s="52">
        <f t="shared" si="211"/>
        <v>2.5182179853746416E-15</v>
      </c>
      <c r="BE461" s="52">
        <f t="shared" si="212"/>
        <v>9.2135252670869561E-16</v>
      </c>
      <c r="BF461" s="60">
        <f t="shared" si="225"/>
        <v>-634.12519009087157</v>
      </c>
      <c r="BG461" s="64">
        <v>5.3262948400000001E-26</v>
      </c>
      <c r="BH461" s="64">
        <v>1.6205343600000001E-26</v>
      </c>
      <c r="BI461" s="52">
        <f t="shared" si="213"/>
        <v>2.2882063948094242E-15</v>
      </c>
      <c r="BJ461" s="52">
        <f t="shared" si="214"/>
        <v>6.9619072863048594E-16</v>
      </c>
      <c r="BK461" s="60">
        <f t="shared" si="220"/>
        <v>-695.74828118227117</v>
      </c>
      <c r="BL461" s="60"/>
      <c r="BM461" s="14"/>
      <c r="BN461" s="14"/>
      <c r="BO461" s="14"/>
    </row>
    <row r="462" spans="1:67">
      <c r="A462" s="11">
        <v>203.199999999998</v>
      </c>
      <c r="C462" s="90">
        <v>1008046290706.6437</v>
      </c>
      <c r="D462" s="7">
        <f t="shared" si="194"/>
        <v>11250000518541.986</v>
      </c>
      <c r="E462" s="10">
        <f t="shared" si="221"/>
        <v>324982706651.38324</v>
      </c>
      <c r="F462" s="10">
        <f t="shared" si="195"/>
        <v>434020798762.51349</v>
      </c>
      <c r="G462" s="15">
        <v>162491353325691.62</v>
      </c>
      <c r="H462" s="7"/>
      <c r="J462" s="90">
        <v>8.5898927379063091E-25</v>
      </c>
      <c r="K462" s="7">
        <v>7.5750031360002953E-24</v>
      </c>
      <c r="L462" s="7"/>
      <c r="M462" s="7">
        <v>8.5898927379063091E-25</v>
      </c>
      <c r="N462" s="9">
        <f t="shared" si="197"/>
        <v>0.9849870521707943</v>
      </c>
      <c r="O462" s="7"/>
      <c r="P462" s="8">
        <f t="shared" si="198"/>
        <v>427504867153.90167</v>
      </c>
      <c r="Q462" s="6"/>
      <c r="R462" s="14">
        <v>1</v>
      </c>
      <c r="T462" s="13"/>
      <c r="U462" s="64">
        <v>6.2775102244897946E-25</v>
      </c>
      <c r="V462" s="64">
        <v>3.705907285714287E-25</v>
      </c>
      <c r="W462" s="7">
        <f t="shared" si="199"/>
        <v>2.6836661745776166E-14</v>
      </c>
      <c r="X462" s="7">
        <f t="shared" si="200"/>
        <v>1.5842934018638726E-14</v>
      </c>
      <c r="Y462" s="14">
        <f t="shared" si="222"/>
        <v>-409.65332541286534</v>
      </c>
      <c r="Z462" s="80">
        <v>4.1795958979591838E-25</v>
      </c>
      <c r="AA462" s="80">
        <v>2.2409158571428566E-25</v>
      </c>
      <c r="AB462" s="72">
        <f t="shared" si="201"/>
        <v>1.7867975891139318E-14</v>
      </c>
      <c r="AC462" s="72">
        <f t="shared" si="202"/>
        <v>9.5800243581087413E-15</v>
      </c>
      <c r="AD462" s="60">
        <f t="shared" si="215"/>
        <v>-463.8438949954342</v>
      </c>
      <c r="AE462" s="73">
        <f t="shared" si="216"/>
        <v>-183.95278704514152</v>
      </c>
      <c r="AF462" s="73">
        <f t="shared" si="217"/>
        <v>-271.46282726128499</v>
      </c>
      <c r="AG462" s="60"/>
      <c r="AH462" s="64">
        <v>2.7642339999999996E-25</v>
      </c>
      <c r="AI462" s="64">
        <v>1.2876701224489796E-25</v>
      </c>
      <c r="AJ462" s="52">
        <f t="shared" si="203"/>
        <v>1.181723488952231E-14</v>
      </c>
      <c r="AK462" s="52">
        <f t="shared" si="204"/>
        <v>5.5048524463556802E-15</v>
      </c>
      <c r="AL462" s="60">
        <f t="shared" si="223"/>
        <v>-534.16746829357442</v>
      </c>
      <c r="AM462" s="64">
        <v>1.8567631224489792E-25</v>
      </c>
      <c r="AN462" s="64">
        <v>7.1166912448979568E-26</v>
      </c>
      <c r="AO462" s="52">
        <f t="shared" si="205"/>
        <v>7.9377527199876949E-15</v>
      </c>
      <c r="AP462" s="52">
        <f t="shared" si="206"/>
        <v>3.0424201452252634E-15</v>
      </c>
      <c r="AQ462" s="60">
        <f t="shared" si="218"/>
        <v>-616.71517713517528</v>
      </c>
      <c r="AR462" s="64">
        <v>1.3035558734693877E-25</v>
      </c>
      <c r="AS462" s="64">
        <v>3.9170748367346952E-26</v>
      </c>
      <c r="AT462" s="52">
        <f t="shared" si="207"/>
        <v>5.5727648051518717E-15</v>
      </c>
      <c r="AU462" s="52">
        <f t="shared" si="208"/>
        <v>1.6745685577100616E-15</v>
      </c>
      <c r="AV462" s="60">
        <f t="shared" si="224"/>
        <v>-699.50848164954539</v>
      </c>
      <c r="AW462" s="64">
        <v>9.8311897551020434E-26</v>
      </c>
      <c r="AX462" s="64">
        <v>2.2974204285714282E-26</v>
      </c>
      <c r="AY462" s="52">
        <f t="shared" si="209"/>
        <v>4.2028814702194594E-15</v>
      </c>
      <c r="AZ462" s="52">
        <f t="shared" si="210"/>
        <v>9.8215841511303258E-16</v>
      </c>
      <c r="BA462" s="60">
        <f t="shared" si="219"/>
        <v>-766.31308256672116</v>
      </c>
      <c r="BB462" s="64">
        <v>8.0895437551020377E-26</v>
      </c>
      <c r="BC462" s="64">
        <v>1.5538769387755099E-26</v>
      </c>
      <c r="BD462" s="52">
        <f t="shared" si="211"/>
        <v>3.458319328360375E-15</v>
      </c>
      <c r="BE462" s="52">
        <f t="shared" si="212"/>
        <v>6.6428995428469801E-16</v>
      </c>
      <c r="BF462" s="60">
        <f t="shared" si="225"/>
        <v>-807.91537992541464</v>
      </c>
      <c r="BG462" s="64">
        <v>7.2439404897959194E-26</v>
      </c>
      <c r="BH462" s="64">
        <v>1.2447641428571426E-26</v>
      </c>
      <c r="BI462" s="52">
        <f t="shared" si="213"/>
        <v>3.096819816760798E-15</v>
      </c>
      <c r="BJ462" s="52">
        <f t="shared" si="214"/>
        <v>5.3214272953005279E-16</v>
      </c>
      <c r="BK462" s="60">
        <f t="shared" si="220"/>
        <v>-828.16477515096051</v>
      </c>
      <c r="BL462" s="60"/>
      <c r="BM462" s="14"/>
      <c r="BN462" s="14"/>
      <c r="BO462" s="14"/>
    </row>
    <row r="463" spans="1:67">
      <c r="A463" s="11">
        <v>203.29999999999799</v>
      </c>
      <c r="C463" s="90">
        <v>972092669450.31348</v>
      </c>
      <c r="D463" s="7">
        <f t="shared" si="194"/>
        <v>11295832242001.525</v>
      </c>
      <c r="E463" s="10">
        <f t="shared" si="221"/>
        <v>321371740061.10583</v>
      </c>
      <c r="F463" s="10">
        <f t="shared" si="195"/>
        <v>418540736428.13556</v>
      </c>
      <c r="G463" s="15">
        <v>160685870030552.91</v>
      </c>
      <c r="H463" s="7"/>
      <c r="J463" s="90">
        <v>8.568916104546314E-25</v>
      </c>
      <c r="K463" s="7">
        <v>7.5604710365004322E-24</v>
      </c>
      <c r="L463" s="7"/>
      <c r="M463" s="7">
        <v>8.568916104546314E-25</v>
      </c>
      <c r="N463" s="9">
        <f t="shared" si="197"/>
        <v>0.98502343807431691</v>
      </c>
      <c r="O463" s="7"/>
      <c r="P463" s="8">
        <f t="shared" si="198"/>
        <v>412272435170.59857</v>
      </c>
      <c r="Q463" s="6"/>
      <c r="R463" s="14">
        <v>1</v>
      </c>
      <c r="T463" s="13"/>
      <c r="U463" s="64">
        <v>6.9593100408163285E-25</v>
      </c>
      <c r="V463" s="64">
        <v>3.8167103469387757E-25</v>
      </c>
      <c r="W463" s="7">
        <f t="shared" si="199"/>
        <v>2.8691316976343821E-14</v>
      </c>
      <c r="X463" s="7">
        <f t="shared" si="200"/>
        <v>1.5735244690731798E-14</v>
      </c>
      <c r="Y463" s="14">
        <f t="shared" si="222"/>
        <v>-451.56770936288461</v>
      </c>
      <c r="Z463" s="80">
        <v>4.7253008775510211E-25</v>
      </c>
      <c r="AA463" s="80">
        <v>2.3270528775510209E-25</v>
      </c>
      <c r="AB463" s="72">
        <f t="shared" si="201"/>
        <v>1.948111299701615E-14</v>
      </c>
      <c r="AC463" s="72">
        <f t="shared" si="202"/>
        <v>9.5937975659865355E-15</v>
      </c>
      <c r="AD463" s="60">
        <f t="shared" si="215"/>
        <v>-507.53339568144895</v>
      </c>
      <c r="AE463" s="73">
        <f t="shared" si="216"/>
        <v>-207.56254712062722</v>
      </c>
      <c r="AF463" s="73">
        <f t="shared" si="217"/>
        <v>-269.94943080911452</v>
      </c>
      <c r="AG463" s="60"/>
      <c r="AH463" s="64">
        <v>3.169867367346938E-25</v>
      </c>
      <c r="AI463" s="64">
        <v>1.3560743061224486E-25</v>
      </c>
      <c r="AJ463" s="52">
        <f t="shared" si="203"/>
        <v>1.3068489387038621E-14</v>
      </c>
      <c r="AK463" s="52">
        <f t="shared" si="204"/>
        <v>5.5907205645734986E-15</v>
      </c>
      <c r="AL463" s="60">
        <f t="shared" si="223"/>
        <v>-572.19840801811438</v>
      </c>
      <c r="AM463" s="64">
        <v>2.1308708979591837E-25</v>
      </c>
      <c r="AN463" s="64">
        <v>7.6796113469387761E-26</v>
      </c>
      <c r="AO463" s="52">
        <f t="shared" si="205"/>
        <v>8.7849933413574278E-15</v>
      </c>
      <c r="AP463" s="52">
        <f t="shared" si="206"/>
        <v>3.1660920711660301E-15</v>
      </c>
      <c r="AQ463" s="60">
        <f t="shared" si="218"/>
        <v>-639.60222300216151</v>
      </c>
      <c r="AR463" s="64">
        <v>1.4635776734693878E-25</v>
      </c>
      <c r="AS463" s="64">
        <v>4.3973924489795931E-26</v>
      </c>
      <c r="AT463" s="52">
        <f t="shared" si="207"/>
        <v>6.033927315025094E-15</v>
      </c>
      <c r="AU463" s="52">
        <f t="shared" si="208"/>
        <v>1.8129236933415162E-15</v>
      </c>
      <c r="AV463" s="60">
        <f t="shared" si="224"/>
        <v>-699.54498974040484</v>
      </c>
      <c r="AW463" s="64">
        <v>1.0519177918367346E-25</v>
      </c>
      <c r="AX463" s="64">
        <v>2.7180308367346932E-26</v>
      </c>
      <c r="AY463" s="52">
        <f t="shared" si="209"/>
        <v>4.3367670963978475E-15</v>
      </c>
      <c r="AZ463" s="52">
        <f t="shared" si="210"/>
        <v>1.1205691919293279E-15</v>
      </c>
      <c r="BA463" s="60">
        <f t="shared" si="219"/>
        <v>-741.61185809123072</v>
      </c>
      <c r="BB463" s="64">
        <v>8.1155336938775515E-26</v>
      </c>
      <c r="BC463" s="64">
        <v>1.927659632653061E-26</v>
      </c>
      <c r="BD463" s="52">
        <f t="shared" si="211"/>
        <v>3.3458108386837509E-15</v>
      </c>
      <c r="BE463" s="52">
        <f t="shared" si="212"/>
        <v>7.9472093093389382E-16</v>
      </c>
      <c r="BF463" s="60">
        <f t="shared" si="225"/>
        <v>-762.47284462544849</v>
      </c>
      <c r="BG463" s="64">
        <v>6.846823836734694E-26</v>
      </c>
      <c r="BH463" s="64">
        <v>1.5797512653061224E-26</v>
      </c>
      <c r="BI463" s="52">
        <f t="shared" si="213"/>
        <v>2.8227567363545526E-15</v>
      </c>
      <c r="BJ463" s="52">
        <f t="shared" si="214"/>
        <v>6.5128790111155241E-16</v>
      </c>
      <c r="BK463" s="60">
        <f t="shared" si="220"/>
        <v>-769.27239505850662</v>
      </c>
      <c r="BL463" s="60"/>
      <c r="BM463" s="14"/>
      <c r="BN463" s="14"/>
      <c r="BO463" s="14"/>
    </row>
    <row r="464" spans="1:67">
      <c r="A464" s="11">
        <v>203.39999999999799</v>
      </c>
      <c r="C464" s="90">
        <v>940780506925.57947</v>
      </c>
      <c r="D464" s="7">
        <f t="shared" si="194"/>
        <v>11341794370336.889</v>
      </c>
      <c r="E464" s="10">
        <f t="shared" si="221"/>
        <v>324982610089.38916</v>
      </c>
      <c r="F464" s="10">
        <f t="shared" si="195"/>
        <v>405059083933.3479</v>
      </c>
      <c r="G464" s="15">
        <v>162491305044694.56</v>
      </c>
      <c r="H464" s="7"/>
      <c r="J464" s="90">
        <v>8.5479906964065333E-25</v>
      </c>
      <c r="K464" s="7">
        <v>7.5458675080003892E-24</v>
      </c>
      <c r="L464" s="7"/>
      <c r="M464" s="7">
        <v>8.5479906964065333E-25</v>
      </c>
      <c r="N464" s="9">
        <f t="shared" si="197"/>
        <v>0.98505973646216838</v>
      </c>
      <c r="O464" s="7"/>
      <c r="P464" s="8">
        <f t="shared" si="198"/>
        <v>399007394470.99103</v>
      </c>
      <c r="Q464" s="6"/>
      <c r="R464" s="14">
        <v>1</v>
      </c>
      <c r="T464" s="13"/>
      <c r="U464" s="64">
        <v>6.6548048571428586E-25</v>
      </c>
      <c r="V464" s="64">
        <v>4.6247888163265297E-25</v>
      </c>
      <c r="W464" s="7">
        <f t="shared" si="199"/>
        <v>2.6553163467613167E-14</v>
      </c>
      <c r="X464" s="7">
        <f t="shared" si="200"/>
        <v>1.8453249355809225E-14</v>
      </c>
      <c r="Y464" s="14">
        <f t="shared" si="222"/>
        <v>-305.04516426765451</v>
      </c>
      <c r="Z464" s="80">
        <v>4.5447972857142856E-25</v>
      </c>
      <c r="AA464" s="80">
        <v>2.9683394693877554E-25</v>
      </c>
      <c r="AB464" s="72">
        <f t="shared" si="201"/>
        <v>1.813407723371586E-14</v>
      </c>
      <c r="AC464" s="72">
        <f t="shared" si="202"/>
        <v>1.1843893975857451E-14</v>
      </c>
      <c r="AD464" s="60">
        <f t="shared" si="215"/>
        <v>-346.87087612946522</v>
      </c>
      <c r="AE464" s="73">
        <f t="shared" si="216"/>
        <v>-245.85993717578057</v>
      </c>
      <c r="AF464" s="73">
        <f t="shared" si="217"/>
        <v>-272.40773814113282</v>
      </c>
      <c r="AG464" s="60"/>
      <c r="AH464" s="64">
        <v>3.0579430612244909E-25</v>
      </c>
      <c r="AI464" s="64">
        <v>1.8489405102040824E-25</v>
      </c>
      <c r="AJ464" s="52">
        <f t="shared" si="203"/>
        <v>1.2201418932997609E-14</v>
      </c>
      <c r="AK464" s="52">
        <f t="shared" si="204"/>
        <v>7.3774093550835382E-15</v>
      </c>
      <c r="AL464" s="60">
        <f t="shared" si="223"/>
        <v>-395.36463786748465</v>
      </c>
      <c r="AM464" s="64">
        <v>2.0495555510204081E-25</v>
      </c>
      <c r="AN464" s="64">
        <v>1.138326455102041E-25</v>
      </c>
      <c r="AO464" s="52">
        <f t="shared" si="205"/>
        <v>8.1778782023616285E-15</v>
      </c>
      <c r="AP464" s="52">
        <f t="shared" si="206"/>
        <v>4.542006729076391E-15</v>
      </c>
      <c r="AQ464" s="60">
        <f t="shared" si="218"/>
        <v>-444.59838888713966</v>
      </c>
      <c r="AR464" s="64">
        <v>1.3907982448979593E-25</v>
      </c>
      <c r="AS464" s="64">
        <v>7.1647488979591845E-26</v>
      </c>
      <c r="AT464" s="52">
        <f t="shared" si="207"/>
        <v>5.5493878393153047E-15</v>
      </c>
      <c r="AU464" s="52">
        <f t="shared" si="208"/>
        <v>2.858787789813436E-15</v>
      </c>
      <c r="AV464" s="60">
        <f t="shared" si="224"/>
        <v>-484.8462798797355</v>
      </c>
      <c r="AW464" s="64">
        <v>9.7756355714285716E-26</v>
      </c>
      <c r="AX464" s="64">
        <v>4.8291527142857144E-26</v>
      </c>
      <c r="AY464" s="52">
        <f t="shared" si="209"/>
        <v>3.9005508786534299E-15</v>
      </c>
      <c r="AZ464" s="52">
        <f t="shared" si="210"/>
        <v>1.9268676420295475E-15</v>
      </c>
      <c r="BA464" s="60">
        <f t="shared" si="219"/>
        <v>-506.00115163867531</v>
      </c>
      <c r="BB464" s="64">
        <v>7.3259653061224494E-26</v>
      </c>
      <c r="BC464" s="64">
        <v>3.6278708775510203E-26</v>
      </c>
      <c r="BD464" s="52">
        <f t="shared" si="211"/>
        <v>2.9231143287806284E-15</v>
      </c>
      <c r="BE464" s="52">
        <f t="shared" si="212"/>
        <v>1.4475473063287381E-15</v>
      </c>
      <c r="BF464" s="60">
        <f t="shared" si="225"/>
        <v>-504.79278484718736</v>
      </c>
      <c r="BG464" s="64">
        <v>6.0094903673469393E-26</v>
      </c>
      <c r="BH464" s="64">
        <v>3.0649323469387754E-26</v>
      </c>
      <c r="BI464" s="52">
        <f t="shared" si="213"/>
        <v>2.3978310935734846E-15</v>
      </c>
      <c r="BJ464" s="52">
        <f t="shared" si="214"/>
        <v>1.2229306699818308E-15</v>
      </c>
      <c r="BK464" s="60">
        <f t="shared" si="220"/>
        <v>-489.98464768454619</v>
      </c>
      <c r="BL464" s="60"/>
      <c r="BM464" s="14"/>
      <c r="BN464" s="14"/>
      <c r="BO464" s="14"/>
    </row>
    <row r="465" spans="1:67">
      <c r="A465" s="11">
        <v>203.49999999999699</v>
      </c>
      <c r="C465" s="90">
        <v>950222859442.59961</v>
      </c>
      <c r="D465" s="7">
        <f t="shared" si="194"/>
        <v>11387887065612.973</v>
      </c>
      <c r="E465" s="10">
        <f t="shared" si="221"/>
        <v>333189191794.31836</v>
      </c>
      <c r="F465" s="10">
        <f t="shared" si="195"/>
        <v>409124549397.99579</v>
      </c>
      <c r="G465" s="15">
        <v>166594595897159.19</v>
      </c>
      <c r="H465" s="7"/>
      <c r="J465" s="90">
        <v>8.5271163883942873E-25</v>
      </c>
      <c r="K465" s="7">
        <v>7.5311929375005543E-24</v>
      </c>
      <c r="L465" s="7"/>
      <c r="M465" s="7">
        <v>8.5271163883942873E-25</v>
      </c>
      <c r="N465" s="9">
        <f t="shared" si="197"/>
        <v>0.98509594754157936</v>
      </c>
      <c r="O465" s="7"/>
      <c r="P465" s="8">
        <f t="shared" si="198"/>
        <v>403026935651.74036</v>
      </c>
      <c r="Q465" s="6"/>
      <c r="R465" s="14">
        <v>1</v>
      </c>
      <c r="T465" s="13"/>
      <c r="U465" s="64">
        <v>6.4080325000000013E-25</v>
      </c>
      <c r="V465" s="64">
        <v>4.9973488200000006E-25</v>
      </c>
      <c r="W465" s="7">
        <f t="shared" si="199"/>
        <v>2.5826097020059238E-14</v>
      </c>
      <c r="X465" s="7">
        <f t="shared" si="200"/>
        <v>2.0140661812872914E-14</v>
      </c>
      <c r="Y465" s="14">
        <f t="shared" si="222"/>
        <v>-220.14302830080845</v>
      </c>
      <c r="Z465" s="80">
        <v>4.388967679999999E-25</v>
      </c>
      <c r="AA465" s="80">
        <v>3.3552683600000001E-25</v>
      </c>
      <c r="AB465" s="72">
        <f t="shared" si="201"/>
        <v>1.7688721947272311E-14</v>
      </c>
      <c r="AC465" s="72">
        <f t="shared" si="202"/>
        <v>1.3522635254065119E-14</v>
      </c>
      <c r="AD465" s="60">
        <f t="shared" si="215"/>
        <v>-235.52219915185125</v>
      </c>
      <c r="AE465" s="73">
        <f t="shared" si="216"/>
        <v>-310.00697052410089</v>
      </c>
      <c r="AF465" s="73">
        <f t="shared" si="217"/>
        <v>-277.72059205605137</v>
      </c>
      <c r="AG465" s="60"/>
      <c r="AH465" s="64">
        <v>2.9635379600000002E-25</v>
      </c>
      <c r="AI465" s="64">
        <v>2.2128523199999984E-25</v>
      </c>
      <c r="AJ465" s="52">
        <f t="shared" si="203"/>
        <v>1.194385622694461E-14</v>
      </c>
      <c r="AK465" s="52">
        <f t="shared" si="204"/>
        <v>8.9183908957052132E-15</v>
      </c>
      <c r="AL465" s="60">
        <f t="shared" si="223"/>
        <v>-253.30724631581981</v>
      </c>
      <c r="AM465" s="64">
        <v>1.9966272200000003E-25</v>
      </c>
      <c r="AN465" s="64">
        <v>1.4574785800000004E-25</v>
      </c>
      <c r="AO465" s="52">
        <f t="shared" si="205"/>
        <v>8.0469455010740282E-15</v>
      </c>
      <c r="AP465" s="52">
        <f t="shared" si="206"/>
        <v>5.874031258695734E-15</v>
      </c>
      <c r="AQ465" s="60">
        <f t="shared" si="218"/>
        <v>-270.02969537798839</v>
      </c>
      <c r="AR465" s="64">
        <v>1.36681438E-25</v>
      </c>
      <c r="AS465" s="64">
        <v>9.8357093199999995E-26</v>
      </c>
      <c r="AT465" s="52">
        <f t="shared" si="207"/>
        <v>5.5086301117062222E-15</v>
      </c>
      <c r="AU465" s="52">
        <f t="shared" si="208"/>
        <v>3.9640557871612043E-15</v>
      </c>
      <c r="AV465" s="60">
        <f t="shared" si="224"/>
        <v>-280.39172956316128</v>
      </c>
      <c r="AW465" s="64">
        <v>9.746391959999998E-26</v>
      </c>
      <c r="AX465" s="64">
        <v>7.0203536399999984E-26</v>
      </c>
      <c r="AY465" s="52">
        <f t="shared" si="209"/>
        <v>3.9280584852602606E-15</v>
      </c>
      <c r="AZ465" s="52">
        <f t="shared" si="210"/>
        <v>2.8293916146924339E-15</v>
      </c>
      <c r="BA465" s="60">
        <f t="shared" si="219"/>
        <v>-279.69717729267273</v>
      </c>
      <c r="BB465" s="64">
        <v>7.4515369800000008E-26</v>
      </c>
      <c r="BC465" s="64">
        <v>5.4519925600000008E-26</v>
      </c>
      <c r="BD465" s="52">
        <f t="shared" si="211"/>
        <v>3.0031701149149792E-15</v>
      </c>
      <c r="BE465" s="52">
        <f t="shared" si="212"/>
        <v>2.1972998546309047E-15</v>
      </c>
      <c r="BF465" s="60">
        <f t="shared" si="225"/>
        <v>-268.3398640262804</v>
      </c>
      <c r="BG465" s="64">
        <v>6.2450564000000001E-26</v>
      </c>
      <c r="BH465" s="64">
        <v>4.6621766800000001E-26</v>
      </c>
      <c r="BI465" s="52">
        <f t="shared" si="213"/>
        <v>2.5169259438391091E-15</v>
      </c>
      <c r="BJ465" s="52">
        <f t="shared" si="214"/>
        <v>1.8789827807886064E-15</v>
      </c>
      <c r="BK465" s="60">
        <f t="shared" si="220"/>
        <v>-253.46123695536204</v>
      </c>
      <c r="BL465" s="60"/>
      <c r="BM465" s="14"/>
      <c r="BN465" s="14"/>
      <c r="BO465" s="14"/>
    </row>
    <row r="466" spans="1:67">
      <c r="A466" s="11">
        <v>203.599999999998</v>
      </c>
      <c r="C466" s="90">
        <v>992246264714.75977</v>
      </c>
      <c r="D466" s="7">
        <f t="shared" si="194"/>
        <v>11434110489508.189</v>
      </c>
      <c r="E466" s="10">
        <f t="shared" si="221"/>
        <v>331547815870.10089</v>
      </c>
      <c r="F466" s="10">
        <f t="shared" si="195"/>
        <v>427217996188.1806</v>
      </c>
      <c r="G466" s="15">
        <v>165773907935050.44</v>
      </c>
      <c r="H466" s="7"/>
      <c r="J466" s="90">
        <v>8.5062930557223873E-25</v>
      </c>
      <c r="K466" s="7">
        <v>7.516447712000375E-24</v>
      </c>
      <c r="L466" s="7"/>
      <c r="M466" s="7">
        <v>8.5062930557223873E-25</v>
      </c>
      <c r="N466" s="9">
        <f t="shared" si="197"/>
        <v>0.98513207151930604</v>
      </c>
      <c r="O466" s="7"/>
      <c r="P466" s="8">
        <f t="shared" si="198"/>
        <v>420866149575.18933</v>
      </c>
      <c r="Q466" s="6"/>
      <c r="R466" s="14">
        <v>1</v>
      </c>
      <c r="T466" s="13"/>
      <c r="U466" s="64">
        <v>6.9560506199999993E-25</v>
      </c>
      <c r="V466" s="64">
        <v>4.490313959999999E-25</v>
      </c>
      <c r="W466" s="7">
        <f t="shared" si="199"/>
        <v>2.9275662407192961E-14</v>
      </c>
      <c r="X466" s="7">
        <f t="shared" si="200"/>
        <v>1.8898211467481491E-14</v>
      </c>
      <c r="Y466" s="14">
        <f t="shared" si="222"/>
        <v>-354.47365102699627</v>
      </c>
      <c r="Z466" s="80">
        <v>4.7457810799999997E-25</v>
      </c>
      <c r="AA466" s="80">
        <v>3.0403485199999999E-25</v>
      </c>
      <c r="AB466" s="72">
        <f t="shared" si="201"/>
        <v>1.9973386098867062E-14</v>
      </c>
      <c r="AC466" s="72">
        <f t="shared" si="202"/>
        <v>1.2795797749920452E-14</v>
      </c>
      <c r="AD466" s="60">
        <f t="shared" si="215"/>
        <v>-359.35761284631349</v>
      </c>
      <c r="AE466" s="73">
        <f t="shared" si="216"/>
        <v>-373.03048842188548</v>
      </c>
      <c r="AF466" s="73">
        <f t="shared" si="217"/>
        <v>-278.21837263577271</v>
      </c>
      <c r="AG466" s="60"/>
      <c r="AH466" s="64">
        <v>3.1825075799999997E-25</v>
      </c>
      <c r="AI466" s="64">
        <v>2.0325265600000004E-25</v>
      </c>
      <c r="AJ466" s="52">
        <f t="shared" si="203"/>
        <v>1.3394097112020823E-14</v>
      </c>
      <c r="AK466" s="52">
        <f t="shared" si="204"/>
        <v>8.5542162722520909E-15</v>
      </c>
      <c r="AL466" s="60">
        <f t="shared" si="223"/>
        <v>-361.3443145357723</v>
      </c>
      <c r="AM466" s="64">
        <v>2.1249999999999995E-25</v>
      </c>
      <c r="AN466" s="64">
        <v>1.3641637400000002E-25</v>
      </c>
      <c r="AO466" s="52">
        <f t="shared" si="205"/>
        <v>8.9434056785637698E-15</v>
      </c>
      <c r="AP466" s="52">
        <f t="shared" si="206"/>
        <v>5.7413034064973146E-15</v>
      </c>
      <c r="AQ466" s="60">
        <f t="shared" si="218"/>
        <v>-358.04059294117627</v>
      </c>
      <c r="AR466" s="64">
        <v>1.4419405999999994E-25</v>
      </c>
      <c r="AS466" s="64">
        <v>9.4119533200000006E-26</v>
      </c>
      <c r="AT466" s="52">
        <f t="shared" si="207"/>
        <v>6.068639882443129E-15</v>
      </c>
      <c r="AU466" s="52">
        <f t="shared" si="208"/>
        <v>3.9611725538101248E-15</v>
      </c>
      <c r="AV466" s="60">
        <f t="shared" si="224"/>
        <v>-347.27177249881146</v>
      </c>
      <c r="AW466" s="64">
        <v>1.0223754479999999E-25</v>
      </c>
      <c r="AX466" s="64">
        <v>6.8587560600000007E-26</v>
      </c>
      <c r="AY466" s="52">
        <f t="shared" si="209"/>
        <v>4.3028321822434724E-15</v>
      </c>
      <c r="AZ466" s="52">
        <f t="shared" si="210"/>
        <v>2.8866182538770678E-15</v>
      </c>
      <c r="BA466" s="60">
        <f t="shared" si="219"/>
        <v>-329.13529238037785</v>
      </c>
      <c r="BB466" s="64">
        <v>7.8070988200000009E-26</v>
      </c>
      <c r="BC466" s="64">
        <v>5.4016573000000007E-26</v>
      </c>
      <c r="BD466" s="52">
        <f t="shared" si="211"/>
        <v>3.2857436197598366E-15</v>
      </c>
      <c r="BE466" s="52">
        <f t="shared" si="212"/>
        <v>2.2733747091988451E-15</v>
      </c>
      <c r="BF466" s="60">
        <f t="shared" si="225"/>
        <v>-308.10952640151157</v>
      </c>
      <c r="BG466" s="64">
        <v>6.5521490599999997E-26</v>
      </c>
      <c r="BH466" s="64">
        <v>4.6417472600000009E-26</v>
      </c>
      <c r="BI466" s="52">
        <f t="shared" si="213"/>
        <v>2.7575777463529546E-15</v>
      </c>
      <c r="BJ466" s="52">
        <f t="shared" si="214"/>
        <v>1.953554296637263E-15</v>
      </c>
      <c r="BK466" s="60">
        <f t="shared" si="220"/>
        <v>-291.56873302268849</v>
      </c>
      <c r="BL466" s="60"/>
      <c r="BM466" s="14"/>
      <c r="BN466" s="14"/>
      <c r="BO466" s="14"/>
    </row>
    <row r="467" spans="1:67">
      <c r="A467" s="11">
        <v>203.699999999998</v>
      </c>
      <c r="C467" s="90">
        <v>1024399679712.9152</v>
      </c>
      <c r="D467" s="7">
        <f t="shared" si="194"/>
        <v>11480464803308.479</v>
      </c>
      <c r="E467" s="10">
        <f t="shared" si="221"/>
        <v>334502151807.90283</v>
      </c>
      <c r="F467" s="10">
        <f t="shared" si="195"/>
        <v>441061855333.43799</v>
      </c>
      <c r="G467" s="15">
        <v>167251075903951.41</v>
      </c>
      <c r="H467" s="7"/>
      <c r="J467" s="90">
        <v>8.4855205739083655E-25</v>
      </c>
      <c r="K467" s="7">
        <v>7.5016322185004272E-24</v>
      </c>
      <c r="L467" s="7"/>
      <c r="M467" s="7">
        <v>8.4855205739083655E-25</v>
      </c>
      <c r="N467" s="9">
        <f t="shared" si="197"/>
        <v>0.98516810860163084</v>
      </c>
      <c r="O467" s="7"/>
      <c r="P467" s="8">
        <f t="shared" si="198"/>
        <v>434520073795.16925</v>
      </c>
      <c r="Q467" s="6"/>
      <c r="R467" s="14">
        <v>1</v>
      </c>
      <c r="T467" s="13"/>
      <c r="U467" s="64">
        <v>7.662504346938777E-25</v>
      </c>
      <c r="V467" s="64">
        <v>4.0860630000000001E-25</v>
      </c>
      <c r="W467" s="7">
        <f t="shared" si="199"/>
        <v>3.3295119542874532E-14</v>
      </c>
      <c r="X467" s="7">
        <f t="shared" si="200"/>
        <v>1.7754763962916098E-14</v>
      </c>
      <c r="Y467" s="14">
        <f t="shared" si="222"/>
        <v>-466.74575112868808</v>
      </c>
      <c r="Z467" s="80">
        <v>5.1664011224489792E-25</v>
      </c>
      <c r="AA467" s="80">
        <v>2.7347594285714287E-25</v>
      </c>
      <c r="AB467" s="72">
        <f t="shared" si="201"/>
        <v>2.2449049969818481E-14</v>
      </c>
      <c r="AC467" s="72">
        <f t="shared" si="202"/>
        <v>1.1883078687148244E-14</v>
      </c>
      <c r="AD467" s="60">
        <f t="shared" si="215"/>
        <v>-470.66451795847075</v>
      </c>
      <c r="AE467" s="73">
        <f t="shared" si="216"/>
        <v>-391.7638111041382</v>
      </c>
      <c r="AF467" s="73">
        <f t="shared" si="217"/>
        <v>-274.21989002385249</v>
      </c>
      <c r="AG467" s="60"/>
      <c r="AH467" s="64">
        <v>3.4168607755102046E-25</v>
      </c>
      <c r="AI467" s="64">
        <v>1.8062630204081629E-25</v>
      </c>
      <c r="AJ467" s="52">
        <f t="shared" si="203"/>
        <v>1.4846945963224291E-14</v>
      </c>
      <c r="AK467" s="52">
        <f t="shared" si="204"/>
        <v>7.848575409211955E-15</v>
      </c>
      <c r="AL467" s="60">
        <f t="shared" si="223"/>
        <v>-471.36768540460895</v>
      </c>
      <c r="AM467" s="64">
        <v>2.2493054897959189E-25</v>
      </c>
      <c r="AN467" s="64">
        <v>1.2002589387755102E-25</v>
      </c>
      <c r="AO467" s="52">
        <f t="shared" si="205"/>
        <v>9.773683874139464E-15</v>
      </c>
      <c r="AP467" s="52">
        <f t="shared" si="206"/>
        <v>5.2153660265001658E-15</v>
      </c>
      <c r="AQ467" s="60">
        <f t="shared" si="218"/>
        <v>-466.38687176084272</v>
      </c>
      <c r="AR467" s="64">
        <v>1.5092830816326527E-25</v>
      </c>
      <c r="AS467" s="64">
        <v>8.2486556122448988E-26</v>
      </c>
      <c r="AT467" s="52">
        <f t="shared" si="207"/>
        <v>6.5581379600878334E-15</v>
      </c>
      <c r="AU467" s="52">
        <f t="shared" si="208"/>
        <v>3.5842064453433862E-15</v>
      </c>
      <c r="AV467" s="60">
        <f t="shared" si="224"/>
        <v>-453.47193560786536</v>
      </c>
      <c r="AW467" s="64">
        <v>1.0654754897959186E-25</v>
      </c>
      <c r="AX467" s="64">
        <v>6.042939795918367E-26</v>
      </c>
      <c r="AY467" s="52">
        <f t="shared" si="209"/>
        <v>4.6297048845304039E-15</v>
      </c>
      <c r="AZ467" s="52">
        <f t="shared" si="210"/>
        <v>2.6257786460620644E-15</v>
      </c>
      <c r="BA467" s="60">
        <f t="shared" si="219"/>
        <v>-432.84103165284148</v>
      </c>
      <c r="BB467" s="64">
        <v>8.1654827755102045E-26</v>
      </c>
      <c r="BC467" s="64">
        <v>4.8227468367346933E-26</v>
      </c>
      <c r="BD467" s="52">
        <f t="shared" si="211"/>
        <v>3.5480661781876757E-15</v>
      </c>
      <c r="BE467" s="52">
        <f t="shared" si="212"/>
        <v>2.0955803113932589E-15</v>
      </c>
      <c r="BF467" s="60">
        <f t="shared" si="225"/>
        <v>-409.37395016017854</v>
      </c>
      <c r="BG467" s="64">
        <v>6.9046487142857154E-26</v>
      </c>
      <c r="BH467" s="64">
        <v>4.2065476938775511E-26</v>
      </c>
      <c r="BI467" s="52">
        <f t="shared" si="213"/>
        <v>3.0002084688609785E-15</v>
      </c>
      <c r="BJ467" s="52">
        <f t="shared" si="214"/>
        <v>1.8278294143664686E-15</v>
      </c>
      <c r="BK467" s="60">
        <f t="shared" si="220"/>
        <v>-390.76586399331126</v>
      </c>
      <c r="BL467" s="60"/>
      <c r="BM467" s="14"/>
      <c r="BN467" s="14"/>
      <c r="BO467" s="14"/>
    </row>
    <row r="468" spans="1:67">
      <c r="A468" s="11">
        <v>203.79999999999799</v>
      </c>
      <c r="C468" s="90">
        <v>1020353669886.3062</v>
      </c>
      <c r="D468" s="7">
        <f t="shared" si="194"/>
        <v>11526950167911</v>
      </c>
      <c r="E468" s="10">
        <f t="shared" si="221"/>
        <v>335158631158.85065</v>
      </c>
      <c r="F468" s="10">
        <f t="shared" si="195"/>
        <v>439319819840.68811</v>
      </c>
      <c r="G468" s="15">
        <v>167579315579425.31</v>
      </c>
      <c r="H468" s="7"/>
      <c r="J468" s="90">
        <v>8.4647988187737443E-25</v>
      </c>
      <c r="K468" s="7">
        <v>7.4867468440005347E-24</v>
      </c>
      <c r="L468" s="7"/>
      <c r="M468" s="7">
        <v>8.4647988187737443E-25</v>
      </c>
      <c r="N468" s="9">
        <f t="shared" si="197"/>
        <v>0.98520405899436314</v>
      </c>
      <c r="O468" s="7"/>
      <c r="P468" s="8">
        <f t="shared" si="198"/>
        <v>432819669703.71826</v>
      </c>
      <c r="Q468" s="6"/>
      <c r="R468" s="14">
        <v>1</v>
      </c>
      <c r="T468" s="13"/>
      <c r="U468" s="64">
        <v>8.0006314081632673E-25</v>
      </c>
      <c r="V468" s="64">
        <v>4.5659672244897956E-25</v>
      </c>
      <c r="W468" s="7">
        <f t="shared" si="199"/>
        <v>3.4628306435022226E-14</v>
      </c>
      <c r="X468" s="7">
        <f t="shared" si="200"/>
        <v>1.9762404259815642E-14</v>
      </c>
      <c r="Y468" s="14">
        <f t="shared" si="222"/>
        <v>-429.29914008649217</v>
      </c>
      <c r="Z468" s="80">
        <v>5.3710204081632654E-25</v>
      </c>
      <c r="AA468" s="80">
        <v>3.0246527959183673E-25</v>
      </c>
      <c r="AB468" s="72">
        <f t="shared" si="201"/>
        <v>2.3246832790330223E-14</v>
      </c>
      <c r="AC468" s="72">
        <f t="shared" si="202"/>
        <v>1.3091292240977413E-14</v>
      </c>
      <c r="AD468" s="60">
        <f t="shared" si="215"/>
        <v>-436.85695341591304</v>
      </c>
      <c r="AE468" s="73">
        <f t="shared" si="216"/>
        <v>-377.83853629966575</v>
      </c>
      <c r="AF468" s="73">
        <f t="shared" si="217"/>
        <v>-271.23512692143311</v>
      </c>
      <c r="AG468" s="60"/>
      <c r="AH468" s="64">
        <v>3.5445617551020422E-25</v>
      </c>
      <c r="AI468" s="64">
        <v>1.9694358367346943E-25</v>
      </c>
      <c r="AJ468" s="52">
        <f t="shared" si="203"/>
        <v>1.5341560480876106E-14</v>
      </c>
      <c r="AK468" s="52">
        <f t="shared" si="204"/>
        <v>8.524105683581279E-15</v>
      </c>
      <c r="AL468" s="60">
        <f t="shared" si="223"/>
        <v>-444.3781847220215</v>
      </c>
      <c r="AM468" s="64">
        <v>2.3362244897959181E-25</v>
      </c>
      <c r="AN468" s="64">
        <v>1.2859190408163269E-25</v>
      </c>
      <c r="AO468" s="52">
        <f t="shared" si="205"/>
        <v>1.0111639120271495E-14</v>
      </c>
      <c r="AP468" s="52">
        <f t="shared" si="206"/>
        <v>5.5657105451181313E-15</v>
      </c>
      <c r="AQ468" s="60">
        <f t="shared" si="218"/>
        <v>-449.57385455339573</v>
      </c>
      <c r="AR468" s="64">
        <v>1.5756821224489795E-25</v>
      </c>
      <c r="AS468" s="64">
        <v>8.6774207142857145E-26</v>
      </c>
      <c r="AT468" s="52">
        <f t="shared" si="207"/>
        <v>6.8198621579638222E-15</v>
      </c>
      <c r="AU468" s="52">
        <f t="shared" si="208"/>
        <v>3.7557583674371325E-15</v>
      </c>
      <c r="AV468" s="60">
        <f t="shared" si="224"/>
        <v>-449.29116154475565</v>
      </c>
      <c r="AW468" s="64">
        <v>1.1213077755102042E-25</v>
      </c>
      <c r="AX468" s="64">
        <v>6.2617671428571424E-26</v>
      </c>
      <c r="AY468" s="52">
        <f t="shared" si="209"/>
        <v>4.8532406103251005E-15</v>
      </c>
      <c r="AZ468" s="52">
        <f t="shared" si="210"/>
        <v>2.71021598653287E-15</v>
      </c>
      <c r="BA468" s="60">
        <f t="shared" si="219"/>
        <v>-441.56570750541812</v>
      </c>
      <c r="BB468" s="64">
        <v>8.6647115102040828E-26</v>
      </c>
      <c r="BC468" s="64">
        <v>4.9501774081632634E-26</v>
      </c>
      <c r="BD468" s="52">
        <f t="shared" si="211"/>
        <v>3.7502575739243234E-15</v>
      </c>
      <c r="BE468" s="52">
        <f t="shared" si="212"/>
        <v>2.1425341507759099E-15</v>
      </c>
      <c r="BF468" s="60">
        <f t="shared" si="225"/>
        <v>-428.69680054164081</v>
      </c>
      <c r="BG468" s="64">
        <v>7.3708993673469406E-26</v>
      </c>
      <c r="BH468" s="64">
        <v>4.2974326734693869E-26</v>
      </c>
      <c r="BI468" s="52">
        <f t="shared" si="213"/>
        <v>3.1902702295942672E-15</v>
      </c>
      <c r="BJ468" s="52">
        <f t="shared" si="214"/>
        <v>1.8600133903048811E-15</v>
      </c>
      <c r="BK468" s="60">
        <f t="shared" si="220"/>
        <v>-416.97309116618806</v>
      </c>
      <c r="BL468" s="60"/>
      <c r="BM468" s="14"/>
      <c r="BN468" s="14"/>
      <c r="BO468" s="14"/>
    </row>
    <row r="469" spans="1:67">
      <c r="A469" s="11">
        <v>203.89999999999799</v>
      </c>
      <c r="C469" s="90">
        <v>999926749002.24695</v>
      </c>
      <c r="D469" s="7">
        <f t="shared" si="194"/>
        <v>11573566743820.588</v>
      </c>
      <c r="E469" s="10">
        <f t="shared" si="221"/>
        <v>329906339807.25641</v>
      </c>
      <c r="F469" s="10">
        <f t="shared" si="195"/>
        <v>430524877981.27893</v>
      </c>
      <c r="G469" s="15">
        <v>164953169903628.19</v>
      </c>
      <c r="H469" s="7"/>
      <c r="J469" s="90">
        <v>8.4441276664432889E-25</v>
      </c>
      <c r="K469" s="7">
        <v>7.4717919755005212E-24</v>
      </c>
      <c r="L469" s="7"/>
      <c r="M469" s="7">
        <v>8.4441276664432889E-25</v>
      </c>
      <c r="N469" s="9">
        <f t="shared" si="197"/>
        <v>0.9852399229028409</v>
      </c>
      <c r="O469" s="7"/>
      <c r="P469" s="8">
        <f t="shared" si="198"/>
        <v>424170297590.03021</v>
      </c>
      <c r="Q469" s="6"/>
      <c r="R469" s="14">
        <v>1</v>
      </c>
      <c r="T469" s="13"/>
      <c r="U469" s="64">
        <v>8.3393617346938748E-25</v>
      </c>
      <c r="V469" s="64">
        <v>5.3615098775510204E-25</v>
      </c>
      <c r="W469" s="7">
        <f t="shared" si="199"/>
        <v>3.5373095487158108E-14</v>
      </c>
      <c r="X469" s="7">
        <f t="shared" si="200"/>
        <v>2.2741932402925736E-14</v>
      </c>
      <c r="Y469" s="14">
        <f t="shared" si="222"/>
        <v>-357.08390544497314</v>
      </c>
      <c r="Z469" s="80">
        <v>5.6096548571428579E-25</v>
      </c>
      <c r="AA469" s="80">
        <v>3.5354250000000001E-25</v>
      </c>
      <c r="AB469" s="72">
        <f t="shared" si="201"/>
        <v>2.3794489701315089E-14</v>
      </c>
      <c r="AC469" s="72">
        <f t="shared" si="202"/>
        <v>1.4996222743571474E-14</v>
      </c>
      <c r="AD469" s="60">
        <f t="shared" si="215"/>
        <v>-369.76069115940516</v>
      </c>
      <c r="AE469" s="73">
        <f t="shared" si="216"/>
        <v>-364.20701137964284</v>
      </c>
      <c r="AF469" s="73">
        <f t="shared" si="217"/>
        <v>-270.08266618226787</v>
      </c>
      <c r="AG469" s="60"/>
      <c r="AH469" s="64">
        <v>3.7143273469387753E-25</v>
      </c>
      <c r="AI469" s="64">
        <v>2.281908142857142E-25</v>
      </c>
      <c r="AJ469" s="52">
        <f t="shared" si="203"/>
        <v>1.5755073360977182E-14</v>
      </c>
      <c r="AK469" s="52">
        <f t="shared" si="204"/>
        <v>9.6791765602877207E-15</v>
      </c>
      <c r="AL469" s="60">
        <f t="shared" si="223"/>
        <v>-385.64700153910383</v>
      </c>
      <c r="AM469" s="64">
        <v>2.4589325918367344E-25</v>
      </c>
      <c r="AN469" s="64">
        <v>1.4688147755102037E-25</v>
      </c>
      <c r="AO469" s="52">
        <f t="shared" si="205"/>
        <v>1.0430061692331527E-14</v>
      </c>
      <c r="AP469" s="52">
        <f t="shared" si="206"/>
        <v>6.2302760043276111E-15</v>
      </c>
      <c r="AQ469" s="60">
        <f t="shared" si="218"/>
        <v>-402.66163440737034</v>
      </c>
      <c r="AR469" s="64">
        <v>1.6659236734693873E-25</v>
      </c>
      <c r="AS469" s="64">
        <v>9.7156799183673483E-26</v>
      </c>
      <c r="AT469" s="52">
        <f t="shared" si="207"/>
        <v>7.0663534033774609E-15</v>
      </c>
      <c r="AU469" s="52">
        <f t="shared" si="208"/>
        <v>4.1211028422631245E-15</v>
      </c>
      <c r="AV469" s="60">
        <f t="shared" si="224"/>
        <v>-416.79921636902748</v>
      </c>
      <c r="AW469" s="64">
        <v>1.189007469387755E-25</v>
      </c>
      <c r="AX469" s="64">
        <v>6.8503137755102056E-26</v>
      </c>
      <c r="AY469" s="52">
        <f t="shared" si="209"/>
        <v>5.0434165212694405E-15</v>
      </c>
      <c r="AZ469" s="52">
        <f t="shared" si="210"/>
        <v>2.9056996327430819E-15</v>
      </c>
      <c r="BA469" s="60">
        <f t="shared" si="219"/>
        <v>-423.86284763731754</v>
      </c>
      <c r="BB469" s="64">
        <v>9.1903206938775515E-26</v>
      </c>
      <c r="BC469" s="64">
        <v>5.3004607959183684E-26</v>
      </c>
      <c r="BD469" s="52">
        <f t="shared" si="211"/>
        <v>3.8982610636696328E-15</v>
      </c>
      <c r="BE469" s="52">
        <f t="shared" si="212"/>
        <v>2.2482980331688549E-15</v>
      </c>
      <c r="BF469" s="60">
        <f t="shared" si="225"/>
        <v>-423.25616564724965</v>
      </c>
      <c r="BG469" s="64">
        <v>7.8051958775510189E-26</v>
      </c>
      <c r="BH469" s="64">
        <v>4.5315907142857149E-26</v>
      </c>
      <c r="BI469" s="52">
        <f t="shared" si="213"/>
        <v>3.3107322581291044E-15</v>
      </c>
      <c r="BJ469" s="52">
        <f t="shared" si="214"/>
        <v>1.92216618183468E-15</v>
      </c>
      <c r="BK469" s="60">
        <f t="shared" si="220"/>
        <v>-419.41358226264526</v>
      </c>
      <c r="BL469" s="60"/>
      <c r="BM469" s="14"/>
      <c r="BN469" s="14"/>
      <c r="BO469" s="14"/>
    </row>
    <row r="470" spans="1:67">
      <c r="A470" s="11">
        <v>203.99999999999699</v>
      </c>
      <c r="C470" s="90">
        <v>1005244600395.7472</v>
      </c>
      <c r="D470" s="7">
        <f t="shared" si="194"/>
        <v>11620314691148.678</v>
      </c>
      <c r="E470" s="10">
        <f t="shared" si="221"/>
        <v>339754238193.04254</v>
      </c>
      <c r="F470" s="10">
        <f t="shared" si="195"/>
        <v>432814513021.6394</v>
      </c>
      <c r="G470" s="15">
        <v>169877119096521.28</v>
      </c>
      <c r="H470" s="7"/>
      <c r="J470" s="90">
        <v>8.423506993344267E-25</v>
      </c>
      <c r="K470" s="7">
        <v>7.4567680000003983E-24</v>
      </c>
      <c r="L470" s="7"/>
      <c r="M470" s="7">
        <v>8.423506993344267E-25</v>
      </c>
      <c r="N470" s="9">
        <f t="shared" si="197"/>
        <v>0.98527570053193092</v>
      </c>
      <c r="O470" s="7"/>
      <c r="P470" s="8">
        <f t="shared" si="198"/>
        <v>426441622517.78229</v>
      </c>
      <c r="Q470" s="6"/>
      <c r="R470" s="14">
        <v>1</v>
      </c>
      <c r="T470" s="13"/>
      <c r="U470" s="64">
        <v>8.9178149999999961E-25</v>
      </c>
      <c r="V470" s="64">
        <v>5.8451930408163272E-25</v>
      </c>
      <c r="W470" s="7">
        <f t="shared" si="199"/>
        <v>3.8029274978753686E-14</v>
      </c>
      <c r="X470" s="7">
        <f t="shared" si="200"/>
        <v>2.4926336042304267E-14</v>
      </c>
      <c r="Y470" s="14">
        <f t="shared" si="222"/>
        <v>-344.54874419167368</v>
      </c>
      <c r="Z470" s="80">
        <v>6.0379289795918374E-25</v>
      </c>
      <c r="AA470" s="80">
        <v>3.8413233673469393E-25</v>
      </c>
      <c r="AB470" s="72">
        <f t="shared" si="201"/>
        <v>2.5748242306785209E-14</v>
      </c>
      <c r="AC470" s="72">
        <f t="shared" si="202"/>
        <v>1.6381001693705115E-14</v>
      </c>
      <c r="AD470" s="60">
        <f t="shared" si="215"/>
        <v>-363.80116753102124</v>
      </c>
      <c r="AE470" s="73">
        <f t="shared" si="216"/>
        <v>-375.02221640622537</v>
      </c>
      <c r="AF470" s="73">
        <f t="shared" si="217"/>
        <v>-269.07978392446654</v>
      </c>
      <c r="AG470" s="60"/>
      <c r="AH470" s="64">
        <v>4.021909979591836E-25</v>
      </c>
      <c r="AI470" s="64">
        <v>2.4642527755102035E-25</v>
      </c>
      <c r="AJ470" s="52">
        <f t="shared" si="203"/>
        <v>1.7151098173004444E-14</v>
      </c>
      <c r="AK470" s="52">
        <f t="shared" si="204"/>
        <v>1.0508599518720063E-14</v>
      </c>
      <c r="AL470" s="60">
        <f t="shared" si="223"/>
        <v>-387.29290610321198</v>
      </c>
      <c r="AM470" s="64">
        <v>2.6742822448979594E-25</v>
      </c>
      <c r="AN470" s="64">
        <v>1.5711362244897962E-25</v>
      </c>
      <c r="AO470" s="52">
        <f t="shared" si="205"/>
        <v>1.1404252595733736E-14</v>
      </c>
      <c r="AP470" s="52">
        <f t="shared" si="206"/>
        <v>6.6999788076118836E-15</v>
      </c>
      <c r="AQ470" s="60">
        <f t="shared" si="218"/>
        <v>-412.50171798910293</v>
      </c>
      <c r="AR470" s="64">
        <v>1.8150132857142849E-25</v>
      </c>
      <c r="AS470" s="64">
        <v>1.0263811408163266E-25</v>
      </c>
      <c r="AT470" s="52">
        <f t="shared" si="207"/>
        <v>7.7399721044358744E-15</v>
      </c>
      <c r="AU470" s="52">
        <f t="shared" si="208"/>
        <v>4.3769163900698789E-15</v>
      </c>
      <c r="AV470" s="60">
        <f t="shared" si="224"/>
        <v>-434.50488825903989</v>
      </c>
      <c r="AW470" s="64">
        <v>1.2938762448979594E-25</v>
      </c>
      <c r="AX470" s="64">
        <v>7.1458257551020402E-26</v>
      </c>
      <c r="AY470" s="52">
        <f t="shared" si="209"/>
        <v>5.5176268520598115E-15</v>
      </c>
      <c r="AZ470" s="52">
        <f t="shared" si="210"/>
        <v>3.0472775292045846E-15</v>
      </c>
      <c r="BA470" s="60">
        <f t="shared" si="219"/>
        <v>-447.71953397555495</v>
      </c>
      <c r="BB470" s="64">
        <v>9.9681931836734699E-26</v>
      </c>
      <c r="BC470" s="64">
        <v>5.4798743877551012E-26</v>
      </c>
      <c r="BD470" s="52">
        <f t="shared" si="211"/>
        <v>4.2508524747738844E-15</v>
      </c>
      <c r="BE470" s="52">
        <f t="shared" si="212"/>
        <v>2.3368465250845453E-15</v>
      </c>
      <c r="BF470" s="60">
        <f t="shared" si="225"/>
        <v>-450.26402610952778</v>
      </c>
      <c r="BG470" s="64">
        <v>8.4327790816326559E-26</v>
      </c>
      <c r="BH470" s="64">
        <v>4.6684806938775493E-26</v>
      </c>
      <c r="BI470" s="52">
        <f t="shared" si="213"/>
        <v>3.5960879938694669E-15</v>
      </c>
      <c r="BJ470" s="52">
        <f t="shared" si="214"/>
        <v>1.9908344817701672E-15</v>
      </c>
      <c r="BK470" s="60">
        <f t="shared" si="220"/>
        <v>-446.38882998299857</v>
      </c>
      <c r="BL470" s="60"/>
      <c r="BM470" s="14"/>
      <c r="BN470" s="14"/>
      <c r="BO470" s="14"/>
    </row>
    <row r="471" spans="1:67">
      <c r="A471" s="11">
        <v>204.099999999998</v>
      </c>
      <c r="C471" s="90">
        <v>1049279865512.9624</v>
      </c>
      <c r="D471" s="7">
        <f t="shared" si="194"/>
        <v>11667194169614.4</v>
      </c>
      <c r="E471" s="10">
        <f t="shared" si="221"/>
        <v>351243457885.61346</v>
      </c>
      <c r="F471" s="10">
        <f t="shared" si="195"/>
        <v>451774178977.55005</v>
      </c>
      <c r="G471" s="15">
        <v>175621728942806.72</v>
      </c>
      <c r="H471" s="7"/>
      <c r="J471" s="90">
        <v>8.4029366762057321E-25</v>
      </c>
      <c r="K471" s="7">
        <v>7.441675304500554E-24</v>
      </c>
      <c r="L471" s="7"/>
      <c r="M471" s="7">
        <v>8.4029366762057321E-25</v>
      </c>
      <c r="N471" s="9">
        <f t="shared" si="197"/>
        <v>0.98531139208603058</v>
      </c>
      <c r="O471" s="7"/>
      <c r="P471" s="8">
        <f t="shared" si="198"/>
        <v>445138245196.89337</v>
      </c>
      <c r="Q471" s="6"/>
      <c r="R471" s="14">
        <v>1</v>
      </c>
      <c r="T471" s="13"/>
      <c r="U471" s="64">
        <v>9.3639074693877557E-25</v>
      </c>
      <c r="V471" s="64">
        <v>5.9815199795918386E-25</v>
      </c>
      <c r="W471" s="7">
        <f t="shared" si="199"/>
        <v>4.1682333391517595E-14</v>
      </c>
      <c r="X471" s="7">
        <f t="shared" si="200"/>
        <v>2.6626033073527605E-14</v>
      </c>
      <c r="Y471" s="14">
        <f t="shared" si="222"/>
        <v>-361.21539014065763</v>
      </c>
      <c r="Z471" s="80">
        <v>6.402471122448981E-25</v>
      </c>
      <c r="AA471" s="80">
        <v>3.9257876326530609E-25</v>
      </c>
      <c r="AB471" s="72">
        <f t="shared" si="201"/>
        <v>2.8499847603997222E-14</v>
      </c>
      <c r="AC471" s="72">
        <f t="shared" si="202"/>
        <v>1.747518217832631E-14</v>
      </c>
      <c r="AD471" s="60">
        <f t="shared" si="215"/>
        <v>-386.83243429430325</v>
      </c>
      <c r="AE471" s="73">
        <f t="shared" si="216"/>
        <v>-394.49307890435415</v>
      </c>
      <c r="AF471" s="73">
        <f t="shared" si="217"/>
        <v>-267.59933655097365</v>
      </c>
      <c r="AG471" s="60"/>
      <c r="AH471" s="64">
        <v>4.3256923673469382E-25</v>
      </c>
      <c r="AI471" s="64">
        <v>2.5103574081632656E-25</v>
      </c>
      <c r="AJ471" s="52">
        <f t="shared" si="203"/>
        <v>1.9255311096820038E-14</v>
      </c>
      <c r="AK471" s="52">
        <f t="shared" si="204"/>
        <v>1.1174560914981875E-14</v>
      </c>
      <c r="AL471" s="60">
        <f t="shared" si="223"/>
        <v>-419.66344460530047</v>
      </c>
      <c r="AM471" s="64">
        <v>2.9331958367346939E-25</v>
      </c>
      <c r="AN471" s="64">
        <v>1.5900731836734697E-25</v>
      </c>
      <c r="AO471" s="52">
        <f t="shared" si="205"/>
        <v>1.3056776475962004E-14</v>
      </c>
      <c r="AP471" s="52">
        <f t="shared" si="206"/>
        <v>7.0780238672224766E-15</v>
      </c>
      <c r="AQ471" s="60">
        <f t="shared" si="218"/>
        <v>-457.90418636227912</v>
      </c>
      <c r="AR471" s="64">
        <v>2.0409339999999999E-25</v>
      </c>
      <c r="AS471" s="64">
        <v>1.0274427428571429E-25</v>
      </c>
      <c r="AT471" s="52">
        <f t="shared" si="207"/>
        <v>9.0849777933192024E-15</v>
      </c>
      <c r="AU471" s="52">
        <f t="shared" si="208"/>
        <v>4.5735405960036508E-15</v>
      </c>
      <c r="AV471" s="60">
        <f t="shared" si="224"/>
        <v>-496.58208307708975</v>
      </c>
      <c r="AW471" s="64">
        <v>1.4957625918367346E-25</v>
      </c>
      <c r="AX471" s="64">
        <v>7.0520953469387756E-26</v>
      </c>
      <c r="AY471" s="52">
        <f t="shared" si="209"/>
        <v>6.6582113536813578E-15</v>
      </c>
      <c r="AZ471" s="52">
        <f t="shared" si="210"/>
        <v>3.1391573477294445E-15</v>
      </c>
      <c r="BA471" s="60">
        <f t="shared" si="219"/>
        <v>-528.52843188977636</v>
      </c>
      <c r="BB471" s="64">
        <v>1.1818151244897958E-25</v>
      </c>
      <c r="BC471" s="64">
        <v>5.3357882448979593E-26</v>
      </c>
      <c r="BD471" s="52">
        <f t="shared" si="211"/>
        <v>5.2607111066788854E-15</v>
      </c>
      <c r="BE471" s="52">
        <f t="shared" si="212"/>
        <v>2.3751634161002565E-15</v>
      </c>
      <c r="BF471" s="60">
        <f t="shared" si="225"/>
        <v>-548.50905743810938</v>
      </c>
      <c r="BG471" s="64">
        <v>1.0174528530612242E-25</v>
      </c>
      <c r="BH471" s="64">
        <v>4.5064939795918372E-26</v>
      </c>
      <c r="BI471" s="52">
        <f t="shared" si="213"/>
        <v>4.5290717758685427E-15</v>
      </c>
      <c r="BJ471" s="52">
        <f t="shared" si="214"/>
        <v>2.0060128220862862E-15</v>
      </c>
      <c r="BK471" s="60">
        <f t="shared" si="220"/>
        <v>-557.08080565766886</v>
      </c>
      <c r="BL471" s="60"/>
      <c r="BM471" s="14"/>
      <c r="BN471" s="14"/>
      <c r="BO471" s="14"/>
    </row>
    <row r="472" spans="1:67">
      <c r="A472" s="11">
        <v>204.199999999998</v>
      </c>
      <c r="C472" s="90">
        <v>1101367760002.6829</v>
      </c>
      <c r="D472" s="7">
        <f t="shared" si="194"/>
        <v>11714205338538.996</v>
      </c>
      <c r="E472" s="10">
        <f t="shared" si="221"/>
        <v>354854317072.80505</v>
      </c>
      <c r="F472" s="10">
        <f t="shared" si="195"/>
        <v>474200956180.84521</v>
      </c>
      <c r="G472" s="15">
        <v>177427158536402.53</v>
      </c>
      <c r="H472" s="7"/>
      <c r="J472" s="90">
        <v>8.3824165920577435E-25</v>
      </c>
      <c r="K472" s="7">
        <v>7.4265142760002478E-24</v>
      </c>
      <c r="L472" s="7"/>
      <c r="M472" s="7">
        <v>8.3824165920577435E-25</v>
      </c>
      <c r="N472" s="9">
        <f t="shared" si="197"/>
        <v>0.98534699776906831</v>
      </c>
      <c r="O472" s="7"/>
      <c r="P472" s="8">
        <f t="shared" si="198"/>
        <v>467252488512.01733</v>
      </c>
      <c r="Q472" s="6"/>
      <c r="R472" s="14">
        <v>1</v>
      </c>
      <c r="T472" s="13"/>
      <c r="U472" s="64">
        <v>9.3063129999999994E-25</v>
      </c>
      <c r="V472" s="64">
        <v>6.0443011632653068E-25</v>
      </c>
      <c r="W472" s="7">
        <f t="shared" si="199"/>
        <v>4.3483979081214901E-14</v>
      </c>
      <c r="X472" s="7">
        <f t="shared" si="200"/>
        <v>2.8242147598516354E-14</v>
      </c>
      <c r="Y472" s="14">
        <f t="shared" si="222"/>
        <v>-350.51602463131127</v>
      </c>
      <c r="Z472" s="80">
        <v>6.3327696326530611E-25</v>
      </c>
      <c r="AA472" s="80">
        <v>4.0000421428571424E-25</v>
      </c>
      <c r="AB472" s="72">
        <f t="shared" si="201"/>
        <v>2.9590023700303082E-14</v>
      </c>
      <c r="AC472" s="72">
        <f t="shared" si="202"/>
        <v>1.8690296454028358E-14</v>
      </c>
      <c r="AD472" s="60">
        <f t="shared" si="215"/>
        <v>-368.35817898189384</v>
      </c>
      <c r="AE472" s="73">
        <f t="shared" si="216"/>
        <v>-391.44685047308451</v>
      </c>
      <c r="AF472" s="73">
        <f t="shared" si="217"/>
        <v>-266.12814293011252</v>
      </c>
      <c r="AG472" s="60"/>
      <c r="AH472" s="64">
        <v>4.2765188163265314E-25</v>
      </c>
      <c r="AI472" s="64">
        <v>2.5849243877551022E-25</v>
      </c>
      <c r="AJ472" s="52">
        <f t="shared" si="203"/>
        <v>1.998214059096925E-14</v>
      </c>
      <c r="AK472" s="52">
        <f t="shared" si="204"/>
        <v>1.2078123527939056E-14</v>
      </c>
      <c r="AL472" s="60">
        <f t="shared" si="223"/>
        <v>-395.55407124912057</v>
      </c>
      <c r="AM472" s="64">
        <v>2.9212110408163253E-25</v>
      </c>
      <c r="AN472" s="64">
        <v>1.6546316734693875E-25</v>
      </c>
      <c r="AO472" s="52">
        <f t="shared" si="205"/>
        <v>1.3649431282901306E-14</v>
      </c>
      <c r="AP472" s="52">
        <f t="shared" si="206"/>
        <v>7.7313076699933107E-15</v>
      </c>
      <c r="AQ472" s="60">
        <f t="shared" si="218"/>
        <v>-433.58023424182159</v>
      </c>
      <c r="AR472" s="64">
        <v>2.0704587755102048E-25</v>
      </c>
      <c r="AS472" s="64">
        <v>1.0743261918367347E-25</v>
      </c>
      <c r="AT472" s="52">
        <f t="shared" si="207"/>
        <v>9.6742701521863241E-15</v>
      </c>
      <c r="AU472" s="52">
        <f t="shared" si="208"/>
        <v>5.0198158660932472E-15</v>
      </c>
      <c r="AV472" s="60">
        <f t="shared" si="224"/>
        <v>-481.11684012061619</v>
      </c>
      <c r="AW472" s="64">
        <v>1.5634645714285716E-25</v>
      </c>
      <c r="AX472" s="64">
        <v>7.3067957346938782E-26</v>
      </c>
      <c r="AY472" s="52">
        <f t="shared" si="209"/>
        <v>7.3053271170033316E-15</v>
      </c>
      <c r="AZ472" s="52">
        <f t="shared" si="210"/>
        <v>3.4141184900845144E-15</v>
      </c>
      <c r="BA472" s="60">
        <f t="shared" si="219"/>
        <v>-532.65357794340673</v>
      </c>
      <c r="BB472" s="64">
        <v>1.2811835510204082E-25</v>
      </c>
      <c r="BC472" s="64">
        <v>5.3815914285714299E-26</v>
      </c>
      <c r="BD472" s="52">
        <f t="shared" si="211"/>
        <v>5.9863620245491488E-15</v>
      </c>
      <c r="BE472" s="52">
        <f t="shared" si="212"/>
        <v>2.5145619871548E-15</v>
      </c>
      <c r="BF472" s="60">
        <f t="shared" si="225"/>
        <v>-579.95156710486799</v>
      </c>
      <c r="BG472" s="64">
        <v>1.1420708918367351E-25</v>
      </c>
      <c r="BH472" s="64">
        <v>4.3822207551020417E-26</v>
      </c>
      <c r="BI472" s="52">
        <f t="shared" si="213"/>
        <v>5.3363546626782317E-15</v>
      </c>
      <c r="BJ472" s="52">
        <f t="shared" si="214"/>
        <v>2.0476035530303241E-15</v>
      </c>
      <c r="BK472" s="60">
        <f t="shared" si="220"/>
        <v>-616.29170426939652</v>
      </c>
      <c r="BL472" s="60"/>
      <c r="BM472" s="14"/>
      <c r="BN472" s="14"/>
      <c r="BO472" s="14"/>
    </row>
    <row r="473" spans="1:67">
      <c r="A473" s="11">
        <v>204.29999999999799</v>
      </c>
      <c r="C473" s="90">
        <v>1126231051078.2439</v>
      </c>
      <c r="D473" s="7">
        <f t="shared" si="194"/>
        <v>11761348356849.145</v>
      </c>
      <c r="E473" s="10">
        <f t="shared" si="221"/>
        <v>353212937900.18976</v>
      </c>
      <c r="F473" s="10">
        <f t="shared" si="195"/>
        <v>484906005692.92194</v>
      </c>
      <c r="G473" s="15">
        <v>176606468950094.88</v>
      </c>
      <c r="H473" s="7"/>
      <c r="J473" s="90">
        <v>8.3619466182306681E-25</v>
      </c>
      <c r="K473" s="7">
        <v>7.4112853015006199E-24</v>
      </c>
      <c r="L473" s="7"/>
      <c r="M473" s="7">
        <v>8.3619466182306681E-25</v>
      </c>
      <c r="N473" s="9">
        <f t="shared" si="197"/>
        <v>0.98538251778450481</v>
      </c>
      <c r="O473" s="7"/>
      <c r="P473" s="8">
        <f t="shared" si="198"/>
        <v>477817900778.51886</v>
      </c>
      <c r="Q473" s="6"/>
      <c r="R473" s="14">
        <v>1</v>
      </c>
      <c r="T473" s="13"/>
      <c r="U473" s="64">
        <v>8.9889516734693888E-25</v>
      </c>
      <c r="V473" s="64">
        <v>6.1679826530612237E-25</v>
      </c>
      <c r="W473" s="7">
        <f t="shared" si="199"/>
        <v>4.2950820188164531E-14</v>
      </c>
      <c r="X473" s="7">
        <f t="shared" si="200"/>
        <v>2.9471725233238659E-14</v>
      </c>
      <c r="Y473" s="14">
        <f t="shared" si="222"/>
        <v>-313.82625281368092</v>
      </c>
      <c r="Z473" s="80">
        <v>5.9638080612244908E-25</v>
      </c>
      <c r="AA473" s="80">
        <v>4.1110564285714293E-25</v>
      </c>
      <c r="AB473" s="72">
        <f t="shared" si="201"/>
        <v>2.8496142484601323E-14</v>
      </c>
      <c r="AC473" s="72">
        <f t="shared" si="202"/>
        <v>1.9643363526819238E-14</v>
      </c>
      <c r="AD473" s="60">
        <f t="shared" si="215"/>
        <v>-310.66587214623621</v>
      </c>
      <c r="AE473" s="73">
        <f t="shared" si="216"/>
        <v>-380.13957945262121</v>
      </c>
      <c r="AF473" s="73">
        <f t="shared" si="217"/>
        <v>-264.63565955354647</v>
      </c>
      <c r="AG473" s="60"/>
      <c r="AH473" s="64">
        <v>3.9017697142857149E-25</v>
      </c>
      <c r="AI473" s="64">
        <v>2.6933026734693881E-25</v>
      </c>
      <c r="AJ473" s="52">
        <f t="shared" si="203"/>
        <v>1.8643354142010957E-14</v>
      </c>
      <c r="AK473" s="52">
        <f t="shared" si="204"/>
        <v>1.2869082295982425E-14</v>
      </c>
      <c r="AL473" s="60">
        <f t="shared" si="223"/>
        <v>-309.72279998784012</v>
      </c>
      <c r="AM473" s="64">
        <v>2.57032993877551E-25</v>
      </c>
      <c r="AN473" s="64">
        <v>1.7640223469387759E-25</v>
      </c>
      <c r="AO473" s="52">
        <f t="shared" si="205"/>
        <v>1.2281496556538232E-14</v>
      </c>
      <c r="AP473" s="52">
        <f t="shared" si="206"/>
        <v>8.4288145474063395E-15</v>
      </c>
      <c r="AQ473" s="60">
        <f t="shared" si="218"/>
        <v>-313.69808975607793</v>
      </c>
      <c r="AR473" s="64">
        <v>1.757243632653061E-25</v>
      </c>
      <c r="AS473" s="64">
        <v>1.1844289591836736E-25</v>
      </c>
      <c r="AT473" s="52">
        <f t="shared" si="207"/>
        <v>8.3964246371065663E-15</v>
      </c>
      <c r="AU473" s="52">
        <f t="shared" si="208"/>
        <v>5.659413588983968E-15</v>
      </c>
      <c r="AV473" s="60">
        <f t="shared" si="224"/>
        <v>-325.97339539342073</v>
      </c>
      <c r="AW473" s="64">
        <v>1.2882518122448979E-25</v>
      </c>
      <c r="AX473" s="64">
        <v>8.400704571428571E-26</v>
      </c>
      <c r="AY473" s="52">
        <f t="shared" si="209"/>
        <v>6.1554977660094473E-15</v>
      </c>
      <c r="AZ473" s="52">
        <f t="shared" si="210"/>
        <v>4.0140070233802789E-15</v>
      </c>
      <c r="BA473" s="60">
        <f t="shared" si="219"/>
        <v>-347.89887415026664</v>
      </c>
      <c r="BB473" s="64">
        <v>1.0348390551020411E-25</v>
      </c>
      <c r="BC473" s="64">
        <v>6.4654242448979591E-26</v>
      </c>
      <c r="BD473" s="52">
        <f t="shared" si="211"/>
        <v>4.9446462495245514E-15</v>
      </c>
      <c r="BE473" s="52">
        <f t="shared" si="212"/>
        <v>3.0892954403395079E-15</v>
      </c>
      <c r="BF473" s="60">
        <f t="shared" si="225"/>
        <v>-375.22417490704072</v>
      </c>
      <c r="BG473" s="64">
        <v>9.1083837142857146E-26</v>
      </c>
      <c r="BH473" s="64">
        <v>5.4726702653061242E-26</v>
      </c>
      <c r="BI473" s="52">
        <f t="shared" si="213"/>
        <v>4.3521487858450015E-15</v>
      </c>
      <c r="BJ473" s="52">
        <f t="shared" si="214"/>
        <v>2.6149398178214433E-15</v>
      </c>
      <c r="BK473" s="60">
        <f t="shared" si="220"/>
        <v>-399.16120829179471</v>
      </c>
      <c r="BL473" s="60"/>
      <c r="BM473" s="14"/>
      <c r="BN473" s="14"/>
      <c r="BO473" s="14"/>
    </row>
    <row r="474" spans="1:67">
      <c r="A474" s="11">
        <v>204.39999999999799</v>
      </c>
      <c r="C474" s="90">
        <v>1127809890331.0193</v>
      </c>
      <c r="D474" s="7">
        <f t="shared" si="194"/>
        <v>11808623383073.738</v>
      </c>
      <c r="E474" s="10">
        <f t="shared" si="221"/>
        <v>342708410449.05963</v>
      </c>
      <c r="F474" s="10">
        <f t="shared" si="195"/>
        <v>485585785064.09229</v>
      </c>
      <c r="G474" s="15">
        <v>171354205224529.81</v>
      </c>
      <c r="H474" s="7"/>
      <c r="J474" s="90">
        <v>8.3415266323544273E-25</v>
      </c>
      <c r="K474" s="7">
        <v>7.3959887680003655E-24</v>
      </c>
      <c r="L474" s="7"/>
      <c r="M474" s="7">
        <v>8.3415266323544273E-25</v>
      </c>
      <c r="N474" s="9">
        <f t="shared" si="197"/>
        <v>0.98541795233533414</v>
      </c>
      <c r="O474" s="7"/>
      <c r="P474" s="8">
        <f t="shared" si="198"/>
        <v>478504950001.00348</v>
      </c>
      <c r="Q474" s="6"/>
      <c r="R474" s="14">
        <v>1</v>
      </c>
      <c r="T474" s="13"/>
      <c r="U474" s="64">
        <v>9.4960113673469393E-25</v>
      </c>
      <c r="V474" s="64">
        <v>6.1320024285714262E-25</v>
      </c>
      <c r="W474" s="7">
        <f t="shared" si="199"/>
        <v>4.5438884445410493E-14</v>
      </c>
      <c r="X474" s="7">
        <f t="shared" si="200"/>
        <v>2.9341935154894356E-14</v>
      </c>
      <c r="Y474" s="14">
        <f t="shared" si="222"/>
        <v>-354.25494016814474</v>
      </c>
      <c r="Z474" s="80">
        <v>6.2830759387755095E-25</v>
      </c>
      <c r="AA474" s="80">
        <v>4.0363320408163264E-25</v>
      </c>
      <c r="AB474" s="72">
        <f t="shared" si="201"/>
        <v>3.0064829379361122E-14</v>
      </c>
      <c r="AC474" s="72">
        <f t="shared" si="202"/>
        <v>1.9314048613781547E-14</v>
      </c>
      <c r="AD474" s="60">
        <f t="shared" si="215"/>
        <v>-357.58662156119738</v>
      </c>
      <c r="AE474" s="73">
        <f t="shared" si="216"/>
        <v>-382.77323349000545</v>
      </c>
      <c r="AF474" s="73">
        <f t="shared" si="217"/>
        <v>-262.60193985117809</v>
      </c>
      <c r="AG474" s="60"/>
      <c r="AH474" s="64">
        <v>4.065584326530614E-25</v>
      </c>
      <c r="AI474" s="64">
        <v>2.6173178571428568E-25</v>
      </c>
      <c r="AJ474" s="52">
        <f t="shared" si="203"/>
        <v>1.9454022248912844E-14</v>
      </c>
      <c r="AK474" s="52">
        <f t="shared" si="204"/>
        <v>1.2523995503688051E-14</v>
      </c>
      <c r="AL474" s="60">
        <f t="shared" si="223"/>
        <v>-356.22590827519321</v>
      </c>
      <c r="AM474" s="64">
        <v>2.6134618979591829E-25</v>
      </c>
      <c r="AN474" s="64">
        <v>1.7111224897959183E-25</v>
      </c>
      <c r="AO474" s="52">
        <f t="shared" si="205"/>
        <v>1.2505544548124153E-14</v>
      </c>
      <c r="AP474" s="52">
        <f t="shared" si="206"/>
        <v>8.1878058142534197E-15</v>
      </c>
      <c r="AQ474" s="60">
        <f t="shared" si="218"/>
        <v>-345.26595121508717</v>
      </c>
      <c r="AR474" s="64">
        <v>1.7126250408163263E-25</v>
      </c>
      <c r="AS474" s="64">
        <v>1.1664420163265305E-25</v>
      </c>
      <c r="AT474" s="52">
        <f t="shared" si="207"/>
        <v>8.1949955952623626E-15</v>
      </c>
      <c r="AU474" s="52">
        <f t="shared" si="208"/>
        <v>5.5814827870136444E-15</v>
      </c>
      <c r="AV474" s="60">
        <f t="shared" si="224"/>
        <v>-318.91570628294488</v>
      </c>
      <c r="AW474" s="64">
        <v>1.1828558346938779E-25</v>
      </c>
      <c r="AX474" s="64">
        <v>8.5860728571428569E-26</v>
      </c>
      <c r="AY474" s="52">
        <f t="shared" si="209"/>
        <v>5.6600237203855709E-15</v>
      </c>
      <c r="AZ474" s="52">
        <f t="shared" si="210"/>
        <v>4.1084783632118822E-15</v>
      </c>
      <c r="BA474" s="60">
        <f t="shared" si="219"/>
        <v>-274.12347258996903</v>
      </c>
      <c r="BB474" s="64">
        <v>8.8708543877551005E-26</v>
      </c>
      <c r="BC474" s="64">
        <v>6.9629579795918378E-26</v>
      </c>
      <c r="BD474" s="52">
        <f t="shared" si="211"/>
        <v>4.2447477352786957E-15</v>
      </c>
      <c r="BE474" s="52">
        <f t="shared" si="212"/>
        <v>3.3318098598834916E-15</v>
      </c>
      <c r="BF474" s="60">
        <f t="shared" si="225"/>
        <v>-215.0747069861535</v>
      </c>
      <c r="BG474" s="64">
        <v>7.3054020816326521E-26</v>
      </c>
      <c r="BH474" s="64">
        <v>6.194971285714285E-26</v>
      </c>
      <c r="BI474" s="52">
        <f t="shared" si="213"/>
        <v>3.49567105780866E-15</v>
      </c>
      <c r="BJ474" s="52">
        <f t="shared" si="214"/>
        <v>2.9643244253281977E-15</v>
      </c>
      <c r="BK474" s="60">
        <f t="shared" si="220"/>
        <v>-152.00132497980201</v>
      </c>
      <c r="BL474" s="60"/>
      <c r="BM474" s="14"/>
      <c r="BN474" s="14"/>
      <c r="BO474" s="14"/>
    </row>
    <row r="475" spans="1:67">
      <c r="A475" s="11">
        <v>204.49999999999699</v>
      </c>
      <c r="C475" s="90">
        <v>1131449131368.0112</v>
      </c>
      <c r="D475" s="7">
        <f t="shared" si="194"/>
        <v>11856030575342.592</v>
      </c>
      <c r="E475" s="10">
        <f t="shared" si="221"/>
        <v>340082239076.47858</v>
      </c>
      <c r="F475" s="10">
        <f t="shared" si="195"/>
        <v>487152683644.37207</v>
      </c>
      <c r="G475" s="15">
        <v>170041119538239.28</v>
      </c>
      <c r="H475" s="7"/>
      <c r="J475" s="90">
        <v>8.3211565123577676E-25</v>
      </c>
      <c r="K475" s="7">
        <v>7.3806250625004368E-24</v>
      </c>
      <c r="L475" s="7"/>
      <c r="M475" s="7">
        <v>8.3211565123577676E-25</v>
      </c>
      <c r="N475" s="9">
        <f t="shared" si="197"/>
        <v>0.9854533016240844</v>
      </c>
      <c r="O475" s="7"/>
      <c r="P475" s="8">
        <f t="shared" si="198"/>
        <v>480066220492.37958</v>
      </c>
      <c r="Q475" s="6"/>
      <c r="R475" s="14">
        <v>1</v>
      </c>
      <c r="T475" s="13"/>
      <c r="U475" s="64">
        <v>1.0947152755102039E-24</v>
      </c>
      <c r="V475" s="64">
        <v>6.2897732857142858E-25</v>
      </c>
      <c r="W475" s="7">
        <f t="shared" si="199"/>
        <v>5.2553582482419991E-14</v>
      </c>
      <c r="X475" s="7">
        <f t="shared" si="200"/>
        <v>3.0195076889965847E-14</v>
      </c>
      <c r="Y475" s="14">
        <f t="shared" si="222"/>
        <v>-425.4420828481754</v>
      </c>
      <c r="Z475" s="80">
        <v>7.6093191632653073E-25</v>
      </c>
      <c r="AA475" s="80">
        <v>4.0646081428571416E-25</v>
      </c>
      <c r="AB475" s="72">
        <f t="shared" si="201"/>
        <v>3.6529770911924665E-14</v>
      </c>
      <c r="AC475" s="72">
        <f t="shared" si="202"/>
        <v>1.9512810689044564E-14</v>
      </c>
      <c r="AD475" s="60">
        <f t="shared" si="215"/>
        <v>-465.8381314218737</v>
      </c>
      <c r="AE475" s="73">
        <f t="shared" si="216"/>
        <v>-383.42131588463127</v>
      </c>
      <c r="AF475" s="73">
        <f t="shared" si="217"/>
        <v>-260.95719596800421</v>
      </c>
      <c r="AG475" s="60"/>
      <c r="AH475" s="64">
        <v>5.2457377959183688E-25</v>
      </c>
      <c r="AI475" s="64">
        <v>2.5528972244897951E-25</v>
      </c>
      <c r="AJ475" s="52">
        <f t="shared" si="203"/>
        <v>2.5183015173553627E-14</v>
      </c>
      <c r="AK475" s="52">
        <f t="shared" si="204"/>
        <v>1.2255597218540407E-14</v>
      </c>
      <c r="AL475" s="60">
        <f t="shared" si="223"/>
        <v>-513.33876686017993</v>
      </c>
      <c r="AM475" s="64">
        <v>3.6448886326530614E-25</v>
      </c>
      <c r="AN475" s="64">
        <v>1.5878375306122452E-25</v>
      </c>
      <c r="AO475" s="52">
        <f t="shared" si="205"/>
        <v>1.7497879099758869E-14</v>
      </c>
      <c r="AP475" s="52">
        <f t="shared" si="206"/>
        <v>7.6226716206934752E-15</v>
      </c>
      <c r="AQ475" s="60">
        <f t="shared" si="218"/>
        <v>-564.36596817047848</v>
      </c>
      <c r="AR475" s="64">
        <v>2.6098988163265312E-25</v>
      </c>
      <c r="AS475" s="64">
        <v>1.0117619387755103E-25</v>
      </c>
      <c r="AT475" s="52">
        <f t="shared" si="207"/>
        <v>1.2529242606088782E-14</v>
      </c>
      <c r="AU475" s="52">
        <f t="shared" si="208"/>
        <v>4.8571272998114234E-15</v>
      </c>
      <c r="AV475" s="60">
        <f t="shared" si="224"/>
        <v>-612.33671878529788</v>
      </c>
      <c r="AW475" s="64">
        <v>1.9738295632653061E-25</v>
      </c>
      <c r="AX475" s="64">
        <v>6.9122093877551011E-26</v>
      </c>
      <c r="AY475" s="52">
        <f t="shared" si="209"/>
        <v>9.4756889832341997E-15</v>
      </c>
      <c r="AZ475" s="52">
        <f t="shared" si="210"/>
        <v>3.3183182359983384E-15</v>
      </c>
      <c r="BA475" s="60">
        <f t="shared" si="219"/>
        <v>-649.80718110634473</v>
      </c>
      <c r="BB475" s="64">
        <v>1.6071681734693871E-25</v>
      </c>
      <c r="BC475" s="64">
        <v>5.255885734693876E-26</v>
      </c>
      <c r="BD475" s="52">
        <f t="shared" si="211"/>
        <v>7.7154715072537074E-15</v>
      </c>
      <c r="BE475" s="52">
        <f t="shared" si="212"/>
        <v>2.5231731999690598E-15</v>
      </c>
      <c r="BF475" s="60">
        <f t="shared" si="225"/>
        <v>-672.97226130679167</v>
      </c>
      <c r="BG475" s="64">
        <v>1.4160780244897958E-25</v>
      </c>
      <c r="BH475" s="64">
        <v>4.4736303877551019E-26</v>
      </c>
      <c r="BI475" s="52">
        <f t="shared" si="213"/>
        <v>6.7981122513233046E-15</v>
      </c>
      <c r="BJ475" s="52">
        <f t="shared" si="214"/>
        <v>2.1476388321079643E-15</v>
      </c>
      <c r="BK475" s="60">
        <f t="shared" si="220"/>
        <v>-684.08305825048569</v>
      </c>
      <c r="BL475" s="60"/>
      <c r="BM475" s="14"/>
      <c r="BN475" s="14"/>
      <c r="BO475" s="14"/>
    </row>
    <row r="476" spans="1:67">
      <c r="A476" s="11">
        <v>204.599999999998</v>
      </c>
      <c r="C476" s="90">
        <v>1139207834456.8533</v>
      </c>
      <c r="D476" s="7">
        <f t="shared" si="194"/>
        <v>11903570091387.885</v>
      </c>
      <c r="E476" s="10">
        <f t="shared" si="221"/>
        <v>351571448585.66534</v>
      </c>
      <c r="F476" s="10">
        <f t="shared" si="195"/>
        <v>490493243044.29785</v>
      </c>
      <c r="G476" s="15">
        <v>175785724292832.66</v>
      </c>
      <c r="H476" s="7"/>
      <c r="J476" s="90">
        <v>8.300836136467556E-25</v>
      </c>
      <c r="K476" s="7">
        <v>7.3651945720004692E-24</v>
      </c>
      <c r="L476" s="7"/>
      <c r="M476" s="7">
        <v>8.300836136467556E-25</v>
      </c>
      <c r="N476" s="9">
        <f t="shared" si="197"/>
        <v>0.98548856585281908</v>
      </c>
      <c r="O476" s="7"/>
      <c r="P476" s="8">
        <f t="shared" si="198"/>
        <v>483375482648.22333</v>
      </c>
      <c r="Q476" s="6"/>
      <c r="R476" s="14">
        <v>1</v>
      </c>
      <c r="T476" s="13"/>
      <c r="U476" s="64">
        <v>1.16581906122449E-24</v>
      </c>
      <c r="V476" s="64">
        <v>6.983806959183675E-25</v>
      </c>
      <c r="W476" s="7">
        <f t="shared" si="199"/>
        <v>5.6352835140562034E-14</v>
      </c>
      <c r="X476" s="7">
        <f t="shared" si="200"/>
        <v>3.3758010596517789E-14</v>
      </c>
      <c r="Y476" s="14">
        <f t="shared" si="222"/>
        <v>-400.95275575196013</v>
      </c>
      <c r="Z476" s="80">
        <v>8.3772166326530593E-25</v>
      </c>
      <c r="AA476" s="80">
        <v>4.6099681836734696E-25</v>
      </c>
      <c r="AB476" s="72">
        <f t="shared" si="201"/>
        <v>4.0493411330985984E-14</v>
      </c>
      <c r="AC476" s="72">
        <f t="shared" si="202"/>
        <v>2.2283455957987903E-14</v>
      </c>
      <c r="AD476" s="60">
        <f t="shared" si="215"/>
        <v>-449.70168663126765</v>
      </c>
      <c r="AE476" s="73">
        <f t="shared" si="216"/>
        <v>-353.9929321723755</v>
      </c>
      <c r="AF476" s="73">
        <f t="shared" si="217"/>
        <v>-261.6958363905822</v>
      </c>
      <c r="AG476" s="60"/>
      <c r="AH476" s="64">
        <v>6.0408375102040801E-25</v>
      </c>
      <c r="AI476" s="64">
        <v>2.9377861632653066E-25</v>
      </c>
      <c r="AJ476" s="52">
        <f t="shared" si="203"/>
        <v>2.9199927471240998E-14</v>
      </c>
      <c r="AK476" s="52">
        <f t="shared" si="204"/>
        <v>1.4200538046000888E-14</v>
      </c>
      <c r="AL476" s="60">
        <f t="shared" si="223"/>
        <v>-513.67899595000722</v>
      </c>
      <c r="AM476" s="64">
        <v>4.4395502244897962E-25</v>
      </c>
      <c r="AN476" s="64">
        <v>1.817911918367347E-25</v>
      </c>
      <c r="AO476" s="52">
        <f t="shared" si="205"/>
        <v>2.1459697325256188E-14</v>
      </c>
      <c r="AP476" s="52">
        <f t="shared" si="206"/>
        <v>8.7873405096171504E-15</v>
      </c>
      <c r="AQ476" s="60">
        <f t="shared" si="218"/>
        <v>-590.5188979867288</v>
      </c>
      <c r="AR476" s="64">
        <v>3.3847156734693887E-25</v>
      </c>
      <c r="AS476" s="64">
        <v>1.1068935367346939E-25</v>
      </c>
      <c r="AT476" s="52">
        <f t="shared" si="207"/>
        <v>1.6360885723069193E-14</v>
      </c>
      <c r="AU476" s="52">
        <f t="shared" si="208"/>
        <v>5.350451975647757E-15</v>
      </c>
      <c r="AV476" s="60">
        <f t="shared" si="224"/>
        <v>-672.97296330946767</v>
      </c>
      <c r="AW476" s="64">
        <v>2.7221336938775503E-25</v>
      </c>
      <c r="AX476" s="64">
        <v>6.7989037755102066E-26</v>
      </c>
      <c r="AY476" s="52">
        <f t="shared" si="209"/>
        <v>1.3158126881244403E-14</v>
      </c>
      <c r="AZ476" s="52">
        <f t="shared" si="210"/>
        <v>3.2864233939995134E-15</v>
      </c>
      <c r="BA476" s="60">
        <f t="shared" si="219"/>
        <v>-750.23622863190485</v>
      </c>
      <c r="BB476" s="64">
        <v>2.3358812653061218E-25</v>
      </c>
      <c r="BC476" s="64">
        <v>4.3844828367346924E-26</v>
      </c>
      <c r="BD476" s="52">
        <f t="shared" si="211"/>
        <v>1.1291077340377779E-14</v>
      </c>
      <c r="BE476" s="52">
        <f t="shared" si="212"/>
        <v>2.1193515073910478E-15</v>
      </c>
      <c r="BF476" s="60">
        <f t="shared" si="225"/>
        <v>-812.29855721454669</v>
      </c>
      <c r="BG476" s="64">
        <v>2.1417495102040814E-25</v>
      </c>
      <c r="BH476" s="64">
        <v>3.1177274081632653E-26</v>
      </c>
      <c r="BI476" s="52">
        <f t="shared" si="213"/>
        <v>1.0352692032170276E-14</v>
      </c>
      <c r="BJ476" s="52">
        <f t="shared" si="214"/>
        <v>1.5070329907018468E-15</v>
      </c>
      <c r="BK476" s="60">
        <f t="shared" si="220"/>
        <v>-854.43081026472669</v>
      </c>
      <c r="BL476" s="60"/>
      <c r="BM476" s="14"/>
      <c r="BN476" s="14"/>
      <c r="BO476" s="14"/>
    </row>
    <row r="477" spans="1:67">
      <c r="A477" s="11">
        <v>204.699999999998</v>
      </c>
      <c r="C477" s="90">
        <v>1137017054029.5803</v>
      </c>
      <c r="D477" s="7">
        <f t="shared" si="194"/>
        <v>11951242088538.152</v>
      </c>
      <c r="E477" s="10">
        <f t="shared" si="221"/>
        <v>359449743567.04431</v>
      </c>
      <c r="F477" s="10">
        <f t="shared" si="195"/>
        <v>489549988473.82397</v>
      </c>
      <c r="G477" s="15">
        <v>179724871783522.16</v>
      </c>
      <c r="H477" s="7"/>
      <c r="J477" s="90">
        <v>8.2805653832080079E-25</v>
      </c>
      <c r="K477" s="7">
        <v>7.3496976835000986E-24</v>
      </c>
      <c r="L477" s="7"/>
      <c r="M477" s="7">
        <v>8.2805653832080079E-25</v>
      </c>
      <c r="N477" s="9">
        <f t="shared" si="197"/>
        <v>0.98552374522313768</v>
      </c>
      <c r="O477" s="7"/>
      <c r="P477" s="8">
        <f t="shared" si="198"/>
        <v>482463138114.66687</v>
      </c>
      <c r="Q477" s="6"/>
      <c r="R477" s="14">
        <v>1</v>
      </c>
      <c r="T477" s="13"/>
      <c r="U477" s="64">
        <v>1.1077608333333338E-24</v>
      </c>
      <c r="V477" s="64">
        <v>7.5228587291666668E-25</v>
      </c>
      <c r="W477" s="7">
        <f t="shared" si="199"/>
        <v>5.3445376793048837E-14</v>
      </c>
      <c r="X477" s="7">
        <f t="shared" si="200"/>
        <v>3.6295020300668586E-14</v>
      </c>
      <c r="Y477" s="14">
        <f t="shared" si="222"/>
        <v>-320.89504315387006</v>
      </c>
      <c r="Z477" s="80">
        <v>7.7313132291666683E-25</v>
      </c>
      <c r="AA477" s="80">
        <v>5.212071770833334E-25</v>
      </c>
      <c r="AB477" s="72">
        <f t="shared" si="201"/>
        <v>3.7300736422909779E-14</v>
      </c>
      <c r="AC477" s="72">
        <f t="shared" si="202"/>
        <v>2.5146325026349766E-14</v>
      </c>
      <c r="AD477" s="60">
        <f t="shared" si="215"/>
        <v>-325.84910010234756</v>
      </c>
      <c r="AE477" s="73">
        <f t="shared" si="216"/>
        <v>-313.96022510939969</v>
      </c>
      <c r="AF477" s="73">
        <f t="shared" si="217"/>
        <v>-263.04595485467843</v>
      </c>
      <c r="AG477" s="60"/>
      <c r="AH477" s="64">
        <v>5.3836593333333329E-25</v>
      </c>
      <c r="AI477" s="64">
        <v>3.5520126041666672E-25</v>
      </c>
      <c r="AJ477" s="52">
        <f t="shared" si="203"/>
        <v>2.5974171765001677E-14</v>
      </c>
      <c r="AK477" s="52">
        <f t="shared" si="204"/>
        <v>1.713715147629003E-14</v>
      </c>
      <c r="AL477" s="60">
        <f t="shared" si="223"/>
        <v>-340.22337145775305</v>
      </c>
      <c r="AM477" s="64">
        <v>3.8042150624999998E-25</v>
      </c>
      <c r="AN477" s="64">
        <v>2.4030483541666665E-25</v>
      </c>
      <c r="AO477" s="52">
        <f t="shared" si="205"/>
        <v>1.8353935371167289E-14</v>
      </c>
      <c r="AP477" s="52">
        <f t="shared" si="206"/>
        <v>1.1593822499924694E-14</v>
      </c>
      <c r="AQ477" s="60">
        <f t="shared" si="218"/>
        <v>-368.31953118142957</v>
      </c>
      <c r="AR477" s="64">
        <v>2.7851909999999998E-25</v>
      </c>
      <c r="AS477" s="64">
        <v>1.6363252187499996E-25</v>
      </c>
      <c r="AT477" s="52">
        <f t="shared" si="207"/>
        <v>1.3437519901086507E-14</v>
      </c>
      <c r="AU477" s="52">
        <f t="shared" si="208"/>
        <v>7.8946660001424865E-15</v>
      </c>
      <c r="AV477" s="60">
        <f t="shared" si="224"/>
        <v>-412.49084218999712</v>
      </c>
      <c r="AW477" s="64">
        <v>2.1573851458333337E-25</v>
      </c>
      <c r="AX477" s="64">
        <v>1.1442944583333333E-25</v>
      </c>
      <c r="AY477" s="52">
        <f t="shared" si="209"/>
        <v>1.0408588075806592E-14</v>
      </c>
      <c r="AZ477" s="52">
        <f t="shared" si="210"/>
        <v>5.5207989529469148E-15</v>
      </c>
      <c r="BA477" s="60">
        <f t="shared" si="219"/>
        <v>-469.5919453495049</v>
      </c>
      <c r="BB477" s="64">
        <v>1.7952019562500001E-25</v>
      </c>
      <c r="BC477" s="64">
        <v>8.4497904791666668E-26</v>
      </c>
      <c r="BD477" s="52">
        <f t="shared" si="211"/>
        <v>8.6611876936191474E-15</v>
      </c>
      <c r="BE477" s="52">
        <f t="shared" si="212"/>
        <v>4.0767124309899529E-15</v>
      </c>
      <c r="BF477" s="60">
        <f t="shared" si="225"/>
        <v>-529.31254058916875</v>
      </c>
      <c r="BG477" s="64">
        <v>1.6101925354166663E-25</v>
      </c>
      <c r="BH477" s="64">
        <v>6.7899094166666679E-26</v>
      </c>
      <c r="BI477" s="52">
        <f t="shared" si="213"/>
        <v>7.7685854360589254E-15</v>
      </c>
      <c r="BJ477" s="52">
        <f t="shared" si="214"/>
        <v>3.275881004679142E-15</v>
      </c>
      <c r="BK477" s="60">
        <f t="shared" si="220"/>
        <v>-578.31692376404794</v>
      </c>
      <c r="BL477" s="60"/>
      <c r="BM477" s="14"/>
      <c r="BN477" s="14"/>
      <c r="BO477" s="14"/>
    </row>
    <row r="478" spans="1:67">
      <c r="A478" s="11">
        <v>204.799999999997</v>
      </c>
      <c r="C478" s="90">
        <v>1128298915048.4622</v>
      </c>
      <c r="D478" s="7">
        <f t="shared" ref="D478:D541" si="226">5.0307*10^24*3.7419*10^(-16)*($A478*10^(-9))^(-4)/((EXP(0.014404348/($A478*10^(-9)*$D$26))-1))*2.16449*10^(-5)*10^(-13)</f>
        <v>11999046723721.553</v>
      </c>
      <c r="E478" s="10">
        <f t="shared" si="221"/>
        <v>363388861164.16028</v>
      </c>
      <c r="F478" s="10">
        <f t="shared" ref="F478:F541" si="227">C478/(1.524^2)</f>
        <v>485796337794.09674</v>
      </c>
      <c r="G478" s="15">
        <v>181694430582080.12</v>
      </c>
      <c r="H478" s="7"/>
      <c r="J478" s="90">
        <v>8.2603441313999966E-25</v>
      </c>
      <c r="K478" s="7">
        <v>7.3341347840000889E-24</v>
      </c>
      <c r="L478" s="7"/>
      <c r="M478" s="7">
        <v>8.2603441313999966E-25</v>
      </c>
      <c r="N478" s="9">
        <f t="shared" ref="N478:N541" si="228">EXP(-($L478*L$4+$K478*K$4+$I478*I$4+$J478*J$4+$M478*M$4))</f>
        <v>0.98555883993617732</v>
      </c>
      <c r="O478" s="7"/>
      <c r="P478" s="8">
        <f t="shared" ref="P478:P541" si="229">$F478*N478</f>
        <v>478780875121.59332</v>
      </c>
      <c r="Q478" s="6"/>
      <c r="R478" s="14">
        <v>1</v>
      </c>
      <c r="T478" s="13"/>
      <c r="U478" s="64">
        <v>1.1513718541666667E-24</v>
      </c>
      <c r="V478" s="64">
        <v>7.2564178124999957E-25</v>
      </c>
      <c r="W478" s="7">
        <f t="shared" ref="W478:W530" si="230">U478*$R478*($A478-$A477)*$P478</f>
        <v>5.5125482392277323E-14</v>
      </c>
      <c r="X478" s="7">
        <f t="shared" ref="X478:X530" si="231">V478*$R478*($A478-$A477)*$P478</f>
        <v>3.4742340704819079E-14</v>
      </c>
      <c r="Y478" s="14">
        <f t="shared" si="222"/>
        <v>-369.75897176572869</v>
      </c>
      <c r="Z478" s="80">
        <v>7.851395020833332E-25</v>
      </c>
      <c r="AA478" s="80">
        <v>5.1325783333333353E-25</v>
      </c>
      <c r="AB478" s="72">
        <f t="shared" ref="AB478:AB530" si="232">Z478*$R478*($A478-$A477)*$P478</f>
        <v>3.7590977789622959E-14</v>
      </c>
      <c r="AC478" s="72">
        <f t="shared" ref="AC478:AC530" si="233">AA478*$R478*($A478-$A477)*$P478</f>
        <v>2.4573803460388785E-14</v>
      </c>
      <c r="AD478" s="60">
        <f t="shared" si="215"/>
        <v>-346.28453673337498</v>
      </c>
      <c r="AE478" s="73">
        <f t="shared" si="216"/>
        <v>-303.29663323014461</v>
      </c>
      <c r="AF478" s="73">
        <f t="shared" si="217"/>
        <v>-263.63609571111522</v>
      </c>
      <c r="AG478" s="60"/>
      <c r="AH478" s="64">
        <v>5.2546803541666664E-25</v>
      </c>
      <c r="AI478" s="64">
        <v>3.6325291875000008E-25</v>
      </c>
      <c r="AJ478" s="52">
        <f t="shared" ref="AJ478:AJ530" si="234">AH478*$R478*($A478-$A477)*$P478</f>
        <v>2.5158404584269906E-14</v>
      </c>
      <c r="AK478" s="52">
        <f t="shared" ref="AK478:AK530" si="235">AI478*$R478*($A478-$A477)*$P478</f>
        <v>1.739185503278581E-14</v>
      </c>
      <c r="AL478" s="60">
        <f t="shared" si="223"/>
        <v>-308.70596446088115</v>
      </c>
      <c r="AM478" s="64">
        <v>3.489054874999999E-25</v>
      </c>
      <c r="AN478" s="64">
        <v>2.6097242291666672E-25</v>
      </c>
      <c r="AO478" s="52">
        <f t="shared" ref="AO478:AO530" si="236">AM478*$R478*($A478-$A477)*$P478</f>
        <v>1.6704927463830485E-14</v>
      </c>
      <c r="AP478" s="52">
        <f t="shared" ref="AP478:AP530" si="237">AN478*$R478*($A478-$A477)*$P478</f>
        <v>1.249486050253942E-14</v>
      </c>
      <c r="AQ478" s="60">
        <f t="shared" si="218"/>
        <v>-252.02545598636706</v>
      </c>
      <c r="AR478" s="64">
        <v>2.337085020833333E-25</v>
      </c>
      <c r="AS478" s="64">
        <v>1.9339930416666665E-25</v>
      </c>
      <c r="AT478" s="52">
        <f t="shared" ref="AT478:AT530" si="238">AR478*$R478*($A478-$A477)*$P478</f>
        <v>1.118951611496956E-14</v>
      </c>
      <c r="AU478" s="52">
        <f t="shared" ref="AU478:AU530" si="239">AS478*$R478*($A478-$A477)*$P478</f>
        <v>9.259588809589751E-15</v>
      </c>
      <c r="AV478" s="60">
        <f t="shared" si="224"/>
        <v>-172.47638642728381</v>
      </c>
      <c r="AW478" s="64">
        <v>1.6158745208333334E-25</v>
      </c>
      <c r="AX478" s="64">
        <v>1.5026098333333331E-25</v>
      </c>
      <c r="AY478" s="52">
        <f t="shared" ref="AY478:AY530" si="240">AW478*$R478*($A478-$A477)*$P478</f>
        <v>7.7364981716352879E-15</v>
      </c>
      <c r="AZ478" s="52">
        <f t="shared" ref="AZ478:AZ530" si="241">AX478*$R478*($A478-$A477)*$P478</f>
        <v>7.1942085096244723E-15</v>
      </c>
      <c r="BA478" s="60">
        <f t="shared" si="219"/>
        <v>-70.094977078782208</v>
      </c>
      <c r="BB478" s="64">
        <v>1.1845876270833332E-25</v>
      </c>
      <c r="BC478" s="64">
        <v>1.2427800750000002E-25</v>
      </c>
      <c r="BD478" s="52">
        <f t="shared" ref="BD478:BD530" si="242">BB478*$R478*($A478-$A477)*$P478</f>
        <v>5.6715790074749587E-15</v>
      </c>
      <c r="BE478" s="52">
        <f t="shared" ref="BE478:BE530" si="243">BC478*$R478*($A478-$A477)*$P478</f>
        <v>5.9501933188622661E-15</v>
      </c>
      <c r="BF478" s="60">
        <f t="shared" si="225"/>
        <v>49.12464606771816</v>
      </c>
      <c r="BG478" s="64">
        <v>9.4101736458333355E-26</v>
      </c>
      <c r="BH478" s="64">
        <v>1.1049364895833336E-25</v>
      </c>
      <c r="BI478" s="52">
        <f t="shared" ref="BI478:BI530" si="244">BG478*$R478*($A478-$A477)*$P478</f>
        <v>4.5054111731531644E-15</v>
      </c>
      <c r="BJ478" s="52">
        <f t="shared" ref="BJ478:BJ530" si="245">BH478*$R478*($A478-$A477)*$P478</f>
        <v>5.2902245943119715E-15</v>
      </c>
      <c r="BK478" s="60">
        <f t="shared" si="220"/>
        <v>174.193517749357</v>
      </c>
      <c r="BL478" s="60"/>
      <c r="BM478" s="14"/>
      <c r="BN478" s="14"/>
      <c r="BO478" s="14"/>
    </row>
    <row r="479" spans="1:67">
      <c r="A479" s="11">
        <v>204.89999999999699</v>
      </c>
      <c r="C479" s="90">
        <v>1129538392527.7524</v>
      </c>
      <c r="D479" s="7">
        <f t="shared" si="226"/>
        <v>12046984153464.381</v>
      </c>
      <c r="E479" s="10">
        <f t="shared" si="221"/>
        <v>366343183760.29181</v>
      </c>
      <c r="F479" s="10">
        <f t="shared" si="227"/>
        <v>486330002776.12115</v>
      </c>
      <c r="G479" s="15">
        <v>183171591880145.91</v>
      </c>
      <c r="H479" s="7"/>
      <c r="J479" s="90">
        <v>8.2401722601603108E-25</v>
      </c>
      <c r="K479" s="7">
        <v>7.3185062605004518E-24</v>
      </c>
      <c r="L479" s="7"/>
      <c r="M479" s="7">
        <v>8.2401722601603108E-25</v>
      </c>
      <c r="N479" s="9">
        <f t="shared" si="228"/>
        <v>0.98559385019261281</v>
      </c>
      <c r="O479" s="7"/>
      <c r="P479" s="8">
        <f t="shared" si="229"/>
        <v>479323859900.30133</v>
      </c>
      <c r="Q479" s="6"/>
      <c r="R479" s="14">
        <v>1</v>
      </c>
      <c r="T479" s="13"/>
      <c r="U479" s="64">
        <v>1.197605795918367E-24</v>
      </c>
      <c r="V479" s="64">
        <v>6.5667005510204091E-25</v>
      </c>
      <c r="W479" s="7">
        <f t="shared" si="230"/>
        <v>5.7404103273853152E-14</v>
      </c>
      <c r="X479" s="7">
        <f t="shared" si="231"/>
        <v>3.1475762549243592E-14</v>
      </c>
      <c r="Y479" s="14">
        <f t="shared" si="222"/>
        <v>-451.68096435398184</v>
      </c>
      <c r="Z479" s="80">
        <v>8.3402811224489791E-25</v>
      </c>
      <c r="AA479" s="80">
        <v>4.4551517551020408E-25</v>
      </c>
      <c r="AB479" s="72">
        <f t="shared" si="232"/>
        <v>3.9976957402656356E-14</v>
      </c>
      <c r="AC479" s="72">
        <f t="shared" si="233"/>
        <v>2.1354605356969906E-14</v>
      </c>
      <c r="AD479" s="60">
        <f t="shared" si="215"/>
        <v>-465.82714782713919</v>
      </c>
      <c r="AE479" s="73">
        <f t="shared" si="216"/>
        <v>-299.16637152021713</v>
      </c>
      <c r="AF479" s="73">
        <f t="shared" si="217"/>
        <v>-264.74398377330994</v>
      </c>
      <c r="AG479" s="60"/>
      <c r="AH479" s="64">
        <v>5.7183127755102045E-25</v>
      </c>
      <c r="AI479" s="64">
        <v>2.9984424897959181E-25</v>
      </c>
      <c r="AJ479" s="52">
        <f t="shared" si="234"/>
        <v>2.740923751674601E-14</v>
      </c>
      <c r="AK479" s="52">
        <f t="shared" si="235"/>
        <v>1.4372250278979676E-14</v>
      </c>
      <c r="AL479" s="60">
        <f t="shared" si="223"/>
        <v>-475.64209802630319</v>
      </c>
      <c r="AM479" s="64">
        <v>3.8988832448979598E-25</v>
      </c>
      <c r="AN479" s="64">
        <v>2.0436536734693876E-25</v>
      </c>
      <c r="AO479" s="52">
        <f t="shared" si="236"/>
        <v>1.8688277662449954E-14</v>
      </c>
      <c r="AP479" s="52">
        <f t="shared" si="237"/>
        <v>9.7957196706672113E-15</v>
      </c>
      <c r="AQ479" s="60">
        <f t="shared" si="218"/>
        <v>-475.83614458224855</v>
      </c>
      <c r="AR479" s="64">
        <v>2.6861731428571432E-25</v>
      </c>
      <c r="AS479" s="64">
        <v>1.449098134693878E-25</v>
      </c>
      <c r="AT479" s="52">
        <f t="shared" si="238"/>
        <v>1.2875468791947361E-14</v>
      </c>
      <c r="AU479" s="52">
        <f t="shared" si="239"/>
        <v>6.9458731129575693E-15</v>
      </c>
      <c r="AV479" s="60">
        <f t="shared" si="224"/>
        <v>-460.53435217040862</v>
      </c>
      <c r="AW479" s="64">
        <v>1.9153392857142863E-25</v>
      </c>
      <c r="AX479" s="64">
        <v>1.09759043877551E-25</v>
      </c>
      <c r="AY479" s="52">
        <f t="shared" si="240"/>
        <v>9.1806781944720551E-15</v>
      </c>
      <c r="AZ479" s="52">
        <f t="shared" si="241"/>
        <v>5.2610128570351295E-15</v>
      </c>
      <c r="BA479" s="60">
        <f t="shared" si="219"/>
        <v>-426.94725317755564</v>
      </c>
      <c r="BB479" s="64">
        <v>1.4588095510204083E-25</v>
      </c>
      <c r="BC479" s="64">
        <v>9.0248621428571403E-26</v>
      </c>
      <c r="BD479" s="52">
        <f t="shared" si="242"/>
        <v>6.9924222485448795E-15</v>
      </c>
      <c r="BE479" s="52">
        <f t="shared" si="243"/>
        <v>4.325831757382143E-15</v>
      </c>
      <c r="BF479" s="60">
        <f t="shared" si="225"/>
        <v>-381.3543284972032</v>
      </c>
      <c r="BG479" s="64">
        <v>1.2219658448979595E-25</v>
      </c>
      <c r="BH479" s="64">
        <v>8.0524576938775482E-26</v>
      </c>
      <c r="BI479" s="52">
        <f t="shared" si="244"/>
        <v>5.8571738544278958E-15</v>
      </c>
      <c r="BJ479" s="52">
        <f t="shared" si="245"/>
        <v>3.8597351035130461E-15</v>
      </c>
      <c r="BK479" s="60">
        <f t="shared" si="220"/>
        <v>-341.02432342943513</v>
      </c>
      <c r="BL479" s="60"/>
      <c r="BM479" s="14"/>
      <c r="BN479" s="14"/>
      <c r="BO479" s="14"/>
    </row>
    <row r="480" spans="1:67">
      <c r="A480" s="11">
        <v>204.99999999999699</v>
      </c>
      <c r="C480" s="90">
        <v>1145905649461.7163</v>
      </c>
      <c r="D480" s="7">
        <f t="shared" si="226"/>
        <v>12095054533887.492</v>
      </c>
      <c r="E480" s="10">
        <f t="shared" si="221"/>
        <v>374221471904.54272</v>
      </c>
      <c r="F480" s="10">
        <f t="shared" si="227"/>
        <v>493377030272.2995</v>
      </c>
      <c r="G480" s="15">
        <v>187110735952271.34</v>
      </c>
      <c r="H480" s="7"/>
      <c r="J480" s="90">
        <v>8.2200496489009323E-25</v>
      </c>
      <c r="K480" s="7">
        <v>7.3028125000004469E-24</v>
      </c>
      <c r="L480" s="7"/>
      <c r="M480" s="7">
        <v>8.2200496489009323E-25</v>
      </c>
      <c r="N480" s="9">
        <f t="shared" si="228"/>
        <v>0.98562877619265843</v>
      </c>
      <c r="O480" s="7"/>
      <c r="P480" s="8">
        <f t="shared" si="229"/>
        <v>486286598548.85474</v>
      </c>
      <c r="Q480" s="6"/>
      <c r="R480" s="14">
        <v>1</v>
      </c>
      <c r="T480" s="13"/>
      <c r="U480" s="64">
        <v>9.9709783061224533E-25</v>
      </c>
      <c r="V480" s="64">
        <v>6.4615453469387739E-25</v>
      </c>
      <c r="W480" s="7">
        <f t="shared" si="230"/>
        <v>4.8487531246884332E-14</v>
      </c>
      <c r="X480" s="7">
        <f t="shared" si="231"/>
        <v>3.1421629081318569E-14</v>
      </c>
      <c r="Y480" s="14">
        <f t="shared" si="222"/>
        <v>-351.96475726246359</v>
      </c>
      <c r="Z480" s="80">
        <v>6.9379854693877575E-25</v>
      </c>
      <c r="AA480" s="80">
        <v>4.3231309183673461E-25</v>
      </c>
      <c r="AB480" s="72">
        <f t="shared" si="232"/>
        <v>3.3738493546897604E-14</v>
      </c>
      <c r="AC480" s="72">
        <f t="shared" si="233"/>
        <v>2.1022806293741239E-14</v>
      </c>
      <c r="AD480" s="60">
        <f t="shared" si="215"/>
        <v>-376.88959750028982</v>
      </c>
      <c r="AE480" s="73">
        <f t="shared" si="216"/>
        <v>-267.35677194560236</v>
      </c>
      <c r="AF480" s="73">
        <f t="shared" si="217"/>
        <v>-270.03353342078532</v>
      </c>
      <c r="AG480" s="60"/>
      <c r="AH480" s="64">
        <v>4.7706228163265315E-25</v>
      </c>
      <c r="AI480" s="64">
        <v>2.8270694489795913E-25</v>
      </c>
      <c r="AJ480" s="52">
        <f t="shared" si="234"/>
        <v>2.3198899423108551E-14</v>
      </c>
      <c r="AK480" s="52">
        <f t="shared" si="235"/>
        <v>1.3747659862055924E-14</v>
      </c>
      <c r="AL480" s="60">
        <f t="shared" si="223"/>
        <v>-407.40034208856457</v>
      </c>
      <c r="AM480" s="64">
        <v>3.2791343265306131E-25</v>
      </c>
      <c r="AN480" s="64">
        <v>1.834080408163265E-25</v>
      </c>
      <c r="AO480" s="52">
        <f t="shared" si="236"/>
        <v>1.5945990778332708E-14</v>
      </c>
      <c r="AP480" s="52">
        <f t="shared" si="237"/>
        <v>8.9188872315075855E-15</v>
      </c>
      <c r="AQ480" s="60">
        <f t="shared" si="218"/>
        <v>-440.68152581484611</v>
      </c>
      <c r="AR480" s="64">
        <v>2.291528389795918E-25</v>
      </c>
      <c r="AS480" s="64">
        <v>1.2106146000000007E-25</v>
      </c>
      <c r="AT480" s="52">
        <f t="shared" si="238"/>
        <v>1.1143395461519278E-14</v>
      </c>
      <c r="AU480" s="52">
        <f t="shared" si="239"/>
        <v>5.8870565598754922E-15</v>
      </c>
      <c r="AV480" s="60">
        <f t="shared" si="224"/>
        <v>-471.69993381237697</v>
      </c>
      <c r="AW480" s="64">
        <v>1.6665856163265302E-25</v>
      </c>
      <c r="AX480" s="64">
        <v>8.4053577142857132E-26</v>
      </c>
      <c r="AY480" s="52">
        <f t="shared" si="240"/>
        <v>8.1043825055382892E-15</v>
      </c>
      <c r="AZ480" s="52">
        <f t="shared" si="241"/>
        <v>4.0874128124661434E-15</v>
      </c>
      <c r="BA480" s="60">
        <f t="shared" si="219"/>
        <v>-495.65401069446932</v>
      </c>
      <c r="BB480" s="64">
        <v>1.2980327877551019E-25</v>
      </c>
      <c r="BC480" s="64">
        <v>6.3234643469387756E-26</v>
      </c>
      <c r="BD480" s="52">
        <f t="shared" si="242"/>
        <v>6.3121594916228018E-15</v>
      </c>
      <c r="BE480" s="52">
        <f t="shared" si="243"/>
        <v>3.0750159683176373E-15</v>
      </c>
      <c r="BF480" s="60">
        <f t="shared" si="225"/>
        <v>-512.84247928167019</v>
      </c>
      <c r="BG480" s="64">
        <v>1.1090234571428568E-25</v>
      </c>
      <c r="BH480" s="64">
        <v>5.206529714285714E-26</v>
      </c>
      <c r="BI480" s="52">
        <f t="shared" si="244"/>
        <v>5.3930324468486083E-15</v>
      </c>
      <c r="BJ480" s="52">
        <f t="shared" si="245"/>
        <v>2.5318656250033963E-15</v>
      </c>
      <c r="BK480" s="60">
        <f t="shared" si="220"/>
        <v>-530.53024435577447</v>
      </c>
      <c r="BL480" s="60"/>
      <c r="BM480" s="14"/>
      <c r="BN480" s="14"/>
      <c r="BO480" s="14"/>
    </row>
    <row r="481" spans="1:67">
      <c r="A481" s="11">
        <v>205.09999999999701</v>
      </c>
      <c r="C481" s="90">
        <v>1170198963678.4382</v>
      </c>
      <c r="D481" s="7">
        <f t="shared" si="226"/>
        <v>12143258020707.227</v>
      </c>
      <c r="E481" s="10">
        <f t="shared" si="221"/>
        <v>374549676159.7124</v>
      </c>
      <c r="F481" s="10">
        <f t="shared" si="227"/>
        <v>503836672590.4505</v>
      </c>
      <c r="G481" s="15">
        <v>187274838079856.19</v>
      </c>
      <c r="H481" s="7"/>
      <c r="J481" s="90">
        <v>8.1999761773283437E-25</v>
      </c>
      <c r="K481" s="7">
        <v>7.2870538895004621E-24</v>
      </c>
      <c r="L481" s="7"/>
      <c r="M481" s="7">
        <v>8.1999761773283437E-25</v>
      </c>
      <c r="N481" s="9">
        <f t="shared" si="228"/>
        <v>0.98566361813606851</v>
      </c>
      <c r="O481" s="7"/>
      <c r="P481" s="8">
        <f t="shared" si="229"/>
        <v>496613477655.14117</v>
      </c>
      <c r="Q481" s="6"/>
      <c r="R481" s="14">
        <v>1</v>
      </c>
      <c r="T481" s="13"/>
      <c r="U481" s="64">
        <v>7.0167272448979605E-25</v>
      </c>
      <c r="V481" s="64">
        <v>6.462888571428573E-25</v>
      </c>
      <c r="W481" s="7">
        <f t="shared" si="230"/>
        <v>3.4846013188471457E-14</v>
      </c>
      <c r="X481" s="7">
        <f t="shared" si="231"/>
        <v>3.209557569155541E-14</v>
      </c>
      <c r="Y481" s="14">
        <f t="shared" si="222"/>
        <v>-78.931196003392714</v>
      </c>
      <c r="Z481" s="80">
        <v>4.6466352857142852E-25</v>
      </c>
      <c r="AA481" s="80">
        <v>4.4603565714285706E-25</v>
      </c>
      <c r="AB481" s="72">
        <f t="shared" si="232"/>
        <v>2.3075817086341864E-14</v>
      </c>
      <c r="AC481" s="72">
        <f t="shared" si="233"/>
        <v>2.2150731885196081E-14</v>
      </c>
      <c r="AD481" s="60">
        <f t="shared" si="215"/>
        <v>-40.088946696206996</v>
      </c>
      <c r="AE481" s="73">
        <f t="shared" si="216"/>
        <v>-220.44341936369699</v>
      </c>
      <c r="AF481" s="73">
        <f t="shared" si="217"/>
        <v>-278.86219011966324</v>
      </c>
      <c r="AG481" s="60"/>
      <c r="AH481" s="64">
        <v>3.0062973469387754E-25</v>
      </c>
      <c r="AI481" s="64">
        <v>3.0402622653061226E-25</v>
      </c>
      <c r="AJ481" s="52">
        <f t="shared" si="234"/>
        <v>1.4929677803290292E-14</v>
      </c>
      <c r="AK481" s="52">
        <f t="shared" si="235"/>
        <v>1.5098352165577143E-14</v>
      </c>
      <c r="AL481" s="60">
        <f t="shared" si="223"/>
        <v>11.297923807148447</v>
      </c>
      <c r="AM481" s="64">
        <v>1.9225078571428568E-25</v>
      </c>
      <c r="AN481" s="64">
        <v>2.0795852653061226E-25</v>
      </c>
      <c r="AO481" s="52">
        <f t="shared" si="236"/>
        <v>9.5474331275526451E-15</v>
      </c>
      <c r="AP481" s="52">
        <f t="shared" si="237"/>
        <v>1.0327500706842978E-14</v>
      </c>
      <c r="AQ481" s="60">
        <f t="shared" si="218"/>
        <v>81.70442975286818</v>
      </c>
      <c r="AR481" s="64">
        <v>1.2384837122448978E-25</v>
      </c>
      <c r="AS481" s="64">
        <v>1.461354353061224E-25</v>
      </c>
      <c r="AT481" s="52">
        <f t="shared" si="238"/>
        <v>6.1504770335732775E-15</v>
      </c>
      <c r="AU481" s="52">
        <f t="shared" si="239"/>
        <v>7.2572826736037838E-15</v>
      </c>
      <c r="AV481" s="60">
        <f t="shared" si="224"/>
        <v>179.95443832874193</v>
      </c>
      <c r="AW481" s="64">
        <v>8.252115653061223E-26</v>
      </c>
      <c r="AX481" s="64">
        <v>1.0848021204081632E-25</v>
      </c>
      <c r="AY481" s="52">
        <f t="shared" si="240"/>
        <v>4.0981118524800922E-15</v>
      </c>
      <c r="AZ481" s="52">
        <f t="shared" si="241"/>
        <v>5.3872735358369166E-15</v>
      </c>
      <c r="BA481" s="60">
        <f t="shared" si="219"/>
        <v>314.57454792910312</v>
      </c>
      <c r="BB481" s="64">
        <v>5.8580273265306118E-26</v>
      </c>
      <c r="BC481" s="64">
        <v>8.7119208979591815E-26</v>
      </c>
      <c r="BD481" s="52">
        <f t="shared" si="242"/>
        <v>2.9091753228278779E-15</v>
      </c>
      <c r="BE481" s="52">
        <f t="shared" si="243"/>
        <v>4.3264573341929931E-15</v>
      </c>
      <c r="BF481" s="60">
        <f t="shared" si="225"/>
        <v>487.17655489647126</v>
      </c>
      <c r="BG481" s="64">
        <v>4.5247693469387744E-26</v>
      </c>
      <c r="BH481" s="64">
        <v>7.6393620612244888E-26</v>
      </c>
      <c r="BI481" s="52">
        <f t="shared" si="244"/>
        <v>2.247061440971158E-15</v>
      </c>
      <c r="BJ481" s="52">
        <f t="shared" si="245"/>
        <v>3.7938101602923037E-15</v>
      </c>
      <c r="BK481" s="60">
        <f t="shared" si="220"/>
        <v>688.34286909958985</v>
      </c>
      <c r="BL481" s="60"/>
      <c r="BM481" s="14"/>
      <c r="BN481" s="14"/>
      <c r="BO481" s="14"/>
    </row>
    <row r="482" spans="1:67">
      <c r="A482" s="11">
        <v>205.199999999997</v>
      </c>
      <c r="C482" s="90">
        <v>1192105510279.3708</v>
      </c>
      <c r="D482" s="7">
        <f t="shared" si="226"/>
        <v>12191594769233.736</v>
      </c>
      <c r="E482" s="10">
        <f t="shared" si="221"/>
        <v>377503994809.4079</v>
      </c>
      <c r="F482" s="10">
        <f t="shared" si="227"/>
        <v>513268676796.5271</v>
      </c>
      <c r="G482" s="15">
        <v>188751997404703.94</v>
      </c>
      <c r="H482" s="7"/>
      <c r="J482" s="90">
        <v>8.1799517254427626E-25</v>
      </c>
      <c r="K482" s="7">
        <v>7.271230816000509E-24</v>
      </c>
      <c r="L482" s="7"/>
      <c r="M482" s="7">
        <v>8.1799517254427626E-25</v>
      </c>
      <c r="N482" s="9">
        <f t="shared" si="228"/>
        <v>0.98569837622213874</v>
      </c>
      <c r="O482" s="7"/>
      <c r="P482" s="8">
        <f t="shared" si="229"/>
        <v>505928101284.02252</v>
      </c>
      <c r="Q482" s="6"/>
      <c r="R482" s="14">
        <v>1</v>
      </c>
      <c r="T482" s="13"/>
      <c r="U482" s="64">
        <v>5.6015828125000011E-25</v>
      </c>
      <c r="V482" s="64">
        <v>5.4631030208333323E-25</v>
      </c>
      <c r="W482" s="7">
        <f t="shared" si="230"/>
        <v>2.8339981565131792E-14</v>
      </c>
      <c r="X482" s="7">
        <f t="shared" si="231"/>
        <v>2.7639373384490583E-14</v>
      </c>
      <c r="Y482" s="14">
        <f t="shared" si="222"/>
        <v>-24.721546802387696</v>
      </c>
      <c r="Z482" s="80">
        <v>3.572157166666667E-25</v>
      </c>
      <c r="AA482" s="80">
        <v>3.7633652499999997E-25</v>
      </c>
      <c r="AB482" s="72">
        <f t="shared" si="232"/>
        <v>1.8072546928196777E-14</v>
      </c>
      <c r="AC482" s="72">
        <f t="shared" si="233"/>
        <v>1.9039922353706624E-14</v>
      </c>
      <c r="AD482" s="60">
        <f t="shared" si="215"/>
        <v>53.527343398430901</v>
      </c>
      <c r="AE482" s="73">
        <f t="shared" si="216"/>
        <v>-195.69900911113081</v>
      </c>
      <c r="AF482" s="73">
        <f t="shared" si="217"/>
        <v>-283.49640544062959</v>
      </c>
      <c r="AG482" s="60"/>
      <c r="AH482" s="64">
        <v>2.2027144583333337E-25</v>
      </c>
      <c r="AI482" s="64">
        <v>2.5759830208333328E-25</v>
      </c>
      <c r="AJ482" s="52">
        <f t="shared" si="234"/>
        <v>1.1144151435753843E-14</v>
      </c>
      <c r="AK482" s="52">
        <f t="shared" si="235"/>
        <v>1.3032621986700146E-14</v>
      </c>
      <c r="AL482" s="60">
        <f t="shared" si="223"/>
        <v>169.45844300782852</v>
      </c>
      <c r="AM482" s="64">
        <v>1.3326592499999998E-25</v>
      </c>
      <c r="AN482" s="64">
        <v>1.7864114666666665E-25</v>
      </c>
      <c r="AO482" s="52">
        <f t="shared" si="236"/>
        <v>6.7422976401105111E-15</v>
      </c>
      <c r="AP482" s="52">
        <f t="shared" si="237"/>
        <v>9.037957614426212E-15</v>
      </c>
      <c r="AQ482" s="60">
        <f t="shared" si="218"/>
        <v>340.48629960484413</v>
      </c>
      <c r="AR482" s="64">
        <v>8.1521219999999988E-26</v>
      </c>
      <c r="AS482" s="64">
        <v>1.2872638854166664E-25</v>
      </c>
      <c r="AT482" s="52">
        <f t="shared" si="238"/>
        <v>4.1243876048954732E-15</v>
      </c>
      <c r="AU482" s="52">
        <f t="shared" si="239"/>
        <v>6.512629734003105E-15</v>
      </c>
      <c r="AV482" s="60">
        <f t="shared" si="224"/>
        <v>579.05375485875516</v>
      </c>
      <c r="AW482" s="64">
        <v>5.2873110624999992E-26</v>
      </c>
      <c r="AX482" s="64">
        <v>9.882882645833336E-26</v>
      </c>
      <c r="AY482" s="52">
        <f t="shared" si="240"/>
        <v>2.6749992467484802E-15</v>
      </c>
      <c r="AZ482" s="52">
        <f t="shared" si="241"/>
        <v>5.000028052218992E-15</v>
      </c>
      <c r="BA482" s="60">
        <f t="shared" si="219"/>
        <v>869.16989165385178</v>
      </c>
      <c r="BB482" s="64">
        <v>3.8237913958333338E-26</v>
      </c>
      <c r="BC482" s="64">
        <v>8.2148853125000008E-26</v>
      </c>
      <c r="BD482" s="52">
        <f t="shared" si="242"/>
        <v>1.9345635206000307E-15</v>
      </c>
      <c r="BE482" s="52">
        <f t="shared" si="243"/>
        <v>4.1561413284188927E-15</v>
      </c>
      <c r="BF482" s="60">
        <f t="shared" si="225"/>
        <v>1148.3612629735776</v>
      </c>
      <c r="BG482" s="64">
        <v>3.1529712500000003E-26</v>
      </c>
      <c r="BH482" s="64">
        <v>7.4005755208333363E-26</v>
      </c>
      <c r="BI482" s="52">
        <f t="shared" si="244"/>
        <v>1.5951767579155207E-15</v>
      </c>
      <c r="BJ482" s="52">
        <f t="shared" si="245"/>
        <v>3.7441591216640136E-15</v>
      </c>
      <c r="BK482" s="60">
        <f t="shared" si="220"/>
        <v>1347.1750720319244</v>
      </c>
      <c r="BL482" s="60"/>
      <c r="BM482" s="14"/>
      <c r="BN482" s="14"/>
      <c r="BO482" s="14"/>
    </row>
    <row r="483" spans="1:67">
      <c r="A483" s="11">
        <v>205.299999999997</v>
      </c>
      <c r="C483" s="90">
        <v>1197849087768.7219</v>
      </c>
      <c r="D483" s="7">
        <f t="shared" si="226"/>
        <v>12240064934370.078</v>
      </c>
      <c r="E483" s="10">
        <f t="shared" si="221"/>
        <v>382756162287.87854</v>
      </c>
      <c r="F483" s="10">
        <f t="shared" si="227"/>
        <v>515741610939.19934</v>
      </c>
      <c r="G483" s="15">
        <v>191378081143939.28</v>
      </c>
      <c r="H483" s="7"/>
      <c r="J483" s="90">
        <v>8.1599761735374563E-25</v>
      </c>
      <c r="K483" s="7">
        <v>7.2553436665002234E-24</v>
      </c>
      <c r="L483" s="7"/>
      <c r="M483" s="7">
        <v>8.1599761735374563E-25</v>
      </c>
      <c r="N483" s="9">
        <f t="shared" si="228"/>
        <v>0.98573305064970673</v>
      </c>
      <c r="O483" s="7"/>
      <c r="P483" s="8">
        <f t="shared" si="229"/>
        <v>508383551498.09113</v>
      </c>
      <c r="Q483" s="6"/>
      <c r="R483" s="14">
        <v>1</v>
      </c>
      <c r="T483" s="13"/>
      <c r="U483" s="64">
        <v>5.550626437500002E-25</v>
      </c>
      <c r="V483" s="64">
        <v>4.0761353541666675E-25</v>
      </c>
      <c r="W483" s="7">
        <f t="shared" si="230"/>
        <v>2.8218471813352877E-14</v>
      </c>
      <c r="X483" s="7">
        <f t="shared" si="231"/>
        <v>2.0722401677380624E-14</v>
      </c>
      <c r="Y483" s="14">
        <f t="shared" si="222"/>
        <v>-265.64408539037686</v>
      </c>
      <c r="Z483" s="80">
        <v>3.6041348333333334E-25</v>
      </c>
      <c r="AA483" s="80">
        <v>2.6992855416666666E-25</v>
      </c>
      <c r="AB483" s="72">
        <f t="shared" si="232"/>
        <v>1.8322828666478766E-14</v>
      </c>
      <c r="AC483" s="72">
        <f t="shared" si="233"/>
        <v>1.3722723701798708E-14</v>
      </c>
      <c r="AD483" s="60">
        <f t="shared" si="215"/>
        <v>-251.0586683100876</v>
      </c>
      <c r="AE483" s="73">
        <f t="shared" si="216"/>
        <v>-203.56902384935091</v>
      </c>
      <c r="AF483" s="73">
        <f t="shared" si="217"/>
        <v>-284.08822260718591</v>
      </c>
      <c r="AG483" s="60"/>
      <c r="AH483" s="64">
        <v>2.2811727291666669E-25</v>
      </c>
      <c r="AI483" s="64">
        <v>1.7547354583333331E-25</v>
      </c>
      <c r="AJ483" s="52">
        <f t="shared" si="234"/>
        <v>1.1597106936342774E-14</v>
      </c>
      <c r="AK483" s="52">
        <f t="shared" si="235"/>
        <v>8.9207864424707993E-15</v>
      </c>
      <c r="AL483" s="60">
        <f t="shared" si="223"/>
        <v>-230.77483967014024</v>
      </c>
      <c r="AM483" s="64">
        <v>1.4312952291666667E-25</v>
      </c>
      <c r="AN483" s="64">
        <v>1.1388947208333336E-25</v>
      </c>
      <c r="AO483" s="52">
        <f t="shared" si="236"/>
        <v>7.2764695184598293E-15</v>
      </c>
      <c r="AP483" s="52">
        <f t="shared" si="237"/>
        <v>5.7899534295964419E-15</v>
      </c>
      <c r="AQ483" s="60">
        <f t="shared" si="218"/>
        <v>-204.29084257031704</v>
      </c>
      <c r="AR483" s="64">
        <v>9.1689246250000001E-26</v>
      </c>
      <c r="AS483" s="64">
        <v>7.5698923333333336E-26</v>
      </c>
      <c r="AT483" s="52">
        <f t="shared" si="238"/>
        <v>4.6613304642755388E-15</v>
      </c>
      <c r="AU483" s="52">
        <f t="shared" si="239"/>
        <v>3.8484087488779534E-15</v>
      </c>
      <c r="AV483" s="60">
        <f t="shared" si="224"/>
        <v>-174.39692843659594</v>
      </c>
      <c r="AW483" s="64">
        <v>6.245057020833334E-26</v>
      </c>
      <c r="AX483" s="64">
        <v>5.310477374999999E-26</v>
      </c>
      <c r="AY483" s="52">
        <f t="shared" si="240"/>
        <v>3.1748842675591583E-15</v>
      </c>
      <c r="AZ483" s="52">
        <f t="shared" si="241"/>
        <v>2.6997593480526062E-15</v>
      </c>
      <c r="BA483" s="60">
        <f t="shared" si="219"/>
        <v>-149.65109889559113</v>
      </c>
      <c r="BB483" s="64">
        <v>4.7012367499999998E-26</v>
      </c>
      <c r="BC483" s="64">
        <v>4.0330293333333317E-26</v>
      </c>
      <c r="BD483" s="52">
        <f t="shared" si="242"/>
        <v>2.390031435398208E-15</v>
      </c>
      <c r="BE483" s="52">
        <f t="shared" si="243"/>
        <v>2.0503257757758616E-15</v>
      </c>
      <c r="BF483" s="60">
        <f t="shared" si="225"/>
        <v>-142.13438977874671</v>
      </c>
      <c r="BG483" s="64">
        <v>3.9757787708333336E-26</v>
      </c>
      <c r="BH483" s="64">
        <v>3.3453507916666664E-26</v>
      </c>
      <c r="BI483" s="52">
        <f t="shared" si="244"/>
        <v>2.0212205314868506E-15</v>
      </c>
      <c r="BJ483" s="52">
        <f t="shared" si="245"/>
        <v>1.7007213164743537E-15</v>
      </c>
      <c r="BK483" s="60">
        <f t="shared" si="220"/>
        <v>-158.56716771857205</v>
      </c>
      <c r="BL483" s="60"/>
      <c r="BM483" s="14"/>
      <c r="BN483" s="14"/>
      <c r="BO483" s="14"/>
    </row>
    <row r="484" spans="1:67">
      <c r="A484" s="11">
        <v>205.39999999999699</v>
      </c>
      <c r="C484" s="90">
        <v>1179484522252.406</v>
      </c>
      <c r="D484" s="7">
        <f t="shared" si="226"/>
        <v>12288668670611.078</v>
      </c>
      <c r="E484" s="10">
        <f t="shared" si="221"/>
        <v>386695270865.46136</v>
      </c>
      <c r="F484" s="10">
        <f t="shared" si="227"/>
        <v>507834629416.82251</v>
      </c>
      <c r="G484" s="15">
        <v>193347635432730.69</v>
      </c>
      <c r="H484" s="7"/>
      <c r="J484" s="90">
        <v>8.1400494021980147E-25</v>
      </c>
      <c r="K484" s="7">
        <v>7.2393928280005573E-24</v>
      </c>
      <c r="L484" s="7"/>
      <c r="M484" s="7">
        <v>8.1400494021980147E-25</v>
      </c>
      <c r="N484" s="9">
        <f t="shared" si="228"/>
        <v>0.98576764161715325</v>
      </c>
      <c r="O484" s="7"/>
      <c r="P484" s="8">
        <f t="shared" si="229"/>
        <v>500606944971.74213</v>
      </c>
      <c r="Q484" s="6"/>
      <c r="R484" s="14">
        <v>1</v>
      </c>
      <c r="T484" s="13"/>
      <c r="U484" s="64">
        <v>4.7144362653061228E-25</v>
      </c>
      <c r="V484" s="64">
        <v>3.4578117551020408E-25</v>
      </c>
      <c r="W484" s="7">
        <f t="shared" si="230"/>
        <v>2.3600795360387536E-14</v>
      </c>
      <c r="X484" s="7">
        <f t="shared" si="231"/>
        <v>1.731004579008912E-14</v>
      </c>
      <c r="Y484" s="14">
        <f t="shared" si="222"/>
        <v>-266.54820205157358</v>
      </c>
      <c r="Z484" s="80">
        <v>3.0487006530612233E-25</v>
      </c>
      <c r="AA484" s="80">
        <v>2.2400846530612247E-25</v>
      </c>
      <c r="AB484" s="72">
        <f t="shared" si="232"/>
        <v>1.5262007200622475E-14</v>
      </c>
      <c r="AC484" s="72">
        <f t="shared" si="233"/>
        <v>1.1214019346470009E-14</v>
      </c>
      <c r="AD484" s="60">
        <f t="shared" ref="AD484:AD530" si="246">(AC484/AB484-1)*1000</f>
        <v>-265.23299333703397</v>
      </c>
      <c r="AE484" s="73">
        <f t="shared" si="216"/>
        <v>-216.37298286095827</v>
      </c>
      <c r="AF484" s="73">
        <f t="shared" si="217"/>
        <v>-284.98934162606798</v>
      </c>
      <c r="AG484" s="60"/>
      <c r="AH484" s="64">
        <v>1.9194277142857143E-25</v>
      </c>
      <c r="AI484" s="64">
        <v>1.4087233673469386E-25</v>
      </c>
      <c r="AJ484" s="52">
        <f t="shared" si="234"/>
        <v>9.6087884414261075E-15</v>
      </c>
      <c r="AK484" s="52">
        <f t="shared" si="235"/>
        <v>7.0521670123781609E-15</v>
      </c>
      <c r="AL484" s="60">
        <f t="shared" si="223"/>
        <v>-266.07115398916005</v>
      </c>
      <c r="AM484" s="64">
        <v>1.1910071918367347E-25</v>
      </c>
      <c r="AN484" s="64">
        <v>8.6908508163265262E-26</v>
      </c>
      <c r="AO484" s="52">
        <f t="shared" si="236"/>
        <v>5.9622647174472744E-15</v>
      </c>
      <c r="AP484" s="52">
        <f t="shared" si="237"/>
        <v>4.3507002763661464E-15</v>
      </c>
      <c r="AQ484" s="60">
        <f t="shared" si="218"/>
        <v>-270.29401032215725</v>
      </c>
      <c r="AR484" s="64">
        <v>7.4303494489795919E-26</v>
      </c>
      <c r="AS484" s="64">
        <v>5.3533615102040792E-26</v>
      </c>
      <c r="AT484" s="52">
        <f t="shared" si="238"/>
        <v>3.7196845377259299E-15</v>
      </c>
      <c r="AU484" s="52">
        <f t="shared" si="239"/>
        <v>2.6799299509524235E-15</v>
      </c>
      <c r="AV484" s="60">
        <f t="shared" si="224"/>
        <v>-279.52762558976895</v>
      </c>
      <c r="AW484" s="64">
        <v>4.7961342040816328E-26</v>
      </c>
      <c r="AX484" s="64">
        <v>3.3774763265306119E-26</v>
      </c>
      <c r="AY484" s="52">
        <f t="shared" si="240"/>
        <v>2.4009780915796476E-15</v>
      </c>
      <c r="AZ484" s="52">
        <f t="shared" si="241"/>
        <v>1.6907881055387758E-15</v>
      </c>
      <c r="BA484" s="60">
        <f t="shared" si="219"/>
        <v>-295.79194767813345</v>
      </c>
      <c r="BB484" s="64">
        <v>3.3222911836734692E-26</v>
      </c>
      <c r="BC484" s="64">
        <v>2.2570133877551025E-26</v>
      </c>
      <c r="BD484" s="52">
        <f t="shared" si="242"/>
        <v>1.6631620397652338E-15</v>
      </c>
      <c r="BE484" s="52">
        <f t="shared" si="243"/>
        <v>1.1298765768043398E-15</v>
      </c>
      <c r="BF484" s="60">
        <f t="shared" si="225"/>
        <v>-320.64552353309529</v>
      </c>
      <c r="BG484" s="64">
        <v>2.5608046734693879E-26</v>
      </c>
      <c r="BH484" s="64">
        <v>1.6591475918367344E-26</v>
      </c>
      <c r="BI484" s="52">
        <f t="shared" si="244"/>
        <v>1.2819566042547971E-15</v>
      </c>
      <c r="BJ484" s="52">
        <f t="shared" si="245"/>
        <v>8.305808072065634E-16</v>
      </c>
      <c r="BK484" s="60">
        <f t="shared" si="220"/>
        <v>-352.09912375358363</v>
      </c>
      <c r="BL484" s="60"/>
      <c r="BM484" s="14"/>
      <c r="BN484" s="14"/>
      <c r="BO484" s="14"/>
    </row>
    <row r="485" spans="1:67">
      <c r="A485" s="11">
        <v>205.49999999999699</v>
      </c>
      <c r="C485" s="90">
        <v>1150764035617.2649</v>
      </c>
      <c r="D485" s="7">
        <f t="shared" si="226"/>
        <v>12337406132042.262</v>
      </c>
      <c r="E485" s="10">
        <f t="shared" si="221"/>
        <v>383084301697.57971</v>
      </c>
      <c r="F485" s="10">
        <f t="shared" si="227"/>
        <v>495468839606.22375</v>
      </c>
      <c r="G485" s="15">
        <v>191542150848789.84</v>
      </c>
      <c r="H485" s="7"/>
      <c r="J485" s="90">
        <v>8.1201712923016357E-25</v>
      </c>
      <c r="K485" s="7">
        <v>7.223378687500206E-24</v>
      </c>
      <c r="L485" s="7"/>
      <c r="M485" s="7">
        <v>8.1201712923016357E-25</v>
      </c>
      <c r="N485" s="9">
        <f t="shared" si="228"/>
        <v>0.98580214932240329</v>
      </c>
      <c r="O485" s="7"/>
      <c r="P485" s="8">
        <f t="shared" si="229"/>
        <v>488434247006.09247</v>
      </c>
      <c r="Q485" s="6"/>
      <c r="R485" s="14">
        <v>1</v>
      </c>
      <c r="T485" s="13"/>
      <c r="U485" s="64">
        <v>3.3357025416666668E-25</v>
      </c>
      <c r="V485" s="64">
        <v>3.2027261874999998E-25</v>
      </c>
      <c r="W485" s="7">
        <f t="shared" si="230"/>
        <v>1.6292713591751746E-14</v>
      </c>
      <c r="X485" s="7">
        <f t="shared" si="231"/>
        <v>1.5643211537581667E-14</v>
      </c>
      <c r="Y485" s="14">
        <f t="shared" si="222"/>
        <v>-39.864572007138889</v>
      </c>
      <c r="Z485" s="80">
        <v>2.125453833333334E-25</v>
      </c>
      <c r="AA485" s="80">
        <v>2.1091281666666664E-25</v>
      </c>
      <c r="AB485" s="72">
        <f t="shared" si="232"/>
        <v>1.0381444426303208E-14</v>
      </c>
      <c r="AC485" s="72">
        <f t="shared" si="233"/>
        <v>1.0301704279251149E-14</v>
      </c>
      <c r="AD485" s="60">
        <f t="shared" si="246"/>
        <v>-7.6810262404356511</v>
      </c>
      <c r="AE485" s="73">
        <f t="shared" si="216"/>
        <v>-210.00386596335431</v>
      </c>
      <c r="AF485" s="73">
        <f t="shared" si="217"/>
        <v>-294.57065559641336</v>
      </c>
      <c r="AG485" s="60"/>
      <c r="AH485" s="64">
        <v>1.3185106625000003E-25</v>
      </c>
      <c r="AI485" s="64">
        <v>1.3542953124999998E-25</v>
      </c>
      <c r="AJ485" s="52">
        <f t="shared" si="234"/>
        <v>6.440057626076551E-15</v>
      </c>
      <c r="AK485" s="52">
        <f t="shared" si="235"/>
        <v>6.6148421118478053E-15</v>
      </c>
      <c r="AL485" s="60">
        <f t="shared" si="223"/>
        <v>27.140205246538596</v>
      </c>
      <c r="AM485" s="64">
        <v>8.0540379583333339E-26</v>
      </c>
      <c r="AN485" s="64">
        <v>8.590348270833334E-26</v>
      </c>
      <c r="AO485" s="52">
        <f t="shared" si="236"/>
        <v>3.9338679655368046E-15</v>
      </c>
      <c r="AP485" s="52">
        <f t="shared" si="237"/>
        <v>4.19582028918433E-15</v>
      </c>
      <c r="AQ485" s="60">
        <f t="shared" si="218"/>
        <v>66.588997379270154</v>
      </c>
      <c r="AR485" s="64">
        <v>4.9280271041666672E-26</v>
      </c>
      <c r="AS485" s="64">
        <v>5.502157708333333E-26</v>
      </c>
      <c r="AT485" s="52">
        <f t="shared" si="238"/>
        <v>2.4070172078491237E-15</v>
      </c>
      <c r="AU485" s="52">
        <f t="shared" si="239"/>
        <v>2.687442257178406E-15</v>
      </c>
      <c r="AV485" s="60">
        <f t="shared" si="224"/>
        <v>116.50313442497828</v>
      </c>
      <c r="AW485" s="64">
        <v>3.093518041666667E-26</v>
      </c>
      <c r="AX485" s="64">
        <v>3.6728857916666659E-26</v>
      </c>
      <c r="AY485" s="52">
        <f t="shared" si="240"/>
        <v>1.5109801552811344E-15</v>
      </c>
      <c r="AZ485" s="52">
        <f t="shared" si="241"/>
        <v>1.7939632059919818E-15</v>
      </c>
      <c r="BA485" s="60">
        <f t="shared" si="219"/>
        <v>187.28442575620409</v>
      </c>
      <c r="BB485" s="64">
        <v>2.060710833333334E-26</v>
      </c>
      <c r="BC485" s="64">
        <v>2.6530837291666669E-26</v>
      </c>
      <c r="BD485" s="52">
        <f t="shared" si="242"/>
        <v>1.006521744176407E-15</v>
      </c>
      <c r="BE485" s="52">
        <f t="shared" si="243"/>
        <v>1.295856953499563E-15</v>
      </c>
      <c r="BF485" s="60">
        <f t="shared" si="225"/>
        <v>287.46046570499703</v>
      </c>
      <c r="BG485" s="64">
        <v>1.5196192708333334E-26</v>
      </c>
      <c r="BH485" s="64">
        <v>2.1387471666666669E-26</v>
      </c>
      <c r="BI485" s="52">
        <f t="shared" si="244"/>
        <v>7.422340942853843E-16</v>
      </c>
      <c r="BJ485" s="52">
        <f t="shared" si="245"/>
        <v>1.0446373618871878E-15</v>
      </c>
      <c r="BK485" s="60">
        <f t="shared" si="220"/>
        <v>407.42303530660951</v>
      </c>
      <c r="BL485" s="60"/>
      <c r="BM485" s="14"/>
      <c r="BN485" s="14"/>
      <c r="BO485" s="14"/>
    </row>
    <row r="486" spans="1:67">
      <c r="A486" s="11">
        <v>205.59999999999701</v>
      </c>
      <c r="C486" s="90">
        <v>1131671026595.5662</v>
      </c>
      <c r="D486" s="7">
        <f t="shared" si="226"/>
        <v>12386277472338.855</v>
      </c>
      <c r="E486" s="10">
        <f t="shared" si="221"/>
        <v>393588691025.35065</v>
      </c>
      <c r="F486" s="10">
        <f t="shared" si="227"/>
        <v>487248222058.42395</v>
      </c>
      <c r="G486" s="15">
        <v>196794345512675.31</v>
      </c>
      <c r="H486" s="7"/>
      <c r="J486" s="90">
        <v>8.1003417250164346E-25</v>
      </c>
      <c r="K486" s="7">
        <v>7.2073016320004978E-24</v>
      </c>
      <c r="L486" s="7"/>
      <c r="M486" s="7">
        <v>8.1003417250164346E-25</v>
      </c>
      <c r="N486" s="9">
        <f t="shared" si="228"/>
        <v>0.98583657396292668</v>
      </c>
      <c r="O486" s="7"/>
      <c r="P486" s="8">
        <f t="shared" si="229"/>
        <v>480347117903.604</v>
      </c>
      <c r="Q486" s="6"/>
      <c r="R486" s="14">
        <v>1</v>
      </c>
      <c r="T486" s="13"/>
      <c r="U486" s="64">
        <v>2.4582070625000006E-25</v>
      </c>
      <c r="V486" s="64">
        <v>2.5131629166666665E-25</v>
      </c>
      <c r="W486" s="7">
        <f t="shared" si="230"/>
        <v>1.1807926776824283E-14</v>
      </c>
      <c r="X486" s="7">
        <f t="shared" si="231"/>
        <v>1.2071905638433231E-14</v>
      </c>
      <c r="Y486" s="14">
        <f t="shared" si="222"/>
        <v>22.35607203519141</v>
      </c>
      <c r="Z486" s="80">
        <v>1.5648978958333338E-25</v>
      </c>
      <c r="AA486" s="80">
        <v>1.6434694583333335E-25</v>
      </c>
      <c r="AB486" s="72">
        <f t="shared" si="232"/>
        <v>7.5169419407712715E-15</v>
      </c>
      <c r="AC486" s="72">
        <f t="shared" si="233"/>
        <v>7.8943581767319334E-15</v>
      </c>
      <c r="AD486" s="60">
        <f t="shared" si="246"/>
        <v>50.208746979085731</v>
      </c>
      <c r="AE486" s="73">
        <f t="shared" si="216"/>
        <v>-197.89763385986771</v>
      </c>
      <c r="AF486" s="73">
        <f t="shared" si="217"/>
        <v>-305.93528800683157</v>
      </c>
      <c r="AG486" s="60"/>
      <c r="AH486" s="64">
        <v>9.7533961666666657E-26</v>
      </c>
      <c r="AI486" s="64">
        <v>1.0508206645833335E-25</v>
      </c>
      <c r="AJ486" s="52">
        <f t="shared" si="234"/>
        <v>4.6850157384314579E-15</v>
      </c>
      <c r="AK486" s="52">
        <f t="shared" si="235"/>
        <v>5.0475867766626879E-15</v>
      </c>
      <c r="AL486" s="60">
        <f t="shared" si="223"/>
        <v>77.389502719710904</v>
      </c>
      <c r="AM486" s="64">
        <v>6.0637767916666661E-26</v>
      </c>
      <c r="AN486" s="64">
        <v>6.681886166666667E-26</v>
      </c>
      <c r="AO486" s="52">
        <f t="shared" si="236"/>
        <v>2.9127177054885078E-15</v>
      </c>
      <c r="AP486" s="52">
        <f t="shared" si="237"/>
        <v>3.2096247623190241E-15</v>
      </c>
      <c r="AQ486" s="60">
        <f t="shared" si="218"/>
        <v>101.93471762507112</v>
      </c>
      <c r="AR486" s="64">
        <v>3.8712073958333316E-26</v>
      </c>
      <c r="AS486" s="64">
        <v>4.3426091249999997E-26</v>
      </c>
      <c r="AT486" s="52">
        <f t="shared" si="238"/>
        <v>1.85952331539608E-15</v>
      </c>
      <c r="AU486" s="52">
        <f t="shared" si="239"/>
        <v>2.0859597773761158E-15</v>
      </c>
      <c r="AV486" s="60">
        <f t="shared" si="224"/>
        <v>121.7712411053069</v>
      </c>
      <c r="AW486" s="64">
        <v>2.6314972499999997E-26</v>
      </c>
      <c r="AX486" s="64">
        <v>2.9879422499999999E-26</v>
      </c>
      <c r="AY486" s="52">
        <f t="shared" si="240"/>
        <v>1.2640321198090469E-15</v>
      </c>
      <c r="AZ486" s="52">
        <f t="shared" si="241"/>
        <v>1.435249448250236E-15</v>
      </c>
      <c r="BA486" s="60">
        <f t="shared" si="219"/>
        <v>135.45330514785837</v>
      </c>
      <c r="BB486" s="64">
        <v>1.969000500000001E-26</v>
      </c>
      <c r="BC486" s="64">
        <v>2.250039145833333E-26</v>
      </c>
      <c r="BD486" s="52">
        <f t="shared" si="242"/>
        <v>9.4580371532597076E-16</v>
      </c>
      <c r="BE486" s="52">
        <f t="shared" si="243"/>
        <v>1.0807998188715743E-15</v>
      </c>
      <c r="BF486" s="60">
        <f t="shared" si="225"/>
        <v>142.7316274593795</v>
      </c>
      <c r="BG486" s="64">
        <v>1.6464403541666672E-26</v>
      </c>
      <c r="BH486" s="64">
        <v>1.8854448437499998E-26</v>
      </c>
      <c r="BI486" s="52">
        <f t="shared" si="244"/>
        <v>7.9086287892432748E-16</v>
      </c>
      <c r="BJ486" s="52">
        <f t="shared" si="245"/>
        <v>9.0566799666172933E-16</v>
      </c>
      <c r="BK486" s="60">
        <f t="shared" si="220"/>
        <v>145.16437779144619</v>
      </c>
      <c r="BL486" s="60"/>
      <c r="BM486" s="14"/>
      <c r="BN486" s="14"/>
      <c r="BO486" s="14"/>
    </row>
    <row r="487" spans="1:67">
      <c r="A487" s="11">
        <v>205.699999999997</v>
      </c>
      <c r="C487" s="90">
        <v>1127737741892.209</v>
      </c>
      <c r="D487" s="7">
        <f t="shared" si="226"/>
        <v>12435282844764.641</v>
      </c>
      <c r="E487" s="10">
        <f t="shared" si="221"/>
        <v>394573418468.17114</v>
      </c>
      <c r="F487" s="10">
        <f t="shared" si="227"/>
        <v>485554721090.80988</v>
      </c>
      <c r="G487" s="15">
        <v>197286709234085.56</v>
      </c>
      <c r="H487" s="7"/>
      <c r="J487" s="90">
        <v>8.0805605818007001E-25</v>
      </c>
      <c r="K487" s="7">
        <v>7.1911620485005041E-24</v>
      </c>
      <c r="L487" s="7"/>
      <c r="M487" s="7">
        <v>8.0805605818007001E-25</v>
      </c>
      <c r="N487" s="9">
        <f t="shared" si="228"/>
        <v>0.98587091573573937</v>
      </c>
      <c r="O487" s="7"/>
      <c r="P487" s="8">
        <f t="shared" si="229"/>
        <v>478694277521.60828</v>
      </c>
      <c r="Q487" s="6"/>
      <c r="R487" s="14">
        <v>1</v>
      </c>
      <c r="T487" s="13"/>
      <c r="U487" s="64">
        <v>2.1480467755102037E-25</v>
      </c>
      <c r="V487" s="64">
        <v>1.7573603673469388E-25</v>
      </c>
      <c r="W487" s="7">
        <f t="shared" si="230"/>
        <v>1.0282576992854188E-14</v>
      </c>
      <c r="X487" s="7">
        <f t="shared" si="231"/>
        <v>8.4123835139220308E-15</v>
      </c>
      <c r="Y487" s="14">
        <f t="shared" si="222"/>
        <v>-181.87984201157326</v>
      </c>
      <c r="Z487" s="80">
        <v>1.3712730000000001E-25</v>
      </c>
      <c r="AA487" s="80">
        <v>1.1278539775510205E-25</v>
      </c>
      <c r="AB487" s="72">
        <f t="shared" si="232"/>
        <v>6.5642053801985116E-15</v>
      </c>
      <c r="AC487" s="72">
        <f t="shared" si="233"/>
        <v>5.3989724493362727E-15</v>
      </c>
      <c r="AD487" s="60">
        <f t="shared" si="246"/>
        <v>-177.51317385304</v>
      </c>
      <c r="AE487" s="73">
        <f t="shared" si="216"/>
        <v>-216.99594329655082</v>
      </c>
      <c r="AF487" s="73">
        <f t="shared" si="217"/>
        <v>-303.80904605255353</v>
      </c>
      <c r="AG487" s="60"/>
      <c r="AH487" s="64">
        <v>8.6215775918367373E-26</v>
      </c>
      <c r="AI487" s="64">
        <v>7.0685015510204095E-26</v>
      </c>
      <c r="AJ487" s="52">
        <f t="shared" si="234"/>
        <v>4.1270998564205401E-15</v>
      </c>
      <c r="AK487" s="52">
        <f t="shared" si="235"/>
        <v>3.3836512431258904E-15</v>
      </c>
      <c r="AL487" s="60">
        <f t="shared" si="223"/>
        <v>-180.13826637561604</v>
      </c>
      <c r="AM487" s="64">
        <v>5.4757213469387759E-26</v>
      </c>
      <c r="AN487" s="64">
        <v>4.4065716530612239E-26</v>
      </c>
      <c r="AO487" s="52">
        <f t="shared" si="236"/>
        <v>2.6211964740823559E-15</v>
      </c>
      <c r="AP487" s="52">
        <f t="shared" si="237"/>
        <v>2.1094006338092218E-15</v>
      </c>
      <c r="AQ487" s="60">
        <f t="shared" si="218"/>
        <v>-195.25275778966801</v>
      </c>
      <c r="AR487" s="64">
        <v>3.6438232244897964E-26</v>
      </c>
      <c r="AS487" s="64">
        <v>2.8158011020408163E-26</v>
      </c>
      <c r="AT487" s="52">
        <f t="shared" si="238"/>
        <v>1.7442773258635009E-15</v>
      </c>
      <c r="AU487" s="52">
        <f t="shared" si="239"/>
        <v>1.3479078741859003E-15</v>
      </c>
      <c r="AV487" s="60">
        <f t="shared" si="224"/>
        <v>-227.2399267022397</v>
      </c>
      <c r="AW487" s="64">
        <v>2.6353350000000001E-26</v>
      </c>
      <c r="AX487" s="64">
        <v>1.9147055918367349E-26</v>
      </c>
      <c r="AY487" s="52">
        <f t="shared" si="240"/>
        <v>1.2615197838523358E-15</v>
      </c>
      <c r="AZ487" s="52">
        <f t="shared" si="241"/>
        <v>9.1655860995081719E-16</v>
      </c>
      <c r="BA487" s="60">
        <f t="shared" si="219"/>
        <v>-273.44888151345646</v>
      </c>
      <c r="BB487" s="64">
        <v>2.1091277142857129E-26</v>
      </c>
      <c r="BC487" s="64">
        <v>1.4295765102040813E-26</v>
      </c>
      <c r="BD487" s="52">
        <f t="shared" si="242"/>
        <v>1.0096273673907428E-15</v>
      </c>
      <c r="BE487" s="52">
        <f t="shared" si="243"/>
        <v>6.8433009471396594E-16</v>
      </c>
      <c r="BF487" s="60">
        <f t="shared" si="225"/>
        <v>-322.19537938781065</v>
      </c>
      <c r="BG487" s="64">
        <v>1.8518507959183675E-26</v>
      </c>
      <c r="BH487" s="64">
        <v>1.1831274285714285E-26</v>
      </c>
      <c r="BI487" s="52">
        <f t="shared" si="244"/>
        <v>8.8647037882990788E-16</v>
      </c>
      <c r="BJ487" s="52">
        <f t="shared" si="245"/>
        <v>5.66356329635966E-16</v>
      </c>
      <c r="BK487" s="60">
        <f t="shared" si="220"/>
        <v>-361.11082427421303</v>
      </c>
      <c r="BL487" s="60"/>
      <c r="BM487" s="14"/>
      <c r="BN487" s="14"/>
      <c r="BO487" s="14"/>
    </row>
    <row r="488" spans="1:67">
      <c r="A488" s="11">
        <v>205.799999999997</v>
      </c>
      <c r="C488" s="90">
        <v>1135534845893.2822</v>
      </c>
      <c r="D488" s="7">
        <f t="shared" si="226"/>
        <v>12484422402171.1</v>
      </c>
      <c r="E488" s="10">
        <f t="shared" si="221"/>
        <v>384068904600.20935</v>
      </c>
      <c r="F488" s="10">
        <f t="shared" si="227"/>
        <v>488911814249.90277</v>
      </c>
      <c r="G488" s="15">
        <v>192034452300104.66</v>
      </c>
      <c r="H488" s="7"/>
      <c r="J488" s="90">
        <v>8.060827744402193E-25</v>
      </c>
      <c r="K488" s="7">
        <v>7.1749603240002365E-24</v>
      </c>
      <c r="L488" s="7"/>
      <c r="M488" s="7">
        <v>8.060827744402193E-25</v>
      </c>
      <c r="N488" s="9">
        <f t="shared" si="228"/>
        <v>0.98590517483740459</v>
      </c>
      <c r="O488" s="7"/>
      <c r="P488" s="8">
        <f t="shared" si="229"/>
        <v>482020687708.12305</v>
      </c>
      <c r="Q488" s="6"/>
      <c r="R488" s="14">
        <v>1</v>
      </c>
      <c r="T488" s="13"/>
      <c r="U488" s="64">
        <v>2.3527693958333336E-25</v>
      </c>
      <c r="V488" s="64">
        <v>1.4000630208333334E-25</v>
      </c>
      <c r="W488" s="7">
        <f t="shared" si="230"/>
        <v>1.134083522198144E-14</v>
      </c>
      <c r="X488" s="7">
        <f t="shared" si="231"/>
        <v>6.7485934013675713E-15</v>
      </c>
      <c r="Y488" s="14">
        <f t="shared" si="222"/>
        <v>-404.92977199006731</v>
      </c>
      <c r="Z488" s="80">
        <v>1.5242083958333336E-25</v>
      </c>
      <c r="AA488" s="80">
        <v>8.9559549375000004E-26</v>
      </c>
      <c r="AB488" s="72">
        <f t="shared" si="232"/>
        <v>7.3469997917003665E-15</v>
      </c>
      <c r="AC488" s="72">
        <f t="shared" si="233"/>
        <v>4.3169555580564651E-15</v>
      </c>
      <c r="AD488" s="60">
        <f t="shared" si="246"/>
        <v>-412.41926222276879</v>
      </c>
      <c r="AE488" s="73">
        <f t="shared" si="216"/>
        <v>-254.64066827054731</v>
      </c>
      <c r="AF488" s="73">
        <f t="shared" si="217"/>
        <v>-291.81312751962275</v>
      </c>
      <c r="AG488" s="60"/>
      <c r="AH488" s="64">
        <v>9.7644592916666645E-26</v>
      </c>
      <c r="AI488" s="64">
        <v>5.6011519583333335E-26</v>
      </c>
      <c r="AJ488" s="52">
        <f t="shared" si="234"/>
        <v>4.7066713828668698E-15</v>
      </c>
      <c r="AK488" s="52">
        <f t="shared" si="235"/>
        <v>2.69987111891338E-15</v>
      </c>
      <c r="AL488" s="60">
        <f t="shared" si="223"/>
        <v>-426.37356652062084</v>
      </c>
      <c r="AM488" s="64">
        <v>6.3523079166666666E-26</v>
      </c>
      <c r="AN488" s="64">
        <v>3.4996265416666675E-26</v>
      </c>
      <c r="AO488" s="52">
        <f t="shared" si="236"/>
        <v>3.0619438305252468E-15</v>
      </c>
      <c r="AP488" s="52">
        <f t="shared" si="237"/>
        <v>1.6868923923356716E-15</v>
      </c>
      <c r="AQ488" s="60">
        <f t="shared" si="218"/>
        <v>-449.07794339052208</v>
      </c>
      <c r="AR488" s="64">
        <v>4.3531419166666655E-26</v>
      </c>
      <c r="AS488" s="64">
        <v>2.2627682499999997E-26</v>
      </c>
      <c r="AT488" s="52">
        <f t="shared" si="238"/>
        <v>2.098304460362604E-15</v>
      </c>
      <c r="AU488" s="52">
        <f t="shared" si="239"/>
        <v>1.090701107989044E-15</v>
      </c>
      <c r="AV488" s="60">
        <f t="shared" si="224"/>
        <v>-480.19883263243793</v>
      </c>
      <c r="AW488" s="64">
        <v>3.2512834791666669E-26</v>
      </c>
      <c r="AX488" s="64">
        <v>1.5787584374999998E-26</v>
      </c>
      <c r="AY488" s="52">
        <f t="shared" si="240"/>
        <v>1.5671858985618867E-15</v>
      </c>
      <c r="AZ488" s="52">
        <f t="shared" si="241"/>
        <v>7.609942277687084E-16</v>
      </c>
      <c r="BA488" s="60">
        <f t="shared" si="219"/>
        <v>-514.41993673690695</v>
      </c>
      <c r="BB488" s="64">
        <v>2.6818924791666669E-26</v>
      </c>
      <c r="BC488" s="64">
        <v>1.2235898749999997E-26</v>
      </c>
      <c r="BD488" s="52">
        <f t="shared" si="242"/>
        <v>1.2927276571670865E-15</v>
      </c>
      <c r="BE488" s="52">
        <f t="shared" si="243"/>
        <v>5.8979563302016259E-16</v>
      </c>
      <c r="BF488" s="60">
        <f t="shared" si="225"/>
        <v>-543.75878805544039</v>
      </c>
      <c r="BG488" s="64">
        <v>2.4127660000000004E-26</v>
      </c>
      <c r="BH488" s="64">
        <v>1.0532536999999998E-26</v>
      </c>
      <c r="BI488" s="52">
        <f t="shared" si="244"/>
        <v>1.1630031265987112E-15</v>
      </c>
      <c r="BJ488" s="52">
        <f t="shared" si="245"/>
        <v>5.0769007280509625E-16</v>
      </c>
      <c r="BK488" s="60">
        <f t="shared" si="220"/>
        <v>-563.46628724045354</v>
      </c>
      <c r="BL488" s="60"/>
      <c r="BM488" s="14"/>
      <c r="BN488" s="14"/>
      <c r="BO488" s="14"/>
    </row>
    <row r="489" spans="1:67">
      <c r="A489" s="11">
        <v>205.89999999999699</v>
      </c>
      <c r="C489" s="90">
        <v>1149553903813.2607</v>
      </c>
      <c r="D489" s="7">
        <f t="shared" si="226"/>
        <v>12533696296996.162</v>
      </c>
      <c r="E489" s="10">
        <f t="shared" si="221"/>
        <v>384068840898.82123</v>
      </c>
      <c r="F489" s="10">
        <f t="shared" si="227"/>
        <v>494947809592.9953</v>
      </c>
      <c r="G489" s="15">
        <v>192034420449410.62</v>
      </c>
      <c r="H489" s="7"/>
      <c r="J489" s="90">
        <v>8.0411430948574756E-25</v>
      </c>
      <c r="K489" s="7">
        <v>7.1586968455004592E-24</v>
      </c>
      <c r="L489" s="7"/>
      <c r="M489" s="7">
        <v>8.0411430948574756E-25</v>
      </c>
      <c r="N489" s="9">
        <f t="shared" si="228"/>
        <v>0.98593935146403311</v>
      </c>
      <c r="O489" s="7"/>
      <c r="P489" s="8">
        <f t="shared" si="229"/>
        <v>487988522398.66156</v>
      </c>
      <c r="Q489" s="6"/>
      <c r="R489" s="14">
        <v>1</v>
      </c>
      <c r="T489" s="13"/>
      <c r="U489" s="64">
        <v>2.6886433749999999E-25</v>
      </c>
      <c r="V489" s="64">
        <v>1.4470845208333331E-25</v>
      </c>
      <c r="W489" s="7">
        <f t="shared" si="230"/>
        <v>1.3120271078231257E-14</v>
      </c>
      <c r="X489" s="7">
        <f t="shared" si="231"/>
        <v>7.061606371073933E-15</v>
      </c>
      <c r="Y489" s="14">
        <f t="shared" si="222"/>
        <v>-461.77892751085534</v>
      </c>
      <c r="Z489" s="80">
        <v>1.7882088541666664E-25</v>
      </c>
      <c r="AA489" s="80">
        <v>9.1712209791666649E-26</v>
      </c>
      <c r="AB489" s="72">
        <f t="shared" si="232"/>
        <v>8.7262539648494564E-15</v>
      </c>
      <c r="AC489" s="72">
        <f t="shared" si="233"/>
        <v>4.4754505742148922E-15</v>
      </c>
      <c r="AD489" s="60">
        <f t="shared" si="246"/>
        <v>-487.12808586105569</v>
      </c>
      <c r="AE489" s="73">
        <f t="shared" si="216"/>
        <v>-265.84424505446242</v>
      </c>
      <c r="AF489" s="73">
        <f t="shared" si="217"/>
        <v>-285.00508159629476</v>
      </c>
      <c r="AG489" s="60"/>
      <c r="AH489" s="64">
        <v>1.1800633666666664E-25</v>
      </c>
      <c r="AI489" s="64">
        <v>5.6957058750000002E-26</v>
      </c>
      <c r="AJ489" s="52">
        <f t="shared" si="234"/>
        <v>5.758573786364238E-15</v>
      </c>
      <c r="AK489" s="52">
        <f t="shared" si="235"/>
        <v>2.779439093958468E-15</v>
      </c>
      <c r="AL489" s="60">
        <f t="shared" si="223"/>
        <v>-517.33898061010893</v>
      </c>
      <c r="AM489" s="64">
        <v>7.9127021041666699E-26</v>
      </c>
      <c r="AN489" s="64">
        <v>3.5598580416666667E-26</v>
      </c>
      <c r="AO489" s="52">
        <f t="shared" si="236"/>
        <v>3.8613078079928539E-15</v>
      </c>
      <c r="AP489" s="52">
        <f t="shared" si="237"/>
        <v>1.7371698657018109E-15</v>
      </c>
      <c r="AQ489" s="60">
        <f t="shared" si="218"/>
        <v>-550.10842126962962</v>
      </c>
      <c r="AR489" s="64">
        <v>5.5621241874999995E-26</v>
      </c>
      <c r="AS489" s="64">
        <v>2.3331866666666669E-26</v>
      </c>
      <c r="AT489" s="52">
        <f t="shared" si="238"/>
        <v>2.7142527636558265E-15</v>
      </c>
      <c r="AU489" s="52">
        <f t="shared" si="239"/>
        <v>1.1385683139468606E-15</v>
      </c>
      <c r="AV489" s="60">
        <f t="shared" si="224"/>
        <v>-580.52237094775091</v>
      </c>
      <c r="AW489" s="64">
        <v>4.2191537708333313E-26</v>
      </c>
      <c r="AX489" s="64">
        <v>1.6741754166666668E-26</v>
      </c>
      <c r="AY489" s="52">
        <f t="shared" si="240"/>
        <v>2.0588986144015814E-15</v>
      </c>
      <c r="AZ489" s="52">
        <f t="shared" si="241"/>
        <v>8.1697838781528395E-16</v>
      </c>
      <c r="BA489" s="60">
        <f t="shared" si="219"/>
        <v>-603.19639728703271</v>
      </c>
      <c r="BB489" s="64">
        <v>3.5004382708333334E-26</v>
      </c>
      <c r="BC489" s="64">
        <v>1.3428439791666668E-26</v>
      </c>
      <c r="BD489" s="52">
        <f t="shared" si="242"/>
        <v>1.7081736995315872E-15</v>
      </c>
      <c r="BE489" s="52">
        <f t="shared" si="243"/>
        <v>6.5529244920544352E-16</v>
      </c>
      <c r="BF489" s="60">
        <f t="shared" si="225"/>
        <v>-616.37832886366482</v>
      </c>
      <c r="BG489" s="64">
        <v>3.1541044375000004E-26</v>
      </c>
      <c r="BH489" s="64">
        <v>1.1899104166666664E-26</v>
      </c>
      <c r="BI489" s="52">
        <f t="shared" si="244"/>
        <v>1.5391667639465992E-15</v>
      </c>
      <c r="BJ489" s="52">
        <f t="shared" si="245"/>
        <v>5.8066262601590925E-16</v>
      </c>
      <c r="BK489" s="60">
        <f t="shared" si="220"/>
        <v>-622.74222675714225</v>
      </c>
      <c r="BL489" s="60"/>
      <c r="BM489" s="14"/>
      <c r="BN489" s="14"/>
      <c r="BO489" s="14"/>
    </row>
    <row r="490" spans="1:67">
      <c r="A490" s="11">
        <v>205.99999999999699</v>
      </c>
      <c r="C490" s="90">
        <v>1156675051145.3196</v>
      </c>
      <c r="D490" s="7">
        <f t="shared" si="226"/>
        <v>12583104681263.34</v>
      </c>
      <c r="E490" s="10">
        <f t="shared" si="221"/>
        <v>390634055195.63458</v>
      </c>
      <c r="F490" s="10">
        <f t="shared" si="227"/>
        <v>498013865270.85419</v>
      </c>
      <c r="G490" s="15">
        <v>195317027597817.28</v>
      </c>
      <c r="H490" s="7"/>
      <c r="J490" s="90">
        <v>8.0215065154911548E-25</v>
      </c>
      <c r="K490" s="7">
        <v>7.1423720000004317E-24</v>
      </c>
      <c r="L490" s="7"/>
      <c r="M490" s="7">
        <v>8.0215065154911548E-25</v>
      </c>
      <c r="N490" s="9">
        <f t="shared" si="228"/>
        <v>0.98597344581128499</v>
      </c>
      <c r="O490" s="7"/>
      <c r="P490" s="8">
        <f t="shared" si="229"/>
        <v>491028446802.90112</v>
      </c>
      <c r="Q490" s="6"/>
      <c r="R490" s="14">
        <v>1</v>
      </c>
      <c r="T490" s="13"/>
      <c r="U490" s="64">
        <v>2.6825861874999995E-25</v>
      </c>
      <c r="V490" s="64">
        <v>1.7098517708333335E-25</v>
      </c>
      <c r="W490" s="7">
        <f t="shared" si="230"/>
        <v>1.3172261290629661E-14</v>
      </c>
      <c r="X490" s="7">
        <f t="shared" si="231"/>
        <v>8.3958585929543411E-15</v>
      </c>
      <c r="Y490" s="14">
        <f t="shared" si="222"/>
        <v>-362.61068561349487</v>
      </c>
      <c r="Z490" s="80">
        <v>1.8083727916666666E-25</v>
      </c>
      <c r="AA490" s="80">
        <v>1.0926787666666669E-25</v>
      </c>
      <c r="AB490" s="72">
        <f t="shared" si="232"/>
        <v>8.8796248313265899E-15</v>
      </c>
      <c r="AC490" s="72">
        <f t="shared" si="233"/>
        <v>5.3653635765081256E-15</v>
      </c>
      <c r="AD490" s="60">
        <f t="shared" si="246"/>
        <v>-395.76686195349589</v>
      </c>
      <c r="AE490" s="73">
        <f t="shared" si="216"/>
        <v>-271.27684853333136</v>
      </c>
      <c r="AF490" s="73">
        <f t="shared" si="217"/>
        <v>-286.11823654841675</v>
      </c>
      <c r="AG490" s="60"/>
      <c r="AH490" s="64">
        <v>1.2115133124999999E-25</v>
      </c>
      <c r="AI490" s="64">
        <v>6.8221656666666652E-26</v>
      </c>
      <c r="AJ490" s="52">
        <f t="shared" si="234"/>
        <v>5.9488750011787892E-15</v>
      </c>
      <c r="AK490" s="52">
        <f t="shared" si="235"/>
        <v>3.3498774111352205E-15</v>
      </c>
      <c r="AL490" s="60">
        <f t="shared" si="223"/>
        <v>-436.8889226162205</v>
      </c>
      <c r="AM490" s="64">
        <v>8.2457844791666689E-26</v>
      </c>
      <c r="AN490" s="64">
        <v>4.2634584583333343E-26</v>
      </c>
      <c r="AO490" s="52">
        <f t="shared" si="236"/>
        <v>4.048914745476448E-15</v>
      </c>
      <c r="AP490" s="52">
        <f t="shared" si="237"/>
        <v>2.0934793848039897E-15</v>
      </c>
      <c r="AQ490" s="60">
        <f t="shared" si="218"/>
        <v>-482.95295989057843</v>
      </c>
      <c r="AR490" s="64">
        <v>5.8651920208333318E-26</v>
      </c>
      <c r="AS490" s="64">
        <v>2.7731823958333327E-26</v>
      </c>
      <c r="AT490" s="52">
        <f t="shared" si="238"/>
        <v>2.8799761281903963E-15</v>
      </c>
      <c r="AU490" s="52">
        <f t="shared" si="239"/>
        <v>1.3617114445271121E-15</v>
      </c>
      <c r="AV490" s="60">
        <f t="shared" si="224"/>
        <v>-527.1796070814205</v>
      </c>
      <c r="AW490" s="64">
        <v>4.4755932499999992E-26</v>
      </c>
      <c r="AX490" s="64">
        <v>1.9616172083333328E-26</v>
      </c>
      <c r="AY490" s="52">
        <f t="shared" si="240"/>
        <v>2.1976436020689231E-15</v>
      </c>
      <c r="AZ490" s="52">
        <f t="shared" si="241"/>
        <v>9.6320985102970443E-16</v>
      </c>
      <c r="BA490" s="60">
        <f t="shared" si="219"/>
        <v>-561.70789015884486</v>
      </c>
      <c r="BB490" s="64">
        <v>3.7115461250000005E-26</v>
      </c>
      <c r="BC490" s="64">
        <v>1.5471106041666665E-26</v>
      </c>
      <c r="BD490" s="52">
        <f t="shared" si="242"/>
        <v>1.8224747289959731E-15</v>
      </c>
      <c r="BE490" s="52">
        <f t="shared" si="243"/>
        <v>7.5967531699621312E-16</v>
      </c>
      <c r="BF490" s="60">
        <f t="shared" si="225"/>
        <v>-583.16277042989293</v>
      </c>
      <c r="BG490" s="64">
        <v>3.3278861874999995E-26</v>
      </c>
      <c r="BH490" s="64">
        <v>1.3494219166666668E-26</v>
      </c>
      <c r="BI490" s="52">
        <f t="shared" si="244"/>
        <v>1.6340867857848603E-15</v>
      </c>
      <c r="BJ490" s="52">
        <f t="shared" si="245"/>
        <v>6.6260454782258961E-16</v>
      </c>
      <c r="BK490" s="60">
        <f t="shared" si="220"/>
        <v>-594.51079735380324</v>
      </c>
      <c r="BL490" s="60"/>
      <c r="BM490" s="14"/>
      <c r="BN490" s="14"/>
      <c r="BO490" s="14"/>
    </row>
    <row r="491" spans="1:67">
      <c r="A491" s="11">
        <v>206.09999999999701</v>
      </c>
      <c r="C491" s="90">
        <v>1146865798034.678</v>
      </c>
      <c r="D491" s="7">
        <f t="shared" si="226"/>
        <v>12632647706580.672</v>
      </c>
      <c r="E491" s="10">
        <f t="shared" si="221"/>
        <v>392931836917.41254</v>
      </c>
      <c r="F491" s="10">
        <f t="shared" si="227"/>
        <v>493790428401.34314</v>
      </c>
      <c r="G491" s="15">
        <v>196465918458706.25</v>
      </c>
      <c r="H491" s="7"/>
      <c r="J491" s="90">
        <v>8.0019178889152102E-25</v>
      </c>
      <c r="K491" s="7">
        <v>7.1259861745001657E-24</v>
      </c>
      <c r="L491" s="7"/>
      <c r="M491" s="7">
        <v>8.0019178889152102E-25</v>
      </c>
      <c r="N491" s="9">
        <f t="shared" si="228"/>
        <v>0.98600745807437007</v>
      </c>
      <c r="O491" s="7"/>
      <c r="P491" s="8">
        <f t="shared" si="229"/>
        <v>486881045129.46259</v>
      </c>
      <c r="Q491" s="6"/>
      <c r="R491" s="14">
        <v>1</v>
      </c>
      <c r="T491" s="13"/>
      <c r="U491" s="64">
        <v>2.4676909999999998E-25</v>
      </c>
      <c r="V491" s="64">
        <v>1.9171981666666669E-25</v>
      </c>
      <c r="W491" s="7">
        <f t="shared" si="230"/>
        <v>1.2014719731368418E-14</v>
      </c>
      <c r="X491" s="7">
        <f t="shared" si="231"/>
        <v>9.3344744710716868E-15</v>
      </c>
      <c r="Y491" s="14">
        <f t="shared" si="222"/>
        <v>-223.08013172367725</v>
      </c>
      <c r="Z491" s="80">
        <v>1.6683432291666665E-25</v>
      </c>
      <c r="AA491" s="80">
        <v>1.2617328750000006E-25</v>
      </c>
      <c r="AB491" s="72">
        <f t="shared" si="232"/>
        <v>8.1228469505151368E-15</v>
      </c>
      <c r="AC491" s="72">
        <f t="shared" si="233"/>
        <v>6.1431382085434151E-15</v>
      </c>
      <c r="AD491" s="60">
        <f t="shared" si="246"/>
        <v>-243.72104436193663</v>
      </c>
      <c r="AE491" s="73">
        <f t="shared" si="216"/>
        <v>-296.57122765002538</v>
      </c>
      <c r="AF491" s="73">
        <f t="shared" si="217"/>
        <v>-289.43327808857174</v>
      </c>
      <c r="AG491" s="60"/>
      <c r="AH491" s="64">
        <v>1.1241621875000008E-25</v>
      </c>
      <c r="AI491" s="64">
        <v>8.1528702083333314E-26</v>
      </c>
      <c r="AJ491" s="52">
        <f t="shared" si="234"/>
        <v>5.4733326074514772E-15</v>
      </c>
      <c r="AK491" s="52">
        <f t="shared" si="235"/>
        <v>3.9694779678390942E-15</v>
      </c>
      <c r="AL491" s="60">
        <f t="shared" si="223"/>
        <v>-274.76032382264015</v>
      </c>
      <c r="AM491" s="64">
        <v>7.7210577499999986E-26</v>
      </c>
      <c r="AN491" s="64">
        <v>5.2831531458333325E-26</v>
      </c>
      <c r="AO491" s="52">
        <f t="shared" si="236"/>
        <v>3.7592366668257907E-15</v>
      </c>
      <c r="AP491" s="52">
        <f t="shared" si="237"/>
        <v>2.5722671252229258E-15</v>
      </c>
      <c r="AQ491" s="60">
        <f t="shared" si="218"/>
        <v>-315.74748992994728</v>
      </c>
      <c r="AR491" s="64">
        <v>5.5590873541666654E-26</v>
      </c>
      <c r="AS491" s="64">
        <v>3.5461565000000005E-26</v>
      </c>
      <c r="AT491" s="52">
        <f t="shared" si="238"/>
        <v>2.7066142609632603E-15</v>
      </c>
      <c r="AU491" s="52">
        <f t="shared" si="239"/>
        <v>1.7265563829130299E-15</v>
      </c>
      <c r="AV491" s="60">
        <f t="shared" si="224"/>
        <v>-362.09735985852541</v>
      </c>
      <c r="AW491" s="64">
        <v>4.3007828124999998E-26</v>
      </c>
      <c r="AX491" s="64">
        <v>2.5563700833333333E-26</v>
      </c>
      <c r="AY491" s="52">
        <f t="shared" si="240"/>
        <v>2.0939696306253056E-15</v>
      </c>
      <c r="AZ491" s="52">
        <f t="shared" si="241"/>
        <v>1.2446481379113075E-15</v>
      </c>
      <c r="BA491" s="60">
        <f t="shared" si="219"/>
        <v>-405.60353898751242</v>
      </c>
      <c r="BB491" s="64">
        <v>3.6129410208333323E-26</v>
      </c>
      <c r="BC491" s="64">
        <v>2.0268824375000004E-26</v>
      </c>
      <c r="BD491" s="52">
        <f t="shared" si="242"/>
        <v>1.7590725002148403E-15</v>
      </c>
      <c r="BE491" s="52">
        <f t="shared" si="243"/>
        <v>9.8685063952477711E-16</v>
      </c>
      <c r="BF491" s="60">
        <f t="shared" si="225"/>
        <v>-438.99376551890248</v>
      </c>
      <c r="BG491" s="64">
        <v>3.2713014791666666E-26</v>
      </c>
      <c r="BH491" s="64">
        <v>1.7663299166666668E-26</v>
      </c>
      <c r="BI491" s="52">
        <f t="shared" si="244"/>
        <v>1.5927346831105857E-15</v>
      </c>
      <c r="BJ491" s="52">
        <f t="shared" si="245"/>
        <v>8.5999255587029879E-16</v>
      </c>
      <c r="BK491" s="60">
        <f t="shared" si="220"/>
        <v>-460.05284810477855</v>
      </c>
      <c r="BL491" s="60"/>
      <c r="BM491" s="14"/>
      <c r="BN491" s="14"/>
      <c r="BO491" s="14"/>
    </row>
    <row r="492" spans="1:67">
      <c r="A492" s="11">
        <v>206.199999999997</v>
      </c>
      <c r="C492" s="90">
        <v>1136703013381.6279</v>
      </c>
      <c r="D492" s="7">
        <f t="shared" si="226"/>
        <v>12682325524139.564</v>
      </c>
      <c r="E492" s="10">
        <f t="shared" si="221"/>
        <v>395886145231.00214</v>
      </c>
      <c r="F492" s="10">
        <f t="shared" si="227"/>
        <v>489414776257.75342</v>
      </c>
      <c r="G492" s="15">
        <v>197943072615501.06</v>
      </c>
      <c r="H492" s="7"/>
      <c r="J492" s="90">
        <v>7.9823770980282768E-25</v>
      </c>
      <c r="K492" s="7">
        <v>7.1095397560004252E-24</v>
      </c>
      <c r="L492" s="7"/>
      <c r="M492" s="7">
        <v>7.9823770980282768E-25</v>
      </c>
      <c r="N492" s="9">
        <f t="shared" si="228"/>
        <v>0.98604138844804923</v>
      </c>
      <c r="O492" s="7"/>
      <c r="P492" s="8">
        <f t="shared" si="229"/>
        <v>482583225508.18652</v>
      </c>
      <c r="Q492" s="6"/>
      <c r="R492" s="14">
        <v>1</v>
      </c>
      <c r="T492" s="13"/>
      <c r="U492" s="64">
        <v>2.4757495416666661E-25</v>
      </c>
      <c r="V492" s="64">
        <v>1.8656159583333333E-25</v>
      </c>
      <c r="W492" s="7">
        <f t="shared" si="230"/>
        <v>1.1947551993678463E-14</v>
      </c>
      <c r="X492" s="7">
        <f t="shared" si="231"/>
        <v>9.0031496673199528E-15</v>
      </c>
      <c r="Y492" s="14">
        <f t="shared" si="222"/>
        <v>-246.44398517088817</v>
      </c>
      <c r="Z492" s="80">
        <v>1.6750696875000004E-25</v>
      </c>
      <c r="AA492" s="80">
        <v>1.2560169166666668E-25</v>
      </c>
      <c r="AB492" s="72">
        <f t="shared" si="232"/>
        <v>8.0836053274469429E-15</v>
      </c>
      <c r="AC492" s="72">
        <f t="shared" si="233"/>
        <v>6.0613269493781267E-15</v>
      </c>
      <c r="AD492" s="60">
        <f t="shared" si="246"/>
        <v>-250.17035049972137</v>
      </c>
      <c r="AE492" s="73">
        <f t="shared" si="216"/>
        <v>-325.35609365847307</v>
      </c>
      <c r="AF492" s="73">
        <f t="shared" si="217"/>
        <v>-288.61222136374403</v>
      </c>
      <c r="AG492" s="60"/>
      <c r="AH492" s="64">
        <v>1.1291195416666666E-25</v>
      </c>
      <c r="AI492" s="64">
        <v>8.3821245833333373E-26</v>
      </c>
      <c r="AJ492" s="52">
        <f t="shared" si="234"/>
        <v>5.4489415040179418E-15</v>
      </c>
      <c r="AK492" s="52">
        <f t="shared" si="235"/>
        <v>4.0450727180362361E-15</v>
      </c>
      <c r="AL492" s="60">
        <f t="shared" si="223"/>
        <v>-257.6406417551961</v>
      </c>
      <c r="AM492" s="64">
        <v>7.7589247916666682E-26</v>
      </c>
      <c r="AN492" s="64">
        <v>5.6646687916666669E-26</v>
      </c>
      <c r="AO492" s="52">
        <f t="shared" si="236"/>
        <v>3.7443269524377218E-15</v>
      </c>
      <c r="AP492" s="52">
        <f t="shared" si="237"/>
        <v>2.733674136917906E-15</v>
      </c>
      <c r="AQ492" s="60">
        <f t="shared" si="218"/>
        <v>-269.91574944112085</v>
      </c>
      <c r="AR492" s="64">
        <v>5.5938630000000015E-26</v>
      </c>
      <c r="AS492" s="64">
        <v>3.9891153750000006E-26</v>
      </c>
      <c r="AT492" s="52">
        <f t="shared" si="238"/>
        <v>2.6995044495907482E-15</v>
      </c>
      <c r="AU492" s="52">
        <f t="shared" si="239"/>
        <v>1.92508016459169E-15</v>
      </c>
      <c r="AV492" s="60">
        <f t="shared" si="224"/>
        <v>-286.87646175818037</v>
      </c>
      <c r="AW492" s="64">
        <v>4.3385281041666664E-26</v>
      </c>
      <c r="AX492" s="64">
        <v>3.0105501458333334E-26</v>
      </c>
      <c r="AY492" s="52">
        <f t="shared" si="240"/>
        <v>2.0937008864665484E-15</v>
      </c>
      <c r="AZ492" s="52">
        <f t="shared" si="241"/>
        <v>1.4528409999303088E-15</v>
      </c>
      <c r="BA492" s="60">
        <f t="shared" si="219"/>
        <v>-306.08951387406245</v>
      </c>
      <c r="BB492" s="64">
        <v>3.6556043749999993E-26</v>
      </c>
      <c r="BC492" s="64">
        <v>2.4736423125000005E-26</v>
      </c>
      <c r="BD492" s="52">
        <f t="shared" si="242"/>
        <v>1.7641333504692377E-15</v>
      </c>
      <c r="BE492" s="52">
        <f t="shared" si="243"/>
        <v>1.1937382859197119E-15</v>
      </c>
      <c r="BF492" s="60">
        <f t="shared" si="225"/>
        <v>-323.32876899459319</v>
      </c>
      <c r="BG492" s="64">
        <v>3.3181295416666668E-26</v>
      </c>
      <c r="BH492" s="64">
        <v>2.2066273749999998E-26</v>
      </c>
      <c r="BI492" s="52">
        <f t="shared" si="244"/>
        <v>1.6012736568714096E-15</v>
      </c>
      <c r="BJ492" s="52">
        <f t="shared" si="245"/>
        <v>1.064881356122102E-15</v>
      </c>
      <c r="BK492" s="60">
        <f t="shared" si="220"/>
        <v>-334.97853314924208</v>
      </c>
      <c r="BL492" s="60"/>
      <c r="BM492" s="14"/>
      <c r="BN492" s="14"/>
      <c r="BO492" s="14"/>
    </row>
    <row r="493" spans="1:67">
      <c r="A493" s="11">
        <v>206.299999999997</v>
      </c>
      <c r="C493" s="90">
        <v>1149365881879.4646</v>
      </c>
      <c r="D493" s="7">
        <f t="shared" si="226"/>
        <v>12732138284714</v>
      </c>
      <c r="E493" s="10">
        <f t="shared" si="221"/>
        <v>407375309724.2998</v>
      </c>
      <c r="F493" s="10">
        <f t="shared" si="227"/>
        <v>494866855542.92499</v>
      </c>
      <c r="G493" s="15">
        <v>203687654862149.91</v>
      </c>
      <c r="H493" s="7"/>
      <c r="J493" s="90">
        <v>7.9628840260149743E-25</v>
      </c>
      <c r="K493" s="7">
        <v>7.0930331315004697E-24</v>
      </c>
      <c r="L493" s="7"/>
      <c r="M493" s="7">
        <v>7.9628840260149743E-25</v>
      </c>
      <c r="N493" s="9">
        <f t="shared" si="228"/>
        <v>0.98607523712663492</v>
      </c>
      <c r="O493" s="7"/>
      <c r="P493" s="8">
        <f t="shared" si="229"/>
        <v>487975951925.60193</v>
      </c>
      <c r="Q493" s="6"/>
      <c r="R493" s="14">
        <v>1</v>
      </c>
      <c r="T493" s="13"/>
      <c r="U493" s="64">
        <v>2.7716882708333335E-25</v>
      </c>
      <c r="V493" s="64">
        <v>1.7425505208333332E-25</v>
      </c>
      <c r="W493" s="7">
        <f t="shared" si="230"/>
        <v>1.3525172224008445E-14</v>
      </c>
      <c r="X493" s="7">
        <f t="shared" si="231"/>
        <v>8.5032274918205075E-15</v>
      </c>
      <c r="Y493" s="14">
        <f t="shared" si="222"/>
        <v>-371.30357004057333</v>
      </c>
      <c r="Z493" s="80">
        <v>1.8544756041666667E-25</v>
      </c>
      <c r="AA493" s="80">
        <v>1.1858172916666669E-25</v>
      </c>
      <c r="AB493" s="72">
        <f t="shared" si="232"/>
        <v>9.0493949826598354E-15</v>
      </c>
      <c r="AC493" s="72">
        <f t="shared" si="233"/>
        <v>5.7865032171084799E-15</v>
      </c>
      <c r="AD493" s="60">
        <f t="shared" si="246"/>
        <v>-360.56463131553051</v>
      </c>
      <c r="AE493" s="73">
        <f t="shared" si="216"/>
        <v>-333.77868548435623</v>
      </c>
      <c r="AF493" s="73">
        <f t="shared" si="217"/>
        <v>-284.33139447130111</v>
      </c>
      <c r="AG493" s="60"/>
      <c r="AH493" s="64">
        <v>1.2299787916666665E-25</v>
      </c>
      <c r="AI493" s="64">
        <v>8.0477096874999988E-26</v>
      </c>
      <c r="AJ493" s="52">
        <f t="shared" si="234"/>
        <v>6.0020007171180907E-15</v>
      </c>
      <c r="AK493" s="52">
        <f t="shared" si="235"/>
        <v>3.9270887955784771E-15</v>
      </c>
      <c r="AL493" s="60">
        <f t="shared" si="223"/>
        <v>-345.70337781230711</v>
      </c>
      <c r="AM493" s="64">
        <v>8.2776957500000013E-26</v>
      </c>
      <c r="AN493" s="64">
        <v>5.5712020416666663E-26</v>
      </c>
      <c r="AO493" s="52">
        <f t="shared" si="236"/>
        <v>4.0393164633565308E-15</v>
      </c>
      <c r="AP493" s="52">
        <f t="shared" si="237"/>
        <v>2.7186126196519938E-15</v>
      </c>
      <c r="AQ493" s="60">
        <f t="shared" si="218"/>
        <v>-326.96221147453207</v>
      </c>
      <c r="AR493" s="64">
        <v>5.8327708541666654E-26</v>
      </c>
      <c r="AS493" s="64">
        <v>4.0434969583333335E-26</v>
      </c>
      <c r="AT493" s="52">
        <f t="shared" si="238"/>
        <v>2.8462519099257229E-15</v>
      </c>
      <c r="AU493" s="52">
        <f t="shared" si="239"/>
        <v>1.9731292773508725E-15</v>
      </c>
      <c r="AV493" s="60">
        <f t="shared" si="224"/>
        <v>-306.76224740684876</v>
      </c>
      <c r="AW493" s="64">
        <v>4.4318737916666654E-26</v>
      </c>
      <c r="AX493" s="64">
        <v>3.1488173958333337E-26</v>
      </c>
      <c r="AY493" s="52">
        <f t="shared" si="240"/>
        <v>2.1626478323025451E-15</v>
      </c>
      <c r="AZ493" s="52">
        <f t="shared" si="241"/>
        <v>1.5365471661715786E-15</v>
      </c>
      <c r="BA493" s="60">
        <f t="shared" si="219"/>
        <v>-289.50652842278288</v>
      </c>
      <c r="BB493" s="64">
        <v>3.6798742291666673E-26</v>
      </c>
      <c r="BC493" s="64">
        <v>2.6544729583333335E-26</v>
      </c>
      <c r="BD493" s="52">
        <f t="shared" si="242"/>
        <v>1.795690129943993E-15</v>
      </c>
      <c r="BE493" s="52">
        <f t="shared" si="243"/>
        <v>1.2953189687034035E-15</v>
      </c>
      <c r="BF493" s="60">
        <f t="shared" si="225"/>
        <v>-278.65117310423483</v>
      </c>
      <c r="BG493" s="64">
        <v>3.3120936458333329E-26</v>
      </c>
      <c r="BH493" s="64">
        <v>2.4042660624999994E-26</v>
      </c>
      <c r="BI493" s="52">
        <f t="shared" si="244"/>
        <v>1.6162220496921661E-15</v>
      </c>
      <c r="BJ493" s="52">
        <f t="shared" si="245"/>
        <v>1.1732240205307892E-15</v>
      </c>
      <c r="BK493" s="60">
        <f t="shared" si="220"/>
        <v>-274.09478124973765</v>
      </c>
      <c r="BL493" s="60"/>
      <c r="BM493" s="14"/>
      <c r="BN493" s="14"/>
      <c r="BO493" s="14"/>
    </row>
    <row r="494" spans="1:67">
      <c r="A494" s="11">
        <v>206.39999999999699</v>
      </c>
      <c r="C494" s="90">
        <v>1179346555656.1689</v>
      </c>
      <c r="D494" s="7">
        <f t="shared" si="226"/>
        <v>12782086138659.377</v>
      </c>
      <c r="E494" s="10">
        <f t="shared" si="221"/>
        <v>410329614120.17395</v>
      </c>
      <c r="F494" s="10">
        <f t="shared" si="227"/>
        <v>507775227013.52673</v>
      </c>
      <c r="G494" s="15">
        <v>205164807060086.97</v>
      </c>
      <c r="H494" s="7"/>
      <c r="J494" s="90">
        <v>7.9434385563451645E-25</v>
      </c>
      <c r="K494" s="7">
        <v>7.076466688000311E-24</v>
      </c>
      <c r="L494" s="7"/>
      <c r="M494" s="7">
        <v>7.9434385563451645E-25</v>
      </c>
      <c r="N494" s="9">
        <f t="shared" si="228"/>
        <v>0.98610900430399262</v>
      </c>
      <c r="O494" s="7"/>
      <c r="P494" s="8">
        <f t="shared" si="229"/>
        <v>500721723520.54266</v>
      </c>
      <c r="Q494" s="6"/>
      <c r="R494" s="14">
        <v>1</v>
      </c>
      <c r="T494" s="13"/>
      <c r="U494" s="64">
        <v>2.9730729791666669E-25</v>
      </c>
      <c r="V494" s="64">
        <v>1.8203676458333328E-25</v>
      </c>
      <c r="W494" s="7">
        <f t="shared" si="230"/>
        <v>1.4886822262806033E-14</v>
      </c>
      <c r="X494" s="7">
        <f t="shared" si="231"/>
        <v>9.1149762506264742E-15</v>
      </c>
      <c r="Y494" s="14">
        <f t="shared" si="222"/>
        <v>-387.7151154414077</v>
      </c>
      <c r="Z494" s="80">
        <v>1.963722520833333E-25</v>
      </c>
      <c r="AA494" s="80">
        <v>1.2287050833333336E-25</v>
      </c>
      <c r="AB494" s="72">
        <f t="shared" si="232"/>
        <v>9.8327852514771541E-15</v>
      </c>
      <c r="AC494" s="72">
        <f t="shared" si="233"/>
        <v>6.152393270250838E-15</v>
      </c>
      <c r="AD494" s="60">
        <f t="shared" si="246"/>
        <v>-374.29801293315347</v>
      </c>
      <c r="AE494" s="73">
        <f t="shared" si="216"/>
        <v>-322.57367595872415</v>
      </c>
      <c r="AF494" s="73">
        <f t="shared" si="217"/>
        <v>-281.29201993171489</v>
      </c>
      <c r="AG494" s="60"/>
      <c r="AH494" s="64">
        <v>1.2822647083333337E-25</v>
      </c>
      <c r="AI494" s="64">
        <v>8.2636442499999994E-26</v>
      </c>
      <c r="AJ494" s="52">
        <f t="shared" si="234"/>
        <v>6.4205779476619633E-15</v>
      </c>
      <c r="AK494" s="52">
        <f t="shared" si="235"/>
        <v>4.1377861914203871E-15</v>
      </c>
      <c r="AL494" s="60">
        <f t="shared" si="223"/>
        <v>-355.54303286246204</v>
      </c>
      <c r="AM494" s="64">
        <v>8.4785582083333322E-26</v>
      </c>
      <c r="AN494" s="64">
        <v>5.6775755000000017E-26</v>
      </c>
      <c r="AO494" s="52">
        <f t="shared" si="236"/>
        <v>4.2453982790456694E-15</v>
      </c>
      <c r="AP494" s="52">
        <f t="shared" si="237"/>
        <v>2.8428853897778461E-15</v>
      </c>
      <c r="AQ494" s="60">
        <f t="shared" si="218"/>
        <v>-330.36073345351633</v>
      </c>
      <c r="AR494" s="64">
        <v>5.8696059999999996E-26</v>
      </c>
      <c r="AS494" s="64">
        <v>4.1085972083333333E-26</v>
      </c>
      <c r="AT494" s="52">
        <f t="shared" si="238"/>
        <v>2.9390392327063513E-15</v>
      </c>
      <c r="AU494" s="52">
        <f t="shared" si="239"/>
        <v>2.0572638754082398E-15</v>
      </c>
      <c r="AV494" s="60">
        <f t="shared" si="224"/>
        <v>-300.0216354669576</v>
      </c>
      <c r="AW494" s="64">
        <v>4.3946309791666652E-26</v>
      </c>
      <c r="AX494" s="64">
        <v>3.2096761666666664E-26</v>
      </c>
      <c r="AY494" s="52">
        <f t="shared" si="240"/>
        <v>2.2004871981249775E-15</v>
      </c>
      <c r="AZ494" s="52">
        <f t="shared" si="241"/>
        <v>1.6071545821160504E-15</v>
      </c>
      <c r="BA494" s="60">
        <f t="shared" si="219"/>
        <v>-269.63693154611514</v>
      </c>
      <c r="BB494" s="64">
        <v>3.613560999999999E-26</v>
      </c>
      <c r="BC494" s="64">
        <v>2.7251234374999997E-26</v>
      </c>
      <c r="BD494" s="52">
        <f t="shared" si="242"/>
        <v>1.8093884919665122E-15</v>
      </c>
      <c r="BE494" s="52">
        <f t="shared" si="243"/>
        <v>1.364528504431148E-15</v>
      </c>
      <c r="BF494" s="60">
        <f t="shared" si="225"/>
        <v>-245.86206307296311</v>
      </c>
      <c r="BG494" s="64">
        <v>3.2362007708333333E-26</v>
      </c>
      <c r="BH494" s="64">
        <v>2.4856116874999989E-26</v>
      </c>
      <c r="BI494" s="52">
        <f t="shared" si="244"/>
        <v>1.6204360276300834E-15</v>
      </c>
      <c r="BJ494" s="52">
        <f t="shared" si="245"/>
        <v>1.2445997681677331E-15</v>
      </c>
      <c r="BK494" s="60">
        <f t="shared" si="220"/>
        <v>-231.93526498668237</v>
      </c>
      <c r="BL494" s="60"/>
      <c r="BM494" s="14"/>
      <c r="BN494" s="14"/>
      <c r="BO494" s="14"/>
    </row>
    <row r="495" spans="1:67">
      <c r="A495" s="11">
        <v>206.49999999999699</v>
      </c>
      <c r="C495" s="90">
        <v>1206583660328.0002</v>
      </c>
      <c r="D495" s="7">
        <f t="shared" si="226"/>
        <v>12832169235911.545</v>
      </c>
      <c r="E495" s="10">
        <f t="shared" si="221"/>
        <v>419192662708.72809</v>
      </c>
      <c r="F495" s="10">
        <f t="shared" si="227"/>
        <v>519502337201.45227</v>
      </c>
      <c r="G495" s="15">
        <v>209596331354364.03</v>
      </c>
      <c r="H495" s="7"/>
      <c r="J495" s="90">
        <v>7.9240405727732873E-25</v>
      </c>
      <c r="K495" s="7">
        <v>7.0598408125007132E-24</v>
      </c>
      <c r="L495" s="7"/>
      <c r="M495" s="7">
        <v>7.9240405727732873E-25</v>
      </c>
      <c r="N495" s="9">
        <f t="shared" si="228"/>
        <v>0.9861426901735415</v>
      </c>
      <c r="O495" s="7"/>
      <c r="P495" s="8">
        <f t="shared" si="229"/>
        <v>512303432359.28241</v>
      </c>
      <c r="Q495" s="6"/>
      <c r="R495" s="14">
        <v>1</v>
      </c>
      <c r="T495" s="13"/>
      <c r="U495" s="64">
        <v>3.0593727916666667E-25</v>
      </c>
      <c r="V495" s="64">
        <v>2.0297409999999998E-25</v>
      </c>
      <c r="W495" s="7">
        <f t="shared" si="230"/>
        <v>1.5673271820373442E-14</v>
      </c>
      <c r="X495" s="7">
        <f t="shared" si="231"/>
        <v>1.039843281100303E-14</v>
      </c>
      <c r="Y495" s="14">
        <f t="shared" si="222"/>
        <v>-336.54996032887851</v>
      </c>
      <c r="Z495" s="80">
        <v>2.0021386041666665E-25</v>
      </c>
      <c r="AA495" s="80">
        <v>1.3514603125E-25</v>
      </c>
      <c r="AB495" s="72">
        <f t="shared" si="232"/>
        <v>1.0257024789735476E-14</v>
      </c>
      <c r="AC495" s="72">
        <f t="shared" si="233"/>
        <v>6.9235775679105915E-15</v>
      </c>
      <c r="AD495" s="60">
        <f t="shared" si="246"/>
        <v>-324.99163160459244</v>
      </c>
      <c r="AE495" s="73">
        <f t="shared" si="216"/>
        <v>-304.52361734036975</v>
      </c>
      <c r="AF495" s="73">
        <f t="shared" si="217"/>
        <v>-280.56694254607783</v>
      </c>
      <c r="AG495" s="60"/>
      <c r="AH495" s="64">
        <v>1.2933649583333334E-25</v>
      </c>
      <c r="AI495" s="64">
        <v>8.9261762499999985E-26</v>
      </c>
      <c r="AJ495" s="52">
        <f t="shared" si="234"/>
        <v>6.6259530744734943E-15</v>
      </c>
      <c r="AK495" s="52">
        <f t="shared" si="235"/>
        <v>4.5729107307186478E-15</v>
      </c>
      <c r="AL495" s="60">
        <f t="shared" si="223"/>
        <v>-309.84860904979826</v>
      </c>
      <c r="AM495" s="64">
        <v>8.4503123125000041E-26</v>
      </c>
      <c r="AN495" s="64">
        <v>6.0053966666666673E-26</v>
      </c>
      <c r="AO495" s="52">
        <f t="shared" si="236"/>
        <v>4.3291240022014107E-15</v>
      </c>
      <c r="AP495" s="52">
        <f t="shared" si="237"/>
        <v>3.0765853250121522E-15</v>
      </c>
      <c r="AQ495" s="60">
        <f t="shared" si="218"/>
        <v>-289.32843608830052</v>
      </c>
      <c r="AR495" s="64">
        <v>5.7789991041666668E-26</v>
      </c>
      <c r="AS495" s="64">
        <v>4.261638104166667E-26</v>
      </c>
      <c r="AT495" s="52">
        <f t="shared" si="238"/>
        <v>2.9606010766656335E-15</v>
      </c>
      <c r="AU495" s="52">
        <f t="shared" si="239"/>
        <v>2.1832518282375646E-15</v>
      </c>
      <c r="AV495" s="60">
        <f t="shared" si="224"/>
        <v>-262.56467126045754</v>
      </c>
      <c r="AW495" s="64">
        <v>4.2795339375000008E-26</v>
      </c>
      <c r="AX495" s="64">
        <v>3.2861966666666657E-26</v>
      </c>
      <c r="AY495" s="52">
        <f t="shared" si="240"/>
        <v>2.1924199250791609E-15</v>
      </c>
      <c r="AZ495" s="52">
        <f t="shared" si="241"/>
        <v>1.6835298317408699E-15</v>
      </c>
      <c r="BA495" s="60">
        <f t="shared" si="219"/>
        <v>-232.11342294287752</v>
      </c>
      <c r="BB495" s="64">
        <v>3.4896078958333321E-26</v>
      </c>
      <c r="BC495" s="64">
        <v>2.776249166666667E-26</v>
      </c>
      <c r="BD495" s="52">
        <f t="shared" si="242"/>
        <v>1.7877381026233677E-15</v>
      </c>
      <c r="BE495" s="52">
        <f t="shared" si="243"/>
        <v>1.4222819771678503E-15</v>
      </c>
      <c r="BF495" s="60">
        <f t="shared" si="225"/>
        <v>-204.42374916059504</v>
      </c>
      <c r="BG495" s="64">
        <v>3.1088880208333334E-26</v>
      </c>
      <c r="BH495" s="64">
        <v>2.532020562500001E-26</v>
      </c>
      <c r="BI495" s="52">
        <f t="shared" si="244"/>
        <v>1.5926940038934825E-15</v>
      </c>
      <c r="BJ495" s="52">
        <f t="shared" si="245"/>
        <v>1.2971628249729577E-15</v>
      </c>
      <c r="BK495" s="60">
        <f t="shared" si="220"/>
        <v>-185.55427357550946</v>
      </c>
      <c r="BL495" s="60"/>
      <c r="BM495" s="14"/>
      <c r="BN495" s="14"/>
      <c r="BO495" s="14"/>
    </row>
    <row r="496" spans="1:67">
      <c r="A496" s="11">
        <v>206.59999999999701</v>
      </c>
      <c r="C496" s="90">
        <v>1225184877754.301</v>
      </c>
      <c r="D496" s="7">
        <f t="shared" si="226"/>
        <v>12882387725985.811</v>
      </c>
      <c r="E496" s="10">
        <f t="shared" si="221"/>
        <v>425757862975.46057</v>
      </c>
      <c r="F496" s="10">
        <f t="shared" si="227"/>
        <v>527511210722.18988</v>
      </c>
      <c r="G496" s="15">
        <v>212878931487730.28</v>
      </c>
      <c r="H496" s="7"/>
      <c r="J496" s="90">
        <v>7.9046899593376458E-25</v>
      </c>
      <c r="K496" s="7">
        <v>7.0431558920003713E-24</v>
      </c>
      <c r="L496" s="7"/>
      <c r="M496" s="7">
        <v>7.9046899593376458E-25</v>
      </c>
      <c r="N496" s="9">
        <f t="shared" si="228"/>
        <v>0.98617629492825576</v>
      </c>
      <c r="O496" s="7"/>
      <c r="P496" s="8">
        <f t="shared" si="229"/>
        <v>520219051323.12762</v>
      </c>
      <c r="Q496" s="6"/>
      <c r="R496" s="14">
        <v>1</v>
      </c>
      <c r="T496" s="13"/>
      <c r="U496" s="64">
        <v>3.094992291666667E-25</v>
      </c>
      <c r="V496" s="64">
        <v>2.1856388541666664E-25</v>
      </c>
      <c r="W496" s="7">
        <f t="shared" si="230"/>
        <v>1.6100739538235922E-14</v>
      </c>
      <c r="X496" s="7">
        <f t="shared" si="231"/>
        <v>1.1370109712498094E-14</v>
      </c>
      <c r="Y496" s="14">
        <f t="shared" si="222"/>
        <v>-293.81444339892346</v>
      </c>
      <c r="Z496" s="80">
        <v>2.0172394375000002E-25</v>
      </c>
      <c r="AA496" s="80">
        <v>1.440471958333333E-25</v>
      </c>
      <c r="AB496" s="72">
        <f t="shared" si="232"/>
        <v>1.0494063864680883E-14</v>
      </c>
      <c r="AC496" s="72">
        <f t="shared" si="233"/>
        <v>7.493609556219048E-15</v>
      </c>
      <c r="AD496" s="60">
        <f t="shared" si="246"/>
        <v>-285.91919652407006</v>
      </c>
      <c r="AE496" s="73">
        <f t="shared" si="216"/>
        <v>-295.09292447117878</v>
      </c>
      <c r="AF496" s="73">
        <f t="shared" si="217"/>
        <v>-279.80629979884287</v>
      </c>
      <c r="AG496" s="60"/>
      <c r="AH496" s="64">
        <v>1.2952656458333336E-25</v>
      </c>
      <c r="AI496" s="64">
        <v>9.3883418541666652E-26</v>
      </c>
      <c r="AJ496" s="52">
        <f t="shared" si="234"/>
        <v>6.7382186548700828E-15</v>
      </c>
      <c r="AK496" s="52">
        <f t="shared" si="235"/>
        <v>4.8839942928729059E-15</v>
      </c>
      <c r="AL496" s="60">
        <f t="shared" si="223"/>
        <v>-275.18020072812965</v>
      </c>
      <c r="AM496" s="64">
        <v>8.3887775208333324E-26</v>
      </c>
      <c r="AN496" s="64">
        <v>6.2171741458333344E-26</v>
      </c>
      <c r="AO496" s="52">
        <f t="shared" si="236"/>
        <v>4.3640018836496866E-15</v>
      </c>
      <c r="AP496" s="52">
        <f t="shared" si="237"/>
        <v>3.234292436056829E-15</v>
      </c>
      <c r="AQ496" s="60">
        <f t="shared" si="218"/>
        <v>-258.87006415498229</v>
      </c>
      <c r="AR496" s="64">
        <v>5.6708703750000005E-26</v>
      </c>
      <c r="AS496" s="64">
        <v>4.342377645833332E-26</v>
      </c>
      <c r="AT496" s="52">
        <f t="shared" si="238"/>
        <v>2.9500948066596002E-15</v>
      </c>
      <c r="AU496" s="52">
        <f t="shared" si="239"/>
        <v>2.2589875794026861E-15</v>
      </c>
      <c r="AV496" s="60">
        <f t="shared" si="224"/>
        <v>-234.26610754908472</v>
      </c>
      <c r="AW496" s="64">
        <v>4.1457732291666676E-26</v>
      </c>
      <c r="AX496" s="64">
        <v>3.3075676458333329E-26</v>
      </c>
      <c r="AY496" s="52">
        <f t="shared" si="240"/>
        <v>2.1567102162783935E-15</v>
      </c>
      <c r="AZ496" s="52">
        <f t="shared" si="241"/>
        <v>1.7206597029028785E-15</v>
      </c>
      <c r="BA496" s="60">
        <f t="shared" si="219"/>
        <v>-202.18317235403148</v>
      </c>
      <c r="BB496" s="64">
        <v>3.3423473750000001E-26</v>
      </c>
      <c r="BC496" s="64">
        <v>2.7754737291666671E-26</v>
      </c>
      <c r="BD496" s="52">
        <f t="shared" si="242"/>
        <v>1.7387527806152413E-15</v>
      </c>
      <c r="BE496" s="52">
        <f t="shared" si="243"/>
        <v>1.443854310359675E-15</v>
      </c>
      <c r="BF496" s="60">
        <f t="shared" si="225"/>
        <v>-169.60344998051946</v>
      </c>
      <c r="BG496" s="64">
        <v>2.9547763958333336E-26</v>
      </c>
      <c r="BH496" s="64">
        <v>2.5248588124999996E-26</v>
      </c>
      <c r="BI496" s="52">
        <f t="shared" si="244"/>
        <v>1.5371309735127365E-15</v>
      </c>
      <c r="BJ496" s="52">
        <f t="shared" si="245"/>
        <v>1.3134796561638872E-15</v>
      </c>
      <c r="BK496" s="60">
        <f t="shared" si="220"/>
        <v>-145.49919375949395</v>
      </c>
      <c r="BL496" s="60"/>
      <c r="BM496" s="14"/>
      <c r="BN496" s="14"/>
      <c r="BO496" s="14"/>
    </row>
    <row r="497" spans="1:67">
      <c r="A497" s="11">
        <v>206.699999999997</v>
      </c>
      <c r="C497" s="90">
        <v>1240337223731.428</v>
      </c>
      <c r="D497" s="7">
        <f t="shared" si="226"/>
        <v>12932741757975.85</v>
      </c>
      <c r="E497" s="10">
        <f t="shared" si="221"/>
        <v>421818627990.00525</v>
      </c>
      <c r="F497" s="10">
        <f t="shared" si="227"/>
        <v>534035150510.22137</v>
      </c>
      <c r="G497" s="15">
        <v>210909313995002.62</v>
      </c>
      <c r="H497" s="7"/>
      <c r="J497" s="90">
        <v>7.8853866003597467E-25</v>
      </c>
      <c r="K497" s="7">
        <v>7.0264123135006139E-24</v>
      </c>
      <c r="L497" s="7"/>
      <c r="M497" s="7">
        <v>7.8853866003597467E-25</v>
      </c>
      <c r="N497" s="9">
        <f t="shared" si="228"/>
        <v>0.98620981876066471</v>
      </c>
      <c r="O497" s="7"/>
      <c r="P497" s="8">
        <f t="shared" si="229"/>
        <v>526670708996.5097</v>
      </c>
      <c r="Q497" s="6"/>
      <c r="R497" s="14">
        <v>1</v>
      </c>
      <c r="T497" s="13"/>
      <c r="U497" s="64">
        <v>3.1511077291666663E-25</v>
      </c>
      <c r="V497" s="64">
        <v>2.2857392916666667E-25</v>
      </c>
      <c r="W497" s="7">
        <f t="shared" si="230"/>
        <v>1.6595961418444955E-14</v>
      </c>
      <c r="X497" s="7">
        <f t="shared" si="231"/>
        <v>1.2038319333231947E-14</v>
      </c>
      <c r="Y497" s="14">
        <f t="shared" si="222"/>
        <v>-274.62356475157799</v>
      </c>
      <c r="Z497" s="80">
        <v>2.0423746249999999E-25</v>
      </c>
      <c r="AA497" s="80">
        <v>1.4982354166666669E-25</v>
      </c>
      <c r="AB497" s="72">
        <f t="shared" si="232"/>
        <v>1.0756588917851694E-14</v>
      </c>
      <c r="AC497" s="72">
        <f t="shared" si="233"/>
        <v>7.8907670913946974E-15</v>
      </c>
      <c r="AD497" s="60">
        <f t="shared" si="246"/>
        <v>-266.4247791138381</v>
      </c>
      <c r="AE497" s="73">
        <f t="shared" si="216"/>
        <v>-306.85466843516616</v>
      </c>
      <c r="AF497" s="73">
        <f t="shared" si="217"/>
        <v>-278.03276982835018</v>
      </c>
      <c r="AG497" s="60"/>
      <c r="AH497" s="64">
        <v>1.2998550000000001E-25</v>
      </c>
      <c r="AI497" s="64">
        <v>9.6925502708333339E-26</v>
      </c>
      <c r="AJ497" s="52">
        <f t="shared" si="234"/>
        <v>6.8459555444261918E-15</v>
      </c>
      <c r="AK497" s="52">
        <f t="shared" si="235"/>
        <v>5.1047823231238139E-15</v>
      </c>
      <c r="AL497" s="60">
        <f t="shared" si="223"/>
        <v>-254.33603972494356</v>
      </c>
      <c r="AM497" s="64">
        <v>8.3129200833333305E-26</v>
      </c>
      <c r="AN497" s="64">
        <v>6.3569122291666645E-26</v>
      </c>
      <c r="AO497" s="52">
        <f t="shared" si="236"/>
        <v>4.3781715141202407E-15</v>
      </c>
      <c r="AP497" s="52">
        <f t="shared" si="237"/>
        <v>3.3479994707636001E-15</v>
      </c>
      <c r="AQ497" s="60">
        <f t="shared" si="218"/>
        <v>-235.29732447305585</v>
      </c>
      <c r="AR497" s="64">
        <v>5.5340854999999992E-26</v>
      </c>
      <c r="AS497" s="64">
        <v>4.3899259583333333E-26</v>
      </c>
      <c r="AT497" s="52">
        <f t="shared" si="238"/>
        <v>2.9146407339321378E-15</v>
      </c>
      <c r="AU497" s="52">
        <f t="shared" si="239"/>
        <v>2.3120454169174674E-15</v>
      </c>
      <c r="AV497" s="60">
        <f t="shared" si="224"/>
        <v>-206.74771679379845</v>
      </c>
      <c r="AW497" s="64">
        <v>3.9861718333333318E-26</v>
      </c>
      <c r="AX497" s="64">
        <v>3.3064170833333324E-26</v>
      </c>
      <c r="AY497" s="52">
        <f t="shared" si="240"/>
        <v>2.0993999456434637E-15</v>
      </c>
      <c r="AZ497" s="52">
        <f t="shared" si="241"/>
        <v>1.7413930295172389E-15</v>
      </c>
      <c r="BA497" s="60">
        <f t="shared" si="219"/>
        <v>-170.52821062948831</v>
      </c>
      <c r="BB497" s="64">
        <v>3.1786573541666659E-26</v>
      </c>
      <c r="BC497" s="64">
        <v>2.7496080833333329E-26</v>
      </c>
      <c r="BD497" s="52">
        <f t="shared" si="242"/>
        <v>1.6741057223758326E-15</v>
      </c>
      <c r="BE497" s="52">
        <f t="shared" si="243"/>
        <v>1.4481380387116182E-15</v>
      </c>
      <c r="BF497" s="60">
        <f t="shared" si="225"/>
        <v>-134.9781442378256</v>
      </c>
      <c r="BG497" s="64">
        <v>2.7924664791666663E-26</v>
      </c>
      <c r="BH497" s="64">
        <v>2.4869702499999996E-26</v>
      </c>
      <c r="BI497" s="52">
        <f t="shared" si="244"/>
        <v>1.4707103004316118E-15</v>
      </c>
      <c r="BJ497" s="52">
        <f t="shared" si="245"/>
        <v>1.3098143848206524E-15</v>
      </c>
      <c r="BK497" s="60">
        <f t="shared" si="220"/>
        <v>-109.40014193396286</v>
      </c>
      <c r="BL497" s="60"/>
      <c r="BM497" s="14"/>
      <c r="BN497" s="14"/>
      <c r="BO497" s="14"/>
    </row>
    <row r="498" spans="1:67">
      <c r="A498" s="11">
        <v>206.799999999997</v>
      </c>
      <c r="C498" s="90">
        <v>1252728980112.0164</v>
      </c>
      <c r="D498" s="7">
        <f t="shared" si="226"/>
        <v>12983231480552.961</v>
      </c>
      <c r="E498" s="10">
        <f t="shared" si="221"/>
        <v>423131609581.1452</v>
      </c>
      <c r="F498" s="10">
        <f t="shared" si="227"/>
        <v>539370500733.67511</v>
      </c>
      <c r="G498" s="15">
        <v>211565804790572.59</v>
      </c>
      <c r="H498" s="7"/>
      <c r="J498" s="90">
        <v>7.8661303804435622E-25</v>
      </c>
      <c r="K498" s="7">
        <v>7.0096104640005122E-24</v>
      </c>
      <c r="L498" s="7"/>
      <c r="M498" s="7">
        <v>7.8661303804435622E-25</v>
      </c>
      <c r="N498" s="9">
        <f t="shared" si="228"/>
        <v>0.98624326186285483</v>
      </c>
      <c r="O498" s="7"/>
      <c r="P498" s="8">
        <f t="shared" si="229"/>
        <v>531950521996.18109</v>
      </c>
      <c r="Q498" s="6"/>
      <c r="R498" s="14">
        <v>1</v>
      </c>
      <c r="T498" s="13"/>
      <c r="U498" s="64">
        <v>3.2670179583333338E-25</v>
      </c>
      <c r="V498" s="64">
        <v>2.3587341250000005E-25</v>
      </c>
      <c r="W498" s="7">
        <f t="shared" si="230"/>
        <v>1.7378919083062159E-14</v>
      </c>
      <c r="X498" s="7">
        <f t="shared" si="231"/>
        <v>1.2547298490438845E-14</v>
      </c>
      <c r="Y498" s="14">
        <f t="shared" si="222"/>
        <v>-278.01617405148681</v>
      </c>
      <c r="Z498" s="80">
        <v>2.1218222916666665E-25</v>
      </c>
      <c r="AA498" s="80">
        <v>1.5485872083333337E-25</v>
      </c>
      <c r="AB498" s="72">
        <f t="shared" si="232"/>
        <v>1.1287044756351522E-14</v>
      </c>
      <c r="AC498" s="72">
        <f t="shared" si="233"/>
        <v>8.2377177382947893E-15</v>
      </c>
      <c r="AD498" s="60">
        <f t="shared" si="246"/>
        <v>-270.16168393775484</v>
      </c>
      <c r="AE498" s="73">
        <f t="shared" ref="AE498:AE530" si="247">AVERAGE(AD493:AD503)</f>
        <v>-327.40889900926317</v>
      </c>
      <c r="AF498" s="73">
        <f t="shared" ref="AF498:AF530" si="248">AVERAGE(AD473:AD523)</f>
        <v>-276.30381391889631</v>
      </c>
      <c r="AG498" s="60"/>
      <c r="AH498" s="64">
        <v>1.35080475E-25</v>
      </c>
      <c r="AI498" s="64">
        <v>1.0012055583333335E-25</v>
      </c>
      <c r="AJ498" s="52">
        <f t="shared" si="234"/>
        <v>7.1856129187738008E-15</v>
      </c>
      <c r="AK498" s="52">
        <f t="shared" si="235"/>
        <v>5.325918193808644E-15</v>
      </c>
      <c r="AL498" s="60">
        <f t="shared" si="223"/>
        <v>-258.80808582192691</v>
      </c>
      <c r="AM498" s="64">
        <v>8.6127807916666673E-26</v>
      </c>
      <c r="AN498" s="64">
        <v>6.5340961666666676E-26</v>
      </c>
      <c r="AO498" s="52">
        <f t="shared" si="236"/>
        <v>4.5815732379655051E-15</v>
      </c>
      <c r="AP498" s="52">
        <f t="shared" si="237"/>
        <v>3.4758158666313826E-15</v>
      </c>
      <c r="AQ498" s="60">
        <f t="shared" si="218"/>
        <v>-241.34883672079977</v>
      </c>
      <c r="AR498" s="64">
        <v>5.6910877500000003E-26</v>
      </c>
      <c r="AS498" s="64">
        <v>4.4641834999999998E-26</v>
      </c>
      <c r="AT498" s="52">
        <f t="shared" si="238"/>
        <v>3.0273770993383997E-15</v>
      </c>
      <c r="AU498" s="52">
        <f t="shared" si="239"/>
        <v>2.3747247431116039E-15</v>
      </c>
      <c r="AV498" s="60">
        <f t="shared" si="224"/>
        <v>-215.58343569733219</v>
      </c>
      <c r="AW498" s="64">
        <v>4.0543789166666671E-26</v>
      </c>
      <c r="AX498" s="64">
        <v>3.3123643541666669E-26</v>
      </c>
      <c r="AY498" s="52">
        <f t="shared" si="240"/>
        <v>2.1567289810910223E-15</v>
      </c>
      <c r="AZ498" s="52">
        <f t="shared" si="241"/>
        <v>1.7620139472404013E-15</v>
      </c>
      <c r="BA498" s="60">
        <f t="shared" si="219"/>
        <v>-183.01559320214022</v>
      </c>
      <c r="BB498" s="64">
        <v>3.1966224375000006E-26</v>
      </c>
      <c r="BC498" s="64">
        <v>2.7147587083333339E-26</v>
      </c>
      <c r="BD498" s="52">
        <f t="shared" si="242"/>
        <v>1.7004449742527335E-15</v>
      </c>
      <c r="BE498" s="52">
        <f t="shared" si="243"/>
        <v>1.4441173119915133E-15</v>
      </c>
      <c r="BF498" s="60">
        <f t="shared" si="225"/>
        <v>-150.74152127378559</v>
      </c>
      <c r="BG498" s="64">
        <v>2.7831309583333334E-26</v>
      </c>
      <c r="BH498" s="64">
        <v>2.4307007500000002E-26</v>
      </c>
      <c r="BI498" s="52">
        <f t="shared" si="244"/>
        <v>1.4804879660690642E-15</v>
      </c>
      <c r="BJ498" s="52">
        <f t="shared" si="245"/>
        <v>1.2930125327789355E-15</v>
      </c>
      <c r="BK498" s="60">
        <f t="shared" si="220"/>
        <v>-126.63083901175254</v>
      </c>
      <c r="BL498" s="60"/>
      <c r="BM498" s="14"/>
      <c r="BN498" s="14"/>
      <c r="BO498" s="14"/>
    </row>
    <row r="499" spans="1:67">
      <c r="A499" s="11">
        <v>206.89999999999699</v>
      </c>
      <c r="C499" s="90">
        <v>1264091499815.5413</v>
      </c>
      <c r="D499" s="7">
        <f t="shared" si="226"/>
        <v>13033857041964.785</v>
      </c>
      <c r="E499" s="10">
        <f t="shared" si="221"/>
        <v>424772853882.76355</v>
      </c>
      <c r="F499" s="10">
        <f t="shared" si="227"/>
        <v>544262706501.54877</v>
      </c>
      <c r="G499" s="15">
        <v>212386426941381.78</v>
      </c>
      <c r="H499" s="7"/>
      <c r="J499" s="90">
        <v>7.846921184474871E-25</v>
      </c>
      <c r="K499" s="7">
        <v>6.992750730500266E-24</v>
      </c>
      <c r="L499" s="7"/>
      <c r="M499" s="7">
        <v>7.846921184474871E-25</v>
      </c>
      <c r="N499" s="9">
        <f t="shared" si="228"/>
        <v>0.98627662442647002</v>
      </c>
      <c r="O499" s="7"/>
      <c r="P499" s="8">
        <f t="shared" si="229"/>
        <v>536793584969.56207</v>
      </c>
      <c r="Q499" s="6"/>
      <c r="R499" s="14">
        <v>1</v>
      </c>
      <c r="T499" s="13"/>
      <c r="U499" s="64">
        <v>3.4293896595744686E-25</v>
      </c>
      <c r="V499" s="64">
        <v>2.4372738510638296E-25</v>
      </c>
      <c r="W499" s="7">
        <f t="shared" si="230"/>
        <v>1.8408743696204203E-14</v>
      </c>
      <c r="X499" s="7">
        <f t="shared" si="231"/>
        <v>1.3083129680650492E-14</v>
      </c>
      <c r="Y499" s="14">
        <f t="shared" si="222"/>
        <v>-289.2980696261107</v>
      </c>
      <c r="Z499" s="80">
        <v>2.2712777872340427E-25</v>
      </c>
      <c r="AA499" s="80">
        <v>1.6145056595744682E-25</v>
      </c>
      <c r="AB499" s="72">
        <f t="shared" si="232"/>
        <v>1.2192073458710268E-14</v>
      </c>
      <c r="AC499" s="72">
        <f t="shared" si="233"/>
        <v>8.6665628095657696E-15</v>
      </c>
      <c r="AD499" s="60">
        <f t="shared" si="246"/>
        <v>-289.16415744081667</v>
      </c>
      <c r="AE499" s="73">
        <f t="shared" si="247"/>
        <v>-332.98031247329396</v>
      </c>
      <c r="AF499" s="73">
        <f t="shared" si="248"/>
        <v>-275.68529752678796</v>
      </c>
      <c r="AG499" s="60"/>
      <c r="AH499" s="64">
        <v>1.4869156170212759E-25</v>
      </c>
      <c r="AI499" s="64">
        <v>1.0529781489361706E-25</v>
      </c>
      <c r="AJ499" s="52">
        <f t="shared" si="234"/>
        <v>7.9816676460803369E-15</v>
      </c>
      <c r="AK499" s="52">
        <f t="shared" si="235"/>
        <v>5.6523191546202831E-15</v>
      </c>
      <c r="AL499" s="60">
        <f t="shared" si="223"/>
        <v>-291.8373195611519</v>
      </c>
      <c r="AM499" s="64">
        <v>9.8307999574468091E-26</v>
      </c>
      <c r="AN499" s="64">
        <v>6.9071208297872337E-26</v>
      </c>
      <c r="AO499" s="52">
        <f t="shared" si="236"/>
        <v>5.2771103522761913E-15</v>
      </c>
      <c r="AP499" s="52">
        <f t="shared" si="237"/>
        <v>3.7076981520392143E-15</v>
      </c>
      <c r="AQ499" s="60">
        <f t="shared" si="218"/>
        <v>-297.39992068955655</v>
      </c>
      <c r="AR499" s="64">
        <v>6.7614644893617023E-26</v>
      </c>
      <c r="AS499" s="64">
        <v>4.7027996170212757E-26</v>
      </c>
      <c r="AT499" s="52">
        <f t="shared" si="238"/>
        <v>3.6295107628886508E-15</v>
      </c>
      <c r="AU499" s="52">
        <f t="shared" si="239"/>
        <v>2.5244326658141906E-15</v>
      </c>
      <c r="AV499" s="60">
        <f t="shared" si="224"/>
        <v>-304.47026314779458</v>
      </c>
      <c r="AW499" s="64">
        <v>4.9854762765957453E-26</v>
      </c>
      <c r="AX499" s="64">
        <v>3.4387719574468084E-26</v>
      </c>
      <c r="AY499" s="52">
        <f t="shared" si="240"/>
        <v>2.6761716832943821E-15</v>
      </c>
      <c r="AZ499" s="52">
        <f t="shared" si="241"/>
        <v>1.8459107269305658E-15</v>
      </c>
      <c r="BA499" s="60">
        <f t="shared" si="219"/>
        <v>-310.24203773868521</v>
      </c>
      <c r="BB499" s="64">
        <v>4.01198044680851E-26</v>
      </c>
      <c r="BC499" s="64">
        <v>2.7585325531914899E-26</v>
      </c>
      <c r="BD499" s="52">
        <f t="shared" si="242"/>
        <v>2.1536053668700034E-15</v>
      </c>
      <c r="BE499" s="52">
        <f t="shared" si="243"/>
        <v>1.4807625784828147E-15</v>
      </c>
      <c r="BF499" s="60">
        <f t="shared" si="225"/>
        <v>-312.42622197077907</v>
      </c>
      <c r="BG499" s="64">
        <v>3.5166304255319157E-26</v>
      </c>
      <c r="BH499" s="64">
        <v>2.4224271063829786E-26</v>
      </c>
      <c r="BI499" s="52">
        <f t="shared" si="244"/>
        <v>1.8877046531342065E-15</v>
      </c>
      <c r="BJ499" s="52">
        <f t="shared" si="245"/>
        <v>1.3003433307626878E-15</v>
      </c>
      <c r="BK499" s="60">
        <f t="shared" si="220"/>
        <v>-311.15106984363626</v>
      </c>
      <c r="BL499" s="60"/>
      <c r="BM499" s="14"/>
      <c r="BN499" s="14"/>
      <c r="BO499" s="14"/>
    </row>
    <row r="500" spans="1:67">
      <c r="A500" s="11">
        <v>206.99999999999699</v>
      </c>
      <c r="C500" s="90">
        <v>1279283588221.4841</v>
      </c>
      <c r="D500" s="7">
        <f t="shared" si="226"/>
        <v>13084618590034.527</v>
      </c>
      <c r="E500" s="10">
        <f t="shared" si="221"/>
        <v>435605471293.198</v>
      </c>
      <c r="F500" s="10">
        <f t="shared" si="227"/>
        <v>550803757647.32092</v>
      </c>
      <c r="G500" s="15">
        <v>217802735646599</v>
      </c>
      <c r="H500" s="7"/>
      <c r="J500" s="90">
        <v>7.8277588976205549E-25</v>
      </c>
      <c r="K500" s="7">
        <v>6.9758335000004514E-24</v>
      </c>
      <c r="L500" s="7"/>
      <c r="M500" s="7">
        <v>7.8277588976205549E-25</v>
      </c>
      <c r="N500" s="9">
        <f t="shared" si="228"/>
        <v>0.98630990664271267</v>
      </c>
      <c r="O500" s="7"/>
      <c r="P500" s="8">
        <f t="shared" si="229"/>
        <v>543263202783.58441</v>
      </c>
      <c r="Q500" s="6"/>
      <c r="R500" s="14">
        <v>1</v>
      </c>
      <c r="T500" s="13"/>
      <c r="U500" s="64">
        <v>3.4822168750000006E-25</v>
      </c>
      <c r="V500" s="64">
        <v>2.4780860208333334E-25</v>
      </c>
      <c r="W500" s="7">
        <f t="shared" si="230"/>
        <v>1.8917602922994376E-14</v>
      </c>
      <c r="X500" s="7">
        <f t="shared" si="231"/>
        <v>1.3462529484510685E-14</v>
      </c>
      <c r="Y500" s="14">
        <f t="shared" si="222"/>
        <v>-288.35965426957131</v>
      </c>
      <c r="Z500" s="80">
        <v>2.3401889166666667E-25</v>
      </c>
      <c r="AA500" s="80">
        <v>1.6648631874999992E-25</v>
      </c>
      <c r="AB500" s="72">
        <f t="shared" si="232"/>
        <v>1.2713385259869077E-14</v>
      </c>
      <c r="AC500" s="72">
        <f t="shared" si="233"/>
        <v>9.0445890743768534E-15</v>
      </c>
      <c r="AD500" s="60">
        <f t="shared" si="246"/>
        <v>-288.57744105915697</v>
      </c>
      <c r="AE500" s="73">
        <f t="shared" si="247"/>
        <v>-326.20838255169588</v>
      </c>
      <c r="AF500" s="73">
        <f t="shared" si="248"/>
        <v>-274.22975109333368</v>
      </c>
      <c r="AG500" s="60"/>
      <c r="AH500" s="64">
        <v>1.5716638124999997E-25</v>
      </c>
      <c r="AI500" s="64">
        <v>1.1100377499999998E-25</v>
      </c>
      <c r="AJ500" s="52">
        <f t="shared" si="234"/>
        <v>8.5382711647776031E-15</v>
      </c>
      <c r="AK500" s="52">
        <f t="shared" si="235"/>
        <v>6.0304266327564941E-15</v>
      </c>
      <c r="AL500" s="60">
        <f t="shared" si="223"/>
        <v>-293.71807051134238</v>
      </c>
      <c r="AM500" s="64">
        <v>1.0798360729166665E-25</v>
      </c>
      <c r="AN500" s="64">
        <v>7.4976035416666659E-26</v>
      </c>
      <c r="AO500" s="52">
        <f t="shared" si="236"/>
        <v>5.8663520345392311E-15</v>
      </c>
      <c r="AP500" s="52">
        <f t="shared" si="237"/>
        <v>4.0731721132471466E-15</v>
      </c>
      <c r="AQ500" s="60">
        <f t="shared" ref="AQ500:AQ530" si="249">(AP500/AO500-1)*1000</f>
        <v>-305.67206174031259</v>
      </c>
      <c r="AR500" s="64">
        <v>7.7993599999999989E-26</v>
      </c>
      <c r="AS500" s="64">
        <v>5.2644028541666677E-26</v>
      </c>
      <c r="AT500" s="52">
        <f t="shared" si="238"/>
        <v>4.2371052932619351E-15</v>
      </c>
      <c r="AU500" s="52">
        <f t="shared" si="239"/>
        <v>2.8599563552974644E-15</v>
      </c>
      <c r="AV500" s="60">
        <f t="shared" si="224"/>
        <v>-325.02117428011155</v>
      </c>
      <c r="AW500" s="64">
        <v>6.0553982083333341E-26</v>
      </c>
      <c r="AX500" s="64">
        <v>3.9370728541666658E-26</v>
      </c>
      <c r="AY500" s="52">
        <f t="shared" si="240"/>
        <v>3.2896750247889588E-15</v>
      </c>
      <c r="AZ500" s="52">
        <f t="shared" si="241"/>
        <v>2.1388668083467694E-15</v>
      </c>
      <c r="BA500" s="60">
        <f t="shared" ref="BA500:BA530" si="250">(AZ500/AY500-1)*1000</f>
        <v>-349.82428591590644</v>
      </c>
      <c r="BB500" s="64">
        <v>5.1008033541666673E-26</v>
      </c>
      <c r="BC500" s="64">
        <v>3.1827222291666669E-26</v>
      </c>
      <c r="BD500" s="52">
        <f t="shared" si="242"/>
        <v>2.7710787669536762E-15</v>
      </c>
      <c r="BE500" s="52">
        <f t="shared" si="243"/>
        <v>1.7290558717874944E-15</v>
      </c>
      <c r="BF500" s="60">
        <f t="shared" si="225"/>
        <v>-376.03510502579707</v>
      </c>
      <c r="BG500" s="64">
        <v>4.6361914583333327E-26</v>
      </c>
      <c r="BH500" s="64">
        <v>2.7837862708333321E-26</v>
      </c>
      <c r="BI500" s="52">
        <f t="shared" si="244"/>
        <v>2.5186722203719199E-15</v>
      </c>
      <c r="BJ500" s="52">
        <f t="shared" si="245"/>
        <v>1.5123286453578008E-15</v>
      </c>
      <c r="BK500" s="60">
        <f t="shared" ref="BK500:BK530" si="251">(BJ500/BI500-1)*1000</f>
        <v>-399.55321175754955</v>
      </c>
      <c r="BL500" s="60"/>
      <c r="BM500" s="14"/>
      <c r="BN500" s="14"/>
      <c r="BO500" s="14"/>
    </row>
    <row r="501" spans="1:67">
      <c r="A501" s="11">
        <v>207.09999999999701</v>
      </c>
      <c r="C501" s="90">
        <v>1300394238186.2693</v>
      </c>
      <c r="D501" s="7">
        <f t="shared" si="226"/>
        <v>13135516272159.908</v>
      </c>
      <c r="E501" s="10">
        <f t="shared" si="221"/>
        <v>439872818754.17395</v>
      </c>
      <c r="F501" s="10">
        <f t="shared" si="227"/>
        <v>559893083449.69946</v>
      </c>
      <c r="G501" s="15">
        <v>219936409377086.97</v>
      </c>
      <c r="H501" s="7"/>
      <c r="J501" s="90">
        <v>7.8086434053279417E-25</v>
      </c>
      <c r="K501" s="7">
        <v>6.9588591595001398E-24</v>
      </c>
      <c r="L501" s="7"/>
      <c r="M501" s="7">
        <v>7.8086434053279417E-25</v>
      </c>
      <c r="N501" s="9">
        <f t="shared" si="228"/>
        <v>0.98634310870234465</v>
      </c>
      <c r="O501" s="7"/>
      <c r="P501" s="8">
        <f t="shared" si="229"/>
        <v>552246684470.7179</v>
      </c>
      <c r="Q501" s="6"/>
      <c r="R501" s="14">
        <v>1</v>
      </c>
      <c r="T501" s="13"/>
      <c r="U501" s="64">
        <v>3.430507979166667E-25</v>
      </c>
      <c r="V501" s="64">
        <v>2.3946240208333331E-25</v>
      </c>
      <c r="W501" s="7">
        <f t="shared" si="230"/>
        <v>1.894486657545565E-14</v>
      </c>
      <c r="X501" s="7">
        <f t="shared" si="231"/>
        <v>1.3224231760594482E-14</v>
      </c>
      <c r="Y501" s="14">
        <f t="shared" si="222"/>
        <v>-301.96226466290534</v>
      </c>
      <c r="Z501" s="80">
        <v>2.2693037916666658E-25</v>
      </c>
      <c r="AA501" s="80">
        <v>1.6066007291666668E-25</v>
      </c>
      <c r="AB501" s="72">
        <f t="shared" si="232"/>
        <v>1.2532154950050299E-14</v>
      </c>
      <c r="AC501" s="72">
        <f t="shared" si="233"/>
        <v>8.8723992595073119E-15</v>
      </c>
      <c r="AD501" s="60">
        <f t="shared" si="246"/>
        <v>-292.02924039239542</v>
      </c>
      <c r="AE501" s="73">
        <f t="shared" si="247"/>
        <v>-324.88198190280372</v>
      </c>
      <c r="AF501" s="73">
        <f t="shared" si="248"/>
        <v>-270.56425580035165</v>
      </c>
      <c r="AG501" s="60"/>
      <c r="AH501" s="64">
        <v>1.4946590833333333E-25</v>
      </c>
      <c r="AI501" s="64">
        <v>1.0777028520833332E-25</v>
      </c>
      <c r="AJ501" s="52">
        <f t="shared" si="234"/>
        <v>8.2542052318506343E-15</v>
      </c>
      <c r="AK501" s="52">
        <f t="shared" si="235"/>
        <v>5.9515782690779256E-15</v>
      </c>
      <c r="AL501" s="60">
        <f t="shared" si="223"/>
        <v>-278.96410351992762</v>
      </c>
      <c r="AM501" s="64">
        <v>1.0060280166666664E-25</v>
      </c>
      <c r="AN501" s="64">
        <v>7.4087541666666669E-26</v>
      </c>
      <c r="AO501" s="52">
        <f t="shared" si="236"/>
        <v>5.5557563668894497E-15</v>
      </c>
      <c r="AP501" s="52">
        <f t="shared" si="237"/>
        <v>4.0914599246012131E-15</v>
      </c>
      <c r="AQ501" s="60">
        <f t="shared" si="249"/>
        <v>-263.56383282301221</v>
      </c>
      <c r="AR501" s="64">
        <v>7.1450208958333336E-26</v>
      </c>
      <c r="AS501" s="64">
        <v>5.3653317291666656E-26</v>
      </c>
      <c r="AT501" s="52">
        <f t="shared" si="238"/>
        <v>3.9458141001988546E-15</v>
      </c>
      <c r="AU501" s="52">
        <f t="shared" si="239"/>
        <v>2.9629866585185088E-15</v>
      </c>
      <c r="AV501" s="60">
        <f t="shared" si="224"/>
        <v>-249.08103035842842</v>
      </c>
      <c r="AW501" s="64">
        <v>5.4983728958333341E-26</v>
      </c>
      <c r="AX501" s="64">
        <v>4.1784381666666667E-26</v>
      </c>
      <c r="AY501" s="52">
        <f t="shared" si="240"/>
        <v>3.0364582017083094E-15</v>
      </c>
      <c r="AZ501" s="52">
        <f t="shared" si="241"/>
        <v>2.3075286238080964E-15</v>
      </c>
      <c r="BA501" s="60">
        <f t="shared" si="250"/>
        <v>-240.0591509839054</v>
      </c>
      <c r="BB501" s="64">
        <v>4.6257320416666687E-26</v>
      </c>
      <c r="BC501" s="64">
        <v>3.5237155416666672E-26</v>
      </c>
      <c r="BD501" s="52">
        <f t="shared" si="242"/>
        <v>2.5545451832609634E-15</v>
      </c>
      <c r="BE501" s="52">
        <f t="shared" si="243"/>
        <v>1.9459602249037993E-15</v>
      </c>
      <c r="BF501" s="60">
        <f t="shared" si="225"/>
        <v>-238.23612999488418</v>
      </c>
      <c r="BG501" s="64">
        <v>4.211644270833333E-26</v>
      </c>
      <c r="BH501" s="64">
        <v>3.198450875E-26</v>
      </c>
      <c r="BI501" s="52">
        <f t="shared" si="244"/>
        <v>2.3258665847383312E-15</v>
      </c>
      <c r="BJ501" s="52">
        <f t="shared" si="245"/>
        <v>1.7663338911616181E-15</v>
      </c>
      <c r="BK501" s="60">
        <f t="shared" si="251"/>
        <v>-240.56955684741587</v>
      </c>
      <c r="BL501" s="60"/>
      <c r="BM501" s="14"/>
      <c r="BN501" s="14"/>
      <c r="BO501" s="14"/>
    </row>
    <row r="502" spans="1:67">
      <c r="A502" s="11">
        <v>207.199999999997</v>
      </c>
      <c r="C502" s="90">
        <v>1326389601569.5742</v>
      </c>
      <c r="D502" s="7">
        <f t="shared" si="226"/>
        <v>13186550235312.148</v>
      </c>
      <c r="E502" s="10">
        <f t="shared" si="221"/>
        <v>444796690961.86407</v>
      </c>
      <c r="F502" s="10">
        <f t="shared" si="227"/>
        <v>571085553958.00793</v>
      </c>
      <c r="G502" s="15">
        <v>222398345480932.03</v>
      </c>
      <c r="H502" s="7"/>
      <c r="J502" s="90">
        <v>7.7895745933240766E-25</v>
      </c>
      <c r="K502" s="7">
        <v>6.9418280960002832E-24</v>
      </c>
      <c r="L502" s="7"/>
      <c r="M502" s="7">
        <v>7.7895745933240766E-25</v>
      </c>
      <c r="N502" s="9">
        <f t="shared" si="228"/>
        <v>0.98637623079568859</v>
      </c>
      <c r="O502" s="7"/>
      <c r="P502" s="8">
        <f t="shared" si="229"/>
        <v>563305216174.96765</v>
      </c>
      <c r="Q502" s="6"/>
      <c r="R502" s="14">
        <v>1</v>
      </c>
      <c r="T502" s="13"/>
      <c r="U502" s="64">
        <v>3.6592476382978736E-25</v>
      </c>
      <c r="V502" s="64">
        <v>2.3087824680851065E-25</v>
      </c>
      <c r="W502" s="7">
        <f t="shared" si="230"/>
        <v>2.0612732819290063E-14</v>
      </c>
      <c r="X502" s="7">
        <f t="shared" si="231"/>
        <v>1.3005492072855822E-14</v>
      </c>
      <c r="Y502" s="14">
        <f t="shared" si="222"/>
        <v>-369.05541895517803</v>
      </c>
      <c r="Z502" s="80">
        <v>2.3928374893617031E-25</v>
      </c>
      <c r="AA502" s="80">
        <v>1.5000692765957447E-25</v>
      </c>
      <c r="AB502" s="72">
        <f t="shared" si="232"/>
        <v>1.3478978392163845E-14</v>
      </c>
      <c r="AC502" s="72">
        <f t="shared" si="233"/>
        <v>8.4499684813014523E-15</v>
      </c>
      <c r="AD502" s="60">
        <f t="shared" si="246"/>
        <v>-373.10022796579779</v>
      </c>
      <c r="AE502" s="73">
        <f t="shared" si="247"/>
        <v>-330.70600957578853</v>
      </c>
      <c r="AF502" s="73">
        <f t="shared" si="248"/>
        <v>-267.69766796216857</v>
      </c>
      <c r="AG502" s="60"/>
      <c r="AH502" s="64">
        <v>1.5296463617021276E-25</v>
      </c>
      <c r="AI502" s="64">
        <v>9.6290305531914898E-26</v>
      </c>
      <c r="AJ502" s="52">
        <f t="shared" si="234"/>
        <v>8.6165777444982076E-15</v>
      </c>
      <c r="AK502" s="52">
        <f t="shared" si="235"/>
        <v>5.4240831373205919E-15</v>
      </c>
      <c r="AL502" s="60">
        <f t="shared" si="223"/>
        <v>-370.50609903868894</v>
      </c>
      <c r="AM502" s="64">
        <v>9.7338934680851044E-26</v>
      </c>
      <c r="AN502" s="64">
        <v>6.2840605531914895E-26</v>
      </c>
      <c r="AO502" s="52">
        <f t="shared" si="236"/>
        <v>5.4831529642634731E-15</v>
      </c>
      <c r="AP502" s="52">
        <f t="shared" si="237"/>
        <v>3.5398440883719173E-15</v>
      </c>
      <c r="AQ502" s="60">
        <f t="shared" si="249"/>
        <v>-354.41449263901603</v>
      </c>
      <c r="AR502" s="64">
        <v>6.35420295744681E-26</v>
      </c>
      <c r="AS502" s="64">
        <v>4.3365598936170195E-26</v>
      </c>
      <c r="AT502" s="52">
        <f t="shared" si="238"/>
        <v>3.5793556705639904E-15</v>
      </c>
      <c r="AU502" s="52">
        <f t="shared" si="239"/>
        <v>2.4428068083294909E-15</v>
      </c>
      <c r="AV502" s="60">
        <f t="shared" si="224"/>
        <v>-317.52889817049567</v>
      </c>
      <c r="AW502" s="64">
        <v>4.4193867234042568E-26</v>
      </c>
      <c r="AX502" s="64">
        <v>3.2766279999999993E-26</v>
      </c>
      <c r="AY502" s="52">
        <f t="shared" si="240"/>
        <v>2.4894635935878753E-15</v>
      </c>
      <c r="AZ502" s="52">
        <f t="shared" si="241"/>
        <v>1.8457416438648465E-15</v>
      </c>
      <c r="BA502" s="60">
        <f t="shared" si="250"/>
        <v>-258.57857547347419</v>
      </c>
      <c r="BB502" s="64">
        <v>3.3752078723404251E-26</v>
      </c>
      <c r="BC502" s="64">
        <v>2.7403289361702128E-26</v>
      </c>
      <c r="BD502" s="52">
        <f t="shared" si="242"/>
        <v>1.9012722001640679E-15</v>
      </c>
      <c r="BE502" s="52">
        <f t="shared" si="243"/>
        <v>1.543641583779793E-15</v>
      </c>
      <c r="BF502" s="60">
        <f t="shared" si="225"/>
        <v>-188.1006919227103</v>
      </c>
      <c r="BG502" s="64">
        <v>2.8451248723404253E-26</v>
      </c>
      <c r="BH502" s="64">
        <v>2.4979868255319144E-26</v>
      </c>
      <c r="BI502" s="52">
        <f t="shared" si="244"/>
        <v>1.6026736812584095E-15</v>
      </c>
      <c r="BJ502" s="52">
        <f t="shared" si="245"/>
        <v>1.4071290087583963E-15</v>
      </c>
      <c r="BK502" s="60">
        <f t="shared" si="251"/>
        <v>-122.01153284458555</v>
      </c>
      <c r="BL502" s="60"/>
      <c r="BM502" s="14"/>
      <c r="BN502" s="14"/>
      <c r="BO502" s="14"/>
    </row>
    <row r="503" spans="1:67">
      <c r="A503" s="11">
        <v>207.299999999997</v>
      </c>
      <c r="C503" s="90">
        <v>1358667538652.4463</v>
      </c>
      <c r="D503" s="7">
        <f t="shared" si="226"/>
        <v>13237720626035.084</v>
      </c>
      <c r="E503" s="10">
        <f t="shared" si="221"/>
        <v>444796613450.31885</v>
      </c>
      <c r="F503" s="10">
        <f t="shared" si="227"/>
        <v>584983026885.85693</v>
      </c>
      <c r="G503" s="15">
        <v>222398306725159.41</v>
      </c>
      <c r="H503" s="7"/>
      <c r="J503" s="90">
        <v>7.7705523476150679E-25</v>
      </c>
      <c r="K503" s="7">
        <v>6.9247406965003292E-24</v>
      </c>
      <c r="L503" s="7"/>
      <c r="M503" s="7">
        <v>7.7705523476150679E-25</v>
      </c>
      <c r="N503" s="9">
        <f t="shared" si="228"/>
        <v>0.98640927311262816</v>
      </c>
      <c r="O503" s="7"/>
      <c r="P503" s="8">
        <f t="shared" si="229"/>
        <v>577032682333.70312</v>
      </c>
      <c r="Q503" s="6"/>
      <c r="R503" s="14">
        <v>1</v>
      </c>
      <c r="T503" s="13"/>
      <c r="U503" s="64">
        <v>4.3138922978723408E-25</v>
      </c>
      <c r="V503" s="64">
        <v>2.4148123191489365E-25</v>
      </c>
      <c r="W503" s="7">
        <f t="shared" si="230"/>
        <v>2.4892568439398377E-14</v>
      </c>
      <c r="X503" s="7">
        <f t="shared" si="231"/>
        <v>1.3934256298509019E-14</v>
      </c>
      <c r="Y503" s="14">
        <f t="shared" si="222"/>
        <v>-440.22424474066071</v>
      </c>
      <c r="Z503" s="80">
        <v>2.960740319148936E-25</v>
      </c>
      <c r="AA503" s="80">
        <v>1.5506377446808511E-25</v>
      </c>
      <c r="AB503" s="72">
        <f t="shared" si="232"/>
        <v>1.7084439280519579E-14</v>
      </c>
      <c r="AC503" s="72">
        <f t="shared" si="233"/>
        <v>8.9476865714102442E-15</v>
      </c>
      <c r="AD503" s="60">
        <f t="shared" si="246"/>
        <v>-476.26688681478788</v>
      </c>
      <c r="AE503" s="73">
        <f t="shared" si="247"/>
        <v>-325.33396311816148</v>
      </c>
      <c r="AF503" s="73">
        <f t="shared" si="248"/>
        <v>-267.72441709110376</v>
      </c>
      <c r="AG503" s="60"/>
      <c r="AH503" s="64">
        <v>2.0030128723404261E-25</v>
      </c>
      <c r="AI503" s="64">
        <v>9.5926965957446789E-26</v>
      </c>
      <c r="AJ503" s="52">
        <f t="shared" si="234"/>
        <v>1.1558038904754655E-14</v>
      </c>
      <c r="AK503" s="52">
        <f t="shared" si="235"/>
        <v>5.5352994474556198E-15</v>
      </c>
      <c r="AL503" s="60">
        <f t="shared" si="223"/>
        <v>-521.08662264680981</v>
      </c>
      <c r="AM503" s="64">
        <v>1.3541743914893617E-25</v>
      </c>
      <c r="AN503" s="64">
        <v>5.7836220425531898E-26</v>
      </c>
      <c r="AO503" s="52">
        <f t="shared" si="236"/>
        <v>7.8140288146867227E-15</v>
      </c>
      <c r="AP503" s="52">
        <f t="shared" si="237"/>
        <v>3.3373389408186082E-15</v>
      </c>
      <c r="AQ503" s="60">
        <f t="shared" si="249"/>
        <v>-572.90419321899981</v>
      </c>
      <c r="AR503" s="64">
        <v>9.3416842553191513E-26</v>
      </c>
      <c r="AS503" s="64">
        <v>3.4871932127659577E-26</v>
      </c>
      <c r="AT503" s="52">
        <f t="shared" si="238"/>
        <v>5.3904571233610257E-15</v>
      </c>
      <c r="AU503" s="52">
        <f t="shared" si="239"/>
        <v>2.01222445337811E-15</v>
      </c>
      <c r="AV503" s="60">
        <f t="shared" si="224"/>
        <v>-626.70615732057627</v>
      </c>
      <c r="AW503" s="64">
        <v>6.7513038085106389E-26</v>
      </c>
      <c r="AX503" s="64">
        <v>2.1960836595744687E-26</v>
      </c>
      <c r="AY503" s="52">
        <f t="shared" si="240"/>
        <v>3.895722945874418E-15</v>
      </c>
      <c r="AZ503" s="52">
        <f t="shared" si="241"/>
        <v>1.2672120447133987E-15</v>
      </c>
      <c r="BA503" s="60">
        <f t="shared" si="250"/>
        <v>-674.71710326439415</v>
      </c>
      <c r="BB503" s="64">
        <v>5.2411048723404251E-26</v>
      </c>
      <c r="BC503" s="64">
        <v>1.519559119148936E-26</v>
      </c>
      <c r="BD503" s="52">
        <f t="shared" si="242"/>
        <v>3.0242888028786642E-15</v>
      </c>
      <c r="BE503" s="52">
        <f t="shared" si="243"/>
        <v>8.7683527448709992E-16</v>
      </c>
      <c r="BF503" s="60">
        <f t="shared" si="225"/>
        <v>-710.0689346690416</v>
      </c>
      <c r="BG503" s="64">
        <v>4.4241926808510629E-26</v>
      </c>
      <c r="BH503" s="64">
        <v>1.1884117617021282E-26</v>
      </c>
      <c r="BI503" s="52">
        <f t="shared" si="244"/>
        <v>2.5529037697924809E-15</v>
      </c>
      <c r="BJ503" s="52">
        <f t="shared" si="245"/>
        <v>6.8575242657186167E-16</v>
      </c>
      <c r="BK503" s="60">
        <f t="shared" si="251"/>
        <v>-731.38336247292045</v>
      </c>
      <c r="BL503" s="60"/>
      <c r="BM503" s="14"/>
      <c r="BN503" s="14"/>
      <c r="BO503" s="14"/>
    </row>
    <row r="504" spans="1:67">
      <c r="A504" s="11">
        <v>207.39999999999699</v>
      </c>
      <c r="C504" s="90">
        <v>1396888855350.9739</v>
      </c>
      <c r="D504" s="7">
        <f t="shared" si="226"/>
        <v>13289027590444.219</v>
      </c>
      <c r="E504" s="10">
        <f t="shared" si="221"/>
        <v>445124798810.92639</v>
      </c>
      <c r="F504" s="10">
        <f t="shared" si="227"/>
        <v>601439460043.92273</v>
      </c>
      <c r="G504" s="15">
        <v>222562399405463.19</v>
      </c>
      <c r="H504" s="7"/>
      <c r="J504" s="90">
        <v>7.7515765544853978E-25</v>
      </c>
      <c r="K504" s="7">
        <v>6.9075973480004777E-24</v>
      </c>
      <c r="L504" s="7"/>
      <c r="M504" s="7">
        <v>7.7515765544853978E-25</v>
      </c>
      <c r="N504" s="9">
        <f t="shared" si="228"/>
        <v>0.98644223584260948</v>
      </c>
      <c r="O504" s="7"/>
      <c r="P504" s="8">
        <f t="shared" si="229"/>
        <v>593285285689.69897</v>
      </c>
      <c r="Q504" s="6"/>
      <c r="R504" s="14">
        <v>1</v>
      </c>
      <c r="T504" s="13"/>
      <c r="U504" s="64">
        <v>4.6396898333333327E-25</v>
      </c>
      <c r="V504" s="64">
        <v>2.8309235208333342E-25</v>
      </c>
      <c r="W504" s="7">
        <f t="shared" si="230"/>
        <v>2.7526597082806017E-14</v>
      </c>
      <c r="X504" s="7">
        <f t="shared" si="231"/>
        <v>1.6795452698231976E-14</v>
      </c>
      <c r="Y504" s="14">
        <f t="shared" si="222"/>
        <v>-389.84638574439168</v>
      </c>
      <c r="Z504" s="80">
        <v>3.2968640416666672E-25</v>
      </c>
      <c r="AA504" s="80">
        <v>1.9060813541666665E-25</v>
      </c>
      <c r="AB504" s="72">
        <f t="shared" si="232"/>
        <v>1.9559809248401931E-14</v>
      </c>
      <c r="AC504" s="72">
        <f t="shared" si="233"/>
        <v>1.1308500207545147E-14</v>
      </c>
      <c r="AD504" s="60">
        <f t="shared" si="246"/>
        <v>-421.85017941986979</v>
      </c>
      <c r="AE504" s="73">
        <f t="shared" si="247"/>
        <v>-300.26894371615703</v>
      </c>
      <c r="AF504" s="73">
        <f t="shared" si="248"/>
        <v>-267.54513226119224</v>
      </c>
      <c r="AG504" s="60"/>
      <c r="AH504" s="64">
        <v>2.3431304375000004E-25</v>
      </c>
      <c r="AI504" s="64">
        <v>1.2435027729166667E-25</v>
      </c>
      <c r="AJ504" s="52">
        <f t="shared" si="234"/>
        <v>1.3901448110203382E-14</v>
      </c>
      <c r="AK504" s="52">
        <f t="shared" si="235"/>
        <v>7.3775189788575553E-15</v>
      </c>
      <c r="AL504" s="60">
        <f t="shared" si="223"/>
        <v>-469.29852772369765</v>
      </c>
      <c r="AM504" s="64">
        <v>1.6898236249999997E-25</v>
      </c>
      <c r="AN504" s="64">
        <v>7.8953537291666676E-26</v>
      </c>
      <c r="AO504" s="52">
        <f t="shared" si="236"/>
        <v>1.0025474921232705E-14</v>
      </c>
      <c r="AP504" s="52">
        <f t="shared" si="237"/>
        <v>4.6841971928296105E-15</v>
      </c>
      <c r="AQ504" s="60">
        <f t="shared" si="249"/>
        <v>-532.770544075766</v>
      </c>
      <c r="AR504" s="64">
        <v>1.2582585333333334E-25</v>
      </c>
      <c r="AS504" s="64">
        <v>4.927401499999999E-26</v>
      </c>
      <c r="AT504" s="52">
        <f t="shared" si="238"/>
        <v>7.465062734201258E-15</v>
      </c>
      <c r="AU504" s="52">
        <f t="shared" si="239"/>
        <v>2.9233548066351848E-15</v>
      </c>
      <c r="AV504" s="60">
        <f t="shared" si="224"/>
        <v>-608.39514539619256</v>
      </c>
      <c r="AW504" s="64">
        <v>9.8526674583333343E-26</v>
      </c>
      <c r="AX504" s="64">
        <v>3.080197270833334E-26</v>
      </c>
      <c r="AY504" s="52">
        <f t="shared" si="240"/>
        <v>5.8454426278225602E-15</v>
      </c>
      <c r="AZ504" s="52">
        <f t="shared" si="241"/>
        <v>1.8274357178068818E-15</v>
      </c>
      <c r="BA504" s="60">
        <f t="shared" si="250"/>
        <v>-687.37427870580166</v>
      </c>
      <c r="BB504" s="64">
        <v>8.243373520833332E-26</v>
      </c>
      <c r="BC504" s="64">
        <v>1.9913086999999993E-26</v>
      </c>
      <c r="BD504" s="52">
        <f t="shared" si="242"/>
        <v>4.8906722143542257E-15</v>
      </c>
      <c r="BE504" s="52">
        <f t="shared" si="243"/>
        <v>1.1814141509758157E-15</v>
      </c>
      <c r="BF504" s="60">
        <f t="shared" si="225"/>
        <v>-758.43522133658018</v>
      </c>
      <c r="BG504" s="64">
        <v>7.4223130208333335E-26</v>
      </c>
      <c r="BH504" s="64">
        <v>1.3908339520833332E-26</v>
      </c>
      <c r="BI504" s="52">
        <f t="shared" si="244"/>
        <v>4.4035491010432264E-15</v>
      </c>
      <c r="BJ504" s="52">
        <f t="shared" si="245"/>
        <v>8.2516131860864652E-16</v>
      </c>
      <c r="BK504" s="60">
        <f t="shared" si="251"/>
        <v>-812.61448443639233</v>
      </c>
      <c r="BL504" s="60"/>
      <c r="BM504" s="14"/>
      <c r="BN504" s="14"/>
      <c r="BO504" s="14"/>
    </row>
    <row r="505" spans="1:67">
      <c r="A505" s="11">
        <v>207.49999999999699</v>
      </c>
      <c r="C505" s="90">
        <v>1436885878861.052</v>
      </c>
      <c r="D505" s="7">
        <f t="shared" si="226"/>
        <v>13340471274225.625</v>
      </c>
      <c r="E505" s="10">
        <f t="shared" si="221"/>
        <v>445452983804.32007</v>
      </c>
      <c r="F505" s="10">
        <f t="shared" si="227"/>
        <v>618660435163.82324</v>
      </c>
      <c r="G505" s="15">
        <v>222726491902160.03</v>
      </c>
      <c r="H505" s="7"/>
      <c r="J505" s="90">
        <v>7.7326471004972374E-25</v>
      </c>
      <c r="K505" s="7">
        <v>6.8903984375005523E-24</v>
      </c>
      <c r="L505" s="7"/>
      <c r="M505" s="7">
        <v>7.7326471004972374E-25</v>
      </c>
      <c r="N505" s="9">
        <f t="shared" si="228"/>
        <v>0.98647511917464215</v>
      </c>
      <c r="O505" s="7"/>
      <c r="P505" s="8">
        <f t="shared" si="229"/>
        <v>610293126506.86853</v>
      </c>
      <c r="Q505" s="6"/>
      <c r="R505" s="14">
        <v>1</v>
      </c>
      <c r="T505" s="13"/>
      <c r="U505" s="64">
        <v>4.4404513749999997E-25</v>
      </c>
      <c r="V505" s="64">
        <v>3.0828134999999999E-25</v>
      </c>
      <c r="W505" s="7">
        <f t="shared" si="230"/>
        <v>2.7099769527503194E-14</v>
      </c>
      <c r="X505" s="7">
        <f t="shared" si="231"/>
        <v>1.8814198893524751E-14</v>
      </c>
      <c r="Y505" s="14">
        <f t="shared" si="222"/>
        <v>-305.74321399927504</v>
      </c>
      <c r="Z505" s="80">
        <v>3.0761632291666668E-25</v>
      </c>
      <c r="AA505" s="80">
        <v>2.1539086249999996E-25</v>
      </c>
      <c r="AB505" s="72">
        <f t="shared" si="232"/>
        <v>1.877361274773483E-14</v>
      </c>
      <c r="AC505" s="72">
        <f t="shared" si="233"/>
        <v>1.3145156289612853E-14</v>
      </c>
      <c r="AD505" s="60">
        <f t="shared" si="246"/>
        <v>-299.80678379557446</v>
      </c>
      <c r="AE505" s="73">
        <f t="shared" si="247"/>
        <v>-287.32954878400216</v>
      </c>
      <c r="AF505" s="73">
        <f t="shared" si="248"/>
        <v>-265.65698991909346</v>
      </c>
      <c r="AG505" s="60"/>
      <c r="AH505" s="64">
        <v>2.1260352916666667E-25</v>
      </c>
      <c r="AI505" s="64">
        <v>1.4866915416666669E-25</v>
      </c>
      <c r="AJ505" s="52">
        <f t="shared" si="234"/>
        <v>1.2975047252151183E-14</v>
      </c>
      <c r="AK505" s="52">
        <f t="shared" si="235"/>
        <v>9.0731762911501501E-15</v>
      </c>
      <c r="AL505" s="60">
        <f t="shared" si="223"/>
        <v>-300.72113690022417</v>
      </c>
      <c r="AM505" s="64">
        <v>1.4929305000000003E-25</v>
      </c>
      <c r="AN505" s="64">
        <v>1.0244728395833333E-25</v>
      </c>
      <c r="AO505" s="52">
        <f t="shared" si="236"/>
        <v>9.1112522250241087E-15</v>
      </c>
      <c r="AP505" s="52">
        <f t="shared" si="237"/>
        <v>6.2522873229064659E-15</v>
      </c>
      <c r="AQ505" s="60">
        <f t="shared" si="249"/>
        <v>-313.78397079881938</v>
      </c>
      <c r="AR505" s="64">
        <v>1.0890152687499997E-25</v>
      </c>
      <c r="AS505" s="64">
        <v>7.1530668333333351E-26</v>
      </c>
      <c r="AT505" s="52">
        <f t="shared" si="238"/>
        <v>6.6461853317911727E-15</v>
      </c>
      <c r="AU505" s="52">
        <f t="shared" si="239"/>
        <v>4.3654675218273387E-15</v>
      </c>
      <c r="AV505" s="60">
        <f t="shared" si="224"/>
        <v>-343.16193366656711</v>
      </c>
      <c r="AW505" s="64">
        <v>8.4303466458333326E-26</v>
      </c>
      <c r="AX505" s="64">
        <v>5.1643488749999999E-26</v>
      </c>
      <c r="AY505" s="52">
        <f t="shared" si="240"/>
        <v>5.1449826120220246E-15</v>
      </c>
      <c r="AZ505" s="52">
        <f t="shared" si="241"/>
        <v>3.1517666212957996E-15</v>
      </c>
      <c r="BA505" s="60">
        <f t="shared" si="250"/>
        <v>-387.40966511116602</v>
      </c>
      <c r="BB505" s="64">
        <v>7.027906395833334E-26</v>
      </c>
      <c r="BC505" s="64">
        <v>3.9593458749999998E-26</v>
      </c>
      <c r="BD505" s="52">
        <f t="shared" si="242"/>
        <v>4.2890829671104997E-15</v>
      </c>
      <c r="BE505" s="52">
        <f t="shared" si="243"/>
        <v>2.4163615729756857E-15</v>
      </c>
      <c r="BF505" s="60">
        <f t="shared" si="225"/>
        <v>-436.62512674508656</v>
      </c>
      <c r="BG505" s="64">
        <v>6.3246250625000009E-26</v>
      </c>
      <c r="BH505" s="64">
        <v>3.3109530833333334E-26</v>
      </c>
      <c r="BI505" s="52">
        <f t="shared" si="244"/>
        <v>3.8598752033766055E-15</v>
      </c>
      <c r="BJ505" s="52">
        <f t="shared" si="245"/>
        <v>2.0206519089449414E-15</v>
      </c>
      <c r="BK505" s="60">
        <f t="shared" si="251"/>
        <v>-476.49812429757264</v>
      </c>
      <c r="BL505" s="60"/>
      <c r="BM505" s="14"/>
      <c r="BN505" s="14"/>
      <c r="BO505" s="14"/>
    </row>
    <row r="506" spans="1:67">
      <c r="A506" s="11">
        <v>207.59999999999701</v>
      </c>
      <c r="C506" s="90">
        <v>1468215657175.4365</v>
      </c>
      <c r="D506" s="7">
        <f t="shared" si="226"/>
        <v>13392051822635.205</v>
      </c>
      <c r="E506" s="10">
        <f t="shared" si="221"/>
        <v>460881266920.55127</v>
      </c>
      <c r="F506" s="10">
        <f t="shared" si="227"/>
        <v>632149672249.87964</v>
      </c>
      <c r="G506" s="15">
        <v>230440633460275.62</v>
      </c>
      <c r="H506" s="7"/>
      <c r="J506" s="90">
        <v>7.7137638724897949E-25</v>
      </c>
      <c r="K506" s="7">
        <v>6.8731443520003767E-24</v>
      </c>
      <c r="L506" s="7"/>
      <c r="M506" s="7">
        <v>7.7137638724897949E-25</v>
      </c>
      <c r="N506" s="9">
        <f t="shared" si="228"/>
        <v>0.98650792329729975</v>
      </c>
      <c r="O506" s="7"/>
      <c r="P506" s="8">
        <f t="shared" si="229"/>
        <v>623620660384.29749</v>
      </c>
      <c r="Q506" s="6"/>
      <c r="R506" s="14">
        <v>1</v>
      </c>
      <c r="T506" s="13"/>
      <c r="U506" s="64">
        <v>4.3698294680851067E-25</v>
      </c>
      <c r="V506" s="64">
        <v>2.9600905531914891E-25</v>
      </c>
      <c r="W506" s="7">
        <f t="shared" si="230"/>
        <v>2.7251159386546173E-14</v>
      </c>
      <c r="X506" s="7">
        <f t="shared" si="231"/>
        <v>1.8459736255790166E-14</v>
      </c>
      <c r="Y506" s="14">
        <f t="shared" si="222"/>
        <v>-322.60730657559878</v>
      </c>
      <c r="Z506" s="80">
        <v>2.9757529574468094E-25</v>
      </c>
      <c r="AA506" s="80">
        <v>2.0520755957446814E-25</v>
      </c>
      <c r="AB506" s="72">
        <f t="shared" si="232"/>
        <v>1.8557410244639276E-14</v>
      </c>
      <c r="AC506" s="72">
        <f t="shared" si="233"/>
        <v>1.2797167381770898E-14</v>
      </c>
      <c r="AD506" s="60">
        <f t="shared" si="246"/>
        <v>-310.40122446677884</v>
      </c>
      <c r="AE506" s="73">
        <f t="shared" si="247"/>
        <v>-285.92887144680617</v>
      </c>
      <c r="AF506" s="73">
        <f t="shared" si="248"/>
        <v>-263.43233776746951</v>
      </c>
      <c r="AG506" s="60"/>
      <c r="AH506" s="64">
        <v>1.998446574468085E-25</v>
      </c>
      <c r="AI506" s="64">
        <v>1.4157797021276597E-25</v>
      </c>
      <c r="AJ506" s="52">
        <f t="shared" si="234"/>
        <v>1.2462725725128077E-14</v>
      </c>
      <c r="AK506" s="52">
        <f t="shared" si="235"/>
        <v>8.8290947279973575E-15</v>
      </c>
      <c r="AL506" s="60">
        <f t="shared" si="223"/>
        <v>-291.55989446228278</v>
      </c>
      <c r="AM506" s="64">
        <v>1.3448562127659577E-25</v>
      </c>
      <c r="AN506" s="64">
        <v>9.8941416595744679E-26</v>
      </c>
      <c r="AO506" s="52">
        <f t="shared" si="236"/>
        <v>8.3868011952722267E-15</v>
      </c>
      <c r="AP506" s="52">
        <f t="shared" si="237"/>
        <v>6.170191155681022E-15</v>
      </c>
      <c r="AQ506" s="60">
        <f t="shared" si="249"/>
        <v>-264.29743450229194</v>
      </c>
      <c r="AR506" s="64">
        <v>9.2843897872340438E-26</v>
      </c>
      <c r="AS506" s="64">
        <v>7.159112680851066E-26</v>
      </c>
      <c r="AT506" s="52">
        <f t="shared" si="238"/>
        <v>5.789937290381438E-15</v>
      </c>
      <c r="AU506" s="52">
        <f t="shared" si="239"/>
        <v>4.4645705777989556E-15</v>
      </c>
      <c r="AV506" s="60">
        <f t="shared" si="224"/>
        <v>-228.90864721181947</v>
      </c>
      <c r="AW506" s="64">
        <v>6.7597128085106392E-26</v>
      </c>
      <c r="AX506" s="64">
        <v>5.4836470638297877E-26</v>
      </c>
      <c r="AY506" s="52">
        <f t="shared" si="240"/>
        <v>4.2154965656525574E-15</v>
      </c>
      <c r="AZ506" s="52">
        <f t="shared" si="241"/>
        <v>3.4197156032607237E-15</v>
      </c>
      <c r="BA506" s="60">
        <f t="shared" si="250"/>
        <v>-188.77514190754584</v>
      </c>
      <c r="BB506" s="64">
        <v>5.3080296382978726E-26</v>
      </c>
      <c r="BC506" s="64">
        <v>4.522980787234044E-26</v>
      </c>
      <c r="BD506" s="52">
        <f t="shared" si="242"/>
        <v>3.3101969483754954E-15</v>
      </c>
      <c r="BE506" s="52">
        <f t="shared" si="243"/>
        <v>2.8206242654410258E-15</v>
      </c>
      <c r="BF506" s="60">
        <f t="shared" si="225"/>
        <v>-147.89835486215742</v>
      </c>
      <c r="BG506" s="64">
        <v>4.5221121276595739E-26</v>
      </c>
      <c r="BH506" s="64">
        <v>4.0417340000000021E-26</v>
      </c>
      <c r="BI506" s="52">
        <f t="shared" si="244"/>
        <v>2.8200825513835451E-15</v>
      </c>
      <c r="BJ506" s="52">
        <f t="shared" si="245"/>
        <v>2.5205088261782425E-15</v>
      </c>
      <c r="BK506" s="60">
        <f t="shared" si="251"/>
        <v>-106.22870775833503</v>
      </c>
      <c r="BL506" s="60"/>
      <c r="BM506" s="14"/>
      <c r="BN506" s="14"/>
      <c r="BO506" s="14"/>
    </row>
    <row r="507" spans="1:67">
      <c r="A507" s="11">
        <v>207.699999999997</v>
      </c>
      <c r="C507" s="90">
        <v>1482506288358.9895</v>
      </c>
      <c r="D507" s="7">
        <f t="shared" si="226"/>
        <v>13443769380497.518</v>
      </c>
      <c r="E507" s="10">
        <f t="shared" si="221"/>
        <v>458911607848.85876</v>
      </c>
      <c r="F507" s="10">
        <f t="shared" si="227"/>
        <v>638302595204.19971</v>
      </c>
      <c r="G507" s="15">
        <v>229455803924429.38</v>
      </c>
      <c r="H507" s="7"/>
      <c r="J507" s="90">
        <v>7.694926757578599E-25</v>
      </c>
      <c r="K507" s="7">
        <v>6.8558354785005268E-24</v>
      </c>
      <c r="L507" s="7"/>
      <c r="M507" s="7">
        <v>7.694926757578599E-25</v>
      </c>
      <c r="N507" s="9">
        <f t="shared" si="228"/>
        <v>0.98654064839872113</v>
      </c>
      <c r="O507" s="7"/>
      <c r="P507" s="8">
        <f t="shared" si="229"/>
        <v>629711456147.33765</v>
      </c>
      <c r="Q507" s="6"/>
      <c r="R507" s="14">
        <v>1</v>
      </c>
      <c r="T507" s="13"/>
      <c r="U507" s="64">
        <v>4.188506404255319E-25</v>
      </c>
      <c r="V507" s="64">
        <v>2.8141573404255317E-25</v>
      </c>
      <c r="W507" s="7">
        <f t="shared" si="230"/>
        <v>2.6375504669059164E-14</v>
      </c>
      <c r="X507" s="7">
        <f t="shared" si="231"/>
        <v>1.7721071166669799E-14</v>
      </c>
      <c r="Y507" s="14">
        <f t="shared" si="222"/>
        <v>-328.12390174060977</v>
      </c>
      <c r="Z507" s="80">
        <v>2.9006787446808511E-25</v>
      </c>
      <c r="AA507" s="80">
        <v>1.8854890425531915E-25</v>
      </c>
      <c r="AB507" s="72">
        <f t="shared" si="232"/>
        <v>1.8265906361285063E-14</v>
      </c>
      <c r="AC507" s="72">
        <f t="shared" si="233"/>
        <v>1.1873140505359523E-14</v>
      </c>
      <c r="AD507" s="60">
        <f t="shared" si="246"/>
        <v>-349.98350092690333</v>
      </c>
      <c r="AE507" s="73">
        <f t="shared" si="247"/>
        <v>-264.276512302855</v>
      </c>
      <c r="AF507" s="73">
        <f t="shared" si="248"/>
        <v>-267.99036615667893</v>
      </c>
      <c r="AG507" s="60"/>
      <c r="AH507" s="64">
        <v>1.9878456170212773E-25</v>
      </c>
      <c r="AI507" s="64">
        <v>1.2370112978723404E-25</v>
      </c>
      <c r="AJ507" s="52">
        <f t="shared" si="234"/>
        <v>1.2517691580905002E-14</v>
      </c>
      <c r="AK507" s="52">
        <f t="shared" si="235"/>
        <v>7.7896018565385524E-15</v>
      </c>
      <c r="AL507" s="60">
        <f t="shared" si="223"/>
        <v>-377.7125913198621</v>
      </c>
      <c r="AM507" s="64">
        <v>1.3677952978723402E-25</v>
      </c>
      <c r="AN507" s="64">
        <v>8.0836485744680858E-26</v>
      </c>
      <c r="AO507" s="52">
        <f t="shared" si="236"/>
        <v>8.6131636873462378E-15</v>
      </c>
      <c r="AP507" s="52">
        <f t="shared" si="237"/>
        <v>5.0903661148113595E-15</v>
      </c>
      <c r="AQ507" s="60">
        <f t="shared" si="249"/>
        <v>-409.00158181253278</v>
      </c>
      <c r="AR507" s="64">
        <v>9.6503115957446816E-26</v>
      </c>
      <c r="AS507" s="64">
        <v>5.4130808297872335E-26</v>
      </c>
      <c r="AT507" s="52">
        <f t="shared" si="238"/>
        <v>6.0769117672315755E-15</v>
      </c>
      <c r="AU507" s="52">
        <f t="shared" si="239"/>
        <v>3.4086790115683637E-15</v>
      </c>
      <c r="AV507" s="60">
        <f t="shared" si="224"/>
        <v>-439.07709340969478</v>
      </c>
      <c r="AW507" s="64">
        <v>7.164086553191489E-26</v>
      </c>
      <c r="AX507" s="64">
        <v>3.8505318723404262E-26</v>
      </c>
      <c r="AY507" s="52">
        <f t="shared" si="240"/>
        <v>4.5113073753755175E-15</v>
      </c>
      <c r="AZ507" s="52">
        <f t="shared" si="241"/>
        <v>2.4247240322730867E-15</v>
      </c>
      <c r="BA507" s="60">
        <f t="shared" si="250"/>
        <v>-462.52298269273786</v>
      </c>
      <c r="BB507" s="64">
        <v>5.7350659787234052E-26</v>
      </c>
      <c r="BC507" s="64">
        <v>2.9953438723404254E-26</v>
      </c>
      <c r="BD507" s="52">
        <f t="shared" si="242"/>
        <v>3.6114367485627664E-15</v>
      </c>
      <c r="BE507" s="52">
        <f t="shared" si="243"/>
        <v>1.8862023515133872E-15</v>
      </c>
      <c r="BF507" s="60">
        <f t="shared" si="225"/>
        <v>-477.71413904340596</v>
      </c>
      <c r="BG507" s="64">
        <v>5.0131742340425531E-26</v>
      </c>
      <c r="BH507" s="64">
        <v>2.5601195744680857E-26</v>
      </c>
      <c r="BI507" s="52">
        <f t="shared" si="244"/>
        <v>3.1568532468390709E-15</v>
      </c>
      <c r="BJ507" s="52">
        <f t="shared" si="245"/>
        <v>1.6121366251495089E-15</v>
      </c>
      <c r="BK507" s="60">
        <f t="shared" si="251"/>
        <v>-489.32164434196392</v>
      </c>
      <c r="BL507" s="60"/>
      <c r="BM507" s="14"/>
      <c r="BN507" s="14"/>
      <c r="BO507" s="14"/>
    </row>
    <row r="508" spans="1:67">
      <c r="A508" s="11">
        <v>207.799999999997</v>
      </c>
      <c r="C508" s="90">
        <v>1480430962202.7698</v>
      </c>
      <c r="D508" s="7">
        <f t="shared" si="226"/>
        <v>13495624092205.033</v>
      </c>
      <c r="E508" s="10">
        <f t="shared" si="221"/>
        <v>465805047371.93591</v>
      </c>
      <c r="F508" s="10">
        <f t="shared" si="227"/>
        <v>637409050210.95959</v>
      </c>
      <c r="G508" s="15">
        <v>232902523685967.94</v>
      </c>
      <c r="H508" s="7"/>
      <c r="J508" s="90">
        <v>7.6761356431548496E-25</v>
      </c>
      <c r="K508" s="7">
        <v>6.8384722040008265E-24</v>
      </c>
      <c r="L508" s="7"/>
      <c r="M508" s="7">
        <v>7.6761356431548496E-25</v>
      </c>
      <c r="N508" s="9">
        <f t="shared" si="228"/>
        <v>0.98657329466661137</v>
      </c>
      <c r="O508" s="7"/>
      <c r="P508" s="8">
        <f t="shared" si="229"/>
        <v>628850746716.94189</v>
      </c>
      <c r="Q508" s="6"/>
      <c r="R508" s="14">
        <v>1</v>
      </c>
      <c r="T508" s="13"/>
      <c r="U508" s="64">
        <v>3.2851161063829779E-25</v>
      </c>
      <c r="V508" s="64">
        <v>2.6513651063829786E-25</v>
      </c>
      <c r="W508" s="7">
        <f t="shared" si="230"/>
        <v>2.0658477165506707E-14</v>
      </c>
      <c r="X508" s="7">
        <f t="shared" si="231"/>
        <v>1.6673129269680855E-14</v>
      </c>
      <c r="Y508" s="14">
        <f t="shared" si="222"/>
        <v>-192.91586034619024</v>
      </c>
      <c r="Z508" s="80">
        <v>2.2521062553191491E-25</v>
      </c>
      <c r="AA508" s="80">
        <v>1.7851719574468088E-25</v>
      </c>
      <c r="AB508" s="72">
        <f t="shared" si="232"/>
        <v>1.4162387003432622E-14</v>
      </c>
      <c r="AC508" s="72">
        <f t="shared" si="233"/>
        <v>1.1226067184585067E-14</v>
      </c>
      <c r="AD508" s="60">
        <f t="shared" si="246"/>
        <v>-207.33226807994032</v>
      </c>
      <c r="AE508" s="73">
        <f t="shared" si="247"/>
        <v>-216.90849610741554</v>
      </c>
      <c r="AF508" s="73">
        <f t="shared" si="248"/>
        <v>-274.68865177241042</v>
      </c>
      <c r="AG508" s="60"/>
      <c r="AH508" s="64">
        <v>1.5304102212765962E-25</v>
      </c>
      <c r="AI508" s="64">
        <v>1.1724408723404253E-25</v>
      </c>
      <c r="AJ508" s="52">
        <f t="shared" si="234"/>
        <v>9.6239961043297318E-15</v>
      </c>
      <c r="AK508" s="52">
        <f t="shared" si="235"/>
        <v>7.3729031805269723E-15</v>
      </c>
      <c r="AL508" s="60">
        <f t="shared" si="223"/>
        <v>-233.904180695794</v>
      </c>
      <c r="AM508" s="64">
        <v>1.0456472999999999E-25</v>
      </c>
      <c r="AN508" s="64">
        <v>7.6088807446808541E-26</v>
      </c>
      <c r="AO508" s="52">
        <f t="shared" si="236"/>
        <v>6.5755608540751668E-15</v>
      </c>
      <c r="AP508" s="52">
        <f t="shared" si="237"/>
        <v>4.784850337972444E-15</v>
      </c>
      <c r="AQ508" s="60">
        <f t="shared" si="249"/>
        <v>-272.32817942714962</v>
      </c>
      <c r="AR508" s="64">
        <v>7.3177877446808494E-26</v>
      </c>
      <c r="AS508" s="64">
        <v>4.9950934042553182E-26</v>
      </c>
      <c r="AT508" s="52">
        <f t="shared" si="238"/>
        <v>4.6017962875583767E-15</v>
      </c>
      <c r="AU508" s="52">
        <f t="shared" si="239"/>
        <v>3.1411682171866495E-15</v>
      </c>
      <c r="AV508" s="60">
        <f t="shared" si="224"/>
        <v>-317.40389602224394</v>
      </c>
      <c r="AW508" s="64">
        <v>5.3617005106382976E-26</v>
      </c>
      <c r="AX508" s="64">
        <v>3.4310441914893625E-26</v>
      </c>
      <c r="AY508" s="52">
        <f t="shared" si="240"/>
        <v>3.3717093697873103E-15</v>
      </c>
      <c r="AZ508" s="52">
        <f t="shared" si="241"/>
        <v>2.1576147018367892E-15</v>
      </c>
      <c r="BA508" s="60">
        <f t="shared" si="250"/>
        <v>-360.08283478688651</v>
      </c>
      <c r="BB508" s="64">
        <v>4.2093267446808493E-26</v>
      </c>
      <c r="BC508" s="64">
        <v>2.5536044468085112E-26</v>
      </c>
      <c r="BD508" s="52">
        <f t="shared" si="242"/>
        <v>2.647038266567996E-15</v>
      </c>
      <c r="BE508" s="52">
        <f t="shared" si="243"/>
        <v>1.6058360631951444E-15</v>
      </c>
      <c r="BF508" s="60">
        <f t="shared" si="225"/>
        <v>-393.34610931893212</v>
      </c>
      <c r="BG508" s="64">
        <v>3.6030636191489347E-26</v>
      </c>
      <c r="BH508" s="64">
        <v>2.09839185106383E-26</v>
      </c>
      <c r="BI508" s="52">
        <f t="shared" si="244"/>
        <v>2.2657892473703261E-15</v>
      </c>
      <c r="BJ508" s="52">
        <f t="shared" si="245"/>
        <v>1.3195752824461603E-15</v>
      </c>
      <c r="BK508" s="60">
        <f t="shared" si="251"/>
        <v>-417.60899254965625</v>
      </c>
      <c r="BL508" s="60"/>
      <c r="BM508" s="14"/>
      <c r="BN508" s="14"/>
      <c r="BO508" s="14"/>
    </row>
    <row r="509" spans="1:67">
      <c r="A509" s="11">
        <v>207.89999999999699</v>
      </c>
      <c r="C509" s="90">
        <v>1472426510044.6052</v>
      </c>
      <c r="D509" s="7">
        <f t="shared" si="226"/>
        <v>13547616101717.053</v>
      </c>
      <c r="E509" s="10">
        <f t="shared" si="221"/>
        <v>469744118667.03296</v>
      </c>
      <c r="F509" s="10">
        <f t="shared" si="227"/>
        <v>633962681972.34668</v>
      </c>
      <c r="G509" s="15">
        <v>234872059333516.47</v>
      </c>
      <c r="H509" s="7"/>
      <c r="J509" s="90">
        <v>7.6573904168847379E-25</v>
      </c>
      <c r="K509" s="7">
        <v>6.821054915500347E-24</v>
      </c>
      <c r="L509" s="7"/>
      <c r="M509" s="7">
        <v>7.6573904168847379E-25</v>
      </c>
      <c r="N509" s="9">
        <f t="shared" si="228"/>
        <v>0.98660586228824232</v>
      </c>
      <c r="O509" s="7"/>
      <c r="P509" s="8">
        <f t="shared" si="229"/>
        <v>625471298505.8938</v>
      </c>
      <c r="Q509" s="6"/>
      <c r="R509" s="14">
        <v>1</v>
      </c>
      <c r="T509" s="13"/>
      <c r="U509" s="64">
        <v>2.3413458958333329E-25</v>
      </c>
      <c r="V509" s="64">
        <v>2.2153719374999999E-25</v>
      </c>
      <c r="W509" s="7">
        <f t="shared" si="230"/>
        <v>1.4644446577182368E-14</v>
      </c>
      <c r="X509" s="7">
        <f t="shared" si="231"/>
        <v>1.3856515624215639E-14</v>
      </c>
      <c r="Y509" s="14">
        <f t="shared" si="222"/>
        <v>-53.804078482174276</v>
      </c>
      <c r="Z509" s="80">
        <v>1.5198292708333341E-25</v>
      </c>
      <c r="AA509" s="80">
        <v>1.5282696874999996E-25</v>
      </c>
      <c r="AB509" s="72">
        <f t="shared" si="232"/>
        <v>9.5060958753533706E-15</v>
      </c>
      <c r="AC509" s="72">
        <f t="shared" si="233"/>
        <v>9.5588882590776691E-15</v>
      </c>
      <c r="AD509" s="60">
        <f t="shared" si="246"/>
        <v>5.5535294842938843</v>
      </c>
      <c r="AE509" s="73">
        <f t="shared" si="247"/>
        <v>-188.186329450773</v>
      </c>
      <c r="AF509" s="73">
        <f t="shared" si="248"/>
        <v>-275.19141737799174</v>
      </c>
      <c r="AG509" s="60"/>
      <c r="AH509" s="64">
        <v>9.6423558958333327E-26</v>
      </c>
      <c r="AI509" s="64">
        <v>1.0421906104166667E-25</v>
      </c>
      <c r="AJ509" s="52">
        <f t="shared" si="234"/>
        <v>6.0310168628224928E-15</v>
      </c>
      <c r="AK509" s="52">
        <f t="shared" si="235"/>
        <v>6.5186031438792559E-15</v>
      </c>
      <c r="AL509" s="60">
        <f t="shared" si="223"/>
        <v>80.846446320260284</v>
      </c>
      <c r="AM509" s="64">
        <v>6.0645807916666657E-26</v>
      </c>
      <c r="AN509" s="64">
        <v>7.1351297291666653E-26</v>
      </c>
      <c r="AO509" s="52">
        <f t="shared" si="236"/>
        <v>3.7932212226574353E-15</v>
      </c>
      <c r="AP509" s="52">
        <f t="shared" si="237"/>
        <v>4.4628188567096269E-15</v>
      </c>
      <c r="AQ509" s="60">
        <f t="shared" si="249"/>
        <v>176.52480431475826</v>
      </c>
      <c r="AR509" s="64">
        <v>3.8655181874999998E-26</v>
      </c>
      <c r="AS509" s="64">
        <v>5.0123658333333321E-26</v>
      </c>
      <c r="AT509" s="52">
        <f t="shared" si="238"/>
        <v>2.4177706801336363E-15</v>
      </c>
      <c r="AU509" s="52">
        <f t="shared" si="239"/>
        <v>3.1350909663613973E-15</v>
      </c>
      <c r="AV509" s="60">
        <f t="shared" si="224"/>
        <v>296.68665110460893</v>
      </c>
      <c r="AW509" s="64">
        <v>2.5698598124999991E-26</v>
      </c>
      <c r="AX509" s="64">
        <v>3.7067248749999993E-26</v>
      </c>
      <c r="AY509" s="52">
        <f t="shared" si="240"/>
        <v>1.6073735539023958E-15</v>
      </c>
      <c r="AZ509" s="52">
        <f t="shared" si="241"/>
        <v>2.318450020770215E-15</v>
      </c>
      <c r="BA509" s="60">
        <f t="shared" si="250"/>
        <v>442.38407751668029</v>
      </c>
      <c r="BB509" s="64">
        <v>1.837490166666666E-26</v>
      </c>
      <c r="BC509" s="64">
        <v>2.9534700833333328E-26</v>
      </c>
      <c r="BD509" s="52">
        <f t="shared" si="242"/>
        <v>1.1492973605367455E-15</v>
      </c>
      <c r="BE509" s="52">
        <f t="shared" si="243"/>
        <v>1.8473107681207052E-15</v>
      </c>
      <c r="BF509" s="60">
        <f t="shared" si="225"/>
        <v>607.33925923050333</v>
      </c>
      <c r="BG509" s="64">
        <v>1.4438483041666663E-26</v>
      </c>
      <c r="BH509" s="64">
        <v>2.5659464374999994E-26</v>
      </c>
      <c r="BI509" s="52">
        <f t="shared" si="244"/>
        <v>9.0308567365260609E-16</v>
      </c>
      <c r="BJ509" s="52">
        <f t="shared" si="245"/>
        <v>1.6049258501596057E-15</v>
      </c>
      <c r="BK509" s="60">
        <f t="shared" si="251"/>
        <v>777.15791201553213</v>
      </c>
      <c r="BL509" s="60"/>
      <c r="BM509" s="14"/>
      <c r="BN509" s="14"/>
      <c r="BO509" s="14"/>
    </row>
    <row r="510" spans="1:67">
      <c r="A510" s="11">
        <v>207.99999999999699</v>
      </c>
      <c r="C510" s="90">
        <v>1461971568232.887</v>
      </c>
      <c r="D510" s="7">
        <f t="shared" si="226"/>
        <v>13599745552558.881</v>
      </c>
      <c r="E510" s="10">
        <f t="shared" si="221"/>
        <v>465804881637.4696</v>
      </c>
      <c r="F510" s="10">
        <f t="shared" si="227"/>
        <v>629461239689.41675</v>
      </c>
      <c r="G510" s="15">
        <v>232902440818734.81</v>
      </c>
      <c r="H510" s="7"/>
      <c r="J510" s="90">
        <v>7.6386909667087702E-25</v>
      </c>
      <c r="K510" s="7">
        <v>6.8035840000007929E-24</v>
      </c>
      <c r="L510" s="7"/>
      <c r="M510" s="7">
        <v>7.6386909667087702E-25</v>
      </c>
      <c r="N510" s="9">
        <f t="shared" si="228"/>
        <v>0.98663835145045409</v>
      </c>
      <c r="O510" s="7"/>
      <c r="P510" s="8">
        <f t="shared" si="229"/>
        <v>621050599829.12524</v>
      </c>
      <c r="Q510" s="6"/>
      <c r="R510" s="14">
        <v>1</v>
      </c>
      <c r="T510" s="13"/>
      <c r="U510" s="64">
        <v>1.9758842708333334E-25</v>
      </c>
      <c r="V510" s="64">
        <v>1.5752066041666666E-25</v>
      </c>
      <c r="W510" s="7">
        <f t="shared" si="230"/>
        <v>1.2271241115939056E-14</v>
      </c>
      <c r="X510" s="7">
        <f t="shared" si="231"/>
        <v>9.782830063724522E-15</v>
      </c>
      <c r="Y510" s="14">
        <f t="shared" si="222"/>
        <v>-202.78397504408485</v>
      </c>
      <c r="Z510" s="80">
        <v>1.244737354166667E-25</v>
      </c>
      <c r="AA510" s="80">
        <v>1.0619715562499997E-25</v>
      </c>
      <c r="AB510" s="72">
        <f t="shared" si="232"/>
        <v>7.7304488043488295E-15</v>
      </c>
      <c r="AC510" s="72">
        <f t="shared" si="233"/>
        <v>6.5953807201049447E-15</v>
      </c>
      <c r="AD510" s="60">
        <f t="shared" si="246"/>
        <v>-146.83081318711311</v>
      </c>
      <c r="AE510" s="73">
        <f t="shared" si="247"/>
        <v>-186.53102029330205</v>
      </c>
      <c r="AF510" s="73">
        <f t="shared" si="248"/>
        <v>-275.40790485714302</v>
      </c>
      <c r="AG510" s="60"/>
      <c r="AH510" s="64">
        <v>7.5578708333333342E-26</v>
      </c>
      <c r="AI510" s="64">
        <v>7.0938998750000026E-26</v>
      </c>
      <c r="AJ510" s="52">
        <f t="shared" si="234"/>
        <v>4.693820214472451E-15</v>
      </c>
      <c r="AK510" s="52">
        <f t="shared" si="235"/>
        <v>4.4056707724962576E-15</v>
      </c>
      <c r="AL510" s="60">
        <f t="shared" si="223"/>
        <v>-61.389109256409611</v>
      </c>
      <c r="AM510" s="64">
        <v>4.4838819374999985E-26</v>
      </c>
      <c r="AN510" s="64">
        <v>4.7880117916666679E-26</v>
      </c>
      <c r="AO510" s="52">
        <f t="shared" si="236"/>
        <v>2.7847175668471964E-15</v>
      </c>
      <c r="AP510" s="52">
        <f t="shared" si="237"/>
        <v>2.9735975952033396E-15</v>
      </c>
      <c r="AQ510" s="60">
        <f t="shared" si="249"/>
        <v>67.827355493716993</v>
      </c>
      <c r="AR510" s="64">
        <v>2.6771415624999995E-26</v>
      </c>
      <c r="AS510" s="64">
        <v>3.3513719166666668E-26</v>
      </c>
      <c r="AT510" s="52">
        <f t="shared" si="238"/>
        <v>1.6626403732180118E-15</v>
      </c>
      <c r="AU510" s="52">
        <f t="shared" si="239"/>
        <v>2.0813715390961999E-15</v>
      </c>
      <c r="AV510" s="60">
        <f t="shared" si="224"/>
        <v>251.84710573805046</v>
      </c>
      <c r="AW510" s="64">
        <v>1.6888842500000002E-26</v>
      </c>
      <c r="AX510" s="64">
        <v>2.4989180625E-26</v>
      </c>
      <c r="AY510" s="52">
        <f t="shared" si="240"/>
        <v>1.0488825765044028E-15</v>
      </c>
      <c r="AZ510" s="52">
        <f t="shared" si="241"/>
        <v>1.5519545616393721E-15</v>
      </c>
      <c r="BA510" s="60">
        <f t="shared" si="250"/>
        <v>479.62660111253899</v>
      </c>
      <c r="BB510" s="64">
        <v>1.1887598958333334E-26</v>
      </c>
      <c r="BC510" s="64">
        <v>2.0231032687500004E-26</v>
      </c>
      <c r="BD510" s="52">
        <f t="shared" si="242"/>
        <v>7.3828004636005816E-16</v>
      </c>
      <c r="BE510" s="52">
        <f t="shared" si="243"/>
        <v>1.2564494985733804E-15</v>
      </c>
      <c r="BF510" s="60">
        <f t="shared" si="225"/>
        <v>701.86029646616203</v>
      </c>
      <c r="BG510" s="64">
        <v>9.5931796458333296E-27</v>
      </c>
      <c r="BH510" s="64">
        <v>1.7856239562500003E-26</v>
      </c>
      <c r="BI510" s="52">
        <f t="shared" si="244"/>
        <v>5.9578499733130059E-16</v>
      </c>
      <c r="BJ510" s="52">
        <f t="shared" si="245"/>
        <v>1.1089628290982553E-15</v>
      </c>
      <c r="BK510" s="60">
        <f t="shared" si="251"/>
        <v>861.3473552802302</v>
      </c>
      <c r="BL510" s="60"/>
      <c r="BM510" s="14"/>
      <c r="BN510" s="14"/>
      <c r="BO510" s="14"/>
    </row>
    <row r="511" spans="1:67">
      <c r="A511" s="11">
        <v>208.09999999999701</v>
      </c>
      <c r="C511" s="90">
        <v>1444874568199.3494</v>
      </c>
      <c r="D511" s="7">
        <f t="shared" si="226"/>
        <v>13652012587820.844</v>
      </c>
      <c r="E511" s="10">
        <f t="shared" si="221"/>
        <v>476637468119.91437</v>
      </c>
      <c r="F511" s="10">
        <f t="shared" si="227"/>
        <v>622100016619.19751</v>
      </c>
      <c r="G511" s="15">
        <v>238318734059957.19</v>
      </c>
      <c r="H511" s="7"/>
      <c r="J511" s="90">
        <v>7.6200371808411238E-25</v>
      </c>
      <c r="K511" s="7">
        <v>6.7860598445004831E-24</v>
      </c>
      <c r="L511" s="7"/>
      <c r="M511" s="7">
        <v>7.6200371808411238E-25</v>
      </c>
      <c r="N511" s="9">
        <f t="shared" si="228"/>
        <v>0.98667076233965556</v>
      </c>
      <c r="O511" s="7"/>
      <c r="P511" s="8">
        <f t="shared" si="229"/>
        <v>613807897649.17603</v>
      </c>
      <c r="Q511" s="6"/>
      <c r="R511" s="14">
        <v>1</v>
      </c>
      <c r="T511" s="13"/>
      <c r="U511" s="64">
        <v>1.7194329787234042E-25</v>
      </c>
      <c r="V511" s="64">
        <v>1.2156549148936171E-25</v>
      </c>
      <c r="W511" s="7">
        <f t="shared" si="230"/>
        <v>1.055401541819113E-14</v>
      </c>
      <c r="X511" s="7">
        <f t="shared" si="231"/>
        <v>7.461785875779087E-15</v>
      </c>
      <c r="Y511" s="14">
        <f t="shared" si="222"/>
        <v>-292.99081154289473</v>
      </c>
      <c r="Z511" s="80">
        <v>1.0806417553191487E-25</v>
      </c>
      <c r="AA511" s="80">
        <v>7.8544285744680856E-26</v>
      </c>
      <c r="AB511" s="72">
        <f t="shared" si="232"/>
        <v>6.6330644394451284E-15</v>
      </c>
      <c r="AC511" s="72">
        <f t="shared" si="233"/>
        <v>4.8211102905309664E-15</v>
      </c>
      <c r="AD511" s="60">
        <f t="shared" si="246"/>
        <v>-273.16999035000123</v>
      </c>
      <c r="AE511" s="73">
        <f t="shared" si="247"/>
        <v>-196.05670519368215</v>
      </c>
      <c r="AF511" s="73">
        <f t="shared" si="248"/>
        <v>-281.3573910486254</v>
      </c>
      <c r="AG511" s="60"/>
      <c r="AH511" s="64">
        <v>6.5494159148936147E-26</v>
      </c>
      <c r="AI511" s="64">
        <v>4.9435487872340424E-26</v>
      </c>
      <c r="AJ511" s="52">
        <f t="shared" si="234"/>
        <v>4.0200832135518185E-15</v>
      </c>
      <c r="AK511" s="52">
        <f t="shared" si="235"/>
        <v>3.0343892880189515E-15</v>
      </c>
      <c r="AL511" s="60">
        <f t="shared" si="223"/>
        <v>-245.1924184579224</v>
      </c>
      <c r="AM511" s="64">
        <v>3.88282019148936E-26</v>
      </c>
      <c r="AN511" s="64">
        <v>3.0868661063829783E-26</v>
      </c>
      <c r="AO511" s="52">
        <f t="shared" si="236"/>
        <v>2.3833056986883973E-15</v>
      </c>
      <c r="AP511" s="52">
        <f t="shared" si="237"/>
        <v>1.8947427950838646E-15</v>
      </c>
      <c r="AQ511" s="60">
        <f t="shared" si="249"/>
        <v>-204.99380497995</v>
      </c>
      <c r="AR511" s="64">
        <v>2.3176520851063833E-26</v>
      </c>
      <c r="AS511" s="64">
        <v>1.973515042553192E-26</v>
      </c>
      <c r="AT511" s="52">
        <f t="shared" si="238"/>
        <v>1.4225931538417019E-15</v>
      </c>
      <c r="AU511" s="52">
        <f t="shared" si="239"/>
        <v>1.2113591192488744E-15</v>
      </c>
      <c r="AV511" s="60">
        <f t="shared" si="224"/>
        <v>-148.48520395475794</v>
      </c>
      <c r="AW511" s="64">
        <v>1.4572441829787234E-26</v>
      </c>
      <c r="AX511" s="64">
        <v>1.3447788297872343E-26</v>
      </c>
      <c r="AY511" s="52">
        <f t="shared" si="240"/>
        <v>8.9446798831586468E-16</v>
      </c>
      <c r="AZ511" s="52">
        <f t="shared" si="241"/>
        <v>8.2543586631500915E-16</v>
      </c>
      <c r="BA511" s="60">
        <f t="shared" si="250"/>
        <v>-77.176738466439247</v>
      </c>
      <c r="BB511" s="64">
        <v>1.0151434148936169E-26</v>
      </c>
      <c r="BC511" s="64">
        <v>1.0075344319148937E-26</v>
      </c>
      <c r="BD511" s="52">
        <f t="shared" si="242"/>
        <v>6.2310304530839783E-16</v>
      </c>
      <c r="BE511" s="52">
        <f t="shared" si="243"/>
        <v>6.1843259146297844E-16</v>
      </c>
      <c r="BF511" s="60">
        <f t="shared" si="225"/>
        <v>-7.4954758776821784</v>
      </c>
      <c r="BG511" s="64">
        <v>8.0765480212765972E-27</v>
      </c>
      <c r="BH511" s="64">
        <v>8.3293584680851059E-27</v>
      </c>
      <c r="BI511" s="52">
        <f t="shared" si="244"/>
        <v>4.9574489612035283E-16</v>
      </c>
      <c r="BJ511" s="52">
        <f t="shared" si="245"/>
        <v>5.1126260100628436E-16</v>
      </c>
      <c r="BK511" s="60">
        <f t="shared" si="251"/>
        <v>31.301794546694239</v>
      </c>
      <c r="BL511" s="60"/>
      <c r="BM511" s="14"/>
      <c r="BN511" s="14"/>
      <c r="BO511" s="14"/>
    </row>
    <row r="512" spans="1:67">
      <c r="A512" s="11">
        <v>208.199999999997</v>
      </c>
      <c r="C512" s="90">
        <v>1426015528054.4651</v>
      </c>
      <c r="D512" s="7">
        <f t="shared" si="226"/>
        <v>13704417350157.334</v>
      </c>
      <c r="E512" s="10">
        <f t="shared" si="221"/>
        <v>483530898544.63446</v>
      </c>
      <c r="F512" s="10">
        <f t="shared" si="227"/>
        <v>613980135872.61084</v>
      </c>
      <c r="G512" s="15">
        <v>241765449272317.22</v>
      </c>
      <c r="H512" s="7"/>
      <c r="J512" s="90">
        <v>7.6014289477689395E-25</v>
      </c>
      <c r="K512" s="7">
        <v>6.7684828360003698E-24</v>
      </c>
      <c r="L512" s="7"/>
      <c r="M512" s="7">
        <v>7.6014289477689395E-25</v>
      </c>
      <c r="N512" s="9">
        <f t="shared" si="228"/>
        <v>0.98670309514182553</v>
      </c>
      <c r="O512" s="7"/>
      <c r="P512" s="8">
        <f t="shared" si="229"/>
        <v>605816100421.10364</v>
      </c>
      <c r="Q512" s="6"/>
      <c r="R512" s="14">
        <v>1</v>
      </c>
      <c r="T512" s="13"/>
      <c r="U512" s="64">
        <v>1.2432671595744679E-25</v>
      </c>
      <c r="V512" s="64">
        <v>1.121417114893617E-25</v>
      </c>
      <c r="W512" s="7">
        <f t="shared" si="230"/>
        <v>7.5319126239498329E-15</v>
      </c>
      <c r="X512" s="7">
        <f t="shared" si="231"/>
        <v>6.7937254349029726E-15</v>
      </c>
      <c r="Y512" s="14">
        <f t="shared" si="222"/>
        <v>-98.007933164225292</v>
      </c>
      <c r="Z512" s="80">
        <v>7.62776174468085E-26</v>
      </c>
      <c r="AA512" s="80">
        <v>7.2169816808510633E-26</v>
      </c>
      <c r="AB512" s="72">
        <f t="shared" si="232"/>
        <v>4.6210208751035642E-15</v>
      </c>
      <c r="AC512" s="72">
        <f t="shared" si="233"/>
        <v>4.3721636987034848E-15</v>
      </c>
      <c r="AD512" s="60">
        <f t="shared" si="246"/>
        <v>-53.853289808932558</v>
      </c>
      <c r="AE512" s="73">
        <f t="shared" si="247"/>
        <v>-196.70056841307516</v>
      </c>
      <c r="AF512" s="73">
        <f t="shared" si="248"/>
        <v>-288.89298509470973</v>
      </c>
      <c r="AG512" s="60"/>
      <c r="AH512" s="64">
        <v>4.4978285531914914E-26</v>
      </c>
      <c r="AI512" s="64">
        <v>4.502008319148936E-26</v>
      </c>
      <c r="AJ512" s="52">
        <f t="shared" si="234"/>
        <v>2.7248569544570089E-15</v>
      </c>
      <c r="AK512" s="52">
        <f t="shared" si="235"/>
        <v>2.7273891239700211E-15</v>
      </c>
      <c r="AL512" s="60">
        <f t="shared" si="223"/>
        <v>0.92928530023206335</v>
      </c>
      <c r="AM512" s="64">
        <v>2.5864184255319147E-26</v>
      </c>
      <c r="AN512" s="64">
        <v>2.7634462553191509E-26</v>
      </c>
      <c r="AO512" s="52">
        <f t="shared" si="236"/>
        <v>1.5668939246129462E-15</v>
      </c>
      <c r="AP512" s="52">
        <f t="shared" si="237"/>
        <v>1.6741402341206544E-15</v>
      </c>
      <c r="AQ512" s="60">
        <f t="shared" si="249"/>
        <v>68.445162638689936</v>
      </c>
      <c r="AR512" s="64">
        <v>1.4943880765957445E-26</v>
      </c>
      <c r="AS512" s="64">
        <v>1.7178063404255317E-26</v>
      </c>
      <c r="AT512" s="52">
        <f t="shared" si="238"/>
        <v>9.0532435707897595E-16</v>
      </c>
      <c r="AU512" s="52">
        <f t="shared" si="239"/>
        <v>1.0406747384351833E-15</v>
      </c>
      <c r="AV512" s="60">
        <f t="shared" si="224"/>
        <v>149.50484906085438</v>
      </c>
      <c r="AW512" s="64">
        <v>9.091664914893619E-27</v>
      </c>
      <c r="AX512" s="64">
        <v>1.1287011191489364E-26</v>
      </c>
      <c r="AY512" s="52">
        <f t="shared" si="240"/>
        <v>5.5078769850759048E-16</v>
      </c>
      <c r="AZ512" s="52">
        <f t="shared" si="241"/>
        <v>6.8378531054370519E-16</v>
      </c>
      <c r="BA512" s="60">
        <f t="shared" si="250"/>
        <v>241.46801462066759</v>
      </c>
      <c r="BB512" s="64">
        <v>6.1315472127659563E-27</v>
      </c>
      <c r="BC512" s="64">
        <v>8.1963732127659595E-27</v>
      </c>
      <c r="BD512" s="52">
        <f t="shared" si="242"/>
        <v>3.7145900219855476E-16</v>
      </c>
      <c r="BE512" s="52">
        <f t="shared" si="243"/>
        <v>4.9654948573535833E-16</v>
      </c>
      <c r="BF512" s="60">
        <f t="shared" si="225"/>
        <v>336.75448110405301</v>
      </c>
      <c r="BG512" s="64">
        <v>4.7175261276595747E-27</v>
      </c>
      <c r="BH512" s="64">
        <v>6.726588085106386E-27</v>
      </c>
      <c r="BI512" s="52">
        <f t="shared" si="244"/>
        <v>2.8579532822932304E-16</v>
      </c>
      <c r="BJ512" s="52">
        <f t="shared" si="245"/>
        <v>4.0750753628579776E-16</v>
      </c>
      <c r="BK512" s="60">
        <f t="shared" si="251"/>
        <v>425.87193013460478</v>
      </c>
      <c r="BL512" s="60"/>
      <c r="BM512" s="14"/>
      <c r="BN512" s="14"/>
      <c r="BO512" s="14"/>
    </row>
    <row r="513" spans="1:67">
      <c r="A513" s="11">
        <v>208.299999999997</v>
      </c>
      <c r="C513" s="90">
        <v>1421112871851.6279</v>
      </c>
      <c r="D513" s="7">
        <f t="shared" si="226"/>
        <v>13756959981786</v>
      </c>
      <c r="E513" s="10">
        <f t="shared" si="221"/>
        <v>470072044959.33191</v>
      </c>
      <c r="F513" s="10">
        <f t="shared" si="227"/>
        <v>611869265785.76025</v>
      </c>
      <c r="G513" s="15">
        <v>235036022479665.94</v>
      </c>
      <c r="H513" s="7"/>
      <c r="J513" s="90">
        <v>7.5828661562516759E-25</v>
      </c>
      <c r="K513" s="7">
        <v>6.7508533615002767E-24</v>
      </c>
      <c r="L513" s="7"/>
      <c r="M513" s="7">
        <v>7.5828661562516759E-25</v>
      </c>
      <c r="N513" s="9">
        <f t="shared" si="228"/>
        <v>0.98673535004251356</v>
      </c>
      <c r="O513" s="7"/>
      <c r="P513" s="8">
        <f t="shared" si="229"/>
        <v>603753034155.36792</v>
      </c>
      <c r="Q513" s="6"/>
      <c r="R513" s="14">
        <v>1</v>
      </c>
      <c r="T513" s="13"/>
      <c r="U513" s="64">
        <v>8.5067108085106405E-26</v>
      </c>
      <c r="V513" s="64">
        <v>9.2601420212765993E-26</v>
      </c>
      <c r="W513" s="7">
        <f t="shared" si="230"/>
        <v>5.1359524613202697E-15</v>
      </c>
      <c r="X513" s="7">
        <f t="shared" si="231"/>
        <v>5.5908388420550507E-15</v>
      </c>
      <c r="Y513" s="14">
        <f t="shared" si="222"/>
        <v>88.569040340736649</v>
      </c>
      <c r="Z513" s="80">
        <v>5.1566295106382976E-26</v>
      </c>
      <c r="AA513" s="80">
        <v>5.9195422765957445E-26</v>
      </c>
      <c r="AB513" s="72">
        <f t="shared" si="232"/>
        <v>3.1133307130628052E-15</v>
      </c>
      <c r="AC513" s="72">
        <f t="shared" si="233"/>
        <v>3.573941610305452E-15</v>
      </c>
      <c r="AD513" s="60">
        <f t="shared" si="246"/>
        <v>147.94795018403661</v>
      </c>
      <c r="AE513" s="73">
        <f t="shared" si="247"/>
        <v>-187.8240998237097</v>
      </c>
      <c r="AF513" s="73">
        <f t="shared" si="248"/>
        <v>-291.48321326312066</v>
      </c>
      <c r="AG513" s="60"/>
      <c r="AH513" s="64">
        <v>3.0140389148936176E-26</v>
      </c>
      <c r="AI513" s="64">
        <v>3.6750569787234034E-26</v>
      </c>
      <c r="AJ513" s="52">
        <f t="shared" si="234"/>
        <v>1.8197351399292711E-15</v>
      </c>
      <c r="AK513" s="52">
        <f t="shared" si="235"/>
        <v>2.2188268015979884E-15</v>
      </c>
      <c r="AL513" s="60">
        <f t="shared" si="223"/>
        <v>219.31304886722637</v>
      </c>
      <c r="AM513" s="64">
        <v>1.7361374255319151E-26</v>
      </c>
      <c r="AN513" s="64">
        <v>2.2488536382978713E-26</v>
      </c>
      <c r="AO513" s="52">
        <f t="shared" si="236"/>
        <v>1.0481982383755233E-15</v>
      </c>
      <c r="AP513" s="52">
        <f t="shared" si="237"/>
        <v>1.357752207493601E-15</v>
      </c>
      <c r="AQ513" s="60">
        <f t="shared" si="249"/>
        <v>295.32006235558873</v>
      </c>
      <c r="AR513" s="64">
        <v>1.0307530404255322E-26</v>
      </c>
      <c r="AS513" s="64">
        <v>1.3904383489361692E-26</v>
      </c>
      <c r="AT513" s="52">
        <f t="shared" si="238"/>
        <v>6.2232027562175026E-16</v>
      </c>
      <c r="AU513" s="52">
        <f t="shared" si="239"/>
        <v>8.3948137197614462E-16</v>
      </c>
      <c r="AV513" s="60">
        <f t="shared" si="224"/>
        <v>348.9539146662579</v>
      </c>
      <c r="AW513" s="64">
        <v>6.7263517659574458E-27</v>
      </c>
      <c r="AX513" s="64">
        <v>8.9871643829787211E-27</v>
      </c>
      <c r="AY513" s="52">
        <f t="shared" si="240"/>
        <v>4.0610552874928941E-16</v>
      </c>
      <c r="AZ513" s="52">
        <f t="shared" si="241"/>
        <v>5.4260277646761495E-16</v>
      </c>
      <c r="BA513" s="60">
        <f t="shared" si="250"/>
        <v>336.11275408809462</v>
      </c>
      <c r="BB513" s="64">
        <v>5.0602351914893628E-27</v>
      </c>
      <c r="BC513" s="64">
        <v>6.3060699574468086E-27</v>
      </c>
      <c r="BD513" s="52">
        <f t="shared" si="242"/>
        <v>3.0551323504012982E-16</v>
      </c>
      <c r="BE513" s="52">
        <f t="shared" si="243"/>
        <v>3.8073088704043065E-16</v>
      </c>
      <c r="BF513" s="60">
        <f t="shared" si="225"/>
        <v>246.20096078790453</v>
      </c>
      <c r="BG513" s="64">
        <v>4.35320959574468E-27</v>
      </c>
      <c r="BH513" s="64">
        <v>4.9493434680851064E-27</v>
      </c>
      <c r="BI513" s="52">
        <f t="shared" si="244"/>
        <v>2.6282635017449637E-16</v>
      </c>
      <c r="BJ513" s="52">
        <f t="shared" si="245"/>
        <v>2.9881811359332644E-16</v>
      </c>
      <c r="BK513" s="60">
        <f t="shared" si="251"/>
        <v>136.9412290469898</v>
      </c>
      <c r="BL513" s="60"/>
      <c r="BM513" s="14"/>
      <c r="BN513" s="14"/>
      <c r="BO513" s="14"/>
    </row>
    <row r="514" spans="1:67">
      <c r="A514" s="11">
        <v>208.39999999999699</v>
      </c>
      <c r="C514" s="90">
        <v>1451157225743.7029</v>
      </c>
      <c r="D514" s="7">
        <f t="shared" si="226"/>
        <v>13809640624486.756</v>
      </c>
      <c r="E514" s="10">
        <f t="shared" ref="E514:E577" si="252">G514*E$26</f>
        <v>478606786287.40961</v>
      </c>
      <c r="F514" s="10">
        <f t="shared" si="227"/>
        <v>624805055138.64893</v>
      </c>
      <c r="G514" s="15">
        <v>239303393143704.81</v>
      </c>
      <c r="H514" s="7"/>
      <c r="J514" s="90">
        <v>7.5643486953204503E-25</v>
      </c>
      <c r="K514" s="7">
        <v>6.7331718080005918E-24</v>
      </c>
      <c r="L514" s="7"/>
      <c r="M514" s="7">
        <v>7.5643486953204503E-25</v>
      </c>
      <c r="N514" s="9">
        <f t="shared" si="228"/>
        <v>0.9867675272268408</v>
      </c>
      <c r="O514" s="7"/>
      <c r="P514" s="8">
        <f t="shared" si="229"/>
        <v>616537339257.99451</v>
      </c>
      <c r="Q514" s="6"/>
      <c r="R514" s="14">
        <v>1</v>
      </c>
      <c r="T514" s="13"/>
      <c r="U514" s="64">
        <v>7.8977610212765943E-26</v>
      </c>
      <c r="V514" s="64">
        <v>6.5121918085106361E-26</v>
      </c>
      <c r="W514" s="7">
        <f t="shared" si="230"/>
        <v>4.8692645661530959E-15</v>
      </c>
      <c r="X514" s="7">
        <f t="shared" si="231"/>
        <v>4.0150094103566265E-15</v>
      </c>
      <c r="Y514" s="14">
        <f t="shared" si="222"/>
        <v>-175.43822977591117</v>
      </c>
      <c r="Z514" s="80">
        <v>4.9126583191489378E-26</v>
      </c>
      <c r="AA514" s="80">
        <v>4.1250459361702116E-26</v>
      </c>
      <c r="AB514" s="72">
        <f t="shared" si="232"/>
        <v>3.0288372887715655E-15</v>
      </c>
      <c r="AC514" s="72">
        <f t="shared" si="233"/>
        <v>2.5432448458032409E-15</v>
      </c>
      <c r="AD514" s="60">
        <f t="shared" si="246"/>
        <v>-160.3230535917204</v>
      </c>
      <c r="AE514" s="73">
        <f t="shared" si="247"/>
        <v>-194.59833471617114</v>
      </c>
      <c r="AF514" s="73">
        <f t="shared" si="248"/>
        <v>-288.60378352598616</v>
      </c>
      <c r="AG514" s="60"/>
      <c r="AH514" s="64">
        <v>2.9728226382978721E-26</v>
      </c>
      <c r="AI514" s="64">
        <v>2.5529205957446803E-26</v>
      </c>
      <c r="AJ514" s="52">
        <f t="shared" si="234"/>
        <v>1.8328561595019971E-15</v>
      </c>
      <c r="AK514" s="52">
        <f t="shared" si="235"/>
        <v>1.5739708714372699E-15</v>
      </c>
      <c r="AL514" s="60">
        <f t="shared" si="223"/>
        <v>-141.24692039939924</v>
      </c>
      <c r="AM514" s="64">
        <v>1.7987225106382983E-26</v>
      </c>
      <c r="AN514" s="64">
        <v>1.5684033829787237E-26</v>
      </c>
      <c r="AO514" s="52">
        <f t="shared" si="236"/>
        <v>1.1089795907723331E-15</v>
      </c>
      <c r="AP514" s="52">
        <f t="shared" si="237"/>
        <v>9.6697924862488481E-16</v>
      </c>
      <c r="AQ514" s="60">
        <f t="shared" si="249"/>
        <v>-128.0459472194201</v>
      </c>
      <c r="AR514" s="64">
        <v>1.1434782425531915E-26</v>
      </c>
      <c r="AS514" s="64">
        <v>9.7723421276595714E-27</v>
      </c>
      <c r="AT514" s="52">
        <f t="shared" si="238"/>
        <v>7.049970331631123E-16</v>
      </c>
      <c r="AU514" s="52">
        <f t="shared" si="239"/>
        <v>6.0250138137056977E-16</v>
      </c>
      <c r="AV514" s="60">
        <f t="shared" si="224"/>
        <v>-145.38451507047478</v>
      </c>
      <c r="AW514" s="64">
        <v>8.0942700212765968E-27</v>
      </c>
      <c r="AX514" s="64">
        <v>6.3264365319148922E-27</v>
      </c>
      <c r="AY514" s="52">
        <f t="shared" si="240"/>
        <v>4.9904197021533394E-16</v>
      </c>
      <c r="AZ514" s="52">
        <f t="shared" si="241"/>
        <v>3.9004843463711603E-16</v>
      </c>
      <c r="BA514" s="60">
        <f t="shared" si="250"/>
        <v>-218.40554919897372</v>
      </c>
      <c r="BB514" s="64">
        <v>6.5477000638297887E-27</v>
      </c>
      <c r="BC514" s="64">
        <v>4.3702135957446804E-27</v>
      </c>
      <c r="BD514" s="52">
        <f t="shared" si="242"/>
        <v>4.0369015756127894E-16</v>
      </c>
      <c r="BE514" s="52">
        <f t="shared" si="243"/>
        <v>2.6943998623093851E-16</v>
      </c>
      <c r="BF514" s="60">
        <f t="shared" si="225"/>
        <v>-332.55745480978607</v>
      </c>
      <c r="BG514" s="64">
        <v>5.8994809787234059E-27</v>
      </c>
      <c r="BH514" s="64">
        <v>3.316900957446809E-27</v>
      </c>
      <c r="BI514" s="52">
        <f t="shared" si="244"/>
        <v>3.6372503056250713E-16</v>
      </c>
      <c r="BJ514" s="52">
        <f t="shared" si="245"/>
        <v>2.0449932908864339E-16</v>
      </c>
      <c r="BK514" s="60">
        <f t="shared" si="251"/>
        <v>-437.76393730070873</v>
      </c>
      <c r="BL514" s="60"/>
      <c r="BM514" s="14"/>
      <c r="BN514" s="14"/>
      <c r="BO514" s="14"/>
    </row>
    <row r="515" spans="1:67">
      <c r="A515" s="11">
        <v>208.49999999999699</v>
      </c>
      <c r="C515" s="90">
        <v>1530534468591.7429</v>
      </c>
      <c r="D515" s="7">
        <f t="shared" si="226"/>
        <v>13862459419600.848</v>
      </c>
      <c r="E515" s="10">
        <f t="shared" si="252"/>
        <v>487798049245.9422</v>
      </c>
      <c r="F515" s="10">
        <f t="shared" si="227"/>
        <v>658981436384.31763</v>
      </c>
      <c r="G515" s="15">
        <v>243899024622971.09</v>
      </c>
      <c r="H515" s="7"/>
      <c r="J515" s="90">
        <v>7.5458764542773545E-25</v>
      </c>
      <c r="K515" s="7">
        <v>6.7154385625005744E-24</v>
      </c>
      <c r="L515" s="7"/>
      <c r="M515" s="7">
        <v>7.5458764542773545E-25</v>
      </c>
      <c r="N515" s="9">
        <f t="shared" si="228"/>
        <v>0.98679962687950129</v>
      </c>
      <c r="O515" s="7"/>
      <c r="P515" s="8">
        <f t="shared" si="229"/>
        <v>650282635544.5625</v>
      </c>
      <c r="Q515" s="6"/>
      <c r="R515" s="14">
        <v>1</v>
      </c>
      <c r="T515" s="13"/>
      <c r="U515" s="64">
        <v>8.8281164042553192E-26</v>
      </c>
      <c r="V515" s="64">
        <v>5.1543027021276596E-26</v>
      </c>
      <c r="W515" s="7">
        <f t="shared" si="230"/>
        <v>5.7407708022530091E-15</v>
      </c>
      <c r="X515" s="7">
        <f t="shared" si="231"/>
        <v>3.3517535455338441E-15</v>
      </c>
      <c r="Y515" s="14">
        <f t="shared" si="222"/>
        <v>-416.14921393161654</v>
      </c>
      <c r="Z515" s="80">
        <v>5.580319702127659E-26</v>
      </c>
      <c r="AA515" s="80">
        <v>3.3278695319148948E-26</v>
      </c>
      <c r="AB515" s="72">
        <f t="shared" si="232"/>
        <v>3.6287850030806159E-15</v>
      </c>
      <c r="AC515" s="72">
        <f t="shared" si="233"/>
        <v>2.1640557699619444E-15</v>
      </c>
      <c r="AD515" s="60">
        <f t="shared" si="246"/>
        <v>-403.64177868768911</v>
      </c>
      <c r="AE515" s="73">
        <f t="shared" si="247"/>
        <v>-225.35608689582668</v>
      </c>
      <c r="AF515" s="73">
        <f t="shared" si="248"/>
        <v>-283.76172737147232</v>
      </c>
      <c r="AG515" s="60"/>
      <c r="AH515" s="64">
        <v>3.4609921276595755E-26</v>
      </c>
      <c r="AI515" s="64">
        <v>2.1245219361702132E-26</v>
      </c>
      <c r="AJ515" s="52">
        <f t="shared" si="234"/>
        <v>2.2506230823733236E-15</v>
      </c>
      <c r="AK515" s="52">
        <f t="shared" si="235"/>
        <v>1.3815397239249244E-15</v>
      </c>
      <c r="AL515" s="60">
        <f t="shared" si="223"/>
        <v>-386.15233499335432</v>
      </c>
      <c r="AM515" s="64">
        <v>2.1695162553191499E-26</v>
      </c>
      <c r="AN515" s="64">
        <v>1.3674108085106382E-26</v>
      </c>
      <c r="AO515" s="52">
        <f t="shared" si="236"/>
        <v>1.4107987483656265E-15</v>
      </c>
      <c r="AP515" s="52">
        <f t="shared" si="237"/>
        <v>8.8920350443036837E-16</v>
      </c>
      <c r="AQ515" s="60">
        <f t="shared" si="249"/>
        <v>-369.71626501619215</v>
      </c>
      <c r="AR515" s="64">
        <v>1.4392377021276597E-26</v>
      </c>
      <c r="AS515" s="64">
        <v>9.088326021276597E-27</v>
      </c>
      <c r="AT515" s="52">
        <f t="shared" si="238"/>
        <v>9.3591128611462123E-16</v>
      </c>
      <c r="AU515" s="52">
        <f t="shared" si="239"/>
        <v>5.9099805978036376E-16</v>
      </c>
      <c r="AV515" s="60">
        <f t="shared" si="224"/>
        <v>-368.53196606501427</v>
      </c>
      <c r="AW515" s="64">
        <v>1.0576741723404254E-26</v>
      </c>
      <c r="AX515" s="64">
        <v>6.3896581914893613E-27</v>
      </c>
      <c r="AY515" s="52">
        <f t="shared" si="240"/>
        <v>6.8778714833690658E-16</v>
      </c>
      <c r="AZ515" s="52">
        <f t="shared" si="241"/>
        <v>4.1550837689903686E-16</v>
      </c>
      <c r="BA515" s="60">
        <f t="shared" si="250"/>
        <v>-395.87650350293592</v>
      </c>
      <c r="BB515" s="64">
        <v>8.7395006382978745E-27</v>
      </c>
      <c r="BC515" s="64">
        <v>4.8524432340425519E-27</v>
      </c>
      <c r="BD515" s="52">
        <f t="shared" si="242"/>
        <v>5.6831455084154047E-16</v>
      </c>
      <c r="BE515" s="52">
        <f t="shared" si="243"/>
        <v>3.1554595750633915E-16</v>
      </c>
      <c r="BF515" s="60">
        <f t="shared" si="225"/>
        <v>-444.76882205621939</v>
      </c>
      <c r="BG515" s="64">
        <v>7.9330529787234025E-27</v>
      </c>
      <c r="BH515" s="64">
        <v>4.0363315319148935E-27</v>
      </c>
      <c r="BI515" s="52">
        <f t="shared" si="244"/>
        <v>5.1587265989186034E-16</v>
      </c>
      <c r="BJ515" s="52">
        <f t="shared" si="245"/>
        <v>2.6247563065050893E-16</v>
      </c>
      <c r="BK515" s="60">
        <f t="shared" si="251"/>
        <v>-491.20073410067846</v>
      </c>
      <c r="BL515" s="60"/>
      <c r="BM515" s="14"/>
      <c r="BN515" s="14"/>
      <c r="BO515" s="14"/>
    </row>
    <row r="516" spans="1:67">
      <c r="A516" s="11">
        <v>208.59999999999701</v>
      </c>
      <c r="C516" s="90">
        <v>1652666096522.1182</v>
      </c>
      <c r="D516" s="7">
        <f t="shared" si="226"/>
        <v>13915416508030.039</v>
      </c>
      <c r="E516" s="10">
        <f t="shared" si="252"/>
        <v>492065372272.93518</v>
      </c>
      <c r="F516" s="10">
        <f t="shared" si="227"/>
        <v>711565992467.89685</v>
      </c>
      <c r="G516" s="15">
        <v>246032686136467.59</v>
      </c>
      <c r="H516" s="7"/>
      <c r="J516" s="90">
        <v>7.5274493226948273E-25</v>
      </c>
      <c r="K516" s="7">
        <v>6.6976540120004244E-24</v>
      </c>
      <c r="L516" s="7"/>
      <c r="M516" s="7">
        <v>7.5274493226948273E-25</v>
      </c>
      <c r="N516" s="9">
        <f t="shared" si="228"/>
        <v>0.98683164918476241</v>
      </c>
      <c r="O516" s="7"/>
      <c r="P516" s="8">
        <f t="shared" si="229"/>
        <v>702195841850.88684</v>
      </c>
      <c r="Q516" s="6"/>
      <c r="R516" s="14">
        <v>1</v>
      </c>
      <c r="T516" s="13"/>
      <c r="U516" s="64">
        <v>9.561962021276595E-26</v>
      </c>
      <c r="V516" s="64">
        <v>5.6146595531914888E-26</v>
      </c>
      <c r="W516" s="7">
        <f t="shared" si="230"/>
        <v>6.7143699712780528E-15</v>
      </c>
      <c r="X516" s="7">
        <f t="shared" si="231"/>
        <v>3.9425905916603186E-15</v>
      </c>
      <c r="Y516" s="14">
        <f t="shared" si="222"/>
        <v>-412.81302511993357</v>
      </c>
      <c r="Z516" s="80">
        <v>6.178764851063828E-26</v>
      </c>
      <c r="AA516" s="80">
        <v>3.6789025957446812E-26</v>
      </c>
      <c r="AB516" s="72">
        <f t="shared" si="232"/>
        <v>4.3387029861924204E-15</v>
      </c>
      <c r="AC516" s="72">
        <f t="shared" si="233"/>
        <v>2.5833101053069365E-15</v>
      </c>
      <c r="AD516" s="60">
        <f t="shared" si="246"/>
        <v>-404.58931769975572</v>
      </c>
      <c r="AE516" s="73">
        <f t="shared" si="247"/>
        <v>-241.55404818991065</v>
      </c>
      <c r="AF516" s="73">
        <f t="shared" si="248"/>
        <v>-280.9615990069218</v>
      </c>
      <c r="AG516" s="60"/>
      <c r="AH516" s="64">
        <v>3.9536568297872342E-26</v>
      </c>
      <c r="AI516" s="64">
        <v>2.3969823191489351E-26</v>
      </c>
      <c r="AJ516" s="52">
        <f t="shared" si="234"/>
        <v>2.7762413859825867E-15</v>
      </c>
      <c r="AK516" s="52">
        <f t="shared" si="235"/>
        <v>1.6831510174968603E-15</v>
      </c>
      <c r="AL516" s="60">
        <f t="shared" si="223"/>
        <v>-393.73030529866992</v>
      </c>
      <c r="AM516" s="64">
        <v>2.5786749148936172E-26</v>
      </c>
      <c r="AN516" s="64">
        <v>1.5918793617021272E-26</v>
      </c>
      <c r="AO516" s="52">
        <f t="shared" si="236"/>
        <v>1.8107348027238993E-15</v>
      </c>
      <c r="AP516" s="52">
        <f t="shared" si="237"/>
        <v>1.1178110685157319E-15</v>
      </c>
      <c r="AQ516" s="60">
        <f t="shared" si="249"/>
        <v>-382.67543826174767</v>
      </c>
      <c r="AR516" s="64">
        <v>1.7817001914893619E-26</v>
      </c>
      <c r="AS516" s="64">
        <v>1.1101822914893615E-26</v>
      </c>
      <c r="AT516" s="52">
        <f t="shared" si="238"/>
        <v>1.2511024658890432E-15</v>
      </c>
      <c r="AU516" s="52">
        <f t="shared" si="239"/>
        <v>7.7956538878049609E-16</v>
      </c>
      <c r="AV516" s="60">
        <f t="shared" si="224"/>
        <v>-376.89724859863429</v>
      </c>
      <c r="AW516" s="64">
        <v>1.3478841702127664E-26</v>
      </c>
      <c r="AX516" s="64">
        <v>8.3364895744680864E-27</v>
      </c>
      <c r="AY516" s="52">
        <f t="shared" si="240"/>
        <v>9.4647865962025261E-16</v>
      </c>
      <c r="AZ516" s="52">
        <f t="shared" si="241"/>
        <v>5.8538483148260903E-16</v>
      </c>
      <c r="BA516" s="60">
        <f t="shared" si="250"/>
        <v>-381.5129104786389</v>
      </c>
      <c r="BB516" s="64">
        <v>1.1264807446808513E-26</v>
      </c>
      <c r="BC516" s="64">
        <v>6.8156065319148947E-27</v>
      </c>
      <c r="BD516" s="52">
        <f t="shared" si="242"/>
        <v>7.9101009484016415E-16</v>
      </c>
      <c r="BE516" s="52">
        <f t="shared" si="243"/>
        <v>4.7858905664034714E-16</v>
      </c>
      <c r="BF516" s="60">
        <f t="shared" si="225"/>
        <v>-394.9646663649047</v>
      </c>
      <c r="BG516" s="64">
        <v>1.0230848510638295E-26</v>
      </c>
      <c r="BH516" s="64">
        <v>6.0411452127659583E-27</v>
      </c>
      <c r="BI516" s="52">
        <f t="shared" si="244"/>
        <v>7.1840592827781825E-16</v>
      </c>
      <c r="BJ516" s="52">
        <f t="shared" si="245"/>
        <v>4.2420670484226114E-16</v>
      </c>
      <c r="BK516" s="60">
        <f t="shared" si="251"/>
        <v>-409.51669781013544</v>
      </c>
      <c r="BL516" s="60"/>
      <c r="BM516" s="14"/>
      <c r="BN516" s="14"/>
      <c r="BO516" s="14"/>
    </row>
    <row r="517" spans="1:67">
      <c r="A517" s="11">
        <v>208.699999999997</v>
      </c>
      <c r="C517" s="90">
        <v>1778760019451.9902</v>
      </c>
      <c r="D517" s="7">
        <f t="shared" si="226"/>
        <v>13968512030235.666</v>
      </c>
      <c r="E517" s="10">
        <f t="shared" si="252"/>
        <v>490423970952.58081</v>
      </c>
      <c r="F517" s="10">
        <f t="shared" si="227"/>
        <v>765856540088.24255</v>
      </c>
      <c r="G517" s="15">
        <v>245211985476290.41</v>
      </c>
      <c r="H517" s="7"/>
      <c r="J517" s="90">
        <v>7.5090671904149559E-25</v>
      </c>
      <c r="K517" s="7">
        <v>6.6798185435003416E-24</v>
      </c>
      <c r="L517" s="7"/>
      <c r="M517" s="7">
        <v>7.5090671904149559E-25</v>
      </c>
      <c r="N517" s="9">
        <f t="shared" si="228"/>
        <v>0.98686359432646598</v>
      </c>
      <c r="O517" s="7"/>
      <c r="P517" s="8">
        <f t="shared" si="229"/>
        <v>755795937889.91418</v>
      </c>
      <c r="Q517" s="6"/>
      <c r="R517" s="14">
        <v>1</v>
      </c>
      <c r="T517" s="13"/>
      <c r="U517" s="64">
        <v>9.6331903191489365E-26</v>
      </c>
      <c r="V517" s="64">
        <v>6.5495910638297861E-26</v>
      </c>
      <c r="W517" s="7">
        <f t="shared" si="230"/>
        <v>7.2807261121327992E-15</v>
      </c>
      <c r="X517" s="7">
        <f t="shared" si="231"/>
        <v>4.9501543208823522E-15</v>
      </c>
      <c r="Y517" s="14">
        <f t="shared" si="222"/>
        <v>-320.10156066257167</v>
      </c>
      <c r="Z517" s="80">
        <v>6.3351577446808514E-26</v>
      </c>
      <c r="AA517" s="80">
        <v>4.3238482978723414E-26</v>
      </c>
      <c r="AB517" s="72">
        <f t="shared" si="232"/>
        <v>4.7880864893213452E-15</v>
      </c>
      <c r="AC517" s="72">
        <f t="shared" si="233"/>
        <v>3.2679469795839492E-15</v>
      </c>
      <c r="AD517" s="60">
        <f t="shared" si="246"/>
        <v>-317.48371988010138</v>
      </c>
      <c r="AE517" s="73">
        <f t="shared" si="247"/>
        <v>-243.66426777619918</v>
      </c>
      <c r="AF517" s="73">
        <f t="shared" si="248"/>
        <v>-281.91648502345987</v>
      </c>
      <c r="AG517" s="60"/>
      <c r="AH517" s="64">
        <v>4.1462554468085122E-26</v>
      </c>
      <c r="AI517" s="64">
        <v>2.8391338085106387E-26</v>
      </c>
      <c r="AJ517" s="52">
        <f t="shared" si="234"/>
        <v>3.1337230241516269E-15</v>
      </c>
      <c r="AK517" s="52">
        <f t="shared" si="235"/>
        <v>2.1458057995981405E-15</v>
      </c>
      <c r="AL517" s="60">
        <f t="shared" si="223"/>
        <v>-315.25352334574598</v>
      </c>
      <c r="AM517" s="64">
        <v>2.7760232978723402E-26</v>
      </c>
      <c r="AN517" s="64">
        <v>1.9066200425531911E-26</v>
      </c>
      <c r="AO517" s="52">
        <f t="shared" si="236"/>
        <v>2.0981071320195587E-15</v>
      </c>
      <c r="AP517" s="52">
        <f t="shared" si="237"/>
        <v>1.4410156832611152E-15</v>
      </c>
      <c r="AQ517" s="60">
        <f t="shared" si="249"/>
        <v>-313.18298228458531</v>
      </c>
      <c r="AR517" s="64">
        <v>1.9671507446808514E-26</v>
      </c>
      <c r="AS517" s="64">
        <v>1.3548365531914891E-26</v>
      </c>
      <c r="AT517" s="52">
        <f t="shared" si="238"/>
        <v>1.4867645420468228E-15</v>
      </c>
      <c r="AU517" s="52">
        <f t="shared" si="239"/>
        <v>1.0239799634068419E-15</v>
      </c>
      <c r="AV517" s="60">
        <f t="shared" si="224"/>
        <v>-311.26958274298579</v>
      </c>
      <c r="AW517" s="64">
        <v>1.5158431489361703E-26</v>
      </c>
      <c r="AX517" s="64">
        <v>1.0458211936170214E-26</v>
      </c>
      <c r="AY517" s="52">
        <f t="shared" si="240"/>
        <v>1.1456680944441486E-15</v>
      </c>
      <c r="AZ517" s="52">
        <f t="shared" si="241"/>
        <v>7.9042740989488121E-16</v>
      </c>
      <c r="BA517" s="60">
        <f t="shared" si="250"/>
        <v>-310.0729489386905</v>
      </c>
      <c r="BB517" s="64">
        <v>1.2784001063829788E-26</v>
      </c>
      <c r="BC517" s="64">
        <v>8.8174663191489384E-27</v>
      </c>
      <c r="BD517" s="52">
        <f t="shared" si="242"/>
        <v>9.6620960740223454E-16</v>
      </c>
      <c r="BE517" s="52">
        <f t="shared" si="243"/>
        <v>6.6642052264935227E-16</v>
      </c>
      <c r="BF517" s="60">
        <f t="shared" si="225"/>
        <v>-310.27334281936982</v>
      </c>
      <c r="BG517" s="64">
        <v>1.1637625531914893E-26</v>
      </c>
      <c r="BH517" s="64">
        <v>8.0091745531914892E-27</v>
      </c>
      <c r="BI517" s="52">
        <f t="shared" si="244"/>
        <v>8.795670103704728E-16</v>
      </c>
      <c r="BJ517" s="52">
        <f t="shared" si="245"/>
        <v>6.0533015931530521E-16</v>
      </c>
      <c r="BK517" s="60">
        <f t="shared" si="251"/>
        <v>-311.78619459551959</v>
      </c>
      <c r="BL517" s="60"/>
      <c r="BM517" s="14"/>
      <c r="BN517" s="14"/>
      <c r="BO517" s="14"/>
    </row>
    <row r="518" spans="1:67">
      <c r="A518" s="11">
        <v>208.799999999997</v>
      </c>
      <c r="C518" s="90">
        <v>1857696406412.4492</v>
      </c>
      <c r="D518" s="7">
        <f t="shared" si="226"/>
        <v>14021746126237.691</v>
      </c>
      <c r="E518" s="10">
        <f t="shared" si="252"/>
        <v>502241324422.71899</v>
      </c>
      <c r="F518" s="10">
        <f t="shared" si="227"/>
        <v>799843108002.68713</v>
      </c>
      <c r="G518" s="15">
        <v>251120662211359.5</v>
      </c>
      <c r="H518" s="7"/>
      <c r="J518" s="90">
        <v>7.4907299475488365E-25</v>
      </c>
      <c r="K518" s="7">
        <v>6.661932544000526E-24</v>
      </c>
      <c r="L518" s="7"/>
      <c r="M518" s="7">
        <v>7.4907299475488365E-25</v>
      </c>
      <c r="N518" s="9">
        <f t="shared" si="228"/>
        <v>0.98689546248802951</v>
      </c>
      <c r="O518" s="7"/>
      <c r="P518" s="8">
        <f t="shared" si="229"/>
        <v>789361533990.1748</v>
      </c>
      <c r="Q518" s="6"/>
      <c r="R518" s="14">
        <v>1</v>
      </c>
      <c r="T518" s="13"/>
      <c r="U518" s="64">
        <v>9.3652169361702102E-26</v>
      </c>
      <c r="V518" s="64">
        <v>6.9404462765957461E-26</v>
      </c>
      <c r="W518" s="7">
        <f t="shared" si="230"/>
        <v>7.3925420068856612E-15</v>
      </c>
      <c r="X518" s="7">
        <f t="shared" si="231"/>
        <v>5.4785213194697035E-15</v>
      </c>
      <c r="Y518" s="14">
        <f t="shared" si="222"/>
        <v>-258.91238570347986</v>
      </c>
      <c r="Z518" s="80">
        <v>6.2244889574468083E-26</v>
      </c>
      <c r="AA518" s="80">
        <v>4.6537868085106389E-26</v>
      </c>
      <c r="AB518" s="72">
        <f t="shared" si="232"/>
        <v>4.9133721517548369E-15</v>
      </c>
      <c r="AC518" s="72">
        <f t="shared" si="233"/>
        <v>3.6735202940289885E-15</v>
      </c>
      <c r="AD518" s="60">
        <f t="shared" si="246"/>
        <v>-252.34234644388354</v>
      </c>
      <c r="AE518" s="73">
        <f t="shared" si="247"/>
        <v>-264.23955302990981</v>
      </c>
      <c r="AF518" s="73">
        <f t="shared" si="248"/>
        <v>-282.75190961618978</v>
      </c>
      <c r="AG518" s="60"/>
      <c r="AH518" s="64">
        <v>4.1315881063829786E-26</v>
      </c>
      <c r="AI518" s="64">
        <v>3.1178074042553195E-26</v>
      </c>
      <c r="AJ518" s="52">
        <f t="shared" si="234"/>
        <v>3.2613167254698441E-15</v>
      </c>
      <c r="AK518" s="52">
        <f t="shared" si="235"/>
        <v>2.461077235308764E-15</v>
      </c>
      <c r="AL518" s="60">
        <f t="shared" si="223"/>
        <v>-245.37312917554576</v>
      </c>
      <c r="AM518" s="64">
        <v>2.8133604680851066E-26</v>
      </c>
      <c r="AN518" s="64">
        <v>2.1470643404255321E-26</v>
      </c>
      <c r="AO518" s="52">
        <f t="shared" si="236"/>
        <v>2.2207585347548497E-15</v>
      </c>
      <c r="AP518" s="52">
        <f t="shared" si="237"/>
        <v>1.6948100013338045E-15</v>
      </c>
      <c r="AQ518" s="60">
        <f t="shared" si="249"/>
        <v>-236.83283220123019</v>
      </c>
      <c r="AR518" s="64">
        <v>2.0289353404255319E-26</v>
      </c>
      <c r="AS518" s="64">
        <v>1.5709902127659577E-26</v>
      </c>
      <c r="AT518" s="52">
        <f t="shared" si="238"/>
        <v>1.6015635126850844E-15</v>
      </c>
      <c r="AU518" s="52">
        <f t="shared" si="239"/>
        <v>1.240079244232417E-15</v>
      </c>
      <c r="AV518" s="60">
        <f t="shared" si="224"/>
        <v>-225.70710782903936</v>
      </c>
      <c r="AW518" s="64">
        <v>1.5874502127659577E-26</v>
      </c>
      <c r="AX518" s="64">
        <v>1.2497078085106382E-26</v>
      </c>
      <c r="AY518" s="52">
        <f t="shared" si="240"/>
        <v>1.2530721350818945E-15</v>
      </c>
      <c r="AZ518" s="52">
        <f t="shared" si="241"/>
        <v>9.8647127276540101E-16</v>
      </c>
      <c r="BA518" s="60">
        <f t="shared" si="250"/>
        <v>-212.75779330857901</v>
      </c>
      <c r="BB518" s="64">
        <v>1.3534402127659576E-26</v>
      </c>
      <c r="BC518" s="64">
        <v>1.0814062638297871E-26</v>
      </c>
      <c r="BD518" s="52">
        <f t="shared" si="242"/>
        <v>1.0683536425128642E-15</v>
      </c>
      <c r="BE518" s="52">
        <f t="shared" si="243"/>
        <v>8.5362050728321596E-16</v>
      </c>
      <c r="BF518" s="60">
        <f t="shared" si="225"/>
        <v>-200.99443357030776</v>
      </c>
      <c r="BG518" s="64">
        <v>1.2398694255319149E-26</v>
      </c>
      <c r="BH518" s="64">
        <v>1.0000445340425533E-26</v>
      </c>
      <c r="BI518" s="52">
        <f t="shared" si="244"/>
        <v>9.7870523168533344E-16</v>
      </c>
      <c r="BJ518" s="52">
        <f t="shared" si="245"/>
        <v>7.8939668745027452E-16</v>
      </c>
      <c r="BK518" s="60">
        <f t="shared" si="251"/>
        <v>-193.42753886077523</v>
      </c>
      <c r="BL518" s="60"/>
      <c r="BM518" s="14"/>
      <c r="BN518" s="14"/>
      <c r="BO518" s="14"/>
    </row>
    <row r="519" spans="1:67">
      <c r="A519" s="11">
        <v>208.89999999999699</v>
      </c>
      <c r="C519" s="90">
        <v>1872595541134.252</v>
      </c>
      <c r="D519" s="7">
        <f t="shared" si="226"/>
        <v>14075118935613.988</v>
      </c>
      <c r="E519" s="10">
        <f t="shared" si="252"/>
        <v>501584708065.80243</v>
      </c>
      <c r="F519" s="10">
        <f t="shared" si="227"/>
        <v>806258026059.96606</v>
      </c>
      <c r="G519" s="15">
        <v>250792354032901.22</v>
      </c>
      <c r="H519" s="7"/>
      <c r="J519" s="90">
        <v>7.4724374844759208E-25</v>
      </c>
      <c r="K519" s="7">
        <v>6.6439964005004249E-24</v>
      </c>
      <c r="L519" s="7"/>
      <c r="M519" s="7">
        <v>7.4724374844759208E-25</v>
      </c>
      <c r="N519" s="9">
        <f t="shared" si="228"/>
        <v>0.98692725385244651</v>
      </c>
      <c r="O519" s="7"/>
      <c r="P519" s="8">
        <f t="shared" si="229"/>
        <v>795718019555.85657</v>
      </c>
      <c r="Q519" s="6"/>
      <c r="R519" s="14">
        <v>1</v>
      </c>
      <c r="T519" s="13"/>
      <c r="U519" s="64">
        <v>9.5227462978723421E-26</v>
      </c>
      <c r="V519" s="64">
        <v>6.6974209574468078E-26</v>
      </c>
      <c r="W519" s="7">
        <f t="shared" si="230"/>
        <v>7.5774208248754142E-15</v>
      </c>
      <c r="X519" s="7">
        <f t="shared" si="231"/>
        <v>5.3292585403911595E-15</v>
      </c>
      <c r="Y519" s="14">
        <f t="shared" si="222"/>
        <v>-296.69228309240935</v>
      </c>
      <c r="Z519" s="80">
        <v>6.3860273191489353E-26</v>
      </c>
      <c r="AA519" s="80">
        <v>4.5861328510638284E-26</v>
      </c>
      <c r="AB519" s="72">
        <f t="shared" si="232"/>
        <v>5.0814770112224974E-15</v>
      </c>
      <c r="AC519" s="72">
        <f t="shared" si="233"/>
        <v>3.6492685496683563E-15</v>
      </c>
      <c r="AD519" s="60">
        <f t="shared" si="246"/>
        <v>-281.848851897016</v>
      </c>
      <c r="AE519" s="73">
        <f t="shared" si="247"/>
        <v>-303.06405178743194</v>
      </c>
      <c r="AF519" s="73">
        <f t="shared" si="248"/>
        <v>-280.64886308377521</v>
      </c>
      <c r="AG519" s="60"/>
      <c r="AH519" s="64">
        <v>4.2765885744680871E-26</v>
      </c>
      <c r="AI519" s="64">
        <v>3.1705346382978723E-26</v>
      </c>
      <c r="AJ519" s="52">
        <f t="shared" si="234"/>
        <v>3.4029585909307563E-15</v>
      </c>
      <c r="AK519" s="52">
        <f t="shared" si="235"/>
        <v>2.5228515433194834E-15</v>
      </c>
      <c r="AL519" s="60">
        <f t="shared" si="223"/>
        <v>-258.62996098655191</v>
      </c>
      <c r="AM519" s="64">
        <v>2.9356704468085108E-26</v>
      </c>
      <c r="AN519" s="64">
        <v>2.2764239787234049E-26</v>
      </c>
      <c r="AO519" s="52">
        <f t="shared" si="236"/>
        <v>2.3359658740029922E-15</v>
      </c>
      <c r="AP519" s="52">
        <f t="shared" si="237"/>
        <v>1.8113915800191482E-15</v>
      </c>
      <c r="AQ519" s="60">
        <f t="shared" si="249"/>
        <v>-224.56419411851903</v>
      </c>
      <c r="AR519" s="64">
        <v>2.1311352340425531E-26</v>
      </c>
      <c r="AS519" s="64">
        <v>1.7458858936170212E-26</v>
      </c>
      <c r="AT519" s="52">
        <f t="shared" si="238"/>
        <v>1.6957827078379508E-15</v>
      </c>
      <c r="AU519" s="52">
        <f t="shared" si="239"/>
        <v>1.389232865639364E-15</v>
      </c>
      <c r="AV519" s="60">
        <f t="shared" si="224"/>
        <v>-180.77188827419079</v>
      </c>
      <c r="AW519" s="64">
        <v>1.6755224468085103E-26</v>
      </c>
      <c r="AX519" s="64">
        <v>1.4503802553191491E-26</v>
      </c>
      <c r="AY519" s="52">
        <f t="shared" si="240"/>
        <v>1.3332434030957753E-15</v>
      </c>
      <c r="AZ519" s="52">
        <f t="shared" si="241"/>
        <v>1.1540937043654053E-15</v>
      </c>
      <c r="BA519" s="60">
        <f t="shared" si="250"/>
        <v>-134.37133708247606</v>
      </c>
      <c r="BB519" s="64">
        <v>1.4331664680851066E-26</v>
      </c>
      <c r="BC519" s="64">
        <v>1.2964104468085105E-26</v>
      </c>
      <c r="BD519" s="52">
        <f t="shared" si="242"/>
        <v>1.1403963836784779E-15</v>
      </c>
      <c r="BE519" s="52">
        <f t="shared" si="243"/>
        <v>1.0315771532659325E-15</v>
      </c>
      <c r="BF519" s="60">
        <f t="shared" si="225"/>
        <v>-95.42228646984718</v>
      </c>
      <c r="BG519" s="64">
        <v>1.3154120638297871E-26</v>
      </c>
      <c r="BH519" s="64">
        <v>1.2230429170212767E-26</v>
      </c>
      <c r="BI519" s="52">
        <f t="shared" si="244"/>
        <v>1.0466970823304607E-15</v>
      </c>
      <c r="BJ519" s="52">
        <f t="shared" si="245"/>
        <v>9.7319728776393276E-16</v>
      </c>
      <c r="BK519" s="60">
        <f t="shared" si="251"/>
        <v>-70.220693080448314</v>
      </c>
      <c r="BL519" s="60"/>
      <c r="BM519" s="14"/>
      <c r="BN519" s="14"/>
      <c r="BO519" s="14"/>
    </row>
    <row r="520" spans="1:67">
      <c r="A520" s="11">
        <v>208.99999999999699</v>
      </c>
      <c r="C520" s="90">
        <v>1874896493611.0271</v>
      </c>
      <c r="D520" s="7">
        <f t="shared" si="226"/>
        <v>14128630597499.215</v>
      </c>
      <c r="E520" s="10">
        <f t="shared" si="252"/>
        <v>508149859727.15271</v>
      </c>
      <c r="F520" s="10">
        <f t="shared" si="227"/>
        <v>807248715913.29065</v>
      </c>
      <c r="G520" s="15">
        <v>254074929863576.34</v>
      </c>
      <c r="H520" s="7"/>
      <c r="J520" s="90">
        <v>7.4541896918433442E-25</v>
      </c>
      <c r="K520" s="7">
        <v>6.6260105000008025E-24</v>
      </c>
      <c r="L520" s="7"/>
      <c r="M520" s="7">
        <v>7.4541896918433442E-25</v>
      </c>
      <c r="N520" s="9">
        <f t="shared" si="228"/>
        <v>0.98695896860228804</v>
      </c>
      <c r="O520" s="7"/>
      <c r="P520" s="8">
        <f t="shared" si="229"/>
        <v>796721360063.30273</v>
      </c>
      <c r="Q520" s="6"/>
      <c r="R520" s="14">
        <v>1</v>
      </c>
      <c r="T520" s="13"/>
      <c r="U520" s="64">
        <v>1.0282012456521739E-25</v>
      </c>
      <c r="V520" s="64">
        <v>6.6176458043478243E-26</v>
      </c>
      <c r="W520" s="7">
        <f t="shared" si="230"/>
        <v>8.1918989485473551E-15</v>
      </c>
      <c r="X520" s="7">
        <f t="shared" si="231"/>
        <v>5.2724197656569072E-15</v>
      </c>
      <c r="Y520" s="14">
        <f t="shared" si="222"/>
        <v>-356.38613235190729</v>
      </c>
      <c r="Z520" s="80">
        <v>6.8940107826086954E-26</v>
      </c>
      <c r="AA520" s="80">
        <v>4.5998098478260872E-26</v>
      </c>
      <c r="AB520" s="72">
        <f t="shared" si="232"/>
        <v>5.4926056470107614E-15</v>
      </c>
      <c r="AC520" s="72">
        <f t="shared" si="233"/>
        <v>3.6647667579923659E-15</v>
      </c>
      <c r="AD520" s="60">
        <f t="shared" si="246"/>
        <v>-332.78174449191698</v>
      </c>
      <c r="AE520" s="73">
        <f t="shared" si="247"/>
        <v>-314.24866086591481</v>
      </c>
      <c r="AF520" s="73">
        <f t="shared" si="248"/>
        <v>-278.04749781018137</v>
      </c>
      <c r="AG520" s="60"/>
      <c r="AH520" s="64">
        <v>4.6055028478260865E-26</v>
      </c>
      <c r="AI520" s="64">
        <v>3.2490563260869569E-26</v>
      </c>
      <c r="AJ520" s="52">
        <f t="shared" si="234"/>
        <v>3.669302492695205E-15</v>
      </c>
      <c r="AK520" s="52">
        <f t="shared" si="235"/>
        <v>2.5885925750421307E-15</v>
      </c>
      <c r="AL520" s="60">
        <f t="shared" si="223"/>
        <v>-294.52734404005565</v>
      </c>
      <c r="AM520" s="64">
        <v>3.1447892173913051E-26</v>
      </c>
      <c r="AN520" s="64">
        <v>2.3990157391304347E-26</v>
      </c>
      <c r="AO520" s="52">
        <f t="shared" si="236"/>
        <v>2.5055207423922672E-15</v>
      </c>
      <c r="AP520" s="52">
        <f t="shared" si="237"/>
        <v>1.9113470824931605E-15</v>
      </c>
      <c r="AQ520" s="60">
        <f t="shared" si="249"/>
        <v>-237.14577566489859</v>
      </c>
      <c r="AR520" s="64">
        <v>2.2654542173913044E-26</v>
      </c>
      <c r="AS520" s="64">
        <v>1.8978342826086956E-26</v>
      </c>
      <c r="AT520" s="52">
        <f t="shared" si="238"/>
        <v>1.8049357652410424E-15</v>
      </c>
      <c r="AU520" s="52">
        <f t="shared" si="239"/>
        <v>1.5120451108146765E-15</v>
      </c>
      <c r="AV520" s="60">
        <f t="shared" si="224"/>
        <v>-162.2720653370462</v>
      </c>
      <c r="AW520" s="64">
        <v>1.7664921521739134E-26</v>
      </c>
      <c r="AX520" s="64">
        <v>1.621244130434783E-26</v>
      </c>
      <c r="AY520" s="52">
        <f t="shared" si="240"/>
        <v>1.4074020300210709E-15</v>
      </c>
      <c r="AZ520" s="52">
        <f t="shared" si="241"/>
        <v>1.2916798285945736E-15</v>
      </c>
      <c r="BA520" s="60">
        <f t="shared" si="250"/>
        <v>-82.223983593916472</v>
      </c>
      <c r="BB520" s="64">
        <v>1.501008891304348E-26</v>
      </c>
      <c r="BC520" s="64">
        <v>1.4787229782608697E-26</v>
      </c>
      <c r="BD520" s="52">
        <f t="shared" si="242"/>
        <v>1.1958858453470423E-15</v>
      </c>
      <c r="BE520" s="52">
        <f t="shared" si="243"/>
        <v>1.1781301823967908E-15</v>
      </c>
      <c r="BF520" s="60">
        <f t="shared" si="225"/>
        <v>-14.847289161699972</v>
      </c>
      <c r="BG520" s="64">
        <v>1.3721643695652173E-26</v>
      </c>
      <c r="BH520" s="64">
        <v>1.4115966521739133E-26</v>
      </c>
      <c r="BI520" s="52">
        <f t="shared" si="244"/>
        <v>1.0932326627503422E-15</v>
      </c>
      <c r="BJ520" s="52">
        <f t="shared" si="245"/>
        <v>1.1246492045807411E-15</v>
      </c>
      <c r="BK520" s="60">
        <f t="shared" si="251"/>
        <v>28.737287954205158</v>
      </c>
      <c r="BL520" s="60"/>
      <c r="BM520" s="14"/>
      <c r="BN520" s="14"/>
      <c r="BO520" s="14"/>
    </row>
    <row r="521" spans="1:67">
      <c r="A521" s="11">
        <v>209.09999999999701</v>
      </c>
      <c r="C521" s="90">
        <v>1946989552939.5977</v>
      </c>
      <c r="D521" s="7">
        <f t="shared" si="226"/>
        <v>14182281250584.174</v>
      </c>
      <c r="E521" s="10">
        <f t="shared" si="252"/>
        <v>512745435983.37994</v>
      </c>
      <c r="F521" s="10">
        <f t="shared" si="227"/>
        <v>838288845204.46155</v>
      </c>
      <c r="G521" s="15">
        <v>256372717991689.97</v>
      </c>
      <c r="H521" s="7"/>
      <c r="J521" s="90">
        <v>7.4359864605653054E-25</v>
      </c>
      <c r="K521" s="7">
        <v>6.607975229500542E-24</v>
      </c>
      <c r="L521" s="7"/>
      <c r="M521" s="7">
        <v>7.4359864605653054E-25</v>
      </c>
      <c r="N521" s="9">
        <f t="shared" si="228"/>
        <v>0.98699060691970297</v>
      </c>
      <c r="O521" s="7"/>
      <c r="P521" s="8">
        <f t="shared" si="229"/>
        <v>827383216102.36841</v>
      </c>
      <c r="Q521" s="6"/>
      <c r="R521" s="14">
        <v>1</v>
      </c>
      <c r="T521" s="13"/>
      <c r="U521" s="64">
        <v>1.0917567391304348E-25</v>
      </c>
      <c r="V521" s="64">
        <v>7.0822092608695645E-26</v>
      </c>
      <c r="W521" s="7">
        <f t="shared" si="230"/>
        <v>9.0330120202337908E-15</v>
      </c>
      <c r="X521" s="7">
        <f t="shared" si="231"/>
        <v>5.8597010753695694E-15</v>
      </c>
      <c r="Y521" s="14">
        <f t="shared" si="222"/>
        <v>-351.30153018240861</v>
      </c>
      <c r="Z521" s="80">
        <v>7.2773306521739132E-26</v>
      </c>
      <c r="AA521" s="80">
        <v>4.9121371521739112E-26</v>
      </c>
      <c r="AB521" s="72">
        <f t="shared" si="232"/>
        <v>6.0211412396373682E-15</v>
      </c>
      <c r="AC521" s="72">
        <f t="shared" si="233"/>
        <v>4.0642198349025043E-15</v>
      </c>
      <c r="AD521" s="60">
        <f t="shared" si="246"/>
        <v>-325.00838742203666</v>
      </c>
      <c r="AE521" s="73">
        <f t="shared" si="247"/>
        <v>-302.90830566519639</v>
      </c>
      <c r="AF521" s="73">
        <f t="shared" si="248"/>
        <v>-276.70623684462674</v>
      </c>
      <c r="AG521" s="60"/>
      <c r="AH521" s="64">
        <v>4.8316986304347836E-26</v>
      </c>
      <c r="AI521" s="64">
        <v>3.4665068478260876E-26</v>
      </c>
      <c r="AJ521" s="52">
        <f t="shared" si="234"/>
        <v>3.997666352087449E-15</v>
      </c>
      <c r="AK521" s="52">
        <f t="shared" si="235"/>
        <v>2.8681295843958836E-15</v>
      </c>
      <c r="AL521" s="60">
        <f t="shared" si="223"/>
        <v>-282.54903441397971</v>
      </c>
      <c r="AM521" s="64">
        <v>3.278683108695652E-26</v>
      </c>
      <c r="AN521" s="64">
        <v>2.5646593043478258E-26</v>
      </c>
      <c r="AO521" s="52">
        <f t="shared" si="236"/>
        <v>2.7127273750537363E-15</v>
      </c>
      <c r="AP521" s="52">
        <f t="shared" si="237"/>
        <v>2.1219560634386496E-15</v>
      </c>
      <c r="AQ521" s="60">
        <f t="shared" si="249"/>
        <v>-217.77762006157519</v>
      </c>
      <c r="AR521" s="64">
        <v>2.3475647173913042E-26</v>
      </c>
      <c r="AS521" s="64">
        <v>2.0402142391304338E-26</v>
      </c>
      <c r="AT521" s="52">
        <f t="shared" si="238"/>
        <v>1.9423356458841063E-15</v>
      </c>
      <c r="AU521" s="52">
        <f t="shared" si="239"/>
        <v>1.6880390187099688E-15</v>
      </c>
      <c r="AV521" s="60">
        <f t="shared" si="224"/>
        <v>-130.92311193124794</v>
      </c>
      <c r="AW521" s="64">
        <v>1.8203141304347826E-26</v>
      </c>
      <c r="AX521" s="64">
        <v>1.7563951956521738E-26</v>
      </c>
      <c r="AY521" s="52">
        <f t="shared" si="240"/>
        <v>1.5060973595560589E-15</v>
      </c>
      <c r="AZ521" s="52">
        <f t="shared" si="241"/>
        <v>1.4532119057257746E-15</v>
      </c>
      <c r="BA521" s="60">
        <f t="shared" si="250"/>
        <v>-35.114233150155052</v>
      </c>
      <c r="BB521" s="64">
        <v>1.539674347826087E-26</v>
      </c>
      <c r="BC521" s="64">
        <v>1.6136249347826088E-26</v>
      </c>
      <c r="BD521" s="52">
        <f t="shared" si="242"/>
        <v>1.2739007136549542E-15</v>
      </c>
      <c r="BE521" s="52">
        <f t="shared" si="243"/>
        <v>1.3350861881237129E-15</v>
      </c>
      <c r="BF521" s="60">
        <f t="shared" si="225"/>
        <v>48.030018205430736</v>
      </c>
      <c r="BG521" s="64">
        <v>1.4031416304347826E-26</v>
      </c>
      <c r="BH521" s="64">
        <v>1.5479178043478259E-26</v>
      </c>
      <c r="BI521" s="52">
        <f t="shared" si="244"/>
        <v>1.1609358348365153E-15</v>
      </c>
      <c r="BJ521" s="52">
        <f t="shared" si="245"/>
        <v>1.280721211223712E-15</v>
      </c>
      <c r="BK521" s="60">
        <f t="shared" si="251"/>
        <v>103.18001459922633</v>
      </c>
      <c r="BL521" s="60"/>
      <c r="BM521" s="14"/>
      <c r="BN521" s="14"/>
      <c r="BO521" s="14"/>
    </row>
    <row r="522" spans="1:67">
      <c r="A522" s="11">
        <v>209.199999999997</v>
      </c>
      <c r="C522" s="90">
        <v>2095280376966.1599</v>
      </c>
      <c r="D522" s="7">
        <f t="shared" si="226"/>
        <v>14236071033114.715</v>
      </c>
      <c r="E522" s="10">
        <f t="shared" si="252"/>
        <v>511432293167.96686</v>
      </c>
      <c r="F522" s="10">
        <f t="shared" si="227"/>
        <v>902136411022.14087</v>
      </c>
      <c r="G522" s="15">
        <v>255716146583983.44</v>
      </c>
      <c r="H522" s="7"/>
      <c r="J522" s="90">
        <v>7.4178276818223727E-25</v>
      </c>
      <c r="K522" s="7">
        <v>6.5898909760004076E-24</v>
      </c>
      <c r="L522" s="7"/>
      <c r="M522" s="7">
        <v>7.4178276818223727E-25</v>
      </c>
      <c r="N522" s="9">
        <f t="shared" si="228"/>
        <v>0.98702216898641959</v>
      </c>
      <c r="O522" s="7"/>
      <c r="P522" s="8">
        <f t="shared" si="229"/>
        <v>890428637128.69763</v>
      </c>
      <c r="Q522" s="6"/>
      <c r="R522" s="14">
        <v>1</v>
      </c>
      <c r="T522" s="13"/>
      <c r="U522" s="64">
        <v>1.1232693829787236E-25</v>
      </c>
      <c r="V522" s="64">
        <v>7.6041068936170207E-26</v>
      </c>
      <c r="W522" s="7">
        <f t="shared" si="230"/>
        <v>1.0001912258140811E-14</v>
      </c>
      <c r="X522" s="7">
        <f t="shared" si="231"/>
        <v>6.7709145378639542E-15</v>
      </c>
      <c r="Y522" s="14">
        <f t="shared" ref="Y522:Y530" si="253">(X522/W522-1)*1000</f>
        <v>-323.0379988233816</v>
      </c>
      <c r="Z522" s="80">
        <v>7.4368261489361705E-26</v>
      </c>
      <c r="AA522" s="80">
        <v>5.2326817234042556E-26</v>
      </c>
      <c r="AB522" s="72">
        <f t="shared" si="232"/>
        <v>6.6219629723599187E-15</v>
      </c>
      <c r="AC522" s="72">
        <f t="shared" si="233"/>
        <v>4.6593296554988307E-15</v>
      </c>
      <c r="AD522" s="60">
        <f t="shared" si="246"/>
        <v>-296.38240579917499</v>
      </c>
      <c r="AE522" s="73">
        <f t="shared" si="247"/>
        <v>-293.71888650012176</v>
      </c>
      <c r="AF522" s="73">
        <f t="shared" si="248"/>
        <v>-276.43526744229018</v>
      </c>
      <c r="AG522" s="60"/>
      <c r="AH522" s="64">
        <v>4.9057990212765948E-26</v>
      </c>
      <c r="AI522" s="64">
        <v>3.6650066170212781E-26</v>
      </c>
      <c r="AJ522" s="52">
        <f t="shared" si="234"/>
        <v>4.3682639365423688E-15</v>
      </c>
      <c r="AK522" s="52">
        <f t="shared" si="235"/>
        <v>3.2634268470617298E-15</v>
      </c>
      <c r="AL522" s="60">
        <f t="shared" ref="AL522:AL530" si="254">(AK522/AJ522-1)*1000</f>
        <v>-252.92361119441776</v>
      </c>
      <c r="AM522" s="64">
        <v>3.311451787234043E-26</v>
      </c>
      <c r="AN522" s="64">
        <v>2.6974466382978722E-26</v>
      </c>
      <c r="AO522" s="52">
        <f t="shared" si="236"/>
        <v>2.9486115018240315E-15</v>
      </c>
      <c r="AP522" s="52">
        <f t="shared" si="237"/>
        <v>2.4018837338668246E-15</v>
      </c>
      <c r="AQ522" s="60">
        <f t="shared" si="249"/>
        <v>-185.41871915611719</v>
      </c>
      <c r="AR522" s="64">
        <v>2.36267355319149E-26</v>
      </c>
      <c r="AS522" s="64">
        <v>2.1430087872340426E-26</v>
      </c>
      <c r="AT522" s="52">
        <f t="shared" si="238"/>
        <v>2.1037921919481963E-15</v>
      </c>
      <c r="AU522" s="52">
        <f t="shared" si="239"/>
        <v>1.9081963937715231E-15</v>
      </c>
      <c r="AV522" s="60">
        <f t="shared" ref="AV522:AV530" si="255">(AU522/AT522-1)*1000</f>
        <v>-92.972965165130546</v>
      </c>
      <c r="AW522" s="64">
        <v>1.8282601489361707E-26</v>
      </c>
      <c r="AX522" s="64">
        <v>1.8487449787234051E-26</v>
      </c>
      <c r="AY522" s="52">
        <f t="shared" si="240"/>
        <v>1.6279351927338516E-15</v>
      </c>
      <c r="AZ522" s="52">
        <f t="shared" si="241"/>
        <v>1.6461754718031111E-15</v>
      </c>
      <c r="BA522" s="60">
        <f t="shared" si="250"/>
        <v>11.204548651981616</v>
      </c>
      <c r="BB522" s="64">
        <v>1.5443330425531914E-26</v>
      </c>
      <c r="BC522" s="64">
        <v>1.7041999361702129E-26</v>
      </c>
      <c r="BD522" s="52">
        <f t="shared" si="242"/>
        <v>1.3751183663533751E-15</v>
      </c>
      <c r="BE522" s="52">
        <f t="shared" si="243"/>
        <v>1.5174684265587701E-15</v>
      </c>
      <c r="BF522" s="60">
        <f t="shared" ref="BF522:BF530" si="256">(BE522/BD522-1)*1000</f>
        <v>103.51840517037658</v>
      </c>
      <c r="BG522" s="64">
        <v>1.4060366170212766E-26</v>
      </c>
      <c r="BH522" s="64">
        <v>1.6393350638297871E-26</v>
      </c>
      <c r="BI522" s="52">
        <f t="shared" si="244"/>
        <v>1.2519752686472287E-15</v>
      </c>
      <c r="BJ522" s="52">
        <f t="shared" si="245"/>
        <v>1.4597108866831608E-15</v>
      </c>
      <c r="BK522" s="60">
        <f t="shared" si="251"/>
        <v>165.9262952217837</v>
      </c>
      <c r="BL522" s="60"/>
      <c r="BM522" s="14"/>
      <c r="BN522" s="14"/>
      <c r="BO522" s="14"/>
    </row>
    <row r="523" spans="1:67">
      <c r="A523" s="11">
        <v>209.299999999997</v>
      </c>
      <c r="C523" s="90">
        <v>2235279790052.6538</v>
      </c>
      <c r="D523" s="7">
        <f t="shared" si="226"/>
        <v>14290000082891.113</v>
      </c>
      <c r="E523" s="10">
        <f t="shared" si="252"/>
        <v>512416984595.68726</v>
      </c>
      <c r="F523" s="10">
        <f t="shared" si="227"/>
        <v>962414056656.33923</v>
      </c>
      <c r="G523" s="15">
        <v>256208492297843.62</v>
      </c>
      <c r="H523" s="7"/>
      <c r="J523" s="90">
        <v>7.3997132470608599E-25</v>
      </c>
      <c r="K523" s="7">
        <v>6.5717581265005991E-24</v>
      </c>
      <c r="L523" s="7"/>
      <c r="M523" s="7">
        <v>7.3997132470608599E-25</v>
      </c>
      <c r="N523" s="9">
        <f t="shared" si="228"/>
        <v>0.98705365498374587</v>
      </c>
      <c r="O523" s="7"/>
      <c r="P523" s="8">
        <f t="shared" si="229"/>
        <v>949954312230.37354</v>
      </c>
      <c r="Q523" s="6"/>
      <c r="R523" s="14">
        <v>1</v>
      </c>
      <c r="T523" s="13"/>
      <c r="U523" s="64">
        <v>1.1353921914893617E-25</v>
      </c>
      <c r="V523" s="64">
        <v>7.8686542765957414E-26</v>
      </c>
      <c r="W523" s="7">
        <f t="shared" si="230"/>
        <v>1.0785707083779518E-14</v>
      </c>
      <c r="X523" s="7">
        <f t="shared" si="231"/>
        <v>7.4748620615016699E-15</v>
      </c>
      <c r="Y523" s="14">
        <f t="shared" si="253"/>
        <v>-306.96596862499479</v>
      </c>
      <c r="Z523" s="80">
        <v>7.4731691914893626E-26</v>
      </c>
      <c r="AA523" s="80">
        <v>5.3793259787234051E-26</v>
      </c>
      <c r="AB523" s="72">
        <f t="shared" si="232"/>
        <v>7.0991692994820906E-15</v>
      </c>
      <c r="AC523" s="72">
        <f t="shared" si="233"/>
        <v>5.1101139103808832E-15</v>
      </c>
      <c r="AD523" s="60">
        <f t="shared" si="246"/>
        <v>-280.18142759974972</v>
      </c>
      <c r="AE523" s="73">
        <f t="shared" si="247"/>
        <v>-294.60339429993434</v>
      </c>
      <c r="AF523" s="73">
        <f t="shared" si="248"/>
        <v>-276.73861557345543</v>
      </c>
      <c r="AG523" s="60"/>
      <c r="AH523" s="64">
        <v>4.8997866382978732E-26</v>
      </c>
      <c r="AI523" s="64">
        <v>3.7492782553191495E-26</v>
      </c>
      <c r="AJ523" s="52">
        <f t="shared" si="234"/>
        <v>4.6545734460595652E-15</v>
      </c>
      <c r="AK523" s="52">
        <f t="shared" si="235"/>
        <v>3.5616430463917947E-15</v>
      </c>
      <c r="AL523" s="60">
        <f t="shared" si="254"/>
        <v>-234.80785346571676</v>
      </c>
      <c r="AM523" s="64">
        <v>3.2889015957446821E-26</v>
      </c>
      <c r="AN523" s="64">
        <v>2.7539818085106375E-26</v>
      </c>
      <c r="AO523" s="52">
        <f t="shared" si="236"/>
        <v>3.1243062533788399E-15</v>
      </c>
      <c r="AP523" s="52">
        <f t="shared" si="237"/>
        <v>2.6161568947985345E-15</v>
      </c>
      <c r="AQ523" s="60">
        <f t="shared" si="249"/>
        <v>-162.64390151597908</v>
      </c>
      <c r="AR523" s="64">
        <v>2.3367922340425543E-26</v>
      </c>
      <c r="AS523" s="64">
        <v>2.1901707234042556E-26</v>
      </c>
      <c r="AT523" s="52">
        <f t="shared" si="238"/>
        <v>2.2198458595150465E-15</v>
      </c>
      <c r="AU523" s="52">
        <f t="shared" si="239"/>
        <v>2.0805621232184709E-15</v>
      </c>
      <c r="AV523" s="60">
        <f t="shared" si="255"/>
        <v>-62.744778291499934</v>
      </c>
      <c r="AW523" s="64">
        <v>1.8041261489361704E-26</v>
      </c>
      <c r="AX523" s="64">
        <v>1.8942366595744683E-26</v>
      </c>
      <c r="AY523" s="52">
        <f t="shared" si="240"/>
        <v>1.7138374149893949E-15</v>
      </c>
      <c r="AZ523" s="52">
        <f t="shared" si="241"/>
        <v>1.7994382831475221E-15</v>
      </c>
      <c r="BA523" s="60">
        <f t="shared" si="250"/>
        <v>49.946901269311454</v>
      </c>
      <c r="BB523" s="64">
        <v>1.5227765319148937E-26</v>
      </c>
      <c r="BC523" s="64">
        <v>1.7501817446808516E-26</v>
      </c>
      <c r="BD523" s="52">
        <f t="shared" si="242"/>
        <v>1.446568133055684E-15</v>
      </c>
      <c r="BE523" s="52">
        <f t="shared" si="243"/>
        <v>1.6625926955463591E-15</v>
      </c>
      <c r="BF523" s="60">
        <f t="shared" si="256"/>
        <v>149.33590582722965</v>
      </c>
      <c r="BG523" s="64">
        <v>1.3862907234042551E-26</v>
      </c>
      <c r="BH523" s="64">
        <v>1.6859264255319153E-26</v>
      </c>
      <c r="BI523" s="52">
        <f t="shared" si="244"/>
        <v>1.3169128507027613E-15</v>
      </c>
      <c r="BJ523" s="52">
        <f t="shared" si="245"/>
        <v>1.6015530780370914E-15</v>
      </c>
      <c r="BK523" s="60">
        <f t="shared" si="251"/>
        <v>216.1420379354897</v>
      </c>
      <c r="BL523" s="60"/>
      <c r="BM523" s="14"/>
      <c r="BN523" s="14"/>
      <c r="BO523" s="14"/>
    </row>
    <row r="524" spans="1:67">
      <c r="A524" s="11">
        <v>209.39999999999699</v>
      </c>
      <c r="C524" s="90">
        <v>2316764806989.3008</v>
      </c>
      <c r="D524" s="7">
        <f t="shared" si="226"/>
        <v>14344068537266.959</v>
      </c>
      <c r="E524" s="10">
        <f t="shared" si="252"/>
        <v>530143034387.39655</v>
      </c>
      <c r="F524" s="10">
        <f t="shared" si="227"/>
        <v>997497953560.74487</v>
      </c>
      <c r="G524" s="15">
        <v>265071517193698.28</v>
      </c>
      <c r="H524" s="7"/>
      <c r="J524" s="90">
        <v>7.3816430479921666E-25</v>
      </c>
      <c r="K524" s="7">
        <v>6.5535770680007521E-24</v>
      </c>
      <c r="L524" s="7"/>
      <c r="M524" s="7">
        <v>7.3816430479921666E-25</v>
      </c>
      <c r="N524" s="9">
        <f t="shared" si="228"/>
        <v>0.98708506509257088</v>
      </c>
      <c r="O524" s="7"/>
      <c r="P524" s="8">
        <f t="shared" si="229"/>
        <v>984615332420.21411</v>
      </c>
      <c r="Q524" s="6"/>
      <c r="R524" s="14">
        <v>1</v>
      </c>
      <c r="T524" s="13"/>
      <c r="U524" s="64">
        <v>1.1455931914893616E-25</v>
      </c>
      <c r="V524" s="64">
        <v>7.9256871702127658E-26</v>
      </c>
      <c r="W524" s="7">
        <f t="shared" si="230"/>
        <v>1.1279686210565676E-14</v>
      </c>
      <c r="X524" s="7">
        <f t="shared" si="231"/>
        <v>7.8037531077572259E-15</v>
      </c>
      <c r="Y524" s="14">
        <f t="shared" si="253"/>
        <v>-308.15867019000456</v>
      </c>
      <c r="Z524" s="80">
        <v>7.486473787234041E-26</v>
      </c>
      <c r="AA524" s="80">
        <v>5.3968377234042541E-26</v>
      </c>
      <c r="AB524" s="72">
        <f t="shared" si="232"/>
        <v>7.3712968766722465E-15</v>
      </c>
      <c r="AC524" s="72">
        <f t="shared" si="233"/>
        <v>5.3138091690473294E-15</v>
      </c>
      <c r="AD524" s="60">
        <f t="shared" si="246"/>
        <v>-279.12153614870618</v>
      </c>
      <c r="AE524" s="73">
        <f t="shared" si="247"/>
        <v>-302.31236375120756</v>
      </c>
      <c r="AF524" s="73">
        <f t="shared" si="248"/>
        <v>-276.944144687071</v>
      </c>
      <c r="AG524" s="60"/>
      <c r="AH524" s="64">
        <v>4.8671301063829775E-26</v>
      </c>
      <c r="AI524" s="64">
        <v>3.7509829361702143E-26</v>
      </c>
      <c r="AJ524" s="52">
        <f t="shared" si="234"/>
        <v>4.7922509276284352E-15</v>
      </c>
      <c r="AK524" s="52">
        <f t="shared" si="235"/>
        <v>3.6932753105995769E-15</v>
      </c>
      <c r="AL524" s="60">
        <f t="shared" si="254"/>
        <v>-229.32347108391372</v>
      </c>
      <c r="AM524" s="64">
        <v>3.2383851489361708E-26</v>
      </c>
      <c r="AN524" s="64">
        <v>2.7522088723404251E-26</v>
      </c>
      <c r="AO524" s="52">
        <f t="shared" si="236"/>
        <v>3.1885636699242915E-15</v>
      </c>
      <c r="AP524" s="52">
        <f t="shared" si="237"/>
        <v>2.709867053729176E-15</v>
      </c>
      <c r="AQ524" s="60">
        <f t="shared" si="249"/>
        <v>-150.12923239085941</v>
      </c>
      <c r="AR524" s="64">
        <v>2.2844614680851064E-26</v>
      </c>
      <c r="AS524" s="64">
        <v>2.1891306382978721E-26</v>
      </c>
      <c r="AT524" s="52">
        <f t="shared" si="238"/>
        <v>2.2493157877996595E-15</v>
      </c>
      <c r="AU524" s="52">
        <f t="shared" si="239"/>
        <v>2.1554515911388123E-15</v>
      </c>
      <c r="AV524" s="60">
        <f t="shared" si="255"/>
        <v>-41.730110627404507</v>
      </c>
      <c r="AW524" s="64">
        <v>1.7570615531914892E-26</v>
      </c>
      <c r="AX524" s="64">
        <v>1.8938658510638297E-26</v>
      </c>
      <c r="AY524" s="52">
        <f t="shared" si="240"/>
        <v>1.7300297452783175E-15</v>
      </c>
      <c r="AZ524" s="52">
        <f t="shared" si="241"/>
        <v>1.8647293545043985E-15</v>
      </c>
      <c r="BA524" s="60">
        <f t="shared" si="250"/>
        <v>77.859707090996551</v>
      </c>
      <c r="BB524" s="64">
        <v>1.4822102340425533E-26</v>
      </c>
      <c r="BC524" s="64">
        <v>1.749351489361702E-26</v>
      </c>
      <c r="BD524" s="52">
        <f t="shared" si="242"/>
        <v>1.4594069223083689E-15</v>
      </c>
      <c r="BE524" s="52">
        <f t="shared" si="243"/>
        <v>1.7224382982175709E-15</v>
      </c>
      <c r="BF524" s="60">
        <f t="shared" si="256"/>
        <v>180.23168993412807</v>
      </c>
      <c r="BG524" s="64">
        <v>1.3504287234042555E-26</v>
      </c>
      <c r="BH524" s="64">
        <v>1.6841140851063828E-26</v>
      </c>
      <c r="BI524" s="52">
        <f t="shared" si="244"/>
        <v>1.3296528264044108E-15</v>
      </c>
      <c r="BJ524" s="52">
        <f t="shared" si="245"/>
        <v>1.6582045497404916E-15</v>
      </c>
      <c r="BK524" s="60">
        <f t="shared" si="251"/>
        <v>247.09587105119456</v>
      </c>
      <c r="BL524" s="60"/>
      <c r="BM524" s="14"/>
      <c r="BN524" s="14"/>
      <c r="BO524" s="14"/>
    </row>
    <row r="525" spans="1:67">
      <c r="A525" s="11">
        <v>209.49999999999699</v>
      </c>
      <c r="C525" s="90">
        <v>2394468885199.7173</v>
      </c>
      <c r="D525" s="7">
        <f t="shared" si="226"/>
        <v>14398276533148.516</v>
      </c>
      <c r="E525" s="10">
        <f t="shared" si="252"/>
        <v>535395125907.07544</v>
      </c>
      <c r="F525" s="10">
        <f t="shared" si="227"/>
        <v>1030953943035.542</v>
      </c>
      <c r="G525" s="15">
        <v>267697562953537.72</v>
      </c>
      <c r="H525" s="7"/>
      <c r="J525" s="90">
        <v>7.3636169765921308E-25</v>
      </c>
      <c r="K525" s="7">
        <v>6.5353481875005021E-24</v>
      </c>
      <c r="L525" s="7"/>
      <c r="M525" s="7">
        <v>7.3636169765921308E-25</v>
      </c>
      <c r="N525" s="9">
        <f t="shared" si="228"/>
        <v>0.98711639949336549</v>
      </c>
      <c r="O525" s="7"/>
      <c r="P525" s="8">
        <f t="shared" si="229"/>
        <v>1017671544292.7324</v>
      </c>
      <c r="Q525" s="6"/>
      <c r="R525" s="14">
        <v>1</v>
      </c>
      <c r="T525" s="13"/>
      <c r="U525" s="64">
        <v>1.146957446808511E-25</v>
      </c>
      <c r="V525" s="64">
        <v>7.8592498297872366E-26</v>
      </c>
      <c r="W525" s="7">
        <f t="shared" si="230"/>
        <v>1.1672259561316006E-14</v>
      </c>
      <c r="X525" s="7">
        <f t="shared" si="231"/>
        <v>7.9981349112615167E-15</v>
      </c>
      <c r="Y525" s="14">
        <f t="shared" si="253"/>
        <v>-314.77407015786451</v>
      </c>
      <c r="Z525" s="80">
        <v>7.4474934893617029E-26</v>
      </c>
      <c r="AA525" s="80">
        <v>5.3372182553191482E-26</v>
      </c>
      <c r="AB525" s="72">
        <f t="shared" si="232"/>
        <v>7.5791022004283641E-15</v>
      </c>
      <c r="AC525" s="72">
        <f t="shared" si="233"/>
        <v>5.4315351441176914E-15</v>
      </c>
      <c r="AD525" s="60">
        <f t="shared" si="246"/>
        <v>-283.35375345503246</v>
      </c>
      <c r="AE525" s="73">
        <f t="shared" si="247"/>
        <v>-310.28354888603349</v>
      </c>
      <c r="AF525" s="73">
        <f t="shared" si="248"/>
        <v>-276.54995072727274</v>
      </c>
      <c r="AG525" s="60"/>
      <c r="AH525" s="64">
        <v>4.7995747234042555E-26</v>
      </c>
      <c r="AI525" s="64">
        <v>3.6968455106382988E-26</v>
      </c>
      <c r="AJ525" s="52">
        <f t="shared" si="234"/>
        <v>4.8843906207148945E-15</v>
      </c>
      <c r="AK525" s="52">
        <f t="shared" si="235"/>
        <v>3.7621744798227186E-15</v>
      </c>
      <c r="AL525" s="60">
        <f t="shared" si="254"/>
        <v>-229.75560884357049</v>
      </c>
      <c r="AM525" s="64">
        <v>3.1620319148936165E-26</v>
      </c>
      <c r="AN525" s="64">
        <v>2.7016013617021273E-26</v>
      </c>
      <c r="AO525" s="52">
        <f t="shared" si="236"/>
        <v>3.2179099019325095E-15</v>
      </c>
      <c r="AP525" s="52">
        <f t="shared" si="237"/>
        <v>2.7493428298265966E-15</v>
      </c>
      <c r="AQ525" s="60">
        <f t="shared" si="249"/>
        <v>-145.61224098428482</v>
      </c>
      <c r="AR525" s="64">
        <v>2.212595829787234E-26</v>
      </c>
      <c r="AS525" s="64">
        <v>2.1400170638297873E-26</v>
      </c>
      <c r="AT525" s="52">
        <f t="shared" si="238"/>
        <v>2.2516958149951062E-15</v>
      </c>
      <c r="AU525" s="52">
        <f t="shared" si="239"/>
        <v>2.1778344701603345E-15</v>
      </c>
      <c r="AV525" s="60">
        <f t="shared" si="255"/>
        <v>-32.802541241536254</v>
      </c>
      <c r="AW525" s="64">
        <v>1.6958611702127657E-26</v>
      </c>
      <c r="AX525" s="64">
        <v>1.8446411276595738E-26</v>
      </c>
      <c r="AY525" s="52">
        <f t="shared" si="240"/>
        <v>1.7258296559964074E-15</v>
      </c>
      <c r="AZ525" s="52">
        <f t="shared" si="241"/>
        <v>1.8772387850510992E-15</v>
      </c>
      <c r="BA525" s="60">
        <f t="shared" si="250"/>
        <v>87.731212943652707</v>
      </c>
      <c r="BB525" s="64">
        <v>1.4318961063829781E-26</v>
      </c>
      <c r="BC525" s="64">
        <v>1.6991799361702131E-26</v>
      </c>
      <c r="BD525" s="52">
        <f t="shared" si="242"/>
        <v>1.457199921849433E-15</v>
      </c>
      <c r="BE525" s="52">
        <f t="shared" si="243"/>
        <v>1.7292070696734689E-15</v>
      </c>
      <c r="BF525" s="60">
        <f t="shared" si="256"/>
        <v>186.66426188028674</v>
      </c>
      <c r="BG525" s="64">
        <v>1.3077227021276594E-26</v>
      </c>
      <c r="BH525" s="64">
        <v>1.6329354468085109E-26</v>
      </c>
      <c r="BI525" s="52">
        <f t="shared" si="244"/>
        <v>1.3308321817808444E-15</v>
      </c>
      <c r="BJ525" s="52">
        <f t="shared" si="245"/>
        <v>1.6617919378838658E-15</v>
      </c>
      <c r="BK525" s="60">
        <f t="shared" si="251"/>
        <v>248.68631870635238</v>
      </c>
      <c r="BL525" s="60"/>
      <c r="BM525" s="14"/>
      <c r="BN525" s="14"/>
      <c r="BO525" s="14"/>
    </row>
    <row r="526" spans="1:67">
      <c r="A526" s="11">
        <v>209.59999999999701</v>
      </c>
      <c r="C526" s="90">
        <v>2518646870912.5659</v>
      </c>
      <c r="D526" s="7">
        <f t="shared" si="226"/>
        <v>14452624206993.699</v>
      </c>
      <c r="E526" s="10">
        <f t="shared" si="252"/>
        <v>524890647920.19635</v>
      </c>
      <c r="F526" s="10">
        <f t="shared" si="227"/>
        <v>1084419571593.1646</v>
      </c>
      <c r="G526" s="15">
        <v>262445323960098.16</v>
      </c>
      <c r="H526" s="7"/>
      <c r="J526" s="90">
        <v>7.3456349251004084E-25</v>
      </c>
      <c r="K526" s="7">
        <v>6.5170718720008014E-24</v>
      </c>
      <c r="L526" s="7"/>
      <c r="M526" s="7">
        <v>7.3456349251004084E-25</v>
      </c>
      <c r="N526" s="9">
        <f t="shared" si="228"/>
        <v>0.98714765836618323</v>
      </c>
      <c r="O526" s="7"/>
      <c r="P526" s="8">
        <f t="shared" si="229"/>
        <v>1070482240784.652</v>
      </c>
      <c r="Q526" s="6"/>
      <c r="R526" s="14">
        <v>1</v>
      </c>
      <c r="T526" s="13"/>
      <c r="U526" s="64">
        <v>1.1459915869565219E-25</v>
      </c>
      <c r="V526" s="64">
        <v>7.9130732826086962E-26</v>
      </c>
      <c r="W526" s="7">
        <f t="shared" si="230"/>
        <v>1.2267636419258558E-14</v>
      </c>
      <c r="X526" s="7">
        <f t="shared" si="231"/>
        <v>8.4708044190620439E-15</v>
      </c>
      <c r="Y526" s="14">
        <f t="shared" si="253"/>
        <v>-309.4998800450258</v>
      </c>
      <c r="Z526" s="80">
        <v>7.4151566739130432E-26</v>
      </c>
      <c r="AA526" s="80">
        <v>5.3470852608695641E-26</v>
      </c>
      <c r="AB526" s="72">
        <f t="shared" si="232"/>
        <v>7.9377935320615051E-15</v>
      </c>
      <c r="AC526" s="72">
        <f t="shared" si="233"/>
        <v>5.7239598117235373E-15</v>
      </c>
      <c r="AD526" s="60">
        <f t="shared" si="246"/>
        <v>-278.89787147978615</v>
      </c>
      <c r="AE526" s="73">
        <f t="shared" si="247"/>
        <v>-308.03372932544505</v>
      </c>
      <c r="AF526" s="73">
        <f t="shared" si="248"/>
        <v>-276.14903438287661</v>
      </c>
      <c r="AG526" s="60"/>
      <c r="AH526" s="64">
        <v>4.7500304565217403E-26</v>
      </c>
      <c r="AI526" s="64">
        <v>3.666385782608695E-26</v>
      </c>
      <c r="AJ526" s="52">
        <f t="shared" si="234"/>
        <v>5.0848232468938916E-15</v>
      </c>
      <c r="AK526" s="52">
        <f t="shared" si="235"/>
        <v>3.9248008681488377E-15</v>
      </c>
      <c r="AL526" s="60">
        <f t="shared" si="254"/>
        <v>-228.13425804990638</v>
      </c>
      <c r="AM526" s="64">
        <v>3.1047820652173909E-26</v>
      </c>
      <c r="AN526" s="64">
        <v>2.6397541086956519E-26</v>
      </c>
      <c r="AO526" s="52">
        <f t="shared" si="236"/>
        <v>3.3236140623226677E-15</v>
      </c>
      <c r="AP526" s="52">
        <f t="shared" si="237"/>
        <v>2.8258098933976559E-15</v>
      </c>
      <c r="AQ526" s="60">
        <f t="shared" si="249"/>
        <v>-149.77797048347043</v>
      </c>
      <c r="AR526" s="64">
        <v>2.1573118043478262E-26</v>
      </c>
      <c r="AS526" s="64">
        <v>2.0578971304347824E-26</v>
      </c>
      <c r="AT526" s="52">
        <f t="shared" si="238"/>
        <v>2.309363974389967E-15</v>
      </c>
      <c r="AU526" s="52">
        <f t="shared" si="239"/>
        <v>2.202942331492632E-15</v>
      </c>
      <c r="AV526" s="60">
        <f t="shared" si="255"/>
        <v>-46.082663485493612</v>
      </c>
      <c r="AW526" s="64">
        <v>1.6490259130434781E-26</v>
      </c>
      <c r="AX526" s="64">
        <v>1.7522274565217393E-26</v>
      </c>
      <c r="AY526" s="52">
        <f t="shared" si="240"/>
        <v>1.7652529545071403E-15</v>
      </c>
      <c r="AZ526" s="52">
        <f t="shared" si="241"/>
        <v>1.8757283740222094E-15</v>
      </c>
      <c r="BA526" s="60">
        <f t="shared" si="250"/>
        <v>62.583336418158723</v>
      </c>
      <c r="BB526" s="64">
        <v>1.395154847826087E-26</v>
      </c>
      <c r="BC526" s="64">
        <v>1.6031142608695649E-26</v>
      </c>
      <c r="BD526" s="52">
        <f t="shared" si="242"/>
        <v>1.4934884877427795E-15</v>
      </c>
      <c r="BE526" s="52">
        <f t="shared" si="243"/>
        <v>1.7161053462098733E-15</v>
      </c>
      <c r="BF526" s="60">
        <f t="shared" si="256"/>
        <v>149.05830228631433</v>
      </c>
      <c r="BG526" s="64">
        <v>1.2786076086956525E-26</v>
      </c>
      <c r="BH526" s="64">
        <v>1.536247695652174E-26</v>
      </c>
      <c r="BI526" s="52">
        <f t="shared" si="244"/>
        <v>1.3687267380411387E-15</v>
      </c>
      <c r="BJ526" s="52">
        <f t="shared" si="245"/>
        <v>1.6445258756423713E-15</v>
      </c>
      <c r="BK526" s="60">
        <f t="shared" si="251"/>
        <v>201.50051134088608</v>
      </c>
      <c r="BL526" s="60"/>
      <c r="BM526" s="14"/>
      <c r="BN526" s="14"/>
      <c r="BO526" s="14"/>
    </row>
    <row r="527" spans="1:67">
      <c r="A527" s="11">
        <v>209.699999999997</v>
      </c>
      <c r="C527" s="90">
        <v>2637307031223.7983</v>
      </c>
      <c r="D527" s="7">
        <f t="shared" si="226"/>
        <v>14507111694811.354</v>
      </c>
      <c r="E527" s="10">
        <f t="shared" si="252"/>
        <v>530142737950.03979</v>
      </c>
      <c r="F527" s="10">
        <f t="shared" si="227"/>
        <v>1135509465018.0654</v>
      </c>
      <c r="G527" s="15">
        <v>265071368975019.91</v>
      </c>
      <c r="H527" s="7"/>
      <c r="J527" s="90">
        <v>7.3276967860197849E-25</v>
      </c>
      <c r="K527" s="7">
        <v>6.4987485085007212E-24</v>
      </c>
      <c r="L527" s="7"/>
      <c r="M527" s="7">
        <v>7.3276967860197849E-25</v>
      </c>
      <c r="N527" s="9">
        <f t="shared" si="228"/>
        <v>0.98717884189066119</v>
      </c>
      <c r="O527" s="7"/>
      <c r="P527" s="8">
        <f t="shared" si="229"/>
        <v>1120950918632.418</v>
      </c>
      <c r="Q527" s="6"/>
      <c r="R527" s="14">
        <v>1</v>
      </c>
      <c r="T527" s="13"/>
      <c r="U527" s="64">
        <v>1.1739735E-25</v>
      </c>
      <c r="V527" s="64">
        <v>7.9835757608695648E-26</v>
      </c>
      <c r="W527" s="7">
        <f t="shared" si="230"/>
        <v>1.3159666732750401E-14</v>
      </c>
      <c r="X527" s="7">
        <f t="shared" si="231"/>
        <v>8.9491965831177347E-15</v>
      </c>
      <c r="Y527" s="14">
        <f t="shared" si="253"/>
        <v>-319.95264280926574</v>
      </c>
      <c r="Z527" s="80">
        <v>7.7123638260869575E-26</v>
      </c>
      <c r="AA527" s="80">
        <v>5.3716173913043488E-26</v>
      </c>
      <c r="AB527" s="72">
        <f t="shared" si="232"/>
        <v>8.6451813156791133E-15</v>
      </c>
      <c r="AC527" s="72">
        <f t="shared" si="233"/>
        <v>6.0213194493241394E-15</v>
      </c>
      <c r="AD527" s="60">
        <f t="shared" si="246"/>
        <v>-303.50570688393475</v>
      </c>
      <c r="AE527" s="73">
        <f t="shared" si="247"/>
        <v>-306.14765620360163</v>
      </c>
      <c r="AF527" s="73">
        <f t="shared" si="248"/>
        <v>-275.60144107220356</v>
      </c>
      <c r="AG527" s="60"/>
      <c r="AH527" s="64">
        <v>5.0221952608695623E-26</v>
      </c>
      <c r="AI527" s="64">
        <v>3.6380818913043478E-26</v>
      </c>
      <c r="AJ527" s="52">
        <f t="shared" si="234"/>
        <v>5.6296343912227919E-15</v>
      </c>
      <c r="AK527" s="52">
        <f t="shared" si="235"/>
        <v>4.0781112381173417E-15</v>
      </c>
      <c r="AL527" s="60">
        <f t="shared" si="254"/>
        <v>-275.59927435508826</v>
      </c>
      <c r="AM527" s="64">
        <v>3.3295383478260865E-26</v>
      </c>
      <c r="AN527" s="64">
        <v>2.5635272173913042E-26</v>
      </c>
      <c r="AO527" s="52">
        <f t="shared" si="236"/>
        <v>3.7322490696173031E-15</v>
      </c>
      <c r="AP527" s="52">
        <f t="shared" si="237"/>
        <v>2.8735881892738253E-15</v>
      </c>
      <c r="AQ527" s="60">
        <f t="shared" si="249"/>
        <v>-230.06526743712817</v>
      </c>
      <c r="AR527" s="64">
        <v>2.3299967173913052E-26</v>
      </c>
      <c r="AS527" s="64">
        <v>1.9462670000000003E-26</v>
      </c>
      <c r="AT527" s="52">
        <f t="shared" si="238"/>
        <v>2.6118119607701536E-15</v>
      </c>
      <c r="AU527" s="52">
        <f t="shared" si="239"/>
        <v>2.1816697815538369E-15</v>
      </c>
      <c r="AV527" s="60">
        <f t="shared" si="255"/>
        <v>-164.69109785739678</v>
      </c>
      <c r="AW527" s="64">
        <v>1.777054565217391E-26</v>
      </c>
      <c r="AX527" s="64">
        <v>1.6198786086956522E-26</v>
      </c>
      <c r="AY527" s="52">
        <f t="shared" si="240"/>
        <v>1.991990947340253E-15</v>
      </c>
      <c r="AZ527" s="52">
        <f t="shared" si="241"/>
        <v>1.815804414490291E-15</v>
      </c>
      <c r="BA527" s="60">
        <f t="shared" si="250"/>
        <v>-88.447456593720887</v>
      </c>
      <c r="BB527" s="64">
        <v>1.4909950217391308E-26</v>
      </c>
      <c r="BC527" s="64">
        <v>1.4620037173913046E-26</v>
      </c>
      <c r="BD527" s="52">
        <f t="shared" si="242"/>
        <v>1.6713322392947456E-15</v>
      </c>
      <c r="BE527" s="52">
        <f t="shared" si="243"/>
        <v>1.6388344100536998E-15</v>
      </c>
      <c r="BF527" s="60">
        <f t="shared" si="256"/>
        <v>-19.444266362479201</v>
      </c>
      <c r="BG527" s="64">
        <v>1.3537658043478264E-26</v>
      </c>
      <c r="BH527" s="64">
        <v>1.3931448913043479E-26</v>
      </c>
      <c r="BI527" s="52">
        <f t="shared" si="244"/>
        <v>1.5175050219967639E-15</v>
      </c>
      <c r="BJ527" s="52">
        <f t="shared" si="245"/>
        <v>1.5616470456955801E-15</v>
      </c>
      <c r="BK527" s="60">
        <f t="shared" si="251"/>
        <v>29.088551971138131</v>
      </c>
      <c r="BL527" s="60"/>
      <c r="BM527" s="14"/>
      <c r="BN527" s="14"/>
      <c r="BO527" s="14"/>
    </row>
    <row r="528" spans="1:67">
      <c r="A528" s="11">
        <v>209.799999999997</v>
      </c>
      <c r="C528" s="90">
        <v>2662481596069.3555</v>
      </c>
      <c r="D528" s="7">
        <f t="shared" si="226"/>
        <v>14561739132160.314</v>
      </c>
      <c r="E528" s="10">
        <f t="shared" si="252"/>
        <v>535066564066.38666</v>
      </c>
      <c r="F528" s="10">
        <f t="shared" si="227"/>
        <v>1146348535449.1543</v>
      </c>
      <c r="G528" s="15">
        <v>267533282033193.31</v>
      </c>
      <c r="H528" s="7"/>
      <c r="J528" s="90">
        <v>7.3098024521155631E-25</v>
      </c>
      <c r="K528" s="7">
        <v>6.4803784840006496E-24</v>
      </c>
      <c r="L528" s="7"/>
      <c r="M528" s="7">
        <v>7.3098024521155631E-25</v>
      </c>
      <c r="N528" s="9">
        <f t="shared" si="228"/>
        <v>0.9872099502460211</v>
      </c>
      <c r="O528" s="7"/>
      <c r="P528" s="8">
        <f t="shared" si="229"/>
        <v>1131686680645.3586</v>
      </c>
      <c r="Q528" s="6"/>
      <c r="R528" s="14">
        <v>1</v>
      </c>
      <c r="T528" s="13"/>
      <c r="U528" s="64">
        <v>1.2144848723404254E-25</v>
      </c>
      <c r="V528" s="64">
        <v>8.1660662553191469E-26</v>
      </c>
      <c r="W528" s="7">
        <f t="shared" si="230"/>
        <v>1.3744163538728601E-14</v>
      </c>
      <c r="X528" s="7">
        <f t="shared" si="231"/>
        <v>9.2414284144116733E-15</v>
      </c>
      <c r="Y528" s="14">
        <f t="shared" si="253"/>
        <v>-327.61070629209433</v>
      </c>
      <c r="Z528" s="80">
        <v>8.1938117659574482E-26</v>
      </c>
      <c r="AA528" s="80">
        <v>5.5126875319148947E-26</v>
      </c>
      <c r="AB528" s="72">
        <f t="shared" si="232"/>
        <v>9.272827639248741E-15</v>
      </c>
      <c r="AC528" s="72">
        <f t="shared" si="233"/>
        <v>6.2386350544274669E-15</v>
      </c>
      <c r="AD528" s="60">
        <f t="shared" si="246"/>
        <v>-327.21330567803977</v>
      </c>
      <c r="AE528" s="73">
        <f t="shared" si="247"/>
        <v>-307.36831250415491</v>
      </c>
      <c r="AF528" s="73">
        <f t="shared" si="248"/>
        <v>-272.11934154028944</v>
      </c>
      <c r="AG528" s="60"/>
      <c r="AH528" s="64">
        <v>5.5438526170212757E-26</v>
      </c>
      <c r="AI528" s="64">
        <v>3.7286980212765956E-26</v>
      </c>
      <c r="AJ528" s="52">
        <f t="shared" si="234"/>
        <v>6.2739041661435356E-15</v>
      </c>
      <c r="AK528" s="52">
        <f t="shared" si="235"/>
        <v>4.2197178868271875E-15</v>
      </c>
      <c r="AL528" s="60">
        <f t="shared" si="254"/>
        <v>-327.41754175996959</v>
      </c>
      <c r="AM528" s="64">
        <v>3.8544952553191493E-26</v>
      </c>
      <c r="AN528" s="64">
        <v>2.596299659574468E-26</v>
      </c>
      <c r="AO528" s="52">
        <f t="shared" si="236"/>
        <v>4.3620809410551645E-15</v>
      </c>
      <c r="AP528" s="52">
        <f t="shared" si="237"/>
        <v>2.9381977437043373E-15</v>
      </c>
      <c r="AQ528" s="60">
        <f t="shared" si="249"/>
        <v>-326.42291983843774</v>
      </c>
      <c r="AR528" s="64">
        <v>2.8290803404255313E-26</v>
      </c>
      <c r="AS528" s="64">
        <v>1.9188632765957446E-26</v>
      </c>
      <c r="AT528" s="52">
        <f t="shared" si="238"/>
        <v>3.201632539735029E-15</v>
      </c>
      <c r="AU528" s="52">
        <f t="shared" si="239"/>
        <v>2.1715520121027916E-15</v>
      </c>
      <c r="AV528" s="60">
        <f t="shared" si="255"/>
        <v>-321.7360252458854</v>
      </c>
      <c r="AW528" s="64">
        <v>2.2350637021276594E-26</v>
      </c>
      <c r="AX528" s="64">
        <v>1.5368841276595745E-26</v>
      </c>
      <c r="AY528" s="52">
        <f t="shared" si="240"/>
        <v>2.5293918220916339E-15</v>
      </c>
      <c r="AZ528" s="52">
        <f t="shared" si="241"/>
        <v>1.7392712969675028E-15</v>
      </c>
      <c r="BA528" s="60">
        <f t="shared" si="250"/>
        <v>-312.37569372338504</v>
      </c>
      <c r="BB528" s="64">
        <v>1.9086542765957447E-26</v>
      </c>
      <c r="BC528" s="64">
        <v>1.3344625106382984E-26</v>
      </c>
      <c r="BD528" s="52">
        <f t="shared" si="242"/>
        <v>2.1599986227800837E-15</v>
      </c>
      <c r="BE528" s="52">
        <f t="shared" si="243"/>
        <v>1.5101934491098416E-15</v>
      </c>
      <c r="BF528" s="60">
        <f t="shared" si="256"/>
        <v>-300.83592036456628</v>
      </c>
      <c r="BG528" s="64">
        <v>1.7443381276595741E-26</v>
      </c>
      <c r="BH528" s="64">
        <v>1.2356949574468083E-26</v>
      </c>
      <c r="BI528" s="52">
        <f t="shared" si="244"/>
        <v>1.9740442256140912E-15</v>
      </c>
      <c r="BJ528" s="52">
        <f t="shared" si="245"/>
        <v>1.3984195246831067E-15</v>
      </c>
      <c r="BK528" s="60">
        <f t="shared" si="251"/>
        <v>-291.5966590119923</v>
      </c>
      <c r="BL528" s="60"/>
      <c r="BM528" s="14"/>
      <c r="BN528" s="14"/>
      <c r="BO528" s="14"/>
    </row>
    <row r="529" spans="1:67">
      <c r="A529" s="11">
        <v>209.89999999999699</v>
      </c>
      <c r="C529" s="90">
        <v>2629957364926.0488</v>
      </c>
      <c r="D529" s="7">
        <f t="shared" si="226"/>
        <v>14616506654148.639</v>
      </c>
      <c r="E529" s="10">
        <f t="shared" si="252"/>
        <v>542616481155.66821</v>
      </c>
      <c r="F529" s="10">
        <f t="shared" si="227"/>
        <v>1132345019033.198</v>
      </c>
      <c r="G529" s="15">
        <v>271308240577834.09</v>
      </c>
      <c r="H529" s="7"/>
      <c r="J529" s="90">
        <v>7.2919518164149148E-25</v>
      </c>
      <c r="K529" s="7">
        <v>6.4619621855005983E-24</v>
      </c>
      <c r="L529" s="7"/>
      <c r="M529" s="7">
        <v>7.2919518164149148E-25</v>
      </c>
      <c r="N529" s="9">
        <f t="shared" si="228"/>
        <v>0.98724098361107004</v>
      </c>
      <c r="O529" s="7"/>
      <c r="P529" s="8">
        <f t="shared" si="229"/>
        <v>1117897410377.4302</v>
      </c>
      <c r="Q529" s="6"/>
      <c r="R529" s="14">
        <v>1</v>
      </c>
      <c r="T529" s="13"/>
      <c r="U529" s="64">
        <v>1.2666693695652175E-25</v>
      </c>
      <c r="V529" s="64">
        <v>8.3215222391304336E-26</v>
      </c>
      <c r="W529" s="7">
        <f t="shared" si="230"/>
        <v>1.4160064080412883E-14</v>
      </c>
      <c r="X529" s="7">
        <f t="shared" si="231"/>
        <v>9.3026081615215765E-15</v>
      </c>
      <c r="Y529" s="14">
        <f t="shared" si="253"/>
        <v>-343.03911983071134</v>
      </c>
      <c r="Z529" s="80">
        <v>8.5401016521739118E-26</v>
      </c>
      <c r="AA529" s="80">
        <v>5.6608831521739123E-26</v>
      </c>
      <c r="AB529" s="72">
        <f t="shared" si="232"/>
        <v>9.5469575213246865E-15</v>
      </c>
      <c r="AC529" s="72">
        <f t="shared" si="233"/>
        <v>6.3282866162640809E-15</v>
      </c>
      <c r="AD529" s="60">
        <f t="shared" si="246"/>
        <v>-337.14101040788955</v>
      </c>
      <c r="AE529" s="73">
        <f t="shared" si="247"/>
        <v>-311.25215320478429</v>
      </c>
      <c r="AF529" s="73">
        <f t="shared" si="248"/>
        <v>-264.55832134493767</v>
      </c>
      <c r="AG529" s="60"/>
      <c r="AH529" s="64">
        <v>5.8021577173913059E-26</v>
      </c>
      <c r="AI529" s="64">
        <v>3.8898795869565221E-26</v>
      </c>
      <c r="AJ529" s="52">
        <f t="shared" si="234"/>
        <v>6.4862170868727933E-15</v>
      </c>
      <c r="AK529" s="52">
        <f t="shared" si="235"/>
        <v>4.348486316938477E-15</v>
      </c>
      <c r="AL529" s="60">
        <f t="shared" si="254"/>
        <v>-329.58051531466435</v>
      </c>
      <c r="AM529" s="64">
        <v>4.0767901521739127E-26</v>
      </c>
      <c r="AN529" s="64">
        <v>2.7669275434782604E-26</v>
      </c>
      <c r="AO529" s="52">
        <f t="shared" si="236"/>
        <v>4.5574331537671672E-15</v>
      </c>
      <c r="AP529" s="52">
        <f t="shared" si="237"/>
        <v>3.0931411355561558E-15</v>
      </c>
      <c r="AQ529" s="60">
        <f t="shared" si="249"/>
        <v>-321.2975306068131</v>
      </c>
      <c r="AR529" s="64">
        <v>3.0404223695652181E-26</v>
      </c>
      <c r="AS529" s="64">
        <v>2.0822127608695648E-26</v>
      </c>
      <c r="AT529" s="52">
        <f t="shared" si="238"/>
        <v>3.398880293390374E-15</v>
      </c>
      <c r="AU529" s="52">
        <f t="shared" si="239"/>
        <v>2.3277002532307931E-15</v>
      </c>
      <c r="AV529" s="60">
        <f t="shared" si="255"/>
        <v>-315.15674213141574</v>
      </c>
      <c r="AW529" s="64">
        <v>2.4453713913043482E-26</v>
      </c>
      <c r="AX529" s="64">
        <v>1.6751320434782609E-26</v>
      </c>
      <c r="AY529" s="52">
        <f t="shared" si="240"/>
        <v>2.7336743457500289E-15</v>
      </c>
      <c r="AZ529" s="52">
        <f t="shared" si="241"/>
        <v>1.8726257734444943E-15</v>
      </c>
      <c r="BA529" s="60">
        <f t="shared" si="250"/>
        <v>-314.97847343967067</v>
      </c>
      <c r="BB529" s="64">
        <v>2.1234144565217394E-26</v>
      </c>
      <c r="BC529" s="64">
        <v>1.4379438478260869E-26</v>
      </c>
      <c r="BD529" s="52">
        <f t="shared" si="242"/>
        <v>2.373759522103516E-15</v>
      </c>
      <c r="BE529" s="52">
        <f t="shared" si="243"/>
        <v>1.6074737037528486E-15</v>
      </c>
      <c r="BF529" s="60">
        <f t="shared" si="256"/>
        <v>-322.81526886582867</v>
      </c>
      <c r="BG529" s="64">
        <v>1.9704154782608692E-26</v>
      </c>
      <c r="BH529" s="64">
        <v>1.3055403695652173E-26</v>
      </c>
      <c r="BI529" s="52">
        <f t="shared" si="244"/>
        <v>2.202722360515306E-15</v>
      </c>
      <c r="BJ529" s="52">
        <f t="shared" si="245"/>
        <v>1.4594601982800667E-15</v>
      </c>
      <c r="BK529" s="60">
        <f t="shared" si="251"/>
        <v>-337.42889052134575</v>
      </c>
      <c r="BL529" s="60"/>
      <c r="BM529" s="14"/>
      <c r="BN529" s="14"/>
      <c r="BO529" s="14"/>
    </row>
    <row r="530" spans="1:67">
      <c r="A530" s="11">
        <v>209.99999999999699</v>
      </c>
      <c r="C530" s="90">
        <v>2691447664084.2466</v>
      </c>
      <c r="D530" s="7">
        <f t="shared" si="226"/>
        <v>14671414395432.75</v>
      </c>
      <c r="E530" s="10">
        <f t="shared" si="252"/>
        <v>550166395151.40967</v>
      </c>
      <c r="F530" s="10">
        <f t="shared" si="227"/>
        <v>1158820061898.6187</v>
      </c>
      <c r="G530" s="15">
        <v>275083197575704.81</v>
      </c>
      <c r="H530" s="7"/>
      <c r="J530" s="90">
        <v>7.2741447722062315E-25</v>
      </c>
      <c r="K530" s="7">
        <v>6.4435000000002028E-24</v>
      </c>
      <c r="L530" s="7"/>
      <c r="M530" s="7">
        <v>7.2741447722062315E-25</v>
      </c>
      <c r="N530" s="9">
        <f t="shared" si="228"/>
        <v>0.98727194216420155</v>
      </c>
      <c r="O530" s="7"/>
      <c r="P530" s="8">
        <f t="shared" si="229"/>
        <v>1144070533129.4895</v>
      </c>
      <c r="Q530" s="6"/>
      <c r="R530" s="14">
        <v>1</v>
      </c>
      <c r="T530" s="13"/>
      <c r="U530" s="64">
        <v>1.3701307826086955E-25</v>
      </c>
      <c r="V530" s="64">
        <v>8.3553011739130436E-26</v>
      </c>
      <c r="W530" s="7">
        <f t="shared" si="230"/>
        <v>1.5675262549161657E-14</v>
      </c>
      <c r="X530" s="7">
        <f t="shared" si="231"/>
        <v>9.5590538684956019E-15</v>
      </c>
      <c r="Y530" s="14">
        <f t="shared" si="253"/>
        <v>-390.18221618196515</v>
      </c>
      <c r="Z530" s="80">
        <v>8.891630239130434E-26</v>
      </c>
      <c r="AA530" s="80">
        <v>5.6058893260869575E-26</v>
      </c>
      <c r="AB530" s="72">
        <f t="shared" si="232"/>
        <v>1.0172652148071669E-14</v>
      </c>
      <c r="AC530" s="72">
        <f t="shared" si="233"/>
        <v>6.4135327899608561E-15</v>
      </c>
      <c r="AD530" s="60">
        <f t="shared" si="246"/>
        <v>-369.53188838010078</v>
      </c>
      <c r="AE530" s="73">
        <f t="shared" si="247"/>
        <v>-316.60725604746392</v>
      </c>
      <c r="AF530" s="73">
        <f t="shared" si="248"/>
        <v>-258.50863449590184</v>
      </c>
      <c r="AG530" s="60"/>
      <c r="AH530" s="64">
        <v>5.6887945652173901E-26</v>
      </c>
      <c r="AI530" s="64">
        <v>3.8129842391304351E-26</v>
      </c>
      <c r="AJ530" s="52">
        <f t="shared" si="234"/>
        <v>6.5083822310920318E-15</v>
      </c>
      <c r="AK530" s="52">
        <f t="shared" si="235"/>
        <v>4.3623229112760501E-15</v>
      </c>
      <c r="AL530" s="60">
        <f t="shared" si="254"/>
        <v>-329.73775104414813</v>
      </c>
      <c r="AM530" s="64">
        <v>3.6826785869565216E-26</v>
      </c>
      <c r="AN530" s="64">
        <v>2.7151227826086955E-26</v>
      </c>
      <c r="AO530" s="52">
        <f t="shared" si="236"/>
        <v>4.2132440543236629E-15</v>
      </c>
      <c r="AP530" s="52">
        <f t="shared" si="237"/>
        <v>3.1062919694109768E-15</v>
      </c>
      <c r="AQ530" s="60">
        <f t="shared" si="249"/>
        <v>-262.7315367066675</v>
      </c>
      <c r="AR530" s="64">
        <v>2.5042254347826101E-26</v>
      </c>
      <c r="AS530" s="64">
        <v>2.0815208695652175E-26</v>
      </c>
      <c r="AT530" s="52">
        <f t="shared" si="238"/>
        <v>2.8650105282480053E-15</v>
      </c>
      <c r="AU530" s="52">
        <f t="shared" si="239"/>
        <v>2.3814066909635017E-15</v>
      </c>
      <c r="AV530" s="60">
        <f t="shared" si="255"/>
        <v>-168.79653059433409</v>
      </c>
      <c r="AW530" s="64">
        <v>1.8558713260869566E-26</v>
      </c>
      <c r="AX530" s="64">
        <v>1.733944130434783E-26</v>
      </c>
      <c r="AY530" s="52">
        <f t="shared" si="240"/>
        <v>2.1232476974559164E-15</v>
      </c>
      <c r="AZ530" s="52">
        <f t="shared" si="241"/>
        <v>1.9837543857231586E-15</v>
      </c>
      <c r="BA530" s="60">
        <f t="shared" si="250"/>
        <v>-65.698086897680085</v>
      </c>
      <c r="BB530" s="64">
        <v>1.5234580913043475E-26</v>
      </c>
      <c r="BC530" s="64">
        <v>1.5533367173913045E-26</v>
      </c>
      <c r="BD530" s="52">
        <f t="shared" si="242"/>
        <v>1.7429435107189002E-15</v>
      </c>
      <c r="BE530" s="52">
        <f t="shared" si="243"/>
        <v>1.7771267663953797E-15</v>
      </c>
      <c r="BF530" s="60">
        <f t="shared" si="256"/>
        <v>19.612371523377803</v>
      </c>
      <c r="BG530" s="64">
        <v>1.368601986956522E-26</v>
      </c>
      <c r="BH530" s="64">
        <v>1.4700556521739133E-26</v>
      </c>
      <c r="BI530" s="52">
        <f t="shared" si="244"/>
        <v>1.5657772048593377E-15</v>
      </c>
      <c r="BJ530" s="52">
        <f t="shared" si="245"/>
        <v>1.6818473537125328E-15</v>
      </c>
      <c r="BK530" s="60">
        <f t="shared" si="251"/>
        <v>74.129415406595015</v>
      </c>
      <c r="BL530" s="60"/>
      <c r="BM530" s="14"/>
      <c r="BN530" s="14"/>
      <c r="BO530" s="14"/>
    </row>
    <row r="531" spans="1:67">
      <c r="A531" s="11">
        <v>210.09999999999701</v>
      </c>
      <c r="C531" s="90">
        <v>2876664402857.4297</v>
      </c>
      <c r="D531" s="7">
        <f t="shared" si="226"/>
        <v>14726462490216.562</v>
      </c>
      <c r="E531" s="10">
        <f t="shared" si="252"/>
        <v>555090213962.59595</v>
      </c>
      <c r="F531" s="10">
        <f t="shared" si="227"/>
        <v>1238566317251.8054</v>
      </c>
      <c r="G531" s="15">
        <v>277545106981297.97</v>
      </c>
      <c r="H531" s="7"/>
      <c r="J531" s="90">
        <v>7.2563812130385198E-25</v>
      </c>
      <c r="K531" s="7">
        <v>6.4249923145007915E-24</v>
      </c>
      <c r="L531" s="7"/>
      <c r="M531" s="7">
        <v>7.2563812130385198E-25</v>
      </c>
      <c r="N531" s="9">
        <f t="shared" si="228"/>
        <v>0.98730282608339615</v>
      </c>
      <c r="O531" s="7"/>
      <c r="P531" s="8">
        <f t="shared" si="229"/>
        <v>1222840025314.4116</v>
      </c>
      <c r="Q531" s="6"/>
      <c r="R531" s="12"/>
      <c r="T531" s="13"/>
      <c r="U531" s="64"/>
      <c r="V531" s="64"/>
      <c r="Y531" s="7"/>
      <c r="Z531" s="80"/>
      <c r="AA531" s="80"/>
      <c r="AD531" s="52"/>
      <c r="AE531" s="72"/>
      <c r="AF531" s="7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7"/>
      <c r="BN531" s="7"/>
      <c r="BO531" s="7"/>
    </row>
    <row r="532" spans="1:67">
      <c r="A532" s="11">
        <v>210.199999999997</v>
      </c>
      <c r="C532" s="90">
        <v>3010571402220.2095</v>
      </c>
      <c r="D532" s="7">
        <f t="shared" si="226"/>
        <v>14781651072250.771</v>
      </c>
      <c r="E532" s="10">
        <f t="shared" si="252"/>
        <v>564609690932.35779</v>
      </c>
      <c r="F532" s="10">
        <f t="shared" si="227"/>
        <v>1296220835064.2603</v>
      </c>
      <c r="G532" s="15">
        <v>282304845466178.88</v>
      </c>
      <c r="H532" s="7"/>
      <c r="J532" s="90">
        <v>7.2386610327207196E-25</v>
      </c>
      <c r="K532" s="7">
        <v>6.4064395160003073E-24</v>
      </c>
      <c r="L532" s="7"/>
      <c r="M532" s="7">
        <v>7.2386610327207196E-25</v>
      </c>
      <c r="N532" s="9">
        <f t="shared" si="228"/>
        <v>0.98733363554622267</v>
      </c>
      <c r="O532" s="7"/>
      <c r="P532" s="8">
        <f t="shared" si="229"/>
        <v>1279802429554.7568</v>
      </c>
      <c r="Q532" s="6"/>
      <c r="R532" s="12"/>
      <c r="T532" s="13"/>
      <c r="U532" s="64"/>
      <c r="V532" s="64"/>
      <c r="Y532" s="7"/>
      <c r="Z532" s="80"/>
      <c r="AA532" s="80"/>
      <c r="AD532" s="52"/>
      <c r="AE532" s="72"/>
      <c r="AF532" s="72"/>
      <c r="AG532" s="52"/>
      <c r="AH532" s="52"/>
      <c r="AI532" s="52"/>
      <c r="AJ532" s="52"/>
      <c r="AK532" s="52"/>
      <c r="AL532" s="52"/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2"/>
      <c r="BI532" s="52"/>
      <c r="BJ532" s="52"/>
      <c r="BK532" s="52"/>
      <c r="BL532" s="52"/>
      <c r="BM532" s="7"/>
      <c r="BN532" s="7"/>
      <c r="BO532" s="7"/>
    </row>
    <row r="533" spans="1:67">
      <c r="A533" s="11">
        <v>210.299999999997</v>
      </c>
      <c r="C533" s="90">
        <v>3038452602542.1733</v>
      </c>
      <c r="D533" s="7">
        <f t="shared" si="226"/>
        <v>14836980274831.844</v>
      </c>
      <c r="E533" s="10">
        <f t="shared" si="252"/>
        <v>564281322459.12134</v>
      </c>
      <c r="F533" s="10">
        <f t="shared" si="227"/>
        <v>1308225264767.2986</v>
      </c>
      <c r="G533" s="15">
        <v>282140661229560.69</v>
      </c>
      <c r="H533" s="7"/>
      <c r="J533" s="90">
        <v>7.2209841253210985E-25</v>
      </c>
      <c r="K533" s="7">
        <v>6.3878419915008308E-24</v>
      </c>
      <c r="L533" s="7"/>
      <c r="M533" s="7">
        <v>7.2209841253210985E-25</v>
      </c>
      <c r="N533" s="9">
        <f t="shared" si="228"/>
        <v>0.98736437072983907</v>
      </c>
      <c r="O533" s="7"/>
      <c r="P533" s="8">
        <f t="shared" si="229"/>
        <v>1291695015319.8408</v>
      </c>
      <c r="Q533" s="6"/>
      <c r="R533" s="12"/>
      <c r="T533" s="13"/>
      <c r="U533" s="64"/>
      <c r="V533" s="64"/>
      <c r="Y533" s="7"/>
      <c r="Z533" s="80"/>
      <c r="AA533" s="80"/>
      <c r="AD533" s="52"/>
      <c r="AE533" s="72"/>
      <c r="AF533" s="72"/>
      <c r="AG533" s="52"/>
      <c r="AH533" s="52"/>
      <c r="AI533" s="52"/>
      <c r="AJ533" s="52"/>
      <c r="AK533" s="52"/>
      <c r="AL533" s="52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2"/>
      <c r="BI533" s="52"/>
      <c r="BJ533" s="52"/>
      <c r="BK533" s="52"/>
      <c r="BL533" s="52"/>
      <c r="BM533" s="7"/>
      <c r="BN533" s="7"/>
      <c r="BO533" s="7"/>
    </row>
    <row r="534" spans="1:67">
      <c r="A534" s="11">
        <v>210.39999999999699</v>
      </c>
      <c r="C534" s="90">
        <v>3163768655465.0024</v>
      </c>
      <c r="D534" s="7">
        <f t="shared" si="226"/>
        <v>14892450230801.533</v>
      </c>
      <c r="E534" s="10">
        <f t="shared" si="252"/>
        <v>557059466060.85913</v>
      </c>
      <c r="F534" s="10">
        <f t="shared" si="227"/>
        <v>1362180895464.7781</v>
      </c>
      <c r="G534" s="15">
        <v>278529733030429.53</v>
      </c>
      <c r="H534" s="7"/>
      <c r="J534" s="90">
        <v>7.2033503851666055E-25</v>
      </c>
      <c r="K534" s="7">
        <v>6.3692001280006811E-24</v>
      </c>
      <c r="L534" s="7"/>
      <c r="M534" s="7">
        <v>7.2033503851666055E-25</v>
      </c>
      <c r="N534" s="9">
        <f t="shared" si="228"/>
        <v>0.98739503181099308</v>
      </c>
      <c r="O534" s="7"/>
      <c r="P534" s="8">
        <f t="shared" si="229"/>
        <v>1345010648609.7715</v>
      </c>
      <c r="Q534" s="6"/>
      <c r="R534" s="12"/>
      <c r="T534" s="13"/>
      <c r="U534" s="64"/>
      <c r="V534" s="64"/>
      <c r="Y534" s="7"/>
      <c r="Z534" s="80"/>
      <c r="AA534" s="80"/>
      <c r="AD534" s="52"/>
      <c r="AE534" s="72"/>
      <c r="AF534" s="72"/>
      <c r="AG534" s="52"/>
      <c r="AH534" s="52"/>
      <c r="AI534" s="52"/>
      <c r="AJ534" s="52"/>
      <c r="AK534" s="52"/>
      <c r="AL534" s="52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2"/>
      <c r="BI534" s="52"/>
      <c r="BJ534" s="52"/>
      <c r="BK534" s="52"/>
      <c r="BL534" s="52"/>
      <c r="BM534" s="7"/>
      <c r="BN534" s="7"/>
      <c r="BO534" s="7"/>
    </row>
    <row r="535" spans="1:67">
      <c r="A535" s="11">
        <v>210.49999999999699</v>
      </c>
      <c r="C535" s="90">
        <v>3472062623671.0601</v>
      </c>
      <c r="D535" s="7">
        <f t="shared" si="226"/>
        <v>14948061072545.654</v>
      </c>
      <c r="E535" s="10">
        <f t="shared" si="252"/>
        <v>572159377909.56067</v>
      </c>
      <c r="F535" s="10">
        <f t="shared" si="227"/>
        <v>1494918841696.0564</v>
      </c>
      <c r="G535" s="15">
        <v>286079688954780.31</v>
      </c>
      <c r="H535" s="7"/>
      <c r="J535" s="90">
        <v>7.1857597068424235E-25</v>
      </c>
      <c r="K535" s="7">
        <v>6.3505143125008103E-24</v>
      </c>
      <c r="L535" s="7"/>
      <c r="M535" s="7">
        <v>7.1857597068424235E-25</v>
      </c>
      <c r="N535" s="9">
        <f t="shared" si="228"/>
        <v>0.98742561896602288</v>
      </c>
      <c r="O535" s="7"/>
      <c r="P535" s="8">
        <f t="shared" si="229"/>
        <v>1476121162565.6985</v>
      </c>
      <c r="Q535" s="6"/>
      <c r="R535" s="12"/>
      <c r="T535" s="13"/>
      <c r="U535" s="64"/>
      <c r="V535" s="64"/>
      <c r="Y535" s="7"/>
      <c r="Z535" s="80"/>
      <c r="AA535" s="80"/>
      <c r="AD535" s="52"/>
      <c r="AE535" s="72"/>
      <c r="AF535" s="72"/>
      <c r="AG535" s="52"/>
      <c r="AH535" s="52"/>
      <c r="AI535" s="52"/>
      <c r="AJ535" s="52"/>
      <c r="AK535" s="52"/>
      <c r="AL535" s="52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2"/>
      <c r="BI535" s="52"/>
      <c r="BJ535" s="52"/>
      <c r="BK535" s="52"/>
      <c r="BL535" s="52"/>
      <c r="BM535" s="7"/>
      <c r="BN535" s="7"/>
      <c r="BO535" s="7"/>
    </row>
    <row r="536" spans="1:67">
      <c r="A536" s="11">
        <v>210.59999999999701</v>
      </c>
      <c r="C536" s="90">
        <v>3709273652614.2798</v>
      </c>
      <c r="D536" s="7">
        <f t="shared" si="226"/>
        <v>15003812931993.621</v>
      </c>
      <c r="E536" s="10">
        <f t="shared" si="252"/>
        <v>583648410560.99963</v>
      </c>
      <c r="F536" s="10">
        <f t="shared" si="227"/>
        <v>1597051572312.0706</v>
      </c>
      <c r="G536" s="15">
        <v>291824205280499.81</v>
      </c>
      <c r="H536" s="7"/>
      <c r="J536" s="90">
        <v>7.1682119851906343E-25</v>
      </c>
      <c r="K536" s="7">
        <v>6.331784932000854E-24</v>
      </c>
      <c r="L536" s="7"/>
      <c r="M536" s="7">
        <v>7.1682119851906343E-25</v>
      </c>
      <c r="N536" s="9">
        <f t="shared" si="228"/>
        <v>0.98745613237085927</v>
      </c>
      <c r="O536" s="7"/>
      <c r="P536" s="8">
        <f t="shared" si="229"/>
        <v>1577018368792.0769</v>
      </c>
      <c r="Q536" s="6"/>
      <c r="R536" s="12"/>
      <c r="T536" s="13"/>
      <c r="U536" s="64"/>
      <c r="V536" s="64"/>
      <c r="Y536" s="7"/>
      <c r="Z536" s="80"/>
      <c r="AA536" s="80"/>
      <c r="AD536" s="52"/>
      <c r="AE536" s="72"/>
      <c r="AF536" s="72"/>
      <c r="AG536" s="52"/>
      <c r="AH536" s="52"/>
      <c r="AI536" s="52"/>
      <c r="AJ536" s="52"/>
      <c r="AK536" s="52"/>
      <c r="AL536" s="52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2"/>
      <c r="BI536" s="52"/>
      <c r="BJ536" s="52"/>
      <c r="BK536" s="52"/>
      <c r="BL536" s="52"/>
      <c r="BM536" s="7"/>
      <c r="BN536" s="7"/>
      <c r="BO536" s="7"/>
    </row>
    <row r="537" spans="1:67">
      <c r="A537" s="11">
        <v>210.699999999997</v>
      </c>
      <c r="C537" s="90">
        <v>3606761117818.6934</v>
      </c>
      <c r="D537" s="7">
        <f t="shared" si="226"/>
        <v>15059705940617.436</v>
      </c>
      <c r="E537" s="10">
        <f t="shared" si="252"/>
        <v>584961343362.45129</v>
      </c>
      <c r="F537" s="10">
        <f t="shared" si="227"/>
        <v>1552914142666.8894</v>
      </c>
      <c r="G537" s="15">
        <v>292480671681225.62</v>
      </c>
      <c r="H537" s="7"/>
      <c r="J537" s="90">
        <v>7.1507071153106501E-25</v>
      </c>
      <c r="K537" s="7">
        <v>6.3130123735004478E-24</v>
      </c>
      <c r="L537" s="7"/>
      <c r="M537" s="7">
        <v>7.1507071153106501E-25</v>
      </c>
      <c r="N537" s="9">
        <f t="shared" si="228"/>
        <v>0.98748657220102498</v>
      </c>
      <c r="O537" s="7"/>
      <c r="P537" s="8">
        <f t="shared" si="229"/>
        <v>1533481863664.6201</v>
      </c>
      <c r="Q537" s="6"/>
      <c r="R537" s="12"/>
      <c r="T537" s="13"/>
      <c r="U537" s="64"/>
      <c r="V537" s="64"/>
      <c r="Y537" s="7"/>
      <c r="Z537" s="80"/>
      <c r="AA537" s="80"/>
      <c r="AD537" s="52"/>
      <c r="AE537" s="72"/>
      <c r="AF537" s="72"/>
      <c r="AG537" s="52"/>
      <c r="AH537" s="52"/>
      <c r="AI537" s="52"/>
      <c r="AJ537" s="52"/>
      <c r="AK537" s="52"/>
      <c r="AL537" s="52"/>
      <c r="AM537" s="52"/>
      <c r="AN537" s="52"/>
      <c r="AO537" s="52"/>
      <c r="AP537" s="52"/>
      <c r="AQ537" s="52"/>
      <c r="AR537" s="52"/>
      <c r="AS537" s="52"/>
      <c r="AT537" s="52"/>
      <c r="AU537" s="52"/>
      <c r="AV537" s="52"/>
      <c r="AW537" s="52"/>
      <c r="AX537" s="52"/>
      <c r="AY537" s="52"/>
      <c r="AZ537" s="52"/>
      <c r="BA537" s="52"/>
      <c r="BB537" s="52"/>
      <c r="BC537" s="52"/>
      <c r="BD537" s="52"/>
      <c r="BE537" s="52"/>
      <c r="BF537" s="52"/>
      <c r="BG537" s="52"/>
      <c r="BH537" s="52"/>
      <c r="BI537" s="52"/>
      <c r="BJ537" s="52"/>
      <c r="BK537" s="52"/>
      <c r="BL537" s="52"/>
      <c r="BM537" s="7"/>
      <c r="BN537" s="7"/>
      <c r="BO537" s="7"/>
    </row>
    <row r="538" spans="1:67">
      <c r="A538" s="11">
        <v>210.799999999997</v>
      </c>
      <c r="C538" s="90">
        <v>3207554457188.8516</v>
      </c>
      <c r="D538" s="7">
        <f t="shared" si="226"/>
        <v>15115740229431.057</v>
      </c>
      <c r="E538" s="10">
        <f t="shared" si="252"/>
        <v>589885147202.26416</v>
      </c>
      <c r="F538" s="10">
        <f t="shared" si="227"/>
        <v>1381033153355.9509</v>
      </c>
      <c r="G538" s="15">
        <v>294942573601132.06</v>
      </c>
      <c r="H538" s="7"/>
      <c r="J538" s="90">
        <v>7.1332449925578663E-25</v>
      </c>
      <c r="K538" s="7">
        <v>6.2941970240005439E-24</v>
      </c>
      <c r="L538" s="7"/>
      <c r="M538" s="7">
        <v>7.1332449925578663E-25</v>
      </c>
      <c r="N538" s="9">
        <f t="shared" si="228"/>
        <v>0.98751693863163625</v>
      </c>
      <c r="O538" s="7"/>
      <c r="P538" s="8">
        <f t="shared" si="229"/>
        <v>1363793631750.8638</v>
      </c>
      <c r="Q538" s="6"/>
      <c r="R538" s="12"/>
      <c r="T538" s="13"/>
      <c r="U538" s="64"/>
      <c r="V538" s="64"/>
      <c r="Y538" s="7"/>
      <c r="Z538" s="80"/>
      <c r="AA538" s="80"/>
      <c r="AD538" s="52"/>
      <c r="AE538" s="72"/>
      <c r="AF538" s="72"/>
      <c r="AG538" s="52"/>
      <c r="AH538" s="52"/>
      <c r="AI538" s="52"/>
      <c r="AJ538" s="52"/>
      <c r="AK538" s="52"/>
      <c r="AL538" s="52"/>
      <c r="AM538" s="52"/>
      <c r="AN538" s="52"/>
      <c r="AO538" s="52"/>
      <c r="AP538" s="52"/>
      <c r="AQ538" s="52"/>
      <c r="AR538" s="52"/>
      <c r="AS538" s="52"/>
      <c r="AT538" s="52"/>
      <c r="AU538" s="52"/>
      <c r="AV538" s="52"/>
      <c r="AW538" s="52"/>
      <c r="AX538" s="52"/>
      <c r="AY538" s="52"/>
      <c r="AZ538" s="52"/>
      <c r="BA538" s="52"/>
      <c r="BB538" s="52"/>
      <c r="BC538" s="52"/>
      <c r="BD538" s="52"/>
      <c r="BE538" s="52"/>
      <c r="BF538" s="52"/>
      <c r="BG538" s="52"/>
      <c r="BH538" s="52"/>
      <c r="BI538" s="52"/>
      <c r="BJ538" s="52"/>
      <c r="BK538" s="52"/>
      <c r="BL538" s="52"/>
      <c r="BM538" s="7"/>
      <c r="BN538" s="7"/>
      <c r="BO538" s="7"/>
    </row>
    <row r="539" spans="1:67">
      <c r="A539" s="11">
        <v>210.89999999999699</v>
      </c>
      <c r="C539" s="90">
        <v>2833464927725.7935</v>
      </c>
      <c r="D539" s="7">
        <f t="shared" si="226"/>
        <v>15171915928989.477</v>
      </c>
      <c r="E539" s="10">
        <f t="shared" si="252"/>
        <v>596778514951.08484</v>
      </c>
      <c r="F539" s="10">
        <f t="shared" si="227"/>
        <v>1219966506037.1731</v>
      </c>
      <c r="G539" s="15">
        <v>298389257475542.44</v>
      </c>
      <c r="H539" s="7"/>
      <c r="J539" s="90">
        <v>7.1158255125432206E-25</v>
      </c>
      <c r="K539" s="7">
        <v>6.2753392705007779E-24</v>
      </c>
      <c r="L539" s="7"/>
      <c r="M539" s="7">
        <v>7.1158255125432206E-25</v>
      </c>
      <c r="N539" s="9">
        <f t="shared" si="228"/>
        <v>0.98754723183740378</v>
      </c>
      <c r="O539" s="7"/>
      <c r="P539" s="8">
        <f t="shared" si="229"/>
        <v>1204774545971.3596</v>
      </c>
      <c r="Q539" s="6"/>
      <c r="R539" s="12"/>
      <c r="T539" s="13"/>
      <c r="U539" s="64"/>
      <c r="V539" s="64"/>
      <c r="Y539" s="7"/>
      <c r="Z539" s="80"/>
      <c r="AA539" s="80"/>
      <c r="AD539" s="52"/>
      <c r="AE539" s="72"/>
      <c r="AF539" s="72"/>
      <c r="AG539" s="52"/>
      <c r="AH539" s="52"/>
      <c r="AI539" s="52"/>
      <c r="AJ539" s="52"/>
      <c r="AK539" s="52"/>
      <c r="AL539" s="52"/>
      <c r="AM539" s="52"/>
      <c r="AN539" s="52"/>
      <c r="AO539" s="52"/>
      <c r="AP539" s="52"/>
      <c r="AQ539" s="52"/>
      <c r="AR539" s="52"/>
      <c r="AS539" s="52"/>
      <c r="AT539" s="52"/>
      <c r="AU539" s="52"/>
      <c r="AV539" s="52"/>
      <c r="AW539" s="52"/>
      <c r="AX539" s="52"/>
      <c r="AY539" s="52"/>
      <c r="AZ539" s="52"/>
      <c r="BA539" s="52"/>
      <c r="BB539" s="52"/>
      <c r="BC539" s="52"/>
      <c r="BD539" s="52"/>
      <c r="BE539" s="52"/>
      <c r="BF539" s="52"/>
      <c r="BG539" s="52"/>
      <c r="BH539" s="52"/>
      <c r="BI539" s="52"/>
      <c r="BJ539" s="52"/>
      <c r="BK539" s="52"/>
      <c r="BL539" s="52"/>
      <c r="BM539" s="7"/>
      <c r="BN539" s="7"/>
      <c r="BO539" s="7"/>
    </row>
    <row r="540" spans="1:67">
      <c r="A540" s="11">
        <v>210.99999999999699</v>
      </c>
      <c r="C540" s="90">
        <v>2810427105342.5894</v>
      </c>
      <c r="D540" s="7">
        <f t="shared" si="226"/>
        <v>15228233169388.047</v>
      </c>
      <c r="E540" s="10">
        <f t="shared" si="252"/>
        <v>600389270329.16284</v>
      </c>
      <c r="F540" s="10">
        <f t="shared" si="227"/>
        <v>1210047423784.0178</v>
      </c>
      <c r="G540" s="15">
        <v>300194635164581.44</v>
      </c>
      <c r="H540" s="7"/>
      <c r="J540" s="90">
        <v>7.0984485711325769E-25</v>
      </c>
      <c r="K540" s="7">
        <v>6.2564395000005972E-24</v>
      </c>
      <c r="L540" s="7"/>
      <c r="M540" s="7">
        <v>7.0984485711325769E-25</v>
      </c>
      <c r="N540" s="9">
        <f t="shared" si="228"/>
        <v>0.98757745199263358</v>
      </c>
      <c r="O540" s="7"/>
      <c r="P540" s="8">
        <f t="shared" si="229"/>
        <v>1195015551570.8708</v>
      </c>
      <c r="Q540" s="6"/>
      <c r="R540" s="12"/>
      <c r="T540" s="13"/>
      <c r="U540" s="64"/>
      <c r="V540" s="64"/>
      <c r="Y540" s="7"/>
      <c r="Z540" s="80"/>
      <c r="AA540" s="80"/>
      <c r="AD540" s="52"/>
      <c r="AE540" s="72"/>
      <c r="AF540" s="7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7"/>
      <c r="BN540" s="7"/>
      <c r="BO540" s="7"/>
    </row>
    <row r="541" spans="1:67">
      <c r="A541" s="11">
        <v>211.09999999999701</v>
      </c>
      <c r="C541" s="90">
        <v>3160149243720.0249</v>
      </c>
      <c r="D541" s="7">
        <f t="shared" si="226"/>
        <v>15284692080261.531</v>
      </c>
      <c r="E541" s="10">
        <f t="shared" si="252"/>
        <v>607939154650.48035</v>
      </c>
      <c r="F541" s="10">
        <f t="shared" si="227"/>
        <v>1360622534513.4131</v>
      </c>
      <c r="G541" s="15">
        <v>303969577325240.19</v>
      </c>
      <c r="H541" s="7"/>
      <c r="J541" s="90">
        <v>7.081114064446086E-25</v>
      </c>
      <c r="K541" s="7">
        <v>6.237498099500578E-24</v>
      </c>
      <c r="L541" s="7"/>
      <c r="M541" s="7">
        <v>7.081114064446086E-25</v>
      </c>
      <c r="N541" s="9">
        <f t="shared" si="228"/>
        <v>0.98760759927122777</v>
      </c>
      <c r="O541" s="7"/>
      <c r="P541" s="8">
        <f t="shared" si="229"/>
        <v>1343761154825.1252</v>
      </c>
      <c r="Q541" s="6"/>
      <c r="R541" s="12"/>
      <c r="T541" s="13"/>
      <c r="U541" s="64"/>
      <c r="V541" s="64"/>
      <c r="Y541" s="7"/>
      <c r="Z541" s="80"/>
      <c r="AA541" s="80"/>
      <c r="AD541" s="52"/>
      <c r="AE541" s="72"/>
      <c r="AF541" s="7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2"/>
      <c r="BI541" s="52"/>
      <c r="BJ541" s="52"/>
      <c r="BK541" s="52"/>
      <c r="BL541" s="52"/>
      <c r="BM541" s="7"/>
      <c r="BN541" s="7"/>
      <c r="BO541" s="7"/>
    </row>
    <row r="542" spans="1:67">
      <c r="A542" s="11">
        <v>211.199999999997</v>
      </c>
      <c r="C542" s="90">
        <v>3542044052050.8423</v>
      </c>
      <c r="D542" s="7">
        <f t="shared" ref="D542:D605" si="257">5.0307*10^24*3.7419*10^(-16)*($A542*10^(-9))^(-4)/((EXP(0.014404348/($A542*10^(-9)*$D$26))-1))*2.16449*10^(-5)*10^(-13)</f>
        <v>15341292790783.656</v>
      </c>
      <c r="E542" s="10">
        <f t="shared" si="252"/>
        <v>615489035795.96118</v>
      </c>
      <c r="F542" s="10">
        <f t="shared" ref="F542:F605" si="258">C542/(1.524^2)</f>
        <v>1525049794732.5908</v>
      </c>
      <c r="G542" s="15">
        <v>307744517897980.56</v>
      </c>
      <c r="H542" s="7"/>
      <c r="J542" s="90">
        <v>7.0638218888575936E-25</v>
      </c>
      <c r="K542" s="7">
        <v>6.2185154560007318E-24</v>
      </c>
      <c r="L542" s="7"/>
      <c r="M542" s="7">
        <v>7.0638218888575936E-25</v>
      </c>
      <c r="N542" s="9">
        <f t="shared" ref="N542:N605" si="259">EXP(-($L542*L$4+$K542*K$4+$I542*I$4+$J542*J$4+$M542*M$4))</f>
        <v>0.98763767384668544</v>
      </c>
      <c r="O542" s="7"/>
      <c r="P542" s="8">
        <f t="shared" ref="P542:P605" si="260">$F542*N542</f>
        <v>1506196631770.061</v>
      </c>
      <c r="Q542" s="6"/>
      <c r="R542" s="12"/>
      <c r="T542" s="13"/>
      <c r="U542" s="64"/>
      <c r="V542" s="64"/>
      <c r="Y542" s="7"/>
      <c r="Z542" s="80"/>
      <c r="AA542" s="80"/>
      <c r="AD542" s="52"/>
      <c r="AE542" s="72"/>
      <c r="AF542" s="72"/>
      <c r="AG542" s="52"/>
      <c r="AH542" s="52"/>
      <c r="AI542" s="52"/>
      <c r="AJ542" s="52"/>
      <c r="AK542" s="52"/>
      <c r="AL542" s="52"/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2"/>
      <c r="BI542" s="52"/>
      <c r="BJ542" s="52"/>
      <c r="BK542" s="52"/>
      <c r="BL542" s="52"/>
      <c r="BM542" s="7"/>
      <c r="BN542" s="7"/>
      <c r="BO542" s="7"/>
    </row>
    <row r="543" spans="1:67">
      <c r="A543" s="11">
        <v>211.299999999997</v>
      </c>
      <c r="C543" s="90">
        <v>3628741825133.3125</v>
      </c>
      <c r="D543" s="7">
        <f t="shared" si="257"/>
        <v>15398035429665.861</v>
      </c>
      <c r="E543" s="10">
        <f t="shared" si="252"/>
        <v>613847612607.19885</v>
      </c>
      <c r="F543" s="10">
        <f t="shared" si="258"/>
        <v>1562378077244.1084</v>
      </c>
      <c r="G543" s="15">
        <v>306923806303599.44</v>
      </c>
      <c r="H543" s="7"/>
      <c r="J543" s="90">
        <v>7.0465719409939848E-25</v>
      </c>
      <c r="K543" s="7">
        <v>6.1994919565005064E-24</v>
      </c>
      <c r="L543" s="7"/>
      <c r="M543" s="7">
        <v>7.0465719409939848E-25</v>
      </c>
      <c r="N543" s="9">
        <f t="shared" si="259"/>
        <v>0.98766767589210358</v>
      </c>
      <c r="O543" s="7"/>
      <c r="P543" s="8">
        <f t="shared" si="260"/>
        <v>1543110324416.4619</v>
      </c>
      <c r="Q543" s="6"/>
      <c r="R543" s="12"/>
      <c r="T543" s="13"/>
      <c r="U543" s="64"/>
      <c r="V543" s="64"/>
      <c r="Y543" s="7"/>
      <c r="Z543" s="80"/>
      <c r="AA543" s="80"/>
      <c r="AD543" s="52"/>
      <c r="AE543" s="72"/>
      <c r="AF543" s="72"/>
      <c r="AG543" s="52"/>
      <c r="AH543" s="52"/>
      <c r="AI543" s="52"/>
      <c r="AJ543" s="52"/>
      <c r="AK543" s="52"/>
      <c r="AL543" s="52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2"/>
      <c r="BI543" s="52"/>
      <c r="BJ543" s="52"/>
      <c r="BK543" s="52"/>
      <c r="BL543" s="52"/>
      <c r="BM543" s="7"/>
      <c r="BN543" s="7"/>
      <c r="BO543" s="7"/>
    </row>
    <row r="544" spans="1:67">
      <c r="A544" s="11">
        <v>211.39999999999699</v>
      </c>
      <c r="C544" s="90">
        <v>3514878425059.5288</v>
      </c>
      <c r="D544" s="7">
        <f t="shared" si="257"/>
        <v>15454920125157.08</v>
      </c>
      <c r="E544" s="10">
        <f t="shared" si="252"/>
        <v>614504014643.68091</v>
      </c>
      <c r="F544" s="10">
        <f t="shared" si="258"/>
        <v>1513353459718.6609</v>
      </c>
      <c r="G544" s="15">
        <v>307252007321840.44</v>
      </c>
      <c r="H544" s="7"/>
      <c r="J544" s="90">
        <v>7.02936411773459E-25</v>
      </c>
      <c r="K544" s="7">
        <v>6.1804279880002896E-24</v>
      </c>
      <c r="L544" s="7"/>
      <c r="M544" s="7">
        <v>7.02936411773459E-25</v>
      </c>
      <c r="N544" s="9">
        <f t="shared" si="259"/>
        <v>0.98769760558017805</v>
      </c>
      <c r="O544" s="7"/>
      <c r="P544" s="8">
        <f t="shared" si="260"/>
        <v>1494735588560.5999</v>
      </c>
      <c r="Q544" s="6"/>
      <c r="R544" s="12"/>
      <c r="T544" s="13"/>
      <c r="U544" s="64"/>
      <c r="V544" s="64"/>
      <c r="Y544" s="7"/>
      <c r="Z544" s="80"/>
      <c r="AA544" s="80"/>
      <c r="AD544" s="52"/>
      <c r="AE544" s="72"/>
      <c r="AF544" s="72"/>
      <c r="AG544" s="52"/>
      <c r="AH544" s="52"/>
      <c r="AI544" s="52"/>
      <c r="AJ544" s="52"/>
      <c r="AK544" s="52"/>
      <c r="AL544" s="52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2"/>
      <c r="BI544" s="52"/>
      <c r="BJ544" s="52"/>
      <c r="BK544" s="52"/>
      <c r="BL544" s="52"/>
      <c r="BM544" s="7"/>
      <c r="BN544" s="7"/>
      <c r="BO544" s="7"/>
    </row>
    <row r="545" spans="1:67">
      <c r="A545" s="11">
        <v>211.49999999999699</v>
      </c>
      <c r="C545" s="90">
        <v>3584317713049.6016</v>
      </c>
      <c r="D545" s="7">
        <f t="shared" si="257"/>
        <v>15511947005042.484</v>
      </c>
      <c r="E545" s="10">
        <f t="shared" si="252"/>
        <v>614832155545.75684</v>
      </c>
      <c r="F545" s="10">
        <f t="shared" si="258"/>
        <v>1543250990731.6709</v>
      </c>
      <c r="G545" s="15">
        <v>307416077772878.44</v>
      </c>
      <c r="H545" s="7"/>
      <c r="J545" s="90">
        <v>7.0121983162105584E-25</v>
      </c>
      <c r="K545" s="7">
        <v>6.1613239375004692E-24</v>
      </c>
      <c r="L545" s="7"/>
      <c r="M545" s="7">
        <v>7.0121983162105584E-25</v>
      </c>
      <c r="N545" s="9">
        <f t="shared" si="259"/>
        <v>0.98772746308320414</v>
      </c>
      <c r="O545" s="7"/>
      <c r="P545" s="8">
        <f t="shared" si="260"/>
        <v>1524311385976.0347</v>
      </c>
      <c r="Q545" s="6"/>
      <c r="R545" s="12"/>
      <c r="T545" s="13"/>
      <c r="U545" s="64"/>
      <c r="V545" s="64"/>
      <c r="Y545" s="7"/>
      <c r="Z545" s="80"/>
      <c r="AA545" s="80"/>
      <c r="AD545" s="52"/>
      <c r="AE545" s="72"/>
      <c r="AF545" s="72"/>
      <c r="AG545" s="52"/>
      <c r="AH545" s="52"/>
      <c r="AI545" s="52"/>
      <c r="AJ545" s="52"/>
      <c r="AK545" s="52"/>
      <c r="AL545" s="52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2"/>
      <c r="BI545" s="52"/>
      <c r="BJ545" s="52"/>
      <c r="BK545" s="52"/>
      <c r="BL545" s="52"/>
      <c r="BM545" s="7"/>
      <c r="BN545" s="7"/>
      <c r="BO545" s="7"/>
    </row>
    <row r="546" spans="1:67">
      <c r="A546" s="11">
        <v>211.59999999999701</v>
      </c>
      <c r="C546" s="90">
        <v>3977101695341.5835</v>
      </c>
      <c r="D546" s="7">
        <f t="shared" si="257"/>
        <v>15569116196643.168</v>
      </c>
      <c r="E546" s="10">
        <f t="shared" si="252"/>
        <v>626977676358.23828</v>
      </c>
      <c r="F546" s="10">
        <f t="shared" si="258"/>
        <v>1712366654672.0466</v>
      </c>
      <c r="G546" s="15">
        <v>313488838179119.12</v>
      </c>
      <c r="H546" s="7"/>
      <c r="J546" s="90">
        <v>6.9950744338042438E-25</v>
      </c>
      <c r="K546" s="7">
        <v>6.1421801920004929E-24</v>
      </c>
      <c r="L546" s="7"/>
      <c r="M546" s="7">
        <v>6.9950744338042438E-25</v>
      </c>
      <c r="N546" s="9">
        <f t="shared" si="259"/>
        <v>0.98775724857307801</v>
      </c>
      <c r="O546" s="7"/>
      <c r="P546" s="8">
        <f t="shared" si="260"/>
        <v>1691402575367.1467</v>
      </c>
      <c r="Q546" s="6"/>
      <c r="R546" s="12"/>
      <c r="T546" s="13"/>
      <c r="U546" s="64"/>
      <c r="V546" s="64"/>
      <c r="Y546" s="7"/>
      <c r="Z546" s="80"/>
      <c r="AA546" s="80"/>
      <c r="AD546" s="52"/>
      <c r="AE546" s="72"/>
      <c r="AF546" s="72"/>
      <c r="AG546" s="52"/>
      <c r="AH546" s="52"/>
      <c r="AI546" s="52"/>
      <c r="AJ546" s="52"/>
      <c r="AK546" s="52"/>
      <c r="AL546" s="52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2"/>
      <c r="BI546" s="52"/>
      <c r="BJ546" s="52"/>
      <c r="BK546" s="52"/>
      <c r="BL546" s="52"/>
      <c r="BM546" s="7"/>
      <c r="BN546" s="7"/>
      <c r="BO546" s="7"/>
    </row>
    <row r="547" spans="1:67">
      <c r="A547" s="11">
        <v>211.699999999997</v>
      </c>
      <c r="C547" s="90">
        <v>4431648807727.1338</v>
      </c>
      <c r="D547" s="7">
        <f t="shared" si="257"/>
        <v>15626427826814.992</v>
      </c>
      <c r="E547" s="10">
        <f t="shared" si="252"/>
        <v>636168847678.03906</v>
      </c>
      <c r="F547" s="10">
        <f t="shared" si="258"/>
        <v>1908074830587.7324</v>
      </c>
      <c r="G547" s="15">
        <v>318084423839019.5</v>
      </c>
      <c r="H547" s="7"/>
      <c r="J547" s="90">
        <v>6.9779923681486076E-25</v>
      </c>
      <c r="K547" s="7">
        <v>6.1229971385009367E-24</v>
      </c>
      <c r="L547" s="7"/>
      <c r="M547" s="7">
        <v>6.9779923681486076E-25</v>
      </c>
      <c r="N547" s="9">
        <f t="shared" si="259"/>
        <v>0.98778696222129692</v>
      </c>
      <c r="O547" s="7"/>
      <c r="P547" s="8">
        <f t="shared" si="260"/>
        <v>1884771440597.1719</v>
      </c>
      <c r="Q547" s="6"/>
      <c r="R547" s="12"/>
      <c r="T547" s="13"/>
      <c r="U547" s="64"/>
      <c r="V547" s="64"/>
      <c r="Y547" s="7"/>
      <c r="Z547" s="80"/>
      <c r="AA547" s="80"/>
      <c r="AD547" s="52"/>
      <c r="AE547" s="72"/>
      <c r="AF547" s="72"/>
      <c r="AG547" s="52"/>
      <c r="AH547" s="52"/>
      <c r="AI547" s="52"/>
      <c r="AJ547" s="52"/>
      <c r="AK547" s="52"/>
      <c r="AL547" s="52"/>
      <c r="AM547" s="52"/>
      <c r="AN547" s="52"/>
      <c r="AO547" s="52"/>
      <c r="AP547" s="52"/>
      <c r="AQ547" s="52"/>
      <c r="AR547" s="52"/>
      <c r="AS547" s="52"/>
      <c r="AT547" s="52"/>
      <c r="AU547" s="52"/>
      <c r="AV547" s="52"/>
      <c r="AW547" s="52"/>
      <c r="AX547" s="52"/>
      <c r="AY547" s="52"/>
      <c r="AZ547" s="52"/>
      <c r="BA547" s="52"/>
      <c r="BB547" s="52"/>
      <c r="BC547" s="52"/>
      <c r="BD547" s="52"/>
      <c r="BE547" s="52"/>
      <c r="BF547" s="52"/>
      <c r="BG547" s="52"/>
      <c r="BH547" s="52"/>
      <c r="BI547" s="52"/>
      <c r="BJ547" s="52"/>
      <c r="BK547" s="52"/>
      <c r="BL547" s="52"/>
      <c r="BM547" s="7"/>
      <c r="BN547" s="7"/>
      <c r="BO547" s="7"/>
    </row>
    <row r="548" spans="1:67">
      <c r="A548" s="11">
        <v>211.799999999997</v>
      </c>
      <c r="C548" s="90">
        <v>4725354369990.2725</v>
      </c>
      <c r="D548" s="7">
        <f t="shared" si="257"/>
        <v>15683882021948.121</v>
      </c>
      <c r="E548" s="10">
        <f t="shared" si="252"/>
        <v>642405671230.59277</v>
      </c>
      <c r="F548" s="10">
        <f t="shared" si="258"/>
        <v>2034531645031.324</v>
      </c>
      <c r="G548" s="15">
        <v>321202835615296.38</v>
      </c>
      <c r="H548" s="7"/>
      <c r="J548" s="90">
        <v>6.9609520171265804E-25</v>
      </c>
      <c r="K548" s="7">
        <v>6.1037751640006837E-24</v>
      </c>
      <c r="L548" s="7"/>
      <c r="M548" s="7">
        <v>6.9609520171265804E-25</v>
      </c>
      <c r="N548" s="9">
        <f t="shared" si="259"/>
        <v>0.98781660419896056</v>
      </c>
      <c r="O548" s="7"/>
      <c r="P548" s="8">
        <f t="shared" si="260"/>
        <v>2009744140730.1675</v>
      </c>
      <c r="Q548" s="6"/>
      <c r="R548" s="12"/>
      <c r="T548" s="13"/>
      <c r="U548" s="66"/>
      <c r="V548" s="66"/>
      <c r="Y548" s="7"/>
      <c r="Z548" s="82"/>
      <c r="AA548" s="82"/>
      <c r="AD548" s="52"/>
      <c r="AE548" s="72"/>
      <c r="AF548" s="72"/>
      <c r="AG548" s="52"/>
      <c r="AH548" s="52"/>
      <c r="AI548" s="52"/>
      <c r="AJ548" s="52"/>
      <c r="AK548" s="52"/>
      <c r="AL548" s="52"/>
      <c r="AM548" s="52"/>
      <c r="AN548" s="52"/>
      <c r="AO548" s="52"/>
      <c r="AP548" s="52"/>
      <c r="AQ548" s="52"/>
      <c r="AR548" s="52"/>
      <c r="AS548" s="52"/>
      <c r="AT548" s="52"/>
      <c r="AU548" s="52"/>
      <c r="AV548" s="52"/>
      <c r="AW548" s="52"/>
      <c r="AX548" s="52"/>
      <c r="AY548" s="52"/>
      <c r="AZ548" s="52"/>
      <c r="BA548" s="52"/>
      <c r="BB548" s="52"/>
      <c r="BC548" s="52"/>
      <c r="BD548" s="52"/>
      <c r="BE548" s="52"/>
      <c r="BF548" s="52"/>
      <c r="BG548" s="52"/>
      <c r="BH548" s="52"/>
      <c r="BI548" s="52"/>
      <c r="BJ548" s="52"/>
      <c r="BK548" s="52"/>
      <c r="BL548" s="52"/>
      <c r="BM548" s="7"/>
      <c r="BN548" s="7"/>
      <c r="BO548" s="7"/>
    </row>
    <row r="549" spans="1:67">
      <c r="A549" s="11">
        <v>211.89999999999699</v>
      </c>
      <c r="C549" s="90">
        <v>4906689933594.9287</v>
      </c>
      <c r="D549" s="7">
        <f t="shared" si="257"/>
        <v>15741478907966.275</v>
      </c>
      <c r="E549" s="10">
        <f t="shared" si="252"/>
        <v>645688148748.49109</v>
      </c>
      <c r="F549" s="10">
        <f t="shared" si="258"/>
        <v>2112606835511.4873</v>
      </c>
      <c r="G549" s="15">
        <v>322844074374245.56</v>
      </c>
      <c r="H549" s="7"/>
      <c r="J549" s="90">
        <v>6.9439532788704636E-25</v>
      </c>
      <c r="K549" s="7">
        <v>6.0845146555006862E-24</v>
      </c>
      <c r="L549" s="7"/>
      <c r="M549" s="7">
        <v>6.9439532788704636E-25</v>
      </c>
      <c r="N549" s="9">
        <f t="shared" si="259"/>
        <v>0.9878461746767716</v>
      </c>
      <c r="O549" s="7"/>
      <c r="P549" s="8">
        <f t="shared" si="260"/>
        <v>2086930581056.0225</v>
      </c>
      <c r="Q549" s="6"/>
      <c r="R549" s="12"/>
      <c r="T549" s="13"/>
      <c r="U549" s="66"/>
      <c r="V549" s="66"/>
      <c r="Y549" s="7"/>
      <c r="Z549" s="82"/>
      <c r="AA549" s="82"/>
      <c r="AD549" s="52"/>
      <c r="AE549" s="72"/>
      <c r="AF549" s="72"/>
      <c r="AG549" s="52"/>
      <c r="AH549" s="52"/>
      <c r="AI549" s="52"/>
      <c r="AJ549" s="52"/>
      <c r="AK549" s="52"/>
      <c r="AL549" s="52"/>
      <c r="AM549" s="52"/>
      <c r="AN549" s="52"/>
      <c r="AO549" s="52"/>
      <c r="AP549" s="52"/>
      <c r="AQ549" s="52"/>
      <c r="AR549" s="52"/>
      <c r="AS549" s="52"/>
      <c r="AT549" s="52"/>
      <c r="AU549" s="52"/>
      <c r="AV549" s="52"/>
      <c r="AW549" s="52"/>
      <c r="AX549" s="52"/>
      <c r="AY549" s="52"/>
      <c r="AZ549" s="52"/>
      <c r="BA549" s="52"/>
      <c r="BB549" s="52"/>
      <c r="BC549" s="52"/>
      <c r="BD549" s="52"/>
      <c r="BE549" s="52"/>
      <c r="BF549" s="52"/>
      <c r="BG549" s="52"/>
      <c r="BH549" s="52"/>
      <c r="BI549" s="52"/>
      <c r="BJ549" s="52"/>
      <c r="BK549" s="52"/>
      <c r="BL549" s="52"/>
      <c r="BM549" s="7"/>
      <c r="BN549" s="7"/>
      <c r="BO549" s="7"/>
    </row>
    <row r="550" spans="1:67">
      <c r="A550" s="11">
        <v>211.99999999999699</v>
      </c>
      <c r="C550" s="90">
        <v>4956274440755.2734</v>
      </c>
      <c r="D550" s="7">
        <f t="shared" si="257"/>
        <v>15799218610325.777</v>
      </c>
      <c r="E550" s="10">
        <f t="shared" si="252"/>
        <v>653238008700.72205</v>
      </c>
      <c r="F550" s="10">
        <f t="shared" si="258"/>
        <v>2133955763236.7134</v>
      </c>
      <c r="G550" s="15">
        <v>326619004350361</v>
      </c>
      <c r="H550" s="7"/>
      <c r="J550" s="90">
        <v>6.9269960517613272E-25</v>
      </c>
      <c r="K550" s="7">
        <v>6.0652160000005798E-24</v>
      </c>
      <c r="L550" s="7"/>
      <c r="M550" s="7">
        <v>6.9269960517613272E-25</v>
      </c>
      <c r="N550" s="9">
        <f t="shared" si="259"/>
        <v>0.98787567382503694</v>
      </c>
      <c r="O550" s="7"/>
      <c r="P550" s="8">
        <f t="shared" si="260"/>
        <v>2108082987520.2893</v>
      </c>
      <c r="Q550" s="6"/>
      <c r="R550" s="12"/>
      <c r="T550" s="13"/>
      <c r="Y550" s="7"/>
      <c r="AD550" s="52"/>
      <c r="AE550" s="72"/>
      <c r="AF550" s="7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7"/>
      <c r="BN550" s="7"/>
      <c r="BO550" s="7"/>
    </row>
    <row r="551" spans="1:67">
      <c r="A551" s="11">
        <v>212.09999999999701</v>
      </c>
      <c r="C551" s="90">
        <v>4636654467250.2256</v>
      </c>
      <c r="D551" s="7">
        <f t="shared" si="257"/>
        <v>15857101254015.066</v>
      </c>
      <c r="E551" s="10">
        <f t="shared" si="252"/>
        <v>666040029284.84204</v>
      </c>
      <c r="F551" s="10">
        <f t="shared" si="258"/>
        <v>1996341332748.7346</v>
      </c>
      <c r="G551" s="15">
        <v>333020014642421</v>
      </c>
      <c r="H551" s="7"/>
      <c r="J551" s="90">
        <v>6.9100802344283865E-25</v>
      </c>
      <c r="K551" s="7">
        <v>6.0458795845007524E-24</v>
      </c>
      <c r="L551" s="7"/>
      <c r="M551" s="7">
        <v>6.9100802344283865E-25</v>
      </c>
      <c r="N551" s="9">
        <f t="shared" si="259"/>
        <v>0.98790510181366831</v>
      </c>
      <c r="O551" s="7"/>
      <c r="P551" s="8">
        <f t="shared" si="260"/>
        <v>1972195787583.9729</v>
      </c>
      <c r="Q551" s="6"/>
      <c r="R551" s="12"/>
      <c r="T551" s="13"/>
      <c r="Y551" s="7"/>
      <c r="AD551" s="52"/>
      <c r="AE551" s="72"/>
      <c r="AF551" s="7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2"/>
      <c r="BI551" s="52"/>
      <c r="BJ551" s="52"/>
      <c r="BK551" s="52"/>
      <c r="BL551" s="52"/>
      <c r="BM551" s="7"/>
      <c r="BN551" s="7"/>
      <c r="BO551" s="7"/>
    </row>
    <row r="552" spans="1:67">
      <c r="A552" s="11">
        <v>212.199999999997</v>
      </c>
      <c r="C552" s="90">
        <v>3864061944528.2886</v>
      </c>
      <c r="D552" s="7">
        <f t="shared" si="257"/>
        <v>15915126963553.756</v>
      </c>
      <c r="E552" s="10">
        <f t="shared" si="252"/>
        <v>678185524208.3678</v>
      </c>
      <c r="F552" s="10">
        <f t="shared" si="258"/>
        <v>1663696664620.7866</v>
      </c>
      <c r="G552" s="15">
        <v>339092762104183.88</v>
      </c>
      <c r="H552" s="7"/>
      <c r="J552" s="90">
        <v>6.8932057257484238E-25</v>
      </c>
      <c r="K552" s="7">
        <v>6.0265057960006514E-24</v>
      </c>
      <c r="L552" s="7"/>
      <c r="M552" s="7">
        <v>6.8932057257484238E-25</v>
      </c>
      <c r="N552" s="9">
        <f t="shared" si="259"/>
        <v>0.987934458812183</v>
      </c>
      <c r="O552" s="7"/>
      <c r="P552" s="8">
        <f t="shared" si="260"/>
        <v>1643623263989.7708</v>
      </c>
      <c r="Q552" s="6"/>
      <c r="R552" s="12"/>
      <c r="T552" s="13"/>
      <c r="Y552" s="7"/>
      <c r="AD552" s="52"/>
      <c r="AE552" s="72"/>
      <c r="AF552" s="72"/>
      <c r="AG552" s="52"/>
      <c r="AH552" s="52"/>
      <c r="AI552" s="52"/>
      <c r="AJ552" s="52"/>
      <c r="AK552" s="52"/>
      <c r="AL552" s="52"/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2"/>
      <c r="BI552" s="52"/>
      <c r="BJ552" s="52"/>
      <c r="BK552" s="52"/>
      <c r="BL552" s="52"/>
      <c r="BM552" s="7"/>
      <c r="BN552" s="7"/>
      <c r="BO552" s="7"/>
    </row>
    <row r="553" spans="1:67">
      <c r="A553" s="11">
        <v>212.299999999997</v>
      </c>
      <c r="C553" s="90">
        <v>2947289884964.9526</v>
      </c>
      <c r="D553" s="7">
        <f t="shared" si="257"/>
        <v>15973295862992.25</v>
      </c>
      <c r="E553" s="10">
        <f t="shared" si="252"/>
        <v>674902788840.61523</v>
      </c>
      <c r="F553" s="10">
        <f t="shared" si="258"/>
        <v>1268974571753.498</v>
      </c>
      <c r="G553" s="15">
        <v>337451394420307.62</v>
      </c>
      <c r="H553" s="7"/>
      <c r="J553" s="90">
        <v>6.876372424845148E-25</v>
      </c>
      <c r="K553" s="7">
        <v>6.0070950215002888E-24</v>
      </c>
      <c r="L553" s="7"/>
      <c r="M553" s="7">
        <v>6.876372424845148E-25</v>
      </c>
      <c r="N553" s="9">
        <f t="shared" si="259"/>
        <v>0.98796374498970507</v>
      </c>
      <c r="O553" s="7"/>
      <c r="P553" s="8">
        <f t="shared" si="260"/>
        <v>1253700870206.2932</v>
      </c>
      <c r="Q553" s="6"/>
      <c r="R553" s="12"/>
      <c r="T553" s="13"/>
      <c r="Y553" s="7"/>
      <c r="AD553" s="52"/>
      <c r="AE553" s="72"/>
      <c r="AF553" s="72"/>
      <c r="AG553" s="52"/>
      <c r="AH553" s="52"/>
      <c r="AI553" s="52"/>
      <c r="AJ553" s="52"/>
      <c r="AK553" s="52"/>
      <c r="AL553" s="52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2"/>
      <c r="BI553" s="52"/>
      <c r="BJ553" s="52"/>
      <c r="BK553" s="52"/>
      <c r="BL553" s="52"/>
      <c r="BM553" s="7"/>
      <c r="BN553" s="7"/>
      <c r="BO553" s="7"/>
    </row>
    <row r="554" spans="1:67">
      <c r="A554" s="11">
        <v>212.39999999999699</v>
      </c>
      <c r="C554" s="90">
        <v>2372723320588.9258</v>
      </c>
      <c r="D554" s="7">
        <f t="shared" si="257"/>
        <v>16031608075910.551</v>
      </c>
      <c r="E554" s="10">
        <f t="shared" si="252"/>
        <v>677528735353.37329</v>
      </c>
      <c r="F554" s="10">
        <f t="shared" si="258"/>
        <v>1021591250658.2887</v>
      </c>
      <c r="G554" s="15">
        <v>338764367676686.62</v>
      </c>
      <c r="H554" s="7"/>
      <c r="J554" s="90">
        <v>6.8595802310886157E-25</v>
      </c>
      <c r="K554" s="7">
        <v>5.9876476480004285E-24</v>
      </c>
      <c r="L554" s="7"/>
      <c r="M554" s="7">
        <v>6.8595802310886157E-25</v>
      </c>
      <c r="N554" s="9">
        <f t="shared" si="259"/>
        <v>0.9879929605149661</v>
      </c>
      <c r="O554" s="7"/>
      <c r="P554" s="8">
        <f t="shared" si="260"/>
        <v>1009324964174.0695</v>
      </c>
      <c r="Q554" s="6"/>
      <c r="R554" s="12"/>
      <c r="T554" s="13"/>
      <c r="Y554" s="7"/>
      <c r="AD554" s="52"/>
      <c r="AE554" s="72"/>
      <c r="AF554" s="72"/>
      <c r="AG554" s="52"/>
      <c r="AH554" s="52"/>
      <c r="AI554" s="52"/>
      <c r="AJ554" s="52"/>
      <c r="AK554" s="52"/>
      <c r="AL554" s="52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2"/>
      <c r="BI554" s="52"/>
      <c r="BJ554" s="52"/>
      <c r="BK554" s="52"/>
      <c r="BL554" s="52"/>
      <c r="BM554" s="7"/>
      <c r="BN554" s="7"/>
      <c r="BO554" s="7"/>
    </row>
    <row r="555" spans="1:67">
      <c r="A555" s="11">
        <v>212.49999999999699</v>
      </c>
      <c r="C555" s="90">
        <v>2431982677667.1021</v>
      </c>
      <c r="D555" s="7">
        <f t="shared" si="257"/>
        <v>16090063725418.082</v>
      </c>
      <c r="E555" s="10">
        <f t="shared" si="252"/>
        <v>682124240459.05359</v>
      </c>
      <c r="F555" s="10">
        <f t="shared" si="258"/>
        <v>1047105747095.9408</v>
      </c>
      <c r="G555" s="15">
        <v>341062120229526.81</v>
      </c>
      <c r="H555" s="7"/>
      <c r="J555" s="90">
        <v>6.8428290440946225E-25</v>
      </c>
      <c r="K555" s="7">
        <v>5.9681640625007061E-24</v>
      </c>
      <c r="L555" s="7"/>
      <c r="M555" s="7">
        <v>6.8428290440946225E-25</v>
      </c>
      <c r="N555" s="9">
        <f t="shared" si="259"/>
        <v>0.98802210555630565</v>
      </c>
      <c r="O555" s="7"/>
      <c r="P555" s="8">
        <f t="shared" si="260"/>
        <v>1034563624985.84</v>
      </c>
      <c r="Q555" s="6"/>
      <c r="R555" s="12"/>
      <c r="T555" s="13"/>
      <c r="Y555" s="7"/>
      <c r="AD555" s="52"/>
      <c r="AE555" s="72"/>
      <c r="AF555" s="72"/>
      <c r="AG555" s="52"/>
      <c r="AH555" s="52"/>
      <c r="AI555" s="52"/>
      <c r="AJ555" s="52"/>
      <c r="AK555" s="52"/>
      <c r="AL555" s="52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2"/>
      <c r="BI555" s="52"/>
      <c r="BJ555" s="52"/>
      <c r="BK555" s="52"/>
      <c r="BL555" s="52"/>
      <c r="BM555" s="7"/>
      <c r="BN555" s="7"/>
      <c r="BO555" s="7"/>
    </row>
    <row r="556" spans="1:67">
      <c r="A556" s="11">
        <v>212.59999999999701</v>
      </c>
      <c r="C556" s="90">
        <v>2996144104034.6099</v>
      </c>
      <c r="D556" s="7">
        <f t="shared" si="257"/>
        <v>16148662934152.477</v>
      </c>
      <c r="E556" s="10">
        <f t="shared" si="252"/>
        <v>700178400028.07654</v>
      </c>
      <c r="F556" s="10">
        <f t="shared" si="258"/>
        <v>1290009069255.2622</v>
      </c>
      <c r="G556" s="15">
        <v>350089200014038.25</v>
      </c>
      <c r="H556" s="7"/>
      <c r="J556" s="90">
        <v>6.8261187637240977E-25</v>
      </c>
      <c r="K556" s="7">
        <v>5.9486446520007573E-24</v>
      </c>
      <c r="L556" s="7"/>
      <c r="M556" s="7">
        <v>6.8261187637240977E-25</v>
      </c>
      <c r="N556" s="9">
        <f t="shared" si="259"/>
        <v>0.98805118028167294</v>
      </c>
      <c r="O556" s="7"/>
      <c r="P556" s="8">
        <f t="shared" si="260"/>
        <v>1274594983451.7241</v>
      </c>
      <c r="Q556" s="6"/>
      <c r="R556" s="12"/>
      <c r="T556" s="13"/>
      <c r="Y556" s="7"/>
      <c r="AD556" s="52"/>
      <c r="AE556" s="72"/>
      <c r="AF556" s="72"/>
      <c r="AG556" s="52"/>
      <c r="AH556" s="52"/>
      <c r="AI556" s="52"/>
      <c r="AJ556" s="52"/>
      <c r="AK556" s="52"/>
      <c r="AL556" s="52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2"/>
      <c r="BI556" s="52"/>
      <c r="BJ556" s="52"/>
      <c r="BK556" s="52"/>
      <c r="BL556" s="52"/>
      <c r="BM556" s="7"/>
      <c r="BN556" s="7"/>
      <c r="BO556" s="7"/>
    </row>
    <row r="557" spans="1:67">
      <c r="A557" s="11">
        <v>212.699999999997</v>
      </c>
      <c r="C557" s="90">
        <v>3622151121843.2437</v>
      </c>
      <c r="D557" s="7">
        <f t="shared" si="257"/>
        <v>16207405824279.246</v>
      </c>
      <c r="E557" s="10">
        <f t="shared" si="252"/>
        <v>695254362638.17542</v>
      </c>
      <c r="F557" s="10">
        <f t="shared" si="258"/>
        <v>1559540407652.2117</v>
      </c>
      <c r="G557" s="15">
        <v>347627181319087.69</v>
      </c>
      <c r="H557" s="7"/>
      <c r="J557" s="90">
        <v>6.8094492900825312E-25</v>
      </c>
      <c r="K557" s="7">
        <v>5.9290898035005938E-24</v>
      </c>
      <c r="L557" s="7"/>
      <c r="M557" s="7">
        <v>6.8094492900825312E-25</v>
      </c>
      <c r="N557" s="9">
        <f t="shared" si="259"/>
        <v>0.98808018485862692</v>
      </c>
      <c r="O557" s="7"/>
      <c r="P557" s="8">
        <f t="shared" si="260"/>
        <v>1540950974287.4956</v>
      </c>
      <c r="Q557" s="6"/>
      <c r="R557" s="12"/>
      <c r="T557" s="13"/>
      <c r="Y557" s="7"/>
      <c r="AD557" s="52"/>
      <c r="AE557" s="72"/>
      <c r="AF557" s="72"/>
      <c r="AG557" s="52"/>
      <c r="AH557" s="52"/>
      <c r="AI557" s="52"/>
      <c r="AJ557" s="52"/>
      <c r="AK557" s="52"/>
      <c r="AL557" s="52"/>
      <c r="AM557" s="52"/>
      <c r="AN557" s="52"/>
      <c r="AO557" s="52"/>
      <c r="AP557" s="52"/>
      <c r="AQ557" s="52"/>
      <c r="AR557" s="52"/>
      <c r="AS557" s="52"/>
      <c r="AT557" s="52"/>
      <c r="AU557" s="52"/>
      <c r="AV557" s="52"/>
      <c r="AW557" s="52"/>
      <c r="AX557" s="52"/>
      <c r="AY557" s="52"/>
      <c r="AZ557" s="52"/>
      <c r="BA557" s="52"/>
      <c r="BB557" s="52"/>
      <c r="BC557" s="52"/>
      <c r="BD557" s="52"/>
      <c r="BE557" s="52"/>
      <c r="BF557" s="52"/>
      <c r="BG557" s="52"/>
      <c r="BH557" s="52"/>
      <c r="BI557" s="52"/>
      <c r="BJ557" s="52"/>
      <c r="BK557" s="52"/>
      <c r="BL557" s="52"/>
      <c r="BM557" s="7"/>
      <c r="BN557" s="7"/>
      <c r="BO557" s="7"/>
    </row>
    <row r="558" spans="1:67">
      <c r="A558" s="11">
        <v>212.799999999997</v>
      </c>
      <c r="C558" s="90">
        <v>3916464936110.272</v>
      </c>
      <c r="D558" s="7">
        <f t="shared" si="257"/>
        <v>16266292517490.877</v>
      </c>
      <c r="E558" s="10">
        <f t="shared" si="252"/>
        <v>701162899856.46948</v>
      </c>
      <c r="F558" s="10">
        <f t="shared" si="258"/>
        <v>1686259108899.0293</v>
      </c>
      <c r="G558" s="15">
        <v>350581449928234.75</v>
      </c>
      <c r="H558" s="7"/>
      <c r="J558" s="90">
        <v>6.7928205235193345E-25</v>
      </c>
      <c r="K558" s="7">
        <v>5.9094999040006035E-24</v>
      </c>
      <c r="L558" s="7"/>
      <c r="M558" s="7">
        <v>6.7928205235193345E-25</v>
      </c>
      <c r="N558" s="9">
        <f t="shared" si="259"/>
        <v>0.98810911945433755</v>
      </c>
      <c r="O558" s="7"/>
      <c r="P558" s="8">
        <f t="shared" si="260"/>
        <v>1666208003266.0757</v>
      </c>
      <c r="Q558" s="6"/>
      <c r="R558" s="12"/>
      <c r="T558" s="13"/>
      <c r="Y558" s="7"/>
      <c r="AD558" s="52"/>
      <c r="AE558" s="72"/>
      <c r="AF558" s="72"/>
      <c r="AG558" s="52"/>
      <c r="AH558" s="52"/>
      <c r="AI558" s="52"/>
      <c r="AJ558" s="52"/>
      <c r="AK558" s="52"/>
      <c r="AL558" s="52"/>
      <c r="AM558" s="52"/>
      <c r="AN558" s="52"/>
      <c r="AO558" s="52"/>
      <c r="AP558" s="52"/>
      <c r="AQ558" s="52"/>
      <c r="AR558" s="52"/>
      <c r="AS558" s="52"/>
      <c r="AT558" s="52"/>
      <c r="AU558" s="52"/>
      <c r="AV558" s="52"/>
      <c r="AW558" s="52"/>
      <c r="AX558" s="52"/>
      <c r="AY558" s="52"/>
      <c r="AZ558" s="52"/>
      <c r="BA558" s="52"/>
      <c r="BB558" s="52"/>
      <c r="BC558" s="52"/>
      <c r="BD558" s="52"/>
      <c r="BE558" s="52"/>
      <c r="BF558" s="52"/>
      <c r="BG558" s="52"/>
      <c r="BH558" s="52"/>
      <c r="BI558" s="52"/>
      <c r="BJ558" s="52"/>
      <c r="BK558" s="52"/>
      <c r="BL558" s="52"/>
      <c r="BM558" s="7"/>
      <c r="BN558" s="7"/>
      <c r="BO558" s="7"/>
    </row>
    <row r="559" spans="1:67">
      <c r="A559" s="11">
        <v>212.89999999999699</v>
      </c>
      <c r="C559" s="90">
        <v>3809378081295.9043</v>
      </c>
      <c r="D559" s="7">
        <f t="shared" si="257"/>
        <v>16325323135006.346</v>
      </c>
      <c r="E559" s="10">
        <f t="shared" si="252"/>
        <v>708056213620.4231</v>
      </c>
      <c r="F559" s="10">
        <f t="shared" si="258"/>
        <v>1640152176417.8669</v>
      </c>
      <c r="G559" s="15">
        <v>354028106810211.56</v>
      </c>
      <c r="H559" s="7"/>
      <c r="J559" s="90">
        <v>6.7762323646272787E-25</v>
      </c>
      <c r="K559" s="7">
        <v>5.8898753405004221E-24</v>
      </c>
      <c r="L559" s="7"/>
      <c r="M559" s="7">
        <v>6.7762323646272787E-25</v>
      </c>
      <c r="N559" s="9">
        <f t="shared" si="259"/>
        <v>0.98813798423558652</v>
      </c>
      <c r="O559" s="7"/>
      <c r="P559" s="8">
        <f t="shared" si="260"/>
        <v>1620696665445.1611</v>
      </c>
      <c r="Q559" s="6"/>
      <c r="R559" s="12"/>
      <c r="T559" s="13"/>
      <c r="Y559" s="7"/>
      <c r="AD559" s="52"/>
      <c r="AE559" s="72"/>
      <c r="AF559" s="72"/>
      <c r="AG559" s="52"/>
      <c r="AH559" s="52"/>
      <c r="AI559" s="52"/>
      <c r="AJ559" s="52"/>
      <c r="AK559" s="52"/>
      <c r="AL559" s="52"/>
      <c r="AM559" s="52"/>
      <c r="AN559" s="52"/>
      <c r="AO559" s="52"/>
      <c r="AP559" s="52"/>
      <c r="AQ559" s="52"/>
      <c r="AR559" s="52"/>
      <c r="AS559" s="52"/>
      <c r="AT559" s="52"/>
      <c r="AU559" s="52"/>
      <c r="AV559" s="52"/>
      <c r="AW559" s="52"/>
      <c r="AX559" s="52"/>
      <c r="AY559" s="52"/>
      <c r="AZ559" s="52"/>
      <c r="BA559" s="52"/>
      <c r="BB559" s="52"/>
      <c r="BC559" s="52"/>
      <c r="BD559" s="52"/>
      <c r="BE559" s="52"/>
      <c r="BF559" s="52"/>
      <c r="BG559" s="52"/>
      <c r="BH559" s="52"/>
      <c r="BI559" s="52"/>
      <c r="BJ559" s="52"/>
      <c r="BK559" s="52"/>
      <c r="BL559" s="52"/>
      <c r="BM559" s="7"/>
      <c r="BN559" s="7"/>
      <c r="BO559" s="7"/>
    </row>
    <row r="560" spans="1:67">
      <c r="A560" s="11">
        <v>212.99999999999699</v>
      </c>
      <c r="C560" s="90">
        <v>3522173676090.8198</v>
      </c>
      <c r="D560" s="7">
        <f t="shared" si="257"/>
        <v>16384497797570.15</v>
      </c>
      <c r="E560" s="10">
        <f t="shared" si="252"/>
        <v>714949524375.06714</v>
      </c>
      <c r="F560" s="10">
        <f t="shared" si="258"/>
        <v>1516494476861.3899</v>
      </c>
      <c r="G560" s="15">
        <v>357474762187533.56</v>
      </c>
      <c r="H560" s="7"/>
      <c r="J560" s="90">
        <v>6.7596847142418843E-25</v>
      </c>
      <c r="K560" s="7">
        <v>5.8702165000002493E-24</v>
      </c>
      <c r="L560" s="7"/>
      <c r="M560" s="7">
        <v>6.7596847142418843E-25</v>
      </c>
      <c r="N560" s="9">
        <f t="shared" si="259"/>
        <v>0.98816677936876807</v>
      </c>
      <c r="O560" s="7"/>
      <c r="P560" s="8">
        <f t="shared" si="260"/>
        <v>1498549463130.6445</v>
      </c>
      <c r="Q560" s="6"/>
      <c r="R560" s="12"/>
      <c r="T560" s="13"/>
      <c r="Y560" s="7"/>
      <c r="AD560" s="52"/>
      <c r="AE560" s="72"/>
      <c r="AF560" s="7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2"/>
      <c r="BI560" s="52"/>
      <c r="BJ560" s="52"/>
      <c r="BK560" s="52"/>
      <c r="BL560" s="52"/>
      <c r="BM560" s="7"/>
      <c r="BN560" s="7"/>
      <c r="BO560" s="7"/>
    </row>
    <row r="561" spans="1:67">
      <c r="A561" s="11">
        <v>213.09999999999701</v>
      </c>
      <c r="C561" s="90">
        <v>3321559177650.3325</v>
      </c>
      <c r="D561" s="7">
        <f t="shared" si="257"/>
        <v>16443816625451.924</v>
      </c>
      <c r="E561" s="10">
        <f t="shared" si="252"/>
        <v>721514572528.88147</v>
      </c>
      <c r="F561" s="10">
        <f t="shared" si="258"/>
        <v>1430118617281.1277</v>
      </c>
      <c r="G561" s="15">
        <v>360757286264440.75</v>
      </c>
      <c r="H561" s="7"/>
      <c r="J561" s="90">
        <v>6.7431774734408275E-25</v>
      </c>
      <c r="K561" s="7">
        <v>5.8505237695006612E-24</v>
      </c>
      <c r="L561" s="7"/>
      <c r="M561" s="7">
        <v>6.7431774734408275E-25</v>
      </c>
      <c r="N561" s="9">
        <f t="shared" si="259"/>
        <v>0.98819550501988995</v>
      </c>
      <c r="O561" s="7"/>
      <c r="P561" s="8">
        <f t="shared" si="260"/>
        <v>1413236789242.4707</v>
      </c>
      <c r="Q561" s="6"/>
      <c r="R561" s="12"/>
      <c r="T561" s="13"/>
      <c r="Y561" s="7"/>
      <c r="AD561" s="52"/>
      <c r="AE561" s="72"/>
      <c r="AF561" s="72"/>
      <c r="AG561" s="52"/>
      <c r="AH561" s="52"/>
      <c r="AI561" s="52"/>
      <c r="AJ561" s="52"/>
      <c r="AK561" s="52"/>
      <c r="AL561" s="52"/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2"/>
      <c r="BI561" s="52"/>
      <c r="BJ561" s="52"/>
      <c r="BK561" s="52"/>
      <c r="BL561" s="52"/>
      <c r="BM561" s="7"/>
      <c r="BN561" s="7"/>
      <c r="BO561" s="7"/>
    </row>
    <row r="562" spans="1:67">
      <c r="A562" s="11">
        <v>213.199999999997</v>
      </c>
      <c r="C562" s="90">
        <v>3280220511788.5762</v>
      </c>
      <c r="D562" s="7">
        <f t="shared" si="257"/>
        <v>16503279738445.562</v>
      </c>
      <c r="E562" s="10">
        <f t="shared" si="252"/>
        <v>743179555767.34863</v>
      </c>
      <c r="F562" s="10">
        <f t="shared" si="258"/>
        <v>1412319989437.8379</v>
      </c>
      <c r="G562" s="15">
        <v>371589777883674.31</v>
      </c>
      <c r="H562" s="7"/>
      <c r="J562" s="90">
        <v>6.7267105435433742E-25</v>
      </c>
      <c r="K562" s="7">
        <v>5.8307975360007291E-24</v>
      </c>
      <c r="L562" s="7"/>
      <c r="M562" s="7">
        <v>6.7267105435433742E-25</v>
      </c>
      <c r="N562" s="9">
        <f t="shared" si="259"/>
        <v>0.98822416135457414</v>
      </c>
      <c r="O562" s="7"/>
      <c r="P562" s="8">
        <f t="shared" si="260"/>
        <v>1395688737126.5083</v>
      </c>
      <c r="Q562" s="6"/>
      <c r="R562" s="12"/>
      <c r="T562" s="13"/>
      <c r="Y562" s="7"/>
      <c r="AD562" s="52"/>
      <c r="AE562" s="72"/>
      <c r="AF562" s="72"/>
      <c r="AG562" s="52"/>
      <c r="AH562" s="52"/>
      <c r="AI562" s="52"/>
      <c r="AJ562" s="52"/>
      <c r="AK562" s="52"/>
      <c r="AL562" s="52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2"/>
      <c r="BI562" s="52"/>
      <c r="BJ562" s="52"/>
      <c r="BK562" s="52"/>
      <c r="BL562" s="52"/>
      <c r="BM562" s="7"/>
      <c r="BN562" s="7"/>
      <c r="BO562" s="7"/>
    </row>
    <row r="563" spans="1:67">
      <c r="A563" s="11">
        <v>213.299999999997</v>
      </c>
      <c r="C563" s="90">
        <v>3286049820572.1562</v>
      </c>
      <c r="D563" s="7">
        <f t="shared" si="257"/>
        <v>16562887255868.539</v>
      </c>
      <c r="E563" s="10">
        <f t="shared" si="252"/>
        <v>742522887093.78955</v>
      </c>
      <c r="F563" s="10">
        <f t="shared" si="258"/>
        <v>1414829835739.3499</v>
      </c>
      <c r="G563" s="15">
        <v>371261443546894.75</v>
      </c>
      <c r="H563" s="7"/>
      <c r="J563" s="90">
        <v>6.7102838261097512E-25</v>
      </c>
      <c r="K563" s="7">
        <v>5.811038186500841E-24</v>
      </c>
      <c r="L563" s="7"/>
      <c r="M563" s="7">
        <v>6.7102838261097512E-25</v>
      </c>
      <c r="N563" s="9">
        <f t="shared" si="259"/>
        <v>0.988252748538058</v>
      </c>
      <c r="O563" s="7"/>
      <c r="P563" s="8">
        <f t="shared" si="260"/>
        <v>1398209473883.0615</v>
      </c>
      <c r="Q563" s="6"/>
      <c r="R563" s="12"/>
      <c r="T563" s="13"/>
      <c r="Y563" s="7"/>
      <c r="AD563" s="52"/>
      <c r="AE563" s="72"/>
      <c r="AF563" s="72"/>
      <c r="AG563" s="52"/>
      <c r="AH563" s="52"/>
      <c r="AI563" s="52"/>
      <c r="AJ563" s="52"/>
      <c r="AK563" s="52"/>
      <c r="AL563" s="52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2"/>
      <c r="BI563" s="52"/>
      <c r="BJ563" s="52"/>
      <c r="BK563" s="52"/>
      <c r="BL563" s="52"/>
      <c r="BM563" s="7"/>
      <c r="BN563" s="7"/>
      <c r="BO563" s="7"/>
    </row>
    <row r="564" spans="1:67">
      <c r="A564" s="11">
        <v>213.39999999999699</v>
      </c>
      <c r="C564" s="90">
        <v>3278644187879.3979</v>
      </c>
      <c r="D564" s="7">
        <f t="shared" si="257"/>
        <v>16622639296561.525</v>
      </c>
      <c r="E564" s="10">
        <f t="shared" si="252"/>
        <v>741209699659.79053</v>
      </c>
      <c r="F564" s="10">
        <f t="shared" si="258"/>
        <v>1411641293063.9934</v>
      </c>
      <c r="G564" s="15">
        <v>370604849829895.25</v>
      </c>
      <c r="H564" s="7"/>
      <c r="J564" s="90">
        <v>6.693897222940581E-25</v>
      </c>
      <c r="K564" s="7">
        <v>5.7912461080006324E-24</v>
      </c>
      <c r="L564" s="7"/>
      <c r="M564" s="7">
        <v>6.693897222940581E-25</v>
      </c>
      <c r="N564" s="9">
        <f t="shared" si="259"/>
        <v>0.98828126673519456</v>
      </c>
      <c r="O564" s="7"/>
      <c r="P564" s="8">
        <f t="shared" si="260"/>
        <v>1395098645284.9915</v>
      </c>
      <c r="Q564" s="6"/>
      <c r="R564" s="12"/>
      <c r="T564" s="13"/>
      <c r="Y564" s="7"/>
      <c r="AD564" s="52"/>
      <c r="AE564" s="72"/>
      <c r="AF564" s="72"/>
      <c r="AG564" s="52"/>
      <c r="AH564" s="52"/>
      <c r="AI564" s="52"/>
      <c r="AJ564" s="52"/>
      <c r="AK564" s="52"/>
      <c r="AL564" s="52"/>
      <c r="AM564" s="52"/>
      <c r="AN564" s="52"/>
      <c r="AO564" s="52"/>
      <c r="AP564" s="52"/>
      <c r="AQ564" s="52"/>
      <c r="AR564" s="52"/>
      <c r="AS564" s="52"/>
      <c r="AT564" s="52"/>
      <c r="AU564" s="52"/>
      <c r="AV564" s="52"/>
      <c r="AW564" s="52"/>
      <c r="AX564" s="52"/>
      <c r="AY564" s="52"/>
      <c r="AZ564" s="52"/>
      <c r="BA564" s="52"/>
      <c r="BB564" s="52"/>
      <c r="BC564" s="52"/>
      <c r="BD564" s="52"/>
      <c r="BE564" s="52"/>
      <c r="BF564" s="52"/>
      <c r="BG564" s="52"/>
      <c r="BH564" s="52"/>
      <c r="BI564" s="52"/>
      <c r="BJ564" s="52"/>
      <c r="BK564" s="52"/>
      <c r="BL564" s="52"/>
      <c r="BM564" s="7"/>
      <c r="BN564" s="7"/>
      <c r="BO564" s="7"/>
    </row>
    <row r="565" spans="1:67">
      <c r="A565" s="11">
        <v>213.49999999999699</v>
      </c>
      <c r="C565" s="90">
        <v>3365053409129.02</v>
      </c>
      <c r="D565" s="7">
        <f t="shared" si="257"/>
        <v>16682535978887.373</v>
      </c>
      <c r="E565" s="10">
        <f t="shared" si="252"/>
        <v>744163883701.95789</v>
      </c>
      <c r="F565" s="10">
        <f t="shared" si="258"/>
        <v>1448845337732.3367</v>
      </c>
      <c r="G565" s="15">
        <v>372081941850978.94</v>
      </c>
      <c r="H565" s="7"/>
      <c r="J565" s="90">
        <v>6.6775506360762918E-25</v>
      </c>
      <c r="K565" s="7">
        <v>5.7714216875004912E-24</v>
      </c>
      <c r="L565" s="7"/>
      <c r="M565" s="7">
        <v>6.6775506360762918E-25</v>
      </c>
      <c r="N565" s="9">
        <f t="shared" si="259"/>
        <v>0.98830971611045404</v>
      </c>
      <c r="O565" s="7"/>
      <c r="P565" s="8">
        <f t="shared" si="260"/>
        <v>1431907924422.2004</v>
      </c>
      <c r="Q565" s="6"/>
      <c r="R565" s="12"/>
      <c r="T565" s="13"/>
      <c r="Y565" s="7"/>
      <c r="AD565" s="52"/>
      <c r="AE565" s="72"/>
      <c r="AF565" s="72"/>
      <c r="AG565" s="52"/>
      <c r="AH565" s="52"/>
      <c r="AI565" s="52"/>
      <c r="AJ565" s="52"/>
      <c r="AK565" s="52"/>
      <c r="AL565" s="52"/>
      <c r="AM565" s="52"/>
      <c r="AN565" s="52"/>
      <c r="AO565" s="52"/>
      <c r="AP565" s="52"/>
      <c r="AQ565" s="52"/>
      <c r="AR565" s="52"/>
      <c r="AS565" s="52"/>
      <c r="AT565" s="52"/>
      <c r="AU565" s="52"/>
      <c r="AV565" s="52"/>
      <c r="AW565" s="52"/>
      <c r="AX565" s="52"/>
      <c r="AY565" s="52"/>
      <c r="AZ565" s="52"/>
      <c r="BA565" s="52"/>
      <c r="BB565" s="52"/>
      <c r="BC565" s="52"/>
      <c r="BD565" s="52"/>
      <c r="BE565" s="52"/>
      <c r="BF565" s="52"/>
      <c r="BG565" s="52"/>
      <c r="BH565" s="52"/>
      <c r="BI565" s="52"/>
      <c r="BJ565" s="52"/>
      <c r="BK565" s="52"/>
      <c r="BL565" s="52"/>
      <c r="BM565" s="7"/>
      <c r="BN565" s="7"/>
      <c r="BO565" s="7"/>
    </row>
    <row r="566" spans="1:67">
      <c r="A566" s="11">
        <v>213.59999999999701</v>
      </c>
      <c r="C566" s="90">
        <v>3586944654056.4102</v>
      </c>
      <c r="D566" s="7">
        <f t="shared" si="257"/>
        <v>16742577420730.541</v>
      </c>
      <c r="E566" s="10">
        <f t="shared" si="252"/>
        <v>748431103329.36975</v>
      </c>
      <c r="F566" s="10">
        <f t="shared" si="258"/>
        <v>1544382037038.3616</v>
      </c>
      <c r="G566" s="15">
        <v>374215551664684.88</v>
      </c>
      <c r="H566" s="7"/>
      <c r="J566" s="90">
        <v>6.6612439677965256E-25</v>
      </c>
      <c r="K566" s="7">
        <v>5.7515653120008055E-24</v>
      </c>
      <c r="L566" s="7"/>
      <c r="M566" s="7">
        <v>6.6612439677965256E-25</v>
      </c>
      <c r="N566" s="9">
        <f t="shared" si="259"/>
        <v>0.98833809682792384</v>
      </c>
      <c r="O566" s="7"/>
      <c r="P566" s="8">
        <f t="shared" si="260"/>
        <v>1526371603261.7266</v>
      </c>
      <c r="Q566" s="6"/>
      <c r="R566" s="12"/>
      <c r="T566" s="13"/>
      <c r="Y566" s="7"/>
      <c r="AD566" s="52"/>
      <c r="AE566" s="72"/>
      <c r="AF566" s="72"/>
      <c r="AG566" s="52"/>
      <c r="AH566" s="52"/>
      <c r="AI566" s="52"/>
      <c r="AJ566" s="52"/>
      <c r="AK566" s="52"/>
      <c r="AL566" s="52"/>
      <c r="AM566" s="52"/>
      <c r="AN566" s="52"/>
      <c r="AO566" s="52"/>
      <c r="AP566" s="52"/>
      <c r="AQ566" s="52"/>
      <c r="AR566" s="52"/>
      <c r="AS566" s="52"/>
      <c r="AT566" s="52"/>
      <c r="AU566" s="52"/>
      <c r="AV566" s="52"/>
      <c r="AW566" s="52"/>
      <c r="AX566" s="52"/>
      <c r="AY566" s="52"/>
      <c r="AZ566" s="52"/>
      <c r="BA566" s="52"/>
      <c r="BB566" s="52"/>
      <c r="BC566" s="52"/>
      <c r="BD566" s="52"/>
      <c r="BE566" s="52"/>
      <c r="BF566" s="52"/>
      <c r="BG566" s="52"/>
      <c r="BH566" s="52"/>
      <c r="BI566" s="52"/>
      <c r="BJ566" s="52"/>
      <c r="BK566" s="52"/>
      <c r="BL566" s="52"/>
      <c r="BM566" s="7"/>
      <c r="BN566" s="7"/>
      <c r="BO566" s="7"/>
    </row>
    <row r="567" spans="1:67">
      <c r="A567" s="11">
        <v>213.699999999997</v>
      </c>
      <c r="C567" s="90">
        <v>3737699508669.5503</v>
      </c>
      <c r="D567" s="7">
        <f t="shared" si="257"/>
        <v>16802763739496.688</v>
      </c>
      <c r="E567" s="10">
        <f t="shared" si="252"/>
        <v>756637431257.25488</v>
      </c>
      <c r="F567" s="10">
        <f t="shared" si="258"/>
        <v>1609290507035.9592</v>
      </c>
      <c r="G567" s="15">
        <v>378318715628627.44</v>
      </c>
      <c r="H567" s="7"/>
      <c r="J567" s="90">
        <v>6.6449771206195718E-25</v>
      </c>
      <c r="K567" s="7">
        <v>5.7316773685002703E-24</v>
      </c>
      <c r="L567" s="7"/>
      <c r="M567" s="7">
        <v>6.6449771206195718E-25</v>
      </c>
      <c r="N567" s="9">
        <f t="shared" si="259"/>
        <v>0.98836640905131046</v>
      </c>
      <c r="O567" s="7"/>
      <c r="P567" s="8">
        <f t="shared" si="260"/>
        <v>1590568679559.4937</v>
      </c>
      <c r="Q567" s="6"/>
      <c r="R567" s="12"/>
      <c r="T567" s="13"/>
      <c r="Y567" s="7"/>
      <c r="AD567" s="52"/>
      <c r="AE567" s="72"/>
      <c r="AF567" s="72"/>
      <c r="AG567" s="52"/>
      <c r="AH567" s="52"/>
      <c r="AI567" s="52"/>
      <c r="AJ567" s="52"/>
      <c r="AK567" s="52"/>
      <c r="AL567" s="52"/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2"/>
      <c r="BI567" s="52"/>
      <c r="BJ567" s="52"/>
      <c r="BK567" s="52"/>
      <c r="BL567" s="52"/>
      <c r="BM567" s="7"/>
      <c r="BN567" s="7"/>
      <c r="BO567" s="7"/>
    </row>
    <row r="568" spans="1:67">
      <c r="A568" s="11">
        <v>213.799999999997</v>
      </c>
      <c r="C568" s="90">
        <v>3708245380152.2617</v>
      </c>
      <c r="D568" s="7">
        <f t="shared" si="257"/>
        <v>16863095052111.803</v>
      </c>
      <c r="E568" s="10">
        <f t="shared" si="252"/>
        <v>764843755612.85193</v>
      </c>
      <c r="F568" s="10">
        <f t="shared" si="258"/>
        <v>1596608843005.4653</v>
      </c>
      <c r="G568" s="15">
        <v>382421877806425.94</v>
      </c>
      <c r="H568" s="7"/>
      <c r="J568" s="90">
        <v>6.6287499973017586E-25</v>
      </c>
      <c r="K568" s="7">
        <v>5.7117582440005902E-24</v>
      </c>
      <c r="L568" s="7"/>
      <c r="M568" s="7">
        <v>6.6287499973017586E-25</v>
      </c>
      <c r="N568" s="9">
        <f t="shared" si="259"/>
        <v>0.98839465294393924</v>
      </c>
      <c r="O568" s="7"/>
      <c r="P568" s="8">
        <f t="shared" si="260"/>
        <v>1578079643269.6113</v>
      </c>
      <c r="Q568" s="6"/>
      <c r="R568" s="12"/>
      <c r="T568" s="13"/>
      <c r="Y568" s="7"/>
      <c r="AD568" s="52"/>
      <c r="AE568" s="72"/>
      <c r="AF568" s="72"/>
      <c r="AG568" s="52"/>
      <c r="AH568" s="52"/>
      <c r="AI568" s="52"/>
      <c r="AJ568" s="52"/>
      <c r="AK568" s="52"/>
      <c r="AL568" s="52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2"/>
      <c r="BI568" s="52"/>
      <c r="BJ568" s="52"/>
      <c r="BK568" s="52"/>
      <c r="BL568" s="52"/>
      <c r="BM568" s="7"/>
      <c r="BN568" s="7"/>
      <c r="BO568" s="7"/>
    </row>
    <row r="569" spans="1:67">
      <c r="A569" s="11">
        <v>213.89999999999699</v>
      </c>
      <c r="C569" s="90">
        <v>3806147332058.8921</v>
      </c>
      <c r="D569" s="7">
        <f t="shared" si="257"/>
        <v>16923571475021.52</v>
      </c>
      <c r="E569" s="10">
        <f t="shared" si="252"/>
        <v>764187081884.98267</v>
      </c>
      <c r="F569" s="10">
        <f t="shared" si="258"/>
        <v>1638761156603.2249</v>
      </c>
      <c r="G569" s="15">
        <v>382093540942491.31</v>
      </c>
      <c r="H569" s="7"/>
      <c r="J569" s="90">
        <v>6.6125625008368904E-25</v>
      </c>
      <c r="K569" s="7">
        <v>5.6918083255006484E-24</v>
      </c>
      <c r="L569" s="7"/>
      <c r="M569" s="7">
        <v>6.6125625008368904E-25</v>
      </c>
      <c r="N569" s="9">
        <f t="shared" si="259"/>
        <v>0.98842282866875619</v>
      </c>
      <c r="O569" s="7"/>
      <c r="P569" s="8">
        <f t="shared" si="260"/>
        <v>1619788937922.2419</v>
      </c>
      <c r="Q569" s="6"/>
      <c r="R569" s="12"/>
      <c r="T569" s="13"/>
      <c r="Y569" s="7"/>
      <c r="AD569" s="52"/>
      <c r="AE569" s="72"/>
      <c r="AF569" s="72"/>
      <c r="AG569" s="52"/>
      <c r="AH569" s="52"/>
      <c r="AI569" s="52"/>
      <c r="AJ569" s="52"/>
      <c r="AK569" s="52"/>
      <c r="AL569" s="52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2"/>
      <c r="BI569" s="52"/>
      <c r="BJ569" s="52"/>
      <c r="BK569" s="52"/>
      <c r="BL569" s="52"/>
      <c r="BM569" s="7"/>
      <c r="BN569" s="7"/>
      <c r="BO569" s="7"/>
    </row>
    <row r="570" spans="1:67">
      <c r="A570" s="11">
        <v>213.99999999999699</v>
      </c>
      <c r="C570" s="90">
        <v>4329079216554.314</v>
      </c>
      <c r="D570" s="7">
        <f t="shared" si="257"/>
        <v>16984193124190.754</v>
      </c>
      <c r="E570" s="10">
        <f t="shared" si="252"/>
        <v>765499962120.86768</v>
      </c>
      <c r="F570" s="10">
        <f t="shared" si="258"/>
        <v>1863912834953.2217</v>
      </c>
      <c r="G570" s="15">
        <v>382749981060433.81</v>
      </c>
      <c r="H570" s="7"/>
      <c r="J570" s="90">
        <v>6.5964145344556521E-25</v>
      </c>
      <c r="K570" s="7">
        <v>5.6718280000004568E-24</v>
      </c>
      <c r="L570" s="7"/>
      <c r="M570" s="7">
        <v>6.5964145344556521E-25</v>
      </c>
      <c r="N570" s="9">
        <f t="shared" si="259"/>
        <v>0.98845093638832804</v>
      </c>
      <c r="O570" s="7"/>
      <c r="P570" s="8">
        <f t="shared" si="260"/>
        <v>1842386387055.7351</v>
      </c>
      <c r="Q570" s="6"/>
      <c r="R570" s="12"/>
      <c r="T570" s="13"/>
      <c r="Y570" s="7"/>
      <c r="AD570" s="52"/>
      <c r="AE570" s="72"/>
      <c r="AF570" s="72"/>
      <c r="AG570" s="52"/>
      <c r="AH570" s="52"/>
      <c r="AI570" s="52"/>
      <c r="AJ570" s="52"/>
      <c r="AK570" s="52"/>
      <c r="AL570" s="52"/>
      <c r="AM570" s="52"/>
      <c r="AN570" s="52"/>
      <c r="AO570" s="52"/>
      <c r="AP570" s="52"/>
      <c r="AQ570" s="52"/>
      <c r="AR570" s="52"/>
      <c r="AS570" s="52"/>
      <c r="AT570" s="52"/>
      <c r="AU570" s="52"/>
      <c r="AV570" s="52"/>
      <c r="AW570" s="52"/>
      <c r="AX570" s="52"/>
      <c r="AY570" s="52"/>
      <c r="AZ570" s="52"/>
      <c r="BA570" s="52"/>
      <c r="BB570" s="52"/>
      <c r="BC570" s="52"/>
      <c r="BD570" s="52"/>
      <c r="BE570" s="52"/>
      <c r="BF570" s="52"/>
      <c r="BG570" s="52"/>
      <c r="BH570" s="52"/>
      <c r="BI570" s="52"/>
      <c r="BJ570" s="52"/>
      <c r="BK570" s="52"/>
      <c r="BL570" s="52"/>
      <c r="BM570" s="7"/>
      <c r="BN570" s="7"/>
      <c r="BO570" s="7"/>
    </row>
    <row r="571" spans="1:67">
      <c r="A571" s="11">
        <v>214.09999999999701</v>
      </c>
      <c r="C571" s="90">
        <v>5046714332427.8086</v>
      </c>
      <c r="D571" s="7">
        <f t="shared" si="257"/>
        <v>17044960115102.711</v>
      </c>
      <c r="E571" s="10">
        <f t="shared" si="252"/>
        <v>787821412589.20618</v>
      </c>
      <c r="F571" s="10">
        <f t="shared" si="258"/>
        <v>2172895238919.1174</v>
      </c>
      <c r="G571" s="15">
        <v>393910706294603.06</v>
      </c>
      <c r="H571" s="7"/>
      <c r="J571" s="90">
        <v>6.580306001625061E-25</v>
      </c>
      <c r="K571" s="7">
        <v>5.6518176545007793E-24</v>
      </c>
      <c r="L571" s="7"/>
      <c r="M571" s="7">
        <v>6.580306001625061E-25</v>
      </c>
      <c r="N571" s="9">
        <f t="shared" si="259"/>
        <v>0.98847897626484349</v>
      </c>
      <c r="O571" s="7"/>
      <c r="P571" s="8">
        <f t="shared" si="260"/>
        <v>2147861261297.5217</v>
      </c>
      <c r="Q571" s="6"/>
      <c r="R571" s="12"/>
      <c r="T571" s="13"/>
      <c r="Y571" s="7"/>
      <c r="AD571" s="52"/>
      <c r="AE571" s="72"/>
      <c r="AF571" s="72"/>
      <c r="AG571" s="52"/>
      <c r="AH571" s="52"/>
      <c r="AI571" s="52"/>
      <c r="AJ571" s="52"/>
      <c r="AK571" s="52"/>
      <c r="AL571" s="52"/>
      <c r="AM571" s="52"/>
      <c r="AN571" s="52"/>
      <c r="AO571" s="52"/>
      <c r="AP571" s="52"/>
      <c r="AQ571" s="52"/>
      <c r="AR571" s="52"/>
      <c r="AS571" s="52"/>
      <c r="AT571" s="52"/>
      <c r="AU571" s="52"/>
      <c r="AV571" s="52"/>
      <c r="AW571" s="52"/>
      <c r="AX571" s="52"/>
      <c r="AY571" s="52"/>
      <c r="AZ571" s="52"/>
      <c r="BA571" s="52"/>
      <c r="BB571" s="52"/>
      <c r="BC571" s="52"/>
      <c r="BD571" s="52"/>
      <c r="BE571" s="52"/>
      <c r="BF571" s="52"/>
      <c r="BG571" s="52"/>
      <c r="BH571" s="52"/>
      <c r="BI571" s="52"/>
      <c r="BJ571" s="52"/>
      <c r="BK571" s="52"/>
      <c r="BL571" s="52"/>
      <c r="BM571" s="7"/>
      <c r="BN571" s="7"/>
      <c r="BO571" s="7"/>
    </row>
    <row r="572" spans="1:67">
      <c r="A572" s="11">
        <v>214.199999999997</v>
      </c>
      <c r="C572" s="90">
        <v>5503467484991.7822</v>
      </c>
      <c r="D572" s="7">
        <f t="shared" si="257"/>
        <v>17105872562758.564</v>
      </c>
      <c r="E572" s="10">
        <f t="shared" si="252"/>
        <v>799638570347.64832</v>
      </c>
      <c r="F572" s="10">
        <f t="shared" si="258"/>
        <v>2369553239589.0518</v>
      </c>
      <c r="G572" s="15">
        <v>399819285173824.12</v>
      </c>
      <c r="H572" s="7"/>
      <c r="J572" s="90">
        <v>6.5642368060478521E-25</v>
      </c>
      <c r="K572" s="7">
        <v>5.6317776760004993E-24</v>
      </c>
      <c r="L572" s="7"/>
      <c r="M572" s="7">
        <v>6.5642368060478521E-25</v>
      </c>
      <c r="N572" s="9">
        <f t="shared" si="259"/>
        <v>0.98850694846011378</v>
      </c>
      <c r="O572" s="7"/>
      <c r="P572" s="8">
        <f t="shared" si="260"/>
        <v>2342319842079.9502</v>
      </c>
      <c r="Q572" s="6"/>
      <c r="R572" s="12"/>
      <c r="T572" s="13"/>
      <c r="Y572" s="7"/>
      <c r="AD572" s="52"/>
      <c r="AE572" s="72"/>
      <c r="AF572" s="72"/>
      <c r="AG572" s="52"/>
      <c r="AH572" s="52"/>
      <c r="AI572" s="52"/>
      <c r="AJ572" s="52"/>
      <c r="AK572" s="52"/>
      <c r="AL572" s="52"/>
      <c r="AM572" s="52"/>
      <c r="AN572" s="52"/>
      <c r="AO572" s="52"/>
      <c r="AP572" s="52"/>
      <c r="AQ572" s="52"/>
      <c r="AR572" s="52"/>
      <c r="AS572" s="52"/>
      <c r="AT572" s="52"/>
      <c r="AU572" s="52"/>
      <c r="AV572" s="52"/>
      <c r="AW572" s="52"/>
      <c r="AX572" s="52"/>
      <c r="AY572" s="52"/>
      <c r="AZ572" s="52"/>
      <c r="BA572" s="52"/>
      <c r="BB572" s="52"/>
      <c r="BC572" s="52"/>
      <c r="BD572" s="52"/>
      <c r="BE572" s="52"/>
      <c r="BF572" s="52"/>
      <c r="BG572" s="52"/>
      <c r="BH572" s="52"/>
      <c r="BI572" s="52"/>
      <c r="BJ572" s="52"/>
      <c r="BK572" s="52"/>
      <c r="BL572" s="52"/>
      <c r="BM572" s="7"/>
      <c r="BN572" s="7"/>
      <c r="BO572" s="7"/>
    </row>
    <row r="573" spans="1:67">
      <c r="A573" s="11">
        <v>214.299999999997</v>
      </c>
      <c r="C573" s="90">
        <v>5521817168058.4883</v>
      </c>
      <c r="D573" s="7">
        <f t="shared" si="257"/>
        <v>17166930581676.637</v>
      </c>
      <c r="E573" s="10">
        <f t="shared" si="252"/>
        <v>802592735767.42188</v>
      </c>
      <c r="F573" s="10">
        <f t="shared" si="258"/>
        <v>2377453813377.2534</v>
      </c>
      <c r="G573" s="15">
        <v>401296367883710.94</v>
      </c>
      <c r="H573" s="7"/>
      <c r="J573" s="90">
        <v>6.5482068516619254E-25</v>
      </c>
      <c r="K573" s="7">
        <v>5.611708451500757E-24</v>
      </c>
      <c r="L573" s="7"/>
      <c r="M573" s="7">
        <v>6.5482068516619254E-25</v>
      </c>
      <c r="N573" s="9">
        <f t="shared" si="259"/>
        <v>0.98853485313557399</v>
      </c>
      <c r="O573" s="7"/>
      <c r="P573" s="8">
        <f t="shared" si="260"/>
        <v>2350195956243.4937</v>
      </c>
      <c r="Q573" s="6"/>
      <c r="R573" s="12"/>
      <c r="T573" s="13"/>
      <c r="Y573" s="7"/>
      <c r="AD573" s="52"/>
      <c r="AE573" s="72"/>
      <c r="AF573" s="72"/>
      <c r="AG573" s="52"/>
      <c r="AH573" s="52"/>
      <c r="AI573" s="52"/>
      <c r="AJ573" s="52"/>
      <c r="AK573" s="52"/>
      <c r="AL573" s="52"/>
      <c r="AM573" s="52"/>
      <c r="AN573" s="52"/>
      <c r="AO573" s="52"/>
      <c r="AP573" s="52"/>
      <c r="AQ573" s="52"/>
      <c r="AR573" s="52"/>
      <c r="AS573" s="52"/>
      <c r="AT573" s="52"/>
      <c r="AU573" s="52"/>
      <c r="AV573" s="52"/>
      <c r="AW573" s="52"/>
      <c r="AX573" s="52"/>
      <c r="AY573" s="52"/>
      <c r="AZ573" s="52"/>
      <c r="BA573" s="52"/>
      <c r="BB573" s="52"/>
      <c r="BC573" s="52"/>
      <c r="BD573" s="52"/>
      <c r="BE573" s="52"/>
      <c r="BF573" s="52"/>
      <c r="BG573" s="52"/>
      <c r="BH573" s="52"/>
      <c r="BI573" s="52"/>
      <c r="BJ573" s="52"/>
      <c r="BK573" s="52"/>
      <c r="BL573" s="52"/>
      <c r="BM573" s="7"/>
      <c r="BN573" s="7"/>
      <c r="BO573" s="7"/>
    </row>
    <row r="574" spans="1:67">
      <c r="A574" s="11">
        <v>214.39999999999699</v>
      </c>
      <c r="C574" s="90">
        <v>5188535315424.0859</v>
      </c>
      <c r="D574" s="7">
        <f t="shared" si="257"/>
        <v>17228134285892.002</v>
      </c>
      <c r="E574" s="10">
        <f t="shared" si="252"/>
        <v>811127297986.6521</v>
      </c>
      <c r="F574" s="10">
        <f t="shared" si="258"/>
        <v>2233957173166.3833</v>
      </c>
      <c r="G574" s="15">
        <v>405563648993326.06</v>
      </c>
      <c r="H574" s="7"/>
      <c r="J574" s="90">
        <v>6.5322160426397582E-25</v>
      </c>
      <c r="K574" s="7">
        <v>5.5916103680004357E-24</v>
      </c>
      <c r="L574" s="7"/>
      <c r="M574" s="7">
        <v>6.5322160426397582E-25</v>
      </c>
      <c r="N574" s="9">
        <f t="shared" si="259"/>
        <v>0.98856269045228329</v>
      </c>
      <c r="O574" s="7"/>
      <c r="P574" s="8">
        <f t="shared" si="260"/>
        <v>2208406713460.5371</v>
      </c>
      <c r="Q574" s="6"/>
      <c r="R574" s="12"/>
      <c r="T574" s="13"/>
      <c r="Y574" s="7"/>
      <c r="AD574" s="52"/>
      <c r="AE574" s="72"/>
      <c r="AF574" s="72"/>
      <c r="AG574" s="52"/>
      <c r="AH574" s="52"/>
      <c r="AI574" s="52"/>
      <c r="AJ574" s="52"/>
      <c r="AK574" s="52"/>
      <c r="AL574" s="52"/>
      <c r="AM574" s="52"/>
      <c r="AN574" s="52"/>
      <c r="AO574" s="52"/>
      <c r="AP574" s="52"/>
      <c r="AQ574" s="52"/>
      <c r="AR574" s="52"/>
      <c r="AS574" s="52"/>
      <c r="AT574" s="52"/>
      <c r="AU574" s="52"/>
      <c r="AV574" s="52"/>
      <c r="AW574" s="52"/>
      <c r="AX574" s="52"/>
      <c r="AY574" s="52"/>
      <c r="AZ574" s="52"/>
      <c r="BA574" s="52"/>
      <c r="BB574" s="52"/>
      <c r="BC574" s="52"/>
      <c r="BD574" s="52"/>
      <c r="BE574" s="52"/>
      <c r="BF574" s="52"/>
      <c r="BG574" s="52"/>
      <c r="BH574" s="52"/>
      <c r="BI574" s="52"/>
      <c r="BJ574" s="52"/>
      <c r="BK574" s="52"/>
      <c r="BL574" s="52"/>
      <c r="BM574" s="7"/>
      <c r="BN574" s="7"/>
      <c r="BO574" s="7"/>
    </row>
    <row r="575" spans="1:67">
      <c r="A575" s="11">
        <v>214.49999999999699</v>
      </c>
      <c r="C575" s="90">
        <v>4690198963678.4365</v>
      </c>
      <c r="D575" s="7">
        <f t="shared" si="257"/>
        <v>17289483788955.576</v>
      </c>
      <c r="E575" s="10">
        <f t="shared" si="252"/>
        <v>806859769003.17798</v>
      </c>
      <c r="F575" s="10">
        <f t="shared" si="258"/>
        <v>2019395259263.1785</v>
      </c>
      <c r="G575" s="15">
        <v>403429884501589</v>
      </c>
      <c r="H575" s="7"/>
      <c r="J575" s="90">
        <v>6.5162642833878568E-25</v>
      </c>
      <c r="K575" s="7">
        <v>5.5714838125006756E-24</v>
      </c>
      <c r="L575" s="7"/>
      <c r="M575" s="7">
        <v>6.5162642833878568E-25</v>
      </c>
      <c r="N575" s="9">
        <f t="shared" si="259"/>
        <v>0.98859046057092625</v>
      </c>
      <c r="O575" s="7"/>
      <c r="P575" s="8">
        <f t="shared" si="260"/>
        <v>1996354889429.7307</v>
      </c>
      <c r="Q575" s="6"/>
      <c r="R575" s="12"/>
      <c r="T575" s="13"/>
      <c r="Y575" s="7"/>
      <c r="AD575" s="52"/>
      <c r="AE575" s="72"/>
      <c r="AF575" s="72"/>
      <c r="AG575" s="52"/>
      <c r="AH575" s="52"/>
      <c r="AI575" s="52"/>
      <c r="AJ575" s="52"/>
      <c r="AK575" s="52"/>
      <c r="AL575" s="52"/>
      <c r="AM575" s="52"/>
      <c r="AN575" s="52"/>
      <c r="AO575" s="52"/>
      <c r="AP575" s="52"/>
      <c r="AQ575" s="52"/>
      <c r="AR575" s="52"/>
      <c r="AS575" s="52"/>
      <c r="AT575" s="52"/>
      <c r="AU575" s="52"/>
      <c r="AV575" s="52"/>
      <c r="AW575" s="52"/>
      <c r="AX575" s="52"/>
      <c r="AY575" s="52"/>
      <c r="AZ575" s="52"/>
      <c r="BA575" s="52"/>
      <c r="BB575" s="52"/>
      <c r="BC575" s="52"/>
      <c r="BD575" s="52"/>
      <c r="BE575" s="52"/>
      <c r="BF575" s="52"/>
      <c r="BG575" s="52"/>
      <c r="BH575" s="52"/>
      <c r="BI575" s="52"/>
      <c r="BJ575" s="52"/>
      <c r="BK575" s="52"/>
      <c r="BL575" s="52"/>
      <c r="BM575" s="7"/>
      <c r="BN575" s="7"/>
      <c r="BO575" s="7"/>
    </row>
    <row r="576" spans="1:67">
      <c r="A576" s="11">
        <v>214.59999999999701</v>
      </c>
      <c r="C576" s="90">
        <v>4292911258677.9351</v>
      </c>
      <c r="D576" s="7">
        <f t="shared" si="257"/>
        <v>17350979203933.844</v>
      </c>
      <c r="E576" s="10">
        <f t="shared" si="252"/>
        <v>815722584961.55249</v>
      </c>
      <c r="F576" s="10">
        <f t="shared" si="258"/>
        <v>1848340488611.7546</v>
      </c>
      <c r="G576" s="15">
        <v>407861292480776.25</v>
      </c>
      <c r="H576" s="7"/>
      <c r="J576" s="90">
        <v>6.5003514785461548E-25</v>
      </c>
      <c r="K576" s="7">
        <v>5.55132917200036E-24</v>
      </c>
      <c r="L576" s="7"/>
      <c r="M576" s="7">
        <v>6.5003514785461548E-25</v>
      </c>
      <c r="N576" s="9">
        <f t="shared" si="259"/>
        <v>0.98861816365181332</v>
      </c>
      <c r="O576" s="7"/>
      <c r="P576" s="8">
        <f t="shared" si="260"/>
        <v>1827302979654.6482</v>
      </c>
      <c r="Q576" s="6"/>
      <c r="R576" s="12"/>
      <c r="T576" s="13"/>
      <c r="Y576" s="7"/>
      <c r="AD576" s="52"/>
      <c r="AE576" s="72"/>
      <c r="AF576" s="72"/>
      <c r="AG576" s="52"/>
      <c r="AH576" s="52"/>
      <c r="AI576" s="52"/>
      <c r="AJ576" s="52"/>
      <c r="AK576" s="52"/>
      <c r="AL576" s="52"/>
      <c r="AM576" s="52"/>
      <c r="AN576" s="52"/>
      <c r="AO576" s="52"/>
      <c r="AP576" s="52"/>
      <c r="AQ576" s="52"/>
      <c r="AR576" s="52"/>
      <c r="AS576" s="52"/>
      <c r="AT576" s="52"/>
      <c r="AU576" s="52"/>
      <c r="AV576" s="52"/>
      <c r="AW576" s="52"/>
      <c r="AX576" s="52"/>
      <c r="AY576" s="52"/>
      <c r="AZ576" s="52"/>
      <c r="BA576" s="52"/>
      <c r="BB576" s="52"/>
      <c r="BC576" s="52"/>
      <c r="BD576" s="52"/>
      <c r="BE576" s="52"/>
      <c r="BF576" s="52"/>
      <c r="BG576" s="52"/>
      <c r="BH576" s="52"/>
      <c r="BI576" s="52"/>
      <c r="BJ576" s="52"/>
      <c r="BK576" s="52"/>
      <c r="BL576" s="52"/>
      <c r="BM576" s="7"/>
      <c r="BN576" s="7"/>
      <c r="BO576" s="7"/>
    </row>
    <row r="577" spans="1:67">
      <c r="A577" s="11">
        <v>214.699999999997</v>
      </c>
      <c r="C577" s="90">
        <v>4211042651842.9082</v>
      </c>
      <c r="D577" s="7">
        <f t="shared" si="257"/>
        <v>17412620643407.863</v>
      </c>
      <c r="E577" s="10">
        <f t="shared" si="252"/>
        <v>830494050366.14673</v>
      </c>
      <c r="F577" s="10">
        <f t="shared" si="258"/>
        <v>1813091434615.2324</v>
      </c>
      <c r="G577" s="15">
        <v>415247025183073.38</v>
      </c>
      <c r="H577" s="7"/>
      <c r="J577" s="90">
        <v>6.4844775329874597E-25</v>
      </c>
      <c r="K577" s="7">
        <v>5.5311468335008172E-24</v>
      </c>
      <c r="L577" s="7"/>
      <c r="M577" s="7">
        <v>6.4844775329874597E-25</v>
      </c>
      <c r="N577" s="9">
        <f t="shared" si="259"/>
        <v>0.98864579985488166</v>
      </c>
      <c r="O577" s="7"/>
      <c r="P577" s="8">
        <f t="shared" si="260"/>
        <v>1792505231585.2114</v>
      </c>
      <c r="Q577" s="6"/>
      <c r="R577" s="12"/>
      <c r="T577" s="13"/>
      <c r="Y577" s="7"/>
      <c r="AD577" s="52"/>
      <c r="AE577" s="72"/>
      <c r="AF577" s="72"/>
      <c r="AG577" s="52"/>
      <c r="AH577" s="52"/>
      <c r="AI577" s="52"/>
      <c r="AJ577" s="52"/>
      <c r="AK577" s="52"/>
      <c r="AL577" s="52"/>
      <c r="AM577" s="52"/>
      <c r="AN577" s="52"/>
      <c r="AO577" s="52"/>
      <c r="AP577" s="52"/>
      <c r="AQ577" s="52"/>
      <c r="AR577" s="52"/>
      <c r="AS577" s="52"/>
      <c r="AT577" s="52"/>
      <c r="AU577" s="52"/>
      <c r="AV577" s="52"/>
      <c r="AW577" s="52"/>
      <c r="AX577" s="52"/>
      <c r="AY577" s="52"/>
      <c r="AZ577" s="52"/>
      <c r="BA577" s="52"/>
      <c r="BB577" s="52"/>
      <c r="BC577" s="52"/>
      <c r="BD577" s="52"/>
      <c r="BE577" s="52"/>
      <c r="BF577" s="52"/>
      <c r="BG577" s="52"/>
      <c r="BH577" s="52"/>
      <c r="BI577" s="52"/>
      <c r="BJ577" s="52"/>
      <c r="BK577" s="52"/>
      <c r="BL577" s="52"/>
      <c r="BM577" s="7"/>
      <c r="BN577" s="7"/>
      <c r="BO577" s="7"/>
    </row>
    <row r="578" spans="1:67">
      <c r="A578" s="11">
        <v>214.799999999997</v>
      </c>
      <c r="C578" s="90">
        <v>4389892007914.9473</v>
      </c>
      <c r="D578" s="7">
        <f t="shared" si="257"/>
        <v>17474408219473.098</v>
      </c>
      <c r="E578" s="10">
        <f t="shared" ref="E578:E630" si="261">G578*E$26</f>
        <v>836402531296.91003</v>
      </c>
      <c r="F578" s="10">
        <f t="shared" si="258"/>
        <v>1890096172489.0581</v>
      </c>
      <c r="G578" s="15">
        <v>418201265648455</v>
      </c>
      <c r="H578" s="7"/>
      <c r="J578" s="90">
        <v>6.4686423518168732E-25</v>
      </c>
      <c r="K578" s="7">
        <v>5.5109371840007424E-24</v>
      </c>
      <c r="L578" s="7"/>
      <c r="M578" s="7">
        <v>6.4686423518168732E-25</v>
      </c>
      <c r="N578" s="9">
        <f t="shared" si="259"/>
        <v>0.98867336933969641</v>
      </c>
      <c r="O578" s="7"/>
      <c r="P578" s="8">
        <f t="shared" si="260"/>
        <v>1868687751230.821</v>
      </c>
      <c r="Q578" s="6"/>
      <c r="R578" s="12"/>
      <c r="T578" s="13"/>
      <c r="Y578" s="7"/>
      <c r="AD578" s="52"/>
      <c r="AE578" s="72"/>
      <c r="AF578" s="72"/>
      <c r="AG578" s="52"/>
      <c r="AH578" s="52"/>
      <c r="AI578" s="52"/>
      <c r="AJ578" s="52"/>
      <c r="AK578" s="52"/>
      <c r="AL578" s="52"/>
      <c r="AM578" s="52"/>
      <c r="AN578" s="52"/>
      <c r="AO578" s="52"/>
      <c r="AP578" s="52"/>
      <c r="AQ578" s="52"/>
      <c r="AR578" s="52"/>
      <c r="AS578" s="52"/>
      <c r="AT578" s="52"/>
      <c r="AU578" s="52"/>
      <c r="AV578" s="52"/>
      <c r="AW578" s="52"/>
      <c r="AX578" s="52"/>
      <c r="AY578" s="52"/>
      <c r="AZ578" s="52"/>
      <c r="BA578" s="52"/>
      <c r="BB578" s="52"/>
      <c r="BC578" s="52"/>
      <c r="BD578" s="52"/>
      <c r="BE578" s="52"/>
      <c r="BF578" s="52"/>
      <c r="BG578" s="52"/>
      <c r="BH578" s="52"/>
      <c r="BI578" s="52"/>
      <c r="BJ578" s="52"/>
      <c r="BK578" s="52"/>
      <c r="BL578" s="52"/>
      <c r="BM578" s="7"/>
      <c r="BN578" s="7"/>
      <c r="BO578" s="7"/>
    </row>
    <row r="579" spans="1:67">
      <c r="A579" s="11">
        <v>214.89999999999699</v>
      </c>
      <c r="C579" s="90">
        <v>4541850286749.1689</v>
      </c>
      <c r="D579" s="7">
        <f t="shared" si="257"/>
        <v>17536342043738.537</v>
      </c>
      <c r="E579" s="10">
        <f t="shared" si="261"/>
        <v>839028425735.40833</v>
      </c>
      <c r="F579" s="10">
        <f t="shared" si="258"/>
        <v>1955522784507.0166</v>
      </c>
      <c r="G579" s="15">
        <v>419514212867704.12</v>
      </c>
      <c r="H579" s="7"/>
      <c r="J579" s="90">
        <v>6.452845840371252E-25</v>
      </c>
      <c r="K579" s="7">
        <v>5.4907006105003355E-24</v>
      </c>
      <c r="L579" s="7"/>
      <c r="M579" s="7">
        <v>6.452845840371252E-25</v>
      </c>
      <c r="N579" s="9">
        <f t="shared" si="259"/>
        <v>0.98870087226545111</v>
      </c>
      <c r="O579" s="7"/>
      <c r="P579" s="8">
        <f t="shared" si="260"/>
        <v>1933427082777.051</v>
      </c>
      <c r="Q579" s="6"/>
      <c r="R579" s="12"/>
      <c r="T579" s="13"/>
      <c r="Y579" s="7"/>
      <c r="AD579" s="52"/>
      <c r="AE579" s="72"/>
      <c r="AF579" s="72"/>
      <c r="AG579" s="52"/>
      <c r="AH579" s="52"/>
      <c r="AI579" s="52"/>
      <c r="AJ579" s="52"/>
      <c r="AK579" s="52"/>
      <c r="AL579" s="52"/>
      <c r="AM579" s="52"/>
      <c r="AN579" s="52"/>
      <c r="AO579" s="52"/>
      <c r="AP579" s="52"/>
      <c r="AQ579" s="52"/>
      <c r="AR579" s="52"/>
      <c r="AS579" s="52"/>
      <c r="AT579" s="52"/>
      <c r="AU579" s="52"/>
      <c r="AV579" s="52"/>
      <c r="AW579" s="52"/>
      <c r="AX579" s="52"/>
      <c r="AY579" s="52"/>
      <c r="AZ579" s="52"/>
      <c r="BA579" s="52"/>
      <c r="BB579" s="52"/>
      <c r="BC579" s="52"/>
      <c r="BD579" s="52"/>
      <c r="BE579" s="52"/>
      <c r="BF579" s="52"/>
      <c r="BG579" s="52"/>
      <c r="BH579" s="52"/>
      <c r="BI579" s="52"/>
      <c r="BJ579" s="52"/>
      <c r="BK579" s="52"/>
      <c r="BL579" s="52"/>
      <c r="BM579" s="7"/>
      <c r="BN579" s="7"/>
      <c r="BO579" s="7"/>
    </row>
    <row r="580" spans="1:67">
      <c r="A580" s="11">
        <v>214.99999999999699</v>
      </c>
      <c r="C580" s="90">
        <v>4472913312875.2041</v>
      </c>
      <c r="D580" s="7">
        <f t="shared" si="257"/>
        <v>17598422227326.238</v>
      </c>
      <c r="E580" s="10">
        <f t="shared" si="261"/>
        <v>840997802232.73523</v>
      </c>
      <c r="F580" s="10">
        <f t="shared" si="258"/>
        <v>1925841528059.8799</v>
      </c>
      <c r="G580" s="15">
        <v>420498901116367.62</v>
      </c>
      <c r="H580" s="7"/>
      <c r="J580" s="90">
        <v>6.4370879042186028E-25</v>
      </c>
      <c r="K580" s="7">
        <v>5.4704375000005486E-24</v>
      </c>
      <c r="L580" s="7"/>
      <c r="M580" s="7">
        <v>6.4370879042186028E-25</v>
      </c>
      <c r="N580" s="9">
        <f t="shared" si="259"/>
        <v>0.98872830879096829</v>
      </c>
      <c r="O580" s="7"/>
      <c r="P580" s="8">
        <f t="shared" si="260"/>
        <v>1904134037038.0591</v>
      </c>
      <c r="Q580" s="6"/>
      <c r="R580" s="12"/>
      <c r="T580" s="13"/>
      <c r="Y580" s="7"/>
      <c r="AD580" s="52"/>
      <c r="AE580" s="72"/>
      <c r="AF580" s="72"/>
      <c r="AG580" s="52"/>
      <c r="AH580" s="52"/>
      <c r="AI580" s="52"/>
      <c r="AJ580" s="52"/>
      <c r="AK580" s="52"/>
      <c r="AL580" s="52"/>
      <c r="AM580" s="52"/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  <c r="BB580" s="52"/>
      <c r="BC580" s="52"/>
      <c r="BD580" s="52"/>
      <c r="BE580" s="52"/>
      <c r="BF580" s="52"/>
      <c r="BG580" s="52"/>
      <c r="BH580" s="52"/>
      <c r="BI580" s="52"/>
      <c r="BJ580" s="52"/>
      <c r="BK580" s="52"/>
      <c r="BL580" s="52"/>
      <c r="BM580" s="7"/>
      <c r="BN580" s="7"/>
      <c r="BO580" s="7"/>
    </row>
    <row r="581" spans="1:67">
      <c r="A581" s="11">
        <v>215.09999999999701</v>
      </c>
      <c r="C581" s="90">
        <v>4328899453331.9907</v>
      </c>
      <c r="D581" s="7">
        <f t="shared" si="257"/>
        <v>17660648880870.652</v>
      </c>
      <c r="E581" s="10">
        <f t="shared" si="261"/>
        <v>838043303989.698</v>
      </c>
      <c r="F581" s="10">
        <f t="shared" si="258"/>
        <v>1863835436744.3694</v>
      </c>
      <c r="G581" s="15">
        <v>419021651994849</v>
      </c>
      <c r="H581" s="7"/>
      <c r="J581" s="90">
        <v>6.4213684491575367E-25</v>
      </c>
      <c r="K581" s="7">
        <v>5.4501482395004531E-24</v>
      </c>
      <c r="L581" s="7"/>
      <c r="M581" s="7">
        <v>6.4213684491575367E-25</v>
      </c>
      <c r="N581" s="9">
        <f t="shared" si="259"/>
        <v>0.98875567907470097</v>
      </c>
      <c r="O581" s="7"/>
      <c r="P581" s="8">
        <f t="shared" si="260"/>
        <v>1842877872941.6709</v>
      </c>
      <c r="Q581" s="6"/>
      <c r="R581" s="12"/>
      <c r="T581" s="13"/>
      <c r="Y581" s="7"/>
      <c r="AD581" s="52"/>
      <c r="AE581" s="72"/>
      <c r="AF581" s="72"/>
      <c r="AG581" s="52"/>
      <c r="AH581" s="52"/>
      <c r="AI581" s="52"/>
      <c r="AJ581" s="52"/>
      <c r="AK581" s="52"/>
      <c r="AL581" s="52"/>
      <c r="AM581" s="52"/>
      <c r="AN581" s="52"/>
      <c r="AO581" s="52"/>
      <c r="AP581" s="52"/>
      <c r="AQ581" s="52"/>
      <c r="AR581" s="52"/>
      <c r="AS581" s="52"/>
      <c r="AT581" s="52"/>
      <c r="AU581" s="52"/>
      <c r="AV581" s="52"/>
      <c r="AW581" s="52"/>
      <c r="AX581" s="52"/>
      <c r="AY581" s="52"/>
      <c r="AZ581" s="52"/>
      <c r="BA581" s="52"/>
      <c r="BB581" s="52"/>
      <c r="BC581" s="52"/>
      <c r="BD581" s="52"/>
      <c r="BE581" s="52"/>
      <c r="BF581" s="52"/>
      <c r="BG581" s="52"/>
      <c r="BH581" s="52"/>
      <c r="BI581" s="52"/>
      <c r="BJ581" s="52"/>
      <c r="BK581" s="52"/>
      <c r="BL581" s="52"/>
      <c r="BM581" s="7"/>
      <c r="BN581" s="7"/>
      <c r="BO581" s="7"/>
    </row>
    <row r="582" spans="1:67">
      <c r="A582" s="11">
        <v>215.199999999997</v>
      </c>
      <c r="C582" s="90">
        <v>4390845826206.5259</v>
      </c>
      <c r="D582" s="7">
        <f t="shared" si="257"/>
        <v>17723022114518.059</v>
      </c>
      <c r="E582" s="10">
        <f t="shared" si="261"/>
        <v>854784297475.07251</v>
      </c>
      <c r="F582" s="10">
        <f t="shared" si="258"/>
        <v>1890506845074.833</v>
      </c>
      <c r="G582" s="15">
        <v>427392148737536.25</v>
      </c>
      <c r="H582" s="7"/>
      <c r="J582" s="90">
        <v>6.4056873812167221E-25</v>
      </c>
      <c r="K582" s="7">
        <v>5.4298332160010012E-24</v>
      </c>
      <c r="L582" s="7"/>
      <c r="M582" s="7">
        <v>6.4056873812167221E-25</v>
      </c>
      <c r="N582" s="9">
        <f t="shared" si="259"/>
        <v>0.98878298327473302</v>
      </c>
      <c r="O582" s="7"/>
      <c r="P582" s="8">
        <f t="shared" si="260"/>
        <v>1869300998174.397</v>
      </c>
      <c r="Q582" s="6"/>
      <c r="R582" s="12"/>
      <c r="T582" s="13"/>
      <c r="Y582" s="7"/>
      <c r="AD582" s="52"/>
      <c r="AE582" s="72"/>
      <c r="AF582" s="72"/>
      <c r="AG582" s="52"/>
      <c r="AH582" s="52"/>
      <c r="AI582" s="52"/>
      <c r="AJ582" s="52"/>
      <c r="AK582" s="52"/>
      <c r="AL582" s="52"/>
      <c r="AM582" s="52"/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  <c r="BB582" s="52"/>
      <c r="BC582" s="52"/>
      <c r="BD582" s="52"/>
      <c r="BE582" s="52"/>
      <c r="BF582" s="52"/>
      <c r="BG582" s="52"/>
      <c r="BH582" s="52"/>
      <c r="BI582" s="52"/>
      <c r="BJ582" s="52"/>
      <c r="BK582" s="52"/>
      <c r="BL582" s="52"/>
      <c r="BM582" s="7"/>
      <c r="BN582" s="7"/>
      <c r="BO582" s="7"/>
    </row>
    <row r="583" spans="1:67">
      <c r="A583" s="11">
        <v>215.299999999997</v>
      </c>
      <c r="C583" s="90">
        <v>4662617843847.4688</v>
      </c>
      <c r="D583" s="7">
        <f t="shared" si="257"/>
        <v>17785542037926.129</v>
      </c>
      <c r="E583" s="10">
        <f t="shared" si="261"/>
        <v>877433929789.62085</v>
      </c>
      <c r="F583" s="10">
        <f t="shared" si="258"/>
        <v>2007520031141.0557</v>
      </c>
      <c r="G583" s="15">
        <v>438716964894810.44</v>
      </c>
      <c r="H583" s="7"/>
      <c r="J583" s="90">
        <v>6.390044606654292E-25</v>
      </c>
      <c r="K583" s="7">
        <v>5.4094928165005118E-24</v>
      </c>
      <c r="L583" s="7"/>
      <c r="M583" s="7">
        <v>6.390044606654292E-25</v>
      </c>
      <c r="N583" s="9">
        <f t="shared" si="259"/>
        <v>0.98881022154877996</v>
      </c>
      <c r="O583" s="7"/>
      <c r="P583" s="8">
        <f t="shared" si="260"/>
        <v>1985056326756.2009</v>
      </c>
      <c r="Q583" s="6"/>
      <c r="R583" s="12"/>
      <c r="T583" s="13"/>
      <c r="Y583" s="7"/>
      <c r="AD583" s="52"/>
      <c r="AE583" s="72"/>
      <c r="AF583" s="72"/>
      <c r="AG583" s="52"/>
      <c r="AH583" s="52"/>
      <c r="AI583" s="52"/>
      <c r="AJ583" s="52"/>
      <c r="AK583" s="52"/>
      <c r="AL583" s="52"/>
      <c r="AM583" s="52"/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  <c r="AY583" s="52"/>
      <c r="AZ583" s="52"/>
      <c r="BA583" s="52"/>
      <c r="BB583" s="52"/>
      <c r="BC583" s="52"/>
      <c r="BD583" s="52"/>
      <c r="BE583" s="52"/>
      <c r="BF583" s="52"/>
      <c r="BG583" s="52"/>
      <c r="BH583" s="52"/>
      <c r="BI583" s="52"/>
      <c r="BJ583" s="52"/>
      <c r="BK583" s="52"/>
      <c r="BL583" s="52"/>
      <c r="BM583" s="7"/>
      <c r="BN583" s="7"/>
      <c r="BO583" s="7"/>
    </row>
    <row r="584" spans="1:67">
      <c r="A584" s="11">
        <v>215.39999999999699</v>
      </c>
      <c r="C584" s="90">
        <v>4834546525472.0459</v>
      </c>
      <c r="D584" s="7">
        <f t="shared" si="257"/>
        <v>17848208760263.246</v>
      </c>
      <c r="E584" s="10">
        <f t="shared" si="261"/>
        <v>871196844739.39014</v>
      </c>
      <c r="F584" s="10">
        <f t="shared" si="258"/>
        <v>2081545028223.8538</v>
      </c>
      <c r="G584" s="15">
        <v>435598422369695.06</v>
      </c>
      <c r="H584" s="7"/>
      <c r="J584" s="90">
        <v>6.3744400319573014E-25</v>
      </c>
      <c r="K584" s="7">
        <v>5.3891274280003133E-24</v>
      </c>
      <c r="L584" s="7"/>
      <c r="M584" s="7">
        <v>6.3744400319573014E-25</v>
      </c>
      <c r="N584" s="9">
        <f t="shared" si="259"/>
        <v>0.98883739405418991</v>
      </c>
      <c r="O584" s="7"/>
      <c r="P584" s="8">
        <f t="shared" si="260"/>
        <v>2058309561315.3308</v>
      </c>
      <c r="Q584" s="6"/>
      <c r="R584" s="12"/>
      <c r="T584" s="13"/>
      <c r="Y584" s="7"/>
      <c r="AD584" s="52"/>
      <c r="AE584" s="72"/>
      <c r="AF584" s="72"/>
      <c r="AG584" s="52"/>
      <c r="AH584" s="52"/>
      <c r="AI584" s="52"/>
      <c r="AJ584" s="52"/>
      <c r="AK584" s="52"/>
      <c r="AL584" s="52"/>
      <c r="AM584" s="52"/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  <c r="BB584" s="52"/>
      <c r="BC584" s="52"/>
      <c r="BD584" s="52"/>
      <c r="BE584" s="52"/>
      <c r="BF584" s="52"/>
      <c r="BG584" s="52"/>
      <c r="BH584" s="52"/>
      <c r="BI584" s="52"/>
      <c r="BJ584" s="52"/>
      <c r="BK584" s="52"/>
      <c r="BL584" s="52"/>
      <c r="BM584" s="7"/>
      <c r="BN584" s="7"/>
      <c r="BO584" s="7"/>
    </row>
    <row r="585" spans="1:67">
      <c r="A585" s="11">
        <v>215.49999999999699</v>
      </c>
      <c r="C585" s="90">
        <v>4636896233692.1885</v>
      </c>
      <c r="D585" s="7">
        <f t="shared" si="257"/>
        <v>17911022390207.906</v>
      </c>
      <c r="E585" s="10">
        <f t="shared" si="261"/>
        <v>872509695469.90454</v>
      </c>
      <c r="F585" s="10">
        <f t="shared" si="258"/>
        <v>1996445426841.657</v>
      </c>
      <c r="G585" s="15">
        <v>436254847734952.25</v>
      </c>
      <c r="H585" s="7"/>
      <c r="J585" s="90">
        <v>6.3588735638411671E-25</v>
      </c>
      <c r="K585" s="7">
        <v>5.3687374375009817E-24</v>
      </c>
      <c r="L585" s="7"/>
      <c r="M585" s="7">
        <v>6.3588735638411671E-25</v>
      </c>
      <c r="N585" s="9">
        <f t="shared" si="259"/>
        <v>0.98886450094794442</v>
      </c>
      <c r="O585" s="7"/>
      <c r="P585" s="8">
        <f t="shared" si="260"/>
        <v>1974214010683.5811</v>
      </c>
      <c r="Q585" s="6"/>
      <c r="R585" s="12"/>
      <c r="T585" s="13"/>
      <c r="Y585" s="7"/>
      <c r="AD585" s="52"/>
      <c r="AE585" s="72"/>
      <c r="AF585" s="72"/>
      <c r="AG585" s="52"/>
      <c r="AH585" s="52"/>
      <c r="AI585" s="52"/>
      <c r="AJ585" s="52"/>
      <c r="AK585" s="52"/>
      <c r="AL585" s="52"/>
      <c r="AM585" s="52"/>
      <c r="AN585" s="52"/>
      <c r="AO585" s="52"/>
      <c r="AP585" s="52"/>
      <c r="AQ585" s="52"/>
      <c r="AR585" s="52"/>
      <c r="AS585" s="52"/>
      <c r="AT585" s="52"/>
      <c r="AU585" s="52"/>
      <c r="AV585" s="52"/>
      <c r="AW585" s="52"/>
      <c r="AX585" s="52"/>
      <c r="AY585" s="52"/>
      <c r="AZ585" s="52"/>
      <c r="BA585" s="52"/>
      <c r="BB585" s="52"/>
      <c r="BC585" s="52"/>
      <c r="BD585" s="52"/>
      <c r="BE585" s="52"/>
      <c r="BF585" s="52"/>
      <c r="BG585" s="52"/>
      <c r="BH585" s="52"/>
      <c r="BI585" s="52"/>
      <c r="BJ585" s="52"/>
      <c r="BK585" s="52"/>
      <c r="BL585" s="52"/>
      <c r="BM585" s="7"/>
      <c r="BN585" s="7"/>
      <c r="BO585" s="7"/>
    </row>
    <row r="586" spans="1:67">
      <c r="A586" s="11">
        <v>215.59999999999701</v>
      </c>
      <c r="C586" s="90">
        <v>4080384805647.7837</v>
      </c>
      <c r="D586" s="7">
        <f t="shared" si="257"/>
        <v>17973983035948.27</v>
      </c>
      <c r="E586" s="10">
        <f t="shared" si="261"/>
        <v>886296345861.72278</v>
      </c>
      <c r="F586" s="10">
        <f t="shared" si="258"/>
        <v>1756835860547.8501</v>
      </c>
      <c r="G586" s="15">
        <v>443148172930861.38</v>
      </c>
      <c r="H586" s="7"/>
      <c r="J586" s="90">
        <v>6.3433451092490984E-25</v>
      </c>
      <c r="K586" s="7">
        <v>5.3483232320004599E-24</v>
      </c>
      <c r="L586" s="7"/>
      <c r="M586" s="7">
        <v>6.3433451092490984E-25</v>
      </c>
      <c r="N586" s="9">
        <f t="shared" si="259"/>
        <v>0.98889154238665922</v>
      </c>
      <c r="O586" s="7"/>
      <c r="P586" s="8">
        <f t="shared" si="260"/>
        <v>1737320123857.3572</v>
      </c>
      <c r="Q586" s="6"/>
      <c r="R586" s="12"/>
      <c r="T586" s="13"/>
      <c r="Y586" s="7"/>
      <c r="AD586" s="52"/>
      <c r="AE586" s="72"/>
      <c r="AF586" s="72"/>
      <c r="AG586" s="52"/>
      <c r="AH586" s="52"/>
      <c r="AI586" s="52"/>
      <c r="AJ586" s="52"/>
      <c r="AK586" s="52"/>
      <c r="AL586" s="52"/>
      <c r="AM586" s="52"/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  <c r="BB586" s="52"/>
      <c r="BC586" s="52"/>
      <c r="BD586" s="52"/>
      <c r="BE586" s="52"/>
      <c r="BF586" s="52"/>
      <c r="BG586" s="52"/>
      <c r="BH586" s="52"/>
      <c r="BI586" s="52"/>
      <c r="BJ586" s="52"/>
      <c r="BK586" s="52"/>
      <c r="BL586" s="52"/>
      <c r="BM586" s="7"/>
      <c r="BN586" s="7"/>
      <c r="BO586" s="7"/>
    </row>
    <row r="587" spans="1:67">
      <c r="A587" s="11">
        <v>215.699999999997</v>
      </c>
      <c r="C587" s="90">
        <v>3406534653050.2729</v>
      </c>
      <c r="D587" s="7">
        <f t="shared" si="257"/>
        <v>18037090805181.516</v>
      </c>
      <c r="E587" s="10">
        <f t="shared" si="261"/>
        <v>889906997332.95801</v>
      </c>
      <c r="F587" s="10">
        <f t="shared" si="258"/>
        <v>1466705353474.0188</v>
      </c>
      <c r="G587" s="15">
        <v>444953498666479</v>
      </c>
      <c r="H587" s="7"/>
      <c r="J587" s="90">
        <v>6.3278545753515746E-25</v>
      </c>
      <c r="K587" s="7">
        <v>5.3278851985008285E-24</v>
      </c>
      <c r="L587" s="7"/>
      <c r="M587" s="7">
        <v>6.3278545753515746E-25</v>
      </c>
      <c r="N587" s="9">
        <f t="shared" si="259"/>
        <v>0.98891851852658508</v>
      </c>
      <c r="O587" s="7"/>
      <c r="P587" s="8">
        <f t="shared" si="260"/>
        <v>1450452085272.5381</v>
      </c>
      <c r="Q587" s="6"/>
      <c r="R587" s="12"/>
      <c r="T587" s="13"/>
      <c r="Y587" s="7"/>
      <c r="AD587" s="52"/>
      <c r="AE587" s="72"/>
      <c r="AF587" s="72"/>
      <c r="AG587" s="52"/>
      <c r="AH587" s="52"/>
      <c r="AI587" s="52"/>
      <c r="AJ587" s="52"/>
      <c r="AK587" s="52"/>
      <c r="AL587" s="52"/>
      <c r="AM587" s="52"/>
      <c r="AN587" s="52"/>
      <c r="AO587" s="52"/>
      <c r="AP587" s="52"/>
      <c r="AQ587" s="52"/>
      <c r="AR587" s="52"/>
      <c r="AS587" s="52"/>
      <c r="AT587" s="52"/>
      <c r="AU587" s="52"/>
      <c r="AV587" s="52"/>
      <c r="AW587" s="52"/>
      <c r="AX587" s="52"/>
      <c r="AY587" s="52"/>
      <c r="AZ587" s="52"/>
      <c r="BA587" s="52"/>
      <c r="BB587" s="52"/>
      <c r="BC587" s="52"/>
      <c r="BD587" s="52"/>
      <c r="BE587" s="52"/>
      <c r="BF587" s="52"/>
      <c r="BG587" s="52"/>
      <c r="BH587" s="52"/>
      <c r="BI587" s="52"/>
      <c r="BJ587" s="52"/>
      <c r="BK587" s="52"/>
      <c r="BL587" s="52"/>
      <c r="BM587" s="7"/>
      <c r="BN587" s="7"/>
      <c r="BO587" s="7"/>
    </row>
    <row r="588" spans="1:67">
      <c r="A588" s="11">
        <v>215.799999999997</v>
      </c>
      <c r="C588" s="90">
        <v>2949596119663.2793</v>
      </c>
      <c r="D588" s="7">
        <f t="shared" si="257"/>
        <v>18100345805113.309</v>
      </c>
      <c r="E588" s="10">
        <f t="shared" si="261"/>
        <v>902708864615.87891</v>
      </c>
      <c r="F588" s="10">
        <f t="shared" si="258"/>
        <v>1269967535901.2058</v>
      </c>
      <c r="G588" s="15">
        <v>451354432307939.44</v>
      </c>
      <c r="H588" s="7"/>
      <c r="J588" s="90">
        <v>6.3124018695457431E-25</v>
      </c>
      <c r="K588" s="7">
        <v>5.3074237240005947E-24</v>
      </c>
      <c r="L588" s="7"/>
      <c r="M588" s="7">
        <v>6.3124018695457431E-25</v>
      </c>
      <c r="N588" s="9">
        <f t="shared" si="259"/>
        <v>0.98894542952360842</v>
      </c>
      <c r="O588" s="7"/>
      <c r="P588" s="8">
        <f t="shared" si="260"/>
        <v>1255928590272.8567</v>
      </c>
      <c r="Q588" s="6"/>
      <c r="R588" s="12"/>
      <c r="T588" s="13"/>
      <c r="Y588" s="7"/>
      <c r="AD588" s="52"/>
      <c r="AE588" s="72"/>
      <c r="AF588" s="72"/>
      <c r="AG588" s="52"/>
      <c r="AH588" s="52"/>
      <c r="AI588" s="52"/>
      <c r="AJ588" s="52"/>
      <c r="AK588" s="52"/>
      <c r="AL588" s="52"/>
      <c r="AM588" s="52"/>
      <c r="AN588" s="52"/>
      <c r="AO588" s="52"/>
      <c r="AP588" s="52"/>
      <c r="AQ588" s="52"/>
      <c r="AR588" s="52"/>
      <c r="AS588" s="52"/>
      <c r="AT588" s="52"/>
      <c r="AU588" s="52"/>
      <c r="AV588" s="52"/>
      <c r="AW588" s="52"/>
      <c r="AX588" s="52"/>
      <c r="AY588" s="52"/>
      <c r="AZ588" s="52"/>
      <c r="BA588" s="52"/>
      <c r="BB588" s="52"/>
      <c r="BC588" s="52"/>
      <c r="BD588" s="52"/>
      <c r="BE588" s="52"/>
      <c r="BF588" s="52"/>
      <c r="BG588" s="52"/>
      <c r="BH588" s="52"/>
      <c r="BI588" s="52"/>
      <c r="BJ588" s="52"/>
      <c r="BK588" s="52"/>
      <c r="BL588" s="52"/>
      <c r="BM588" s="7"/>
      <c r="BN588" s="7"/>
      <c r="BO588" s="7"/>
    </row>
    <row r="589" spans="1:67">
      <c r="A589" s="11">
        <v>215.89999999999699</v>
      </c>
      <c r="C589" s="90">
        <v>2978162164201.6294</v>
      </c>
      <c r="D589" s="7">
        <f t="shared" si="257"/>
        <v>18163748142457.383</v>
      </c>
      <c r="E589" s="10">
        <f t="shared" si="261"/>
        <v>907632541531.4696</v>
      </c>
      <c r="F589" s="10">
        <f t="shared" si="258"/>
        <v>1282266829676.0273</v>
      </c>
      <c r="G589" s="15">
        <v>453816270765734.81</v>
      </c>
      <c r="H589" s="7"/>
      <c r="J589" s="90">
        <v>6.2969868994548975E-25</v>
      </c>
      <c r="K589" s="7">
        <v>5.2869391955005225E-24</v>
      </c>
      <c r="L589" s="7"/>
      <c r="M589" s="7">
        <v>6.2969868994548975E-25</v>
      </c>
      <c r="N589" s="9">
        <f t="shared" si="259"/>
        <v>0.9889722755332524</v>
      </c>
      <c r="O589" s="7"/>
      <c r="P589" s="8">
        <f t="shared" si="260"/>
        <v>1268126344385.5103</v>
      </c>
      <c r="Q589" s="6"/>
      <c r="R589" s="12"/>
      <c r="T589" s="13"/>
      <c r="Y589" s="7"/>
      <c r="AD589" s="52"/>
      <c r="AE589" s="72"/>
      <c r="AF589" s="72"/>
      <c r="AG589" s="52"/>
      <c r="AH589" s="52"/>
      <c r="AI589" s="52"/>
      <c r="AJ589" s="52"/>
      <c r="AK589" s="52"/>
      <c r="AL589" s="52"/>
      <c r="AM589" s="52"/>
      <c r="AN589" s="52"/>
      <c r="AO589" s="52"/>
      <c r="AP589" s="52"/>
      <c r="AQ589" s="52"/>
      <c r="AR589" s="52"/>
      <c r="AS589" s="52"/>
      <c r="AT589" s="52"/>
      <c r="AU589" s="52"/>
      <c r="AV589" s="52"/>
      <c r="AW589" s="52"/>
      <c r="AX589" s="52"/>
      <c r="AY589" s="52"/>
      <c r="AZ589" s="52"/>
      <c r="BA589" s="52"/>
      <c r="BB589" s="52"/>
      <c r="BC589" s="52"/>
      <c r="BD589" s="52"/>
      <c r="BE589" s="52"/>
      <c r="BF589" s="52"/>
      <c r="BG589" s="52"/>
      <c r="BH589" s="52"/>
      <c r="BI589" s="52"/>
      <c r="BJ589" s="52"/>
      <c r="BK589" s="52"/>
      <c r="BL589" s="52"/>
      <c r="BM589" s="7"/>
      <c r="BN589" s="7"/>
      <c r="BO589" s="7"/>
    </row>
    <row r="590" spans="1:67">
      <c r="A590" s="11">
        <v>215.99999999999699</v>
      </c>
      <c r="C590" s="90">
        <v>3478388754737.23</v>
      </c>
      <c r="D590" s="7">
        <f t="shared" si="257"/>
        <v>18227297923434.824</v>
      </c>
      <c r="E590" s="10">
        <f t="shared" si="261"/>
        <v>913212731442.14978</v>
      </c>
      <c r="F590" s="10">
        <f t="shared" si="258"/>
        <v>1497642598019.281</v>
      </c>
      <c r="G590" s="15">
        <v>456606365721074.88</v>
      </c>
      <c r="H590" s="7"/>
      <c r="J590" s="90">
        <v>6.2816095729279129E-25</v>
      </c>
      <c r="K590" s="7">
        <v>5.2664320000009998E-24</v>
      </c>
      <c r="L590" s="7"/>
      <c r="M590" s="7">
        <v>6.2816095729279129E-25</v>
      </c>
      <c r="N590" s="9">
        <f t="shared" si="259"/>
        <v>0.98899905671067756</v>
      </c>
      <c r="O590" s="7"/>
      <c r="P590" s="8">
        <f t="shared" si="260"/>
        <v>1481167116730.7974</v>
      </c>
      <c r="Q590" s="6"/>
      <c r="R590" s="12"/>
      <c r="T590" s="13"/>
      <c r="Y590" s="7"/>
      <c r="AD590" s="52"/>
      <c r="AE590" s="72"/>
      <c r="AF590" s="72"/>
      <c r="AG590" s="52"/>
      <c r="AH590" s="52"/>
      <c r="AI590" s="52"/>
      <c r="AJ590" s="52"/>
      <c r="AK590" s="52"/>
      <c r="AL590" s="52"/>
      <c r="AM590" s="52"/>
      <c r="AN590" s="52"/>
      <c r="AO590" s="52"/>
      <c r="AP590" s="52"/>
      <c r="AQ590" s="52"/>
      <c r="AR590" s="52"/>
      <c r="AS590" s="52"/>
      <c r="AT590" s="52"/>
      <c r="AU590" s="52"/>
      <c r="AV590" s="52"/>
      <c r="AW590" s="52"/>
      <c r="AX590" s="52"/>
      <c r="AY590" s="52"/>
      <c r="AZ590" s="52"/>
      <c r="BA590" s="52"/>
      <c r="BB590" s="52"/>
      <c r="BC590" s="52"/>
      <c r="BD590" s="52"/>
      <c r="BE590" s="52"/>
      <c r="BF590" s="52"/>
      <c r="BG590" s="52"/>
      <c r="BH590" s="52"/>
      <c r="BI590" s="52"/>
      <c r="BJ590" s="52"/>
      <c r="BK590" s="52"/>
      <c r="BL590" s="52"/>
      <c r="BM590" s="7"/>
      <c r="BN590" s="7"/>
      <c r="BO590" s="7"/>
    </row>
    <row r="591" spans="1:67">
      <c r="A591" s="11">
        <v>216.09999999999701</v>
      </c>
      <c r="C591" s="90">
        <v>4109151071536.3716</v>
      </c>
      <c r="D591" s="7">
        <f t="shared" si="257"/>
        <v>18290995253773.652</v>
      </c>
      <c r="E591" s="10">
        <f t="shared" si="261"/>
        <v>924045039817.61658</v>
      </c>
      <c r="F591" s="10">
        <f t="shared" si="258"/>
        <v>1769221360909.7705</v>
      </c>
      <c r="G591" s="15">
        <v>462022519908808.25</v>
      </c>
      <c r="H591" s="7"/>
      <c r="J591" s="90">
        <v>6.2662697980386976E-25</v>
      </c>
      <c r="K591" s="7">
        <v>5.2459025245005337E-24</v>
      </c>
      <c r="L591" s="7"/>
      <c r="M591" s="7">
        <v>6.2662697980386976E-25</v>
      </c>
      <c r="N591" s="9">
        <f t="shared" si="259"/>
        <v>0.98902577321068286</v>
      </c>
      <c r="O591" s="7"/>
      <c r="P591" s="8">
        <f t="shared" si="260"/>
        <v>1749805524454.6423</v>
      </c>
      <c r="Q591" s="6"/>
      <c r="R591" s="12"/>
      <c r="T591" s="13"/>
      <c r="Y591" s="7"/>
      <c r="AD591" s="52"/>
      <c r="AE591" s="72"/>
      <c r="AF591" s="72"/>
      <c r="AG591" s="52"/>
      <c r="AH591" s="52"/>
      <c r="AI591" s="52"/>
      <c r="AJ591" s="52"/>
      <c r="AK591" s="52"/>
      <c r="AL591" s="52"/>
      <c r="AM591" s="52"/>
      <c r="AN591" s="52"/>
      <c r="AO591" s="52"/>
      <c r="AP591" s="52"/>
      <c r="AQ591" s="52"/>
      <c r="AR591" s="52"/>
      <c r="AS591" s="52"/>
      <c r="AT591" s="52"/>
      <c r="AU591" s="52"/>
      <c r="AV591" s="52"/>
      <c r="AW591" s="52"/>
      <c r="AX591" s="52"/>
      <c r="AY591" s="52"/>
      <c r="AZ591" s="52"/>
      <c r="BA591" s="52"/>
      <c r="BB591" s="52"/>
      <c r="BC591" s="52"/>
      <c r="BD591" s="52"/>
      <c r="BE591" s="52"/>
      <c r="BF591" s="52"/>
      <c r="BG591" s="52"/>
      <c r="BH591" s="52"/>
      <c r="BI591" s="52"/>
      <c r="BJ591" s="52"/>
      <c r="BK591" s="52"/>
      <c r="BL591" s="52"/>
      <c r="BM591" s="7"/>
      <c r="BN591" s="7"/>
      <c r="BO591" s="7"/>
    </row>
    <row r="592" spans="1:67">
      <c r="A592" s="11">
        <v>216.199999999997</v>
      </c>
      <c r="C592" s="90">
        <v>4498267347486.333</v>
      </c>
      <c r="D592" s="7">
        <f t="shared" si="257"/>
        <v>18354840238708.184</v>
      </c>
      <c r="E592" s="10">
        <f t="shared" si="261"/>
        <v>920105756209.7323</v>
      </c>
      <c r="F592" s="10">
        <f t="shared" si="258"/>
        <v>1936757870350.134</v>
      </c>
      <c r="G592" s="15">
        <v>460052878104866.12</v>
      </c>
      <c r="H592" s="7"/>
      <c r="J592" s="90">
        <v>6.250967483085658E-25</v>
      </c>
      <c r="K592" s="7">
        <v>5.2253511560006408E-24</v>
      </c>
      <c r="L592" s="7"/>
      <c r="M592" s="7">
        <v>6.250967483085658E-25</v>
      </c>
      <c r="N592" s="9">
        <f t="shared" si="259"/>
        <v>0.98905242518770575</v>
      </c>
      <c r="O592" s="7"/>
      <c r="P592" s="8">
        <f t="shared" si="260"/>
        <v>1915555068671.1763</v>
      </c>
      <c r="Q592" s="6"/>
      <c r="R592" s="12"/>
      <c r="T592" s="13"/>
      <c r="Y592" s="7"/>
      <c r="AD592" s="52"/>
      <c r="AE592" s="72"/>
      <c r="AF592" s="72"/>
      <c r="AG592" s="52"/>
      <c r="AH592" s="52"/>
      <c r="AI592" s="52"/>
      <c r="AJ592" s="52"/>
      <c r="AK592" s="52"/>
      <c r="AL592" s="52"/>
      <c r="AM592" s="52"/>
      <c r="AN592" s="52"/>
      <c r="AO592" s="52"/>
      <c r="AP592" s="52"/>
      <c r="AQ592" s="52"/>
      <c r="AR592" s="52"/>
      <c r="AS592" s="52"/>
      <c r="AT592" s="52"/>
      <c r="AU592" s="52"/>
      <c r="AV592" s="52"/>
      <c r="AW592" s="52"/>
      <c r="AX592" s="52"/>
      <c r="AY592" s="52"/>
      <c r="AZ592" s="52"/>
      <c r="BA592" s="52"/>
      <c r="BB592" s="52"/>
      <c r="BC592" s="52"/>
      <c r="BD592" s="52"/>
      <c r="BE592" s="52"/>
      <c r="BF592" s="52"/>
      <c r="BG592" s="52"/>
      <c r="BH592" s="52"/>
      <c r="BI592" s="52"/>
      <c r="BJ592" s="52"/>
      <c r="BK592" s="52"/>
      <c r="BL592" s="52"/>
      <c r="BM592" s="7"/>
      <c r="BN592" s="7"/>
      <c r="BO592" s="7"/>
    </row>
    <row r="593" spans="1:67">
      <c r="A593" s="11">
        <v>216.299999999997</v>
      </c>
      <c r="C593" s="90">
        <v>4538411937820.7051</v>
      </c>
      <c r="D593" s="7">
        <f t="shared" si="257"/>
        <v>18418832982978.691</v>
      </c>
      <c r="E593" s="10">
        <f t="shared" si="261"/>
        <v>918136018603.9917</v>
      </c>
      <c r="F593" s="10">
        <f t="shared" si="258"/>
        <v>1954042381313.1216</v>
      </c>
      <c r="G593" s="15">
        <v>459068009301995.81</v>
      </c>
      <c r="H593" s="7"/>
      <c r="J593" s="90">
        <v>6.2357025365911229E-25</v>
      </c>
      <c r="K593" s="7">
        <v>5.2047782815005803E-24</v>
      </c>
      <c r="L593" s="7"/>
      <c r="M593" s="7">
        <v>6.2357025365911229E-25</v>
      </c>
      <c r="N593" s="9">
        <f t="shared" si="259"/>
        <v>0.98907901279582411</v>
      </c>
      <c r="O593" s="7"/>
      <c r="P593" s="8">
        <f t="shared" si="260"/>
        <v>1932702309470.3835</v>
      </c>
      <c r="Q593" s="6"/>
      <c r="R593" s="12"/>
      <c r="T593" s="13"/>
      <c r="Y593" s="7"/>
      <c r="AD593" s="52"/>
      <c r="AE593" s="72"/>
      <c r="AF593" s="72"/>
      <c r="AG593" s="52"/>
      <c r="AH593" s="52"/>
      <c r="AI593" s="52"/>
      <c r="AJ593" s="52"/>
      <c r="AK593" s="52"/>
      <c r="AL593" s="52"/>
      <c r="AM593" s="52"/>
      <c r="AN593" s="52"/>
      <c r="AO593" s="52"/>
      <c r="AP593" s="52"/>
      <c r="AQ593" s="52"/>
      <c r="AR593" s="52"/>
      <c r="AS593" s="52"/>
      <c r="AT593" s="52"/>
      <c r="AU593" s="52"/>
      <c r="AV593" s="52"/>
      <c r="AW593" s="52"/>
      <c r="AX593" s="52"/>
      <c r="AY593" s="52"/>
      <c r="AZ593" s="52"/>
      <c r="BA593" s="52"/>
      <c r="BB593" s="52"/>
      <c r="BC593" s="52"/>
      <c r="BD593" s="52"/>
      <c r="BE593" s="52"/>
      <c r="BF593" s="52"/>
      <c r="BG593" s="52"/>
      <c r="BH593" s="52"/>
      <c r="BI593" s="52"/>
      <c r="BJ593" s="52"/>
      <c r="BK593" s="52"/>
      <c r="BL593" s="52"/>
      <c r="BM593" s="7"/>
      <c r="BN593" s="7"/>
      <c r="BO593" s="7"/>
    </row>
    <row r="594" spans="1:67">
      <c r="A594" s="11">
        <v>216.39999999999699</v>
      </c>
      <c r="C594" s="90">
        <v>4294792400308.5483</v>
      </c>
      <c r="D594" s="7">
        <f t="shared" si="257"/>
        <v>18482973590830.695</v>
      </c>
      <c r="E594" s="10">
        <f t="shared" si="261"/>
        <v>943739899562.40491</v>
      </c>
      <c r="F594" s="10">
        <f t="shared" si="258"/>
        <v>1849150426211.4773</v>
      </c>
      <c r="G594" s="15">
        <v>471869949781202.44</v>
      </c>
      <c r="H594" s="7"/>
      <c r="J594" s="90">
        <v>6.2204748673008158E-25</v>
      </c>
      <c r="K594" s="7">
        <v>5.1841842880005521E-24</v>
      </c>
      <c r="L594" s="7"/>
      <c r="M594" s="7">
        <v>6.2204748673008158E-25</v>
      </c>
      <c r="N594" s="9">
        <f t="shared" si="259"/>
        <v>0.98910553618875607</v>
      </c>
      <c r="O594" s="7"/>
      <c r="P594" s="8">
        <f t="shared" si="260"/>
        <v>1829004923811.5701</v>
      </c>
      <c r="Q594" s="6"/>
      <c r="R594" s="12"/>
      <c r="T594" s="13"/>
      <c r="Y594" s="7"/>
      <c r="AD594" s="52"/>
      <c r="AE594" s="72"/>
      <c r="AF594" s="72"/>
      <c r="AG594" s="52"/>
      <c r="AH594" s="52"/>
      <c r="AI594" s="52"/>
      <c r="AJ594" s="52"/>
      <c r="AK594" s="52"/>
      <c r="AL594" s="52"/>
      <c r="AM594" s="52"/>
      <c r="AN594" s="52"/>
      <c r="AO594" s="52"/>
      <c r="AP594" s="52"/>
      <c r="AQ594" s="52"/>
      <c r="AR594" s="52"/>
      <c r="AS594" s="52"/>
      <c r="AT594" s="52"/>
      <c r="AU594" s="52"/>
      <c r="AV594" s="52"/>
      <c r="AW594" s="52"/>
      <c r="AX594" s="52"/>
      <c r="AY594" s="52"/>
      <c r="AZ594" s="52"/>
      <c r="BA594" s="52"/>
      <c r="BB594" s="52"/>
      <c r="BC594" s="52"/>
      <c r="BD594" s="52"/>
      <c r="BE594" s="52"/>
      <c r="BF594" s="52"/>
      <c r="BG594" s="52"/>
      <c r="BH594" s="52"/>
      <c r="BI594" s="52"/>
      <c r="BJ594" s="52"/>
      <c r="BK594" s="52"/>
      <c r="BL594" s="52"/>
      <c r="BM594" s="7"/>
      <c r="BN594" s="7"/>
      <c r="BO594" s="7"/>
    </row>
    <row r="595" spans="1:67">
      <c r="A595" s="11">
        <v>216.49999999999699</v>
      </c>
      <c r="C595" s="90">
        <v>3827287076164.604</v>
      </c>
      <c r="D595" s="7">
        <f t="shared" si="257"/>
        <v>18547262166014.586</v>
      </c>
      <c r="E595" s="10">
        <f t="shared" si="261"/>
        <v>958511279077.70837</v>
      </c>
      <c r="F595" s="10">
        <f t="shared" si="258"/>
        <v>1647863009074.667</v>
      </c>
      <c r="G595" s="15">
        <v>479255639538854.19</v>
      </c>
      <c r="H595" s="7"/>
      <c r="J595" s="90">
        <v>6.2052843841833006E-25</v>
      </c>
      <c r="K595" s="7">
        <v>5.1635695625009442E-24</v>
      </c>
      <c r="L595" s="7"/>
      <c r="M595" s="7">
        <v>6.2052843841833006E-25</v>
      </c>
      <c r="N595" s="9">
        <f t="shared" si="259"/>
        <v>0.9891319955198612</v>
      </c>
      <c r="O595" s="7"/>
      <c r="P595" s="8">
        <f t="shared" si="260"/>
        <v>1629954026509.3884</v>
      </c>
      <c r="Q595" s="6"/>
      <c r="R595" s="12"/>
      <c r="T595" s="13"/>
      <c r="Y595" s="7"/>
      <c r="AD595" s="52"/>
      <c r="AE595" s="72"/>
      <c r="AF595" s="72"/>
      <c r="AG595" s="52"/>
      <c r="AH595" s="52"/>
      <c r="AI595" s="52"/>
      <c r="AJ595" s="52"/>
      <c r="AK595" s="52"/>
      <c r="AL595" s="52"/>
      <c r="AM595" s="52"/>
      <c r="AN595" s="52"/>
      <c r="AO595" s="52"/>
      <c r="AP595" s="52"/>
      <c r="AQ595" s="52"/>
      <c r="AR595" s="52"/>
      <c r="AS595" s="52"/>
      <c r="AT595" s="52"/>
      <c r="AU595" s="52"/>
      <c r="AV595" s="52"/>
      <c r="AW595" s="52"/>
      <c r="AX595" s="52"/>
      <c r="AY595" s="52"/>
      <c r="AZ595" s="52"/>
      <c r="BA595" s="52"/>
      <c r="BB595" s="52"/>
      <c r="BC595" s="52"/>
      <c r="BD595" s="52"/>
      <c r="BE595" s="52"/>
      <c r="BF595" s="52"/>
      <c r="BG595" s="52"/>
      <c r="BH595" s="52"/>
      <c r="BI595" s="52"/>
      <c r="BJ595" s="52"/>
      <c r="BK595" s="52"/>
      <c r="BL595" s="52"/>
      <c r="BM595" s="7"/>
      <c r="BN595" s="7"/>
      <c r="BO595" s="7"/>
    </row>
    <row r="596" spans="1:67">
      <c r="A596" s="11">
        <v>216.59999999999701</v>
      </c>
      <c r="C596" s="90">
        <v>3275453055304.02</v>
      </c>
      <c r="D596" s="7">
        <f t="shared" si="257"/>
        <v>18611698811785.02</v>
      </c>
      <c r="E596" s="10">
        <f t="shared" si="261"/>
        <v>959824106230.54492</v>
      </c>
      <c r="F596" s="10">
        <f t="shared" si="258"/>
        <v>1410267330457.2249</v>
      </c>
      <c r="G596" s="15">
        <v>479912053115272.44</v>
      </c>
      <c r="H596" s="7"/>
      <c r="J596" s="90">
        <v>6.1901309964294402E-25</v>
      </c>
      <c r="K596" s="7">
        <v>5.1429344920006399E-24</v>
      </c>
      <c r="L596" s="7"/>
      <c r="M596" s="7">
        <v>6.1901309964294402E-25</v>
      </c>
      <c r="N596" s="9">
        <f t="shared" si="259"/>
        <v>0.98915839094214142</v>
      </c>
      <c r="O596" s="7"/>
      <c r="P596" s="8">
        <f t="shared" si="260"/>
        <v>1394977763393.3376</v>
      </c>
      <c r="Q596" s="6"/>
      <c r="R596" s="12"/>
      <c r="T596" s="13"/>
      <c r="Y596" s="7"/>
      <c r="AD596" s="52"/>
      <c r="AE596" s="72"/>
      <c r="AF596" s="72"/>
      <c r="AG596" s="52"/>
      <c r="AH596" s="52"/>
      <c r="AI596" s="52"/>
      <c r="AJ596" s="52"/>
      <c r="AK596" s="52"/>
      <c r="AL596" s="52"/>
      <c r="AM596" s="52"/>
      <c r="AN596" s="52"/>
      <c r="AO596" s="52"/>
      <c r="AP596" s="52"/>
      <c r="AQ596" s="52"/>
      <c r="AR596" s="52"/>
      <c r="AS596" s="52"/>
      <c r="AT596" s="52"/>
      <c r="AU596" s="52"/>
      <c r="AV596" s="52"/>
      <c r="AW596" s="52"/>
      <c r="AX596" s="52"/>
      <c r="AY596" s="52"/>
      <c r="AZ596" s="52"/>
      <c r="BA596" s="52"/>
      <c r="BB596" s="52"/>
      <c r="BC596" s="52"/>
      <c r="BD596" s="52"/>
      <c r="BE596" s="52"/>
      <c r="BF596" s="52"/>
      <c r="BG596" s="52"/>
      <c r="BH596" s="52"/>
      <c r="BI596" s="52"/>
      <c r="BJ596" s="52"/>
      <c r="BK596" s="52"/>
      <c r="BL596" s="52"/>
      <c r="BM596" s="7"/>
      <c r="BN596" s="7"/>
      <c r="BO596" s="7"/>
    </row>
    <row r="597" spans="1:67">
      <c r="A597" s="11">
        <v>216.699999999997</v>
      </c>
      <c r="C597" s="90">
        <v>2908113324613.4746</v>
      </c>
      <c r="D597" s="7">
        <f t="shared" si="257"/>
        <v>18676283630900.453</v>
      </c>
      <c r="E597" s="10">
        <f t="shared" si="261"/>
        <v>972297675705.25598</v>
      </c>
      <c r="F597" s="10">
        <f t="shared" si="258"/>
        <v>1252106852311.1729</v>
      </c>
      <c r="G597" s="15">
        <v>486148837852628</v>
      </c>
      <c r="H597" s="7"/>
      <c r="J597" s="90">
        <v>6.1750146134518701E-25</v>
      </c>
      <c r="K597" s="7">
        <v>5.1222794635004031E-24</v>
      </c>
      <c r="L597" s="7"/>
      <c r="M597" s="7">
        <v>6.1750146134518701E-25</v>
      </c>
      <c r="N597" s="9">
        <f t="shared" si="259"/>
        <v>0.98918472260824153</v>
      </c>
      <c r="O597" s="7"/>
      <c r="P597" s="8">
        <f t="shared" si="260"/>
        <v>1238564969379.3059</v>
      </c>
      <c r="Q597" s="6"/>
      <c r="R597" s="12"/>
      <c r="T597" s="13"/>
      <c r="Y597" s="7"/>
      <c r="AD597" s="52"/>
      <c r="AE597" s="72"/>
      <c r="AF597" s="72"/>
      <c r="AG597" s="52"/>
      <c r="AH597" s="52"/>
      <c r="AI597" s="52"/>
      <c r="AJ597" s="52"/>
      <c r="AK597" s="52"/>
      <c r="AL597" s="52"/>
      <c r="AM597" s="52"/>
      <c r="AN597" s="52"/>
      <c r="AO597" s="52"/>
      <c r="AP597" s="52"/>
      <c r="AQ597" s="52"/>
      <c r="AR597" s="52"/>
      <c r="AS597" s="52"/>
      <c r="AT597" s="52"/>
      <c r="AU597" s="52"/>
      <c r="AV597" s="52"/>
      <c r="AW597" s="52"/>
      <c r="AX597" s="52"/>
      <c r="AY597" s="52"/>
      <c r="AZ597" s="52"/>
      <c r="BA597" s="52"/>
      <c r="BB597" s="52"/>
      <c r="BC597" s="52"/>
      <c r="BD597" s="52"/>
      <c r="BE597" s="52"/>
      <c r="BF597" s="52"/>
      <c r="BG597" s="52"/>
      <c r="BH597" s="52"/>
      <c r="BI597" s="52"/>
      <c r="BJ597" s="52"/>
      <c r="BK597" s="52"/>
      <c r="BL597" s="52"/>
      <c r="BM597" s="7"/>
      <c r="BN597" s="7"/>
      <c r="BO597" s="7"/>
    </row>
    <row r="598" spans="1:67">
      <c r="A598" s="11">
        <v>216.799999999997</v>
      </c>
      <c r="C598" s="90">
        <v>2886211473320.5884</v>
      </c>
      <c r="D598" s="7">
        <f t="shared" si="257"/>
        <v>18741016725622.699</v>
      </c>
      <c r="E598" s="10">
        <f t="shared" si="261"/>
        <v>975251784410.65613</v>
      </c>
      <c r="F598" s="10">
        <f t="shared" si="258"/>
        <v>1242676869700.1038</v>
      </c>
      <c r="G598" s="15">
        <v>487625892205328.06</v>
      </c>
      <c r="H598" s="7"/>
      <c r="J598" s="90">
        <v>6.1599351448844244E-25</v>
      </c>
      <c r="K598" s="7">
        <v>5.10160486400081E-24</v>
      </c>
      <c r="L598" s="7"/>
      <c r="M598" s="7">
        <v>6.1599351448844244E-25</v>
      </c>
      <c r="N598" s="9">
        <f t="shared" si="259"/>
        <v>0.98921099067045026</v>
      </c>
      <c r="O598" s="7"/>
      <c r="P598" s="8">
        <f t="shared" si="260"/>
        <v>1229269617359.2937</v>
      </c>
      <c r="Q598" s="6"/>
      <c r="R598" s="12"/>
      <c r="T598" s="13"/>
      <c r="Y598" s="7"/>
      <c r="AD598" s="52"/>
      <c r="AE598" s="72"/>
      <c r="AF598" s="72"/>
      <c r="AG598" s="52"/>
      <c r="AH598" s="52"/>
      <c r="AI598" s="52"/>
      <c r="AJ598" s="52"/>
      <c r="AK598" s="52"/>
      <c r="AL598" s="52"/>
      <c r="AM598" s="52"/>
      <c r="AN598" s="52"/>
      <c r="AO598" s="52"/>
      <c r="AP598" s="52"/>
      <c r="AQ598" s="52"/>
      <c r="AR598" s="52"/>
      <c r="AS598" s="52"/>
      <c r="AT598" s="52"/>
      <c r="AU598" s="52"/>
      <c r="AV598" s="52"/>
      <c r="AW598" s="52"/>
      <c r="AX598" s="52"/>
      <c r="AY598" s="52"/>
      <c r="AZ598" s="52"/>
      <c r="BA598" s="52"/>
      <c r="BB598" s="52"/>
      <c r="BC598" s="52"/>
      <c r="BD598" s="52"/>
      <c r="BE598" s="52"/>
      <c r="BF598" s="52"/>
      <c r="BG598" s="52"/>
      <c r="BH598" s="52"/>
      <c r="BI598" s="52"/>
      <c r="BJ598" s="52"/>
      <c r="BK598" s="52"/>
      <c r="BL598" s="52"/>
      <c r="BM598" s="7"/>
      <c r="BN598" s="7"/>
      <c r="BO598" s="7"/>
    </row>
    <row r="599" spans="1:67">
      <c r="A599" s="11">
        <v>216.89999999999699</v>
      </c>
      <c r="C599" s="90">
        <v>3119270759969.1445</v>
      </c>
      <c r="D599" s="7">
        <f t="shared" si="257"/>
        <v>18805898197716.371</v>
      </c>
      <c r="E599" s="10">
        <f t="shared" si="261"/>
        <v>983129746838.21399</v>
      </c>
      <c r="F599" s="10">
        <f t="shared" si="258"/>
        <v>1343022041030.7969</v>
      </c>
      <c r="G599" s="15">
        <v>491564873419107</v>
      </c>
      <c r="H599" s="7"/>
      <c r="J599" s="90">
        <v>6.1448925005816179E-25</v>
      </c>
      <c r="K599" s="7">
        <v>5.0809110805007438E-24</v>
      </c>
      <c r="L599" s="7"/>
      <c r="M599" s="7">
        <v>6.1448925005816179E-25</v>
      </c>
      <c r="N599" s="9">
        <f t="shared" si="259"/>
        <v>0.98923719528070064</v>
      </c>
      <c r="O599" s="7"/>
      <c r="P599" s="8">
        <f t="shared" si="260"/>
        <v>1328567357069.4675</v>
      </c>
      <c r="Q599" s="6"/>
      <c r="R599" s="12"/>
      <c r="T599" s="13"/>
      <c r="Y599" s="7"/>
      <c r="AD599" s="52"/>
      <c r="AE599" s="72"/>
      <c r="AF599" s="72"/>
      <c r="AG599" s="52"/>
      <c r="AH599" s="52"/>
      <c r="AI599" s="52"/>
      <c r="AJ599" s="52"/>
      <c r="AK599" s="52"/>
      <c r="AL599" s="52"/>
      <c r="AM599" s="52"/>
      <c r="AN599" s="52"/>
      <c r="AO599" s="52"/>
      <c r="AP599" s="52"/>
      <c r="AQ599" s="52"/>
      <c r="AR599" s="52"/>
      <c r="AS599" s="52"/>
      <c r="AT599" s="52"/>
      <c r="AU599" s="52"/>
      <c r="AV599" s="52"/>
      <c r="AW599" s="52"/>
      <c r="AX599" s="52"/>
      <c r="AY599" s="52"/>
      <c r="AZ599" s="52"/>
      <c r="BA599" s="52"/>
      <c r="BB599" s="52"/>
      <c r="BC599" s="52"/>
      <c r="BD599" s="52"/>
      <c r="BE599" s="52"/>
      <c r="BF599" s="52"/>
      <c r="BG599" s="52"/>
      <c r="BH599" s="52"/>
      <c r="BI599" s="52"/>
      <c r="BJ599" s="52"/>
      <c r="BK599" s="52"/>
      <c r="BL599" s="52"/>
      <c r="BM599" s="7"/>
      <c r="BN599" s="7"/>
      <c r="BO599" s="7"/>
    </row>
    <row r="600" spans="1:67">
      <c r="A600" s="11">
        <v>216.99999999999699</v>
      </c>
      <c r="C600" s="90">
        <v>3453342765871.8179</v>
      </c>
      <c r="D600" s="7">
        <f t="shared" si="257"/>
        <v>18870928148448.316</v>
      </c>
      <c r="E600" s="10">
        <f t="shared" si="261"/>
        <v>1003809726460.6116</v>
      </c>
      <c r="F600" s="10">
        <f t="shared" si="258"/>
        <v>1486858886801.4729</v>
      </c>
      <c r="G600" s="15">
        <v>501904863230305.75</v>
      </c>
      <c r="H600" s="7"/>
      <c r="J600" s="90">
        <v>6.1298865906181035E-25</v>
      </c>
      <c r="K600" s="7">
        <v>5.0601985000004043E-24</v>
      </c>
      <c r="L600" s="7"/>
      <c r="M600" s="7">
        <v>6.1298865906181035E-25</v>
      </c>
      <c r="N600" s="9">
        <f t="shared" si="259"/>
        <v>0.98926333659057153</v>
      </c>
      <c r="O600" s="7"/>
      <c r="P600" s="8">
        <f t="shared" si="260"/>
        <v>1470894983396.5679</v>
      </c>
      <c r="Q600" s="6"/>
      <c r="R600" s="12"/>
      <c r="T600" s="13"/>
      <c r="Y600" s="7"/>
      <c r="AD600" s="52"/>
      <c r="AE600" s="72"/>
      <c r="AF600" s="72"/>
      <c r="AG600" s="52"/>
      <c r="AH600" s="52"/>
      <c r="AI600" s="52"/>
      <c r="AJ600" s="52"/>
      <c r="AK600" s="52"/>
      <c r="AL600" s="52"/>
      <c r="AM600" s="52"/>
      <c r="AN600" s="52"/>
      <c r="AO600" s="52"/>
      <c r="AP600" s="52"/>
      <c r="AQ600" s="52"/>
      <c r="AR600" s="52"/>
      <c r="AS600" s="52"/>
      <c r="AT600" s="52"/>
      <c r="AU600" s="52"/>
      <c r="AV600" s="52"/>
      <c r="AW600" s="52"/>
      <c r="AX600" s="52"/>
      <c r="AY600" s="52"/>
      <c r="AZ600" s="52"/>
      <c r="BA600" s="52"/>
      <c r="BB600" s="52"/>
      <c r="BC600" s="52"/>
      <c r="BD600" s="52"/>
      <c r="BE600" s="52"/>
      <c r="BF600" s="52"/>
      <c r="BG600" s="52"/>
      <c r="BH600" s="52"/>
      <c r="BI600" s="52"/>
      <c r="BJ600" s="52"/>
      <c r="BK600" s="52"/>
      <c r="BL600" s="52"/>
      <c r="BM600" s="7"/>
      <c r="BN600" s="7"/>
      <c r="BO600" s="7"/>
    </row>
    <row r="601" spans="1:67">
      <c r="A601" s="11">
        <v>217.09999999999701</v>
      </c>
      <c r="C601" s="90">
        <v>3799366510715.3633</v>
      </c>
      <c r="D601" s="7">
        <f t="shared" si="257"/>
        <v>18936106678587.332</v>
      </c>
      <c r="E601" s="10">
        <f t="shared" si="261"/>
        <v>989366211861.82141</v>
      </c>
      <c r="F601" s="10">
        <f t="shared" si="258"/>
        <v>1635841630463.4866</v>
      </c>
      <c r="G601" s="15">
        <v>494683105930910.69</v>
      </c>
      <c r="H601" s="7"/>
      <c r="J601" s="90">
        <v>6.1149173252881226E-25</v>
      </c>
      <c r="K601" s="7">
        <v>5.0394675095007437E-24</v>
      </c>
      <c r="L601" s="7"/>
      <c r="M601" s="7">
        <v>6.1149173252881226E-25</v>
      </c>
      <c r="N601" s="9">
        <f t="shared" si="259"/>
        <v>0.9892894147512874</v>
      </c>
      <c r="O601" s="7"/>
      <c r="P601" s="8">
        <f t="shared" si="260"/>
        <v>1618320809227.0144</v>
      </c>
      <c r="Q601" s="6"/>
      <c r="R601" s="12"/>
      <c r="T601" s="13"/>
      <c r="Y601" s="7"/>
      <c r="AD601" s="52"/>
      <c r="AE601" s="72"/>
      <c r="AF601" s="72"/>
      <c r="AG601" s="52"/>
      <c r="AH601" s="52"/>
      <c r="AI601" s="52"/>
      <c r="AJ601" s="52"/>
      <c r="AK601" s="52"/>
      <c r="AL601" s="52"/>
      <c r="AM601" s="52"/>
      <c r="AN601" s="52"/>
      <c r="AO601" s="52"/>
      <c r="AP601" s="52"/>
      <c r="AQ601" s="52"/>
      <c r="AR601" s="52"/>
      <c r="AS601" s="52"/>
      <c r="AT601" s="52"/>
      <c r="AU601" s="52"/>
      <c r="AV601" s="52"/>
      <c r="AW601" s="52"/>
      <c r="AX601" s="52"/>
      <c r="AY601" s="52"/>
      <c r="AZ601" s="52"/>
      <c r="BA601" s="52"/>
      <c r="BB601" s="52"/>
      <c r="BC601" s="52"/>
      <c r="BD601" s="52"/>
      <c r="BE601" s="52"/>
      <c r="BF601" s="52"/>
      <c r="BG601" s="52"/>
      <c r="BH601" s="52"/>
      <c r="BI601" s="52"/>
      <c r="BJ601" s="52"/>
      <c r="BK601" s="52"/>
      <c r="BL601" s="52"/>
      <c r="BM601" s="7"/>
      <c r="BN601" s="7"/>
      <c r="BO601" s="7"/>
    </row>
    <row r="602" spans="1:67">
      <c r="A602" s="11">
        <v>217.199999999997</v>
      </c>
      <c r="C602" s="90">
        <v>4028764966294.395</v>
      </c>
      <c r="D602" s="7">
        <f t="shared" si="257"/>
        <v>19001433888403.539</v>
      </c>
      <c r="E602" s="10">
        <f t="shared" si="261"/>
        <v>1004465815409.2058</v>
      </c>
      <c r="F602" s="10">
        <f t="shared" si="258"/>
        <v>1734610607486.8572</v>
      </c>
      <c r="G602" s="15">
        <v>502232907704602.88</v>
      </c>
      <c r="H602" s="7"/>
      <c r="J602" s="90">
        <v>6.0999846151050014E-25</v>
      </c>
      <c r="K602" s="7">
        <v>5.0187184960008333E-24</v>
      </c>
      <c r="L602" s="7"/>
      <c r="M602" s="7">
        <v>6.0999846151050014E-25</v>
      </c>
      <c r="N602" s="9">
        <f t="shared" si="259"/>
        <v>0.98931542991372012</v>
      </c>
      <c r="O602" s="7"/>
      <c r="P602" s="8">
        <f t="shared" si="260"/>
        <v>1716077038878.7593</v>
      </c>
      <c r="Q602" s="6"/>
      <c r="R602" s="12"/>
      <c r="T602" s="13"/>
      <c r="Y602" s="7"/>
      <c r="AD602" s="52"/>
      <c r="AE602" s="72"/>
      <c r="AF602" s="72"/>
      <c r="AG602" s="52"/>
      <c r="AH602" s="52"/>
      <c r="AI602" s="52"/>
      <c r="AJ602" s="52"/>
      <c r="AK602" s="52"/>
      <c r="AL602" s="52"/>
      <c r="AM602" s="52"/>
      <c r="AN602" s="52"/>
      <c r="AO602" s="52"/>
      <c r="AP602" s="52"/>
      <c r="AQ602" s="52"/>
      <c r="AR602" s="52"/>
      <c r="AS602" s="52"/>
      <c r="AT602" s="52"/>
      <c r="AU602" s="52"/>
      <c r="AV602" s="52"/>
      <c r="AW602" s="52"/>
      <c r="AX602" s="52"/>
      <c r="AY602" s="52"/>
      <c r="AZ602" s="52"/>
      <c r="BA602" s="52"/>
      <c r="BB602" s="52"/>
      <c r="BC602" s="52"/>
      <c r="BD602" s="52"/>
      <c r="BE602" s="52"/>
      <c r="BF602" s="52"/>
      <c r="BG602" s="52"/>
      <c r="BH602" s="52"/>
      <c r="BI602" s="52"/>
      <c r="BJ602" s="52"/>
      <c r="BK602" s="52"/>
      <c r="BL602" s="52"/>
      <c r="BM602" s="7"/>
      <c r="BN602" s="7"/>
      <c r="BO602" s="7"/>
    </row>
    <row r="603" spans="1:67">
      <c r="A603" s="11">
        <v>217.299999999997</v>
      </c>
      <c r="C603" s="90">
        <v>3984312430828.0508</v>
      </c>
      <c r="D603" s="7">
        <f t="shared" si="257"/>
        <v>19066909877667.855</v>
      </c>
      <c r="E603" s="10">
        <f t="shared" si="261"/>
        <v>1020550182581.1791</v>
      </c>
      <c r="F603" s="10">
        <f t="shared" si="258"/>
        <v>1715471283104.6436</v>
      </c>
      <c r="G603" s="15">
        <v>510275091290589.5</v>
      </c>
      <c r="H603" s="7"/>
      <c r="J603" s="90">
        <v>6.0850883708005767E-25</v>
      </c>
      <c r="K603" s="7">
        <v>4.9979518465008731E-24</v>
      </c>
      <c r="L603" s="7"/>
      <c r="M603" s="7">
        <v>6.0850883708005767E-25</v>
      </c>
      <c r="N603" s="9">
        <f t="shared" si="259"/>
        <v>0.98934138222838908</v>
      </c>
      <c r="O603" s="7"/>
      <c r="P603" s="8">
        <f t="shared" si="260"/>
        <v>1697186730399.8562</v>
      </c>
      <c r="Q603" s="6"/>
      <c r="R603" s="12"/>
      <c r="T603" s="13"/>
      <c r="Y603" s="7"/>
      <c r="AD603" s="52"/>
      <c r="AE603" s="72"/>
      <c r="AF603" s="72"/>
      <c r="AG603" s="52"/>
      <c r="AH603" s="52"/>
      <c r="AI603" s="52"/>
      <c r="AJ603" s="52"/>
      <c r="AK603" s="52"/>
      <c r="AL603" s="52"/>
      <c r="AM603" s="52"/>
      <c r="AN603" s="52"/>
      <c r="AO603" s="52"/>
      <c r="AP603" s="52"/>
      <c r="AQ603" s="52"/>
      <c r="AR603" s="52"/>
      <c r="AS603" s="52"/>
      <c r="AT603" s="52"/>
      <c r="AU603" s="52"/>
      <c r="AV603" s="52"/>
      <c r="AW603" s="52"/>
      <c r="AX603" s="52"/>
      <c r="AY603" s="52"/>
      <c r="AZ603" s="52"/>
      <c r="BA603" s="52"/>
      <c r="BB603" s="52"/>
      <c r="BC603" s="52"/>
      <c r="BD603" s="52"/>
      <c r="BE603" s="52"/>
      <c r="BF603" s="52"/>
      <c r="BG603" s="52"/>
      <c r="BH603" s="52"/>
      <c r="BI603" s="52"/>
      <c r="BJ603" s="52"/>
      <c r="BK603" s="52"/>
      <c r="BL603" s="52"/>
      <c r="BM603" s="7"/>
      <c r="BN603" s="7"/>
      <c r="BO603" s="7"/>
    </row>
    <row r="604" spans="1:67">
      <c r="A604" s="11">
        <v>217.39999999999699</v>
      </c>
      <c r="C604" s="90">
        <v>3698101712110.5405</v>
      </c>
      <c r="D604" s="7">
        <f t="shared" si="257"/>
        <v>19132534745651.82</v>
      </c>
      <c r="E604" s="10">
        <f t="shared" si="261"/>
        <v>1019893452928.2889</v>
      </c>
      <c r="F604" s="10">
        <f t="shared" si="258"/>
        <v>1592241421641.5481</v>
      </c>
      <c r="G604" s="15">
        <v>509946726464144.44</v>
      </c>
      <c r="H604" s="7"/>
      <c r="J604" s="90">
        <v>6.0702285033246798E-25</v>
      </c>
      <c r="K604" s="7">
        <v>4.9771679480006866E-24</v>
      </c>
      <c r="L604" s="7"/>
      <c r="M604" s="7">
        <v>6.0702285033246798E-25</v>
      </c>
      <c r="N604" s="9">
        <f t="shared" si="259"/>
        <v>0.98936727184546214</v>
      </c>
      <c r="O604" s="7"/>
      <c r="P604" s="8">
        <f t="shared" si="260"/>
        <v>1575311551448.8386</v>
      </c>
      <c r="Q604" s="6"/>
      <c r="R604" s="12"/>
      <c r="T604" s="13"/>
      <c r="Y604" s="7"/>
      <c r="AD604" s="52"/>
      <c r="AE604" s="72"/>
      <c r="AF604" s="72"/>
      <c r="AG604" s="52"/>
      <c r="AH604" s="52"/>
      <c r="AI604" s="52"/>
      <c r="AJ604" s="52"/>
      <c r="AK604" s="52"/>
      <c r="AL604" s="52"/>
      <c r="AM604" s="52"/>
      <c r="AN604" s="52"/>
      <c r="AO604" s="52"/>
      <c r="AP604" s="52"/>
      <c r="AQ604" s="52"/>
      <c r="AR604" s="52"/>
      <c r="AS604" s="52"/>
      <c r="AT604" s="52"/>
      <c r="AU604" s="52"/>
      <c r="AV604" s="52"/>
      <c r="AW604" s="52"/>
      <c r="AX604" s="52"/>
      <c r="AY604" s="52"/>
      <c r="AZ604" s="52"/>
      <c r="BA604" s="52"/>
      <c r="BB604" s="52"/>
      <c r="BC604" s="52"/>
      <c r="BD604" s="52"/>
      <c r="BE604" s="52"/>
      <c r="BF604" s="52"/>
      <c r="BG604" s="52"/>
      <c r="BH604" s="52"/>
      <c r="BI604" s="52"/>
      <c r="BJ604" s="52"/>
      <c r="BK604" s="52"/>
      <c r="BL604" s="52"/>
      <c r="BM604" s="7"/>
      <c r="BN604" s="7"/>
      <c r="BO604" s="7"/>
    </row>
    <row r="605" spans="1:67">
      <c r="A605" s="11">
        <v>217.49999999999699</v>
      </c>
      <c r="C605" s="90">
        <v>3410917136197.4707</v>
      </c>
      <c r="D605" s="7">
        <f t="shared" si="257"/>
        <v>19198308591126.68</v>
      </c>
      <c r="E605" s="10">
        <f t="shared" si="261"/>
        <v>1021534519534.1576</v>
      </c>
      <c r="F605" s="10">
        <f t="shared" si="258"/>
        <v>1468592259713.9858</v>
      </c>
      <c r="G605" s="15">
        <v>510767259767078.81</v>
      </c>
      <c r="H605" s="7"/>
      <c r="J605" s="90">
        <v>6.0554049238446101E-25</v>
      </c>
      <c r="K605" s="7">
        <v>4.9563671875004737E-24</v>
      </c>
      <c r="L605" s="7"/>
      <c r="M605" s="7">
        <v>6.0554049238446101E-25</v>
      </c>
      <c r="N605" s="9">
        <f t="shared" si="259"/>
        <v>0.98939309891475657</v>
      </c>
      <c r="O605" s="7"/>
      <c r="P605" s="8">
        <f t="shared" si="260"/>
        <v>1453015046880.6455</v>
      </c>
      <c r="Q605" s="6"/>
      <c r="R605" s="12"/>
      <c r="T605" s="13"/>
      <c r="Y605" s="7"/>
      <c r="AD605" s="52"/>
      <c r="AE605" s="72"/>
      <c r="AF605" s="72"/>
      <c r="AG605" s="52"/>
      <c r="AH605" s="52"/>
      <c r="AI605" s="52"/>
      <c r="AJ605" s="52"/>
      <c r="AK605" s="52"/>
      <c r="AL605" s="52"/>
      <c r="AM605" s="52"/>
      <c r="AN605" s="52"/>
      <c r="AO605" s="52"/>
      <c r="AP605" s="52"/>
      <c r="AQ605" s="52"/>
      <c r="AR605" s="52"/>
      <c r="AS605" s="52"/>
      <c r="AT605" s="52"/>
      <c r="AU605" s="52"/>
      <c r="AV605" s="52"/>
      <c r="AW605" s="52"/>
      <c r="AX605" s="52"/>
      <c r="AY605" s="52"/>
      <c r="AZ605" s="52"/>
      <c r="BA605" s="52"/>
      <c r="BB605" s="52"/>
      <c r="BC605" s="52"/>
      <c r="BD605" s="52"/>
      <c r="BE605" s="52"/>
      <c r="BF605" s="52"/>
      <c r="BG605" s="52"/>
      <c r="BH605" s="52"/>
      <c r="BI605" s="52"/>
      <c r="BJ605" s="52"/>
      <c r="BK605" s="52"/>
      <c r="BL605" s="52"/>
      <c r="BM605" s="7"/>
      <c r="BN605" s="7"/>
      <c r="BO605" s="7"/>
    </row>
    <row r="606" spans="1:67">
      <c r="A606" s="11">
        <v>217.59999999999701</v>
      </c>
      <c r="C606" s="90">
        <v>3290611605795.3511</v>
      </c>
      <c r="D606" s="7">
        <f t="shared" ref="D606:D669" si="262">5.0307*10^24*3.7419*10^(-16)*($A606*10^(-9))^(-4)/((EXP(0.014404348/($A606*10^(-9)*$D$26))-1))*2.16449*10^(-5)*10^(-13)</f>
        <v>19264231512363.301</v>
      </c>
      <c r="E606" s="10">
        <f t="shared" si="261"/>
        <v>1037618872327.174</v>
      </c>
      <c r="F606" s="10">
        <f t="shared" ref="F606:F631" si="263">C606/(1.524^2)</f>
        <v>1416793941638.6594</v>
      </c>
      <c r="G606" s="15">
        <v>518809436163586.94</v>
      </c>
      <c r="H606" s="7"/>
      <c r="J606" s="90">
        <v>6.0406175437445874E-25</v>
      </c>
      <c r="K606" s="7">
        <v>4.9355499520008104E-24</v>
      </c>
      <c r="L606" s="7"/>
      <c r="M606" s="7">
        <v>6.0406175437445874E-25</v>
      </c>
      <c r="N606" s="9">
        <f t="shared" ref="N606:N669" si="264">EXP(-($L606*L$4+$K606*K$4+$I606*I$4+$J606*J$4+$M606*M$4))</f>
        <v>0.98941886358573961</v>
      </c>
      <c r="O606" s="7"/>
      <c r="P606" s="8">
        <f t="shared" ref="P606:P669" si="265">$F606*N606</f>
        <v>1401802651671.2832</v>
      </c>
      <c r="Q606" s="6"/>
      <c r="R606" s="12"/>
      <c r="T606" s="13"/>
      <c r="Y606" s="7"/>
      <c r="AD606" s="52"/>
      <c r="AE606" s="72"/>
      <c r="AF606" s="72"/>
      <c r="AG606" s="52"/>
      <c r="AH606" s="52"/>
      <c r="AI606" s="52"/>
      <c r="AJ606" s="52"/>
      <c r="AK606" s="52"/>
      <c r="AL606" s="52"/>
      <c r="AM606" s="52"/>
      <c r="AN606" s="52"/>
      <c r="AO606" s="52"/>
      <c r="AP606" s="52"/>
      <c r="AQ606" s="52"/>
      <c r="AR606" s="52"/>
      <c r="AS606" s="52"/>
      <c r="AT606" s="52"/>
      <c r="AU606" s="52"/>
      <c r="AV606" s="52"/>
      <c r="AW606" s="52"/>
      <c r="AX606" s="52"/>
      <c r="AY606" s="52"/>
      <c r="AZ606" s="52"/>
      <c r="BA606" s="52"/>
      <c r="BB606" s="52"/>
      <c r="BC606" s="52"/>
      <c r="BD606" s="52"/>
      <c r="BE606" s="52"/>
      <c r="BF606" s="52"/>
      <c r="BG606" s="52"/>
      <c r="BH606" s="52"/>
      <c r="BI606" s="52"/>
      <c r="BJ606" s="52"/>
      <c r="BK606" s="52"/>
      <c r="BL606" s="52"/>
      <c r="BM606" s="7"/>
      <c r="BN606" s="7"/>
      <c r="BO606" s="7"/>
    </row>
    <row r="607" spans="1:67">
      <c r="A607" s="11">
        <v>217.699999999997</v>
      </c>
      <c r="C607" s="90">
        <v>3362239033101.9214</v>
      </c>
      <c r="D607" s="7">
        <f t="shared" si="262"/>
        <v>19330303607131.508</v>
      </c>
      <c r="E607" s="10">
        <f t="shared" si="261"/>
        <v>1050420653574.9835</v>
      </c>
      <c r="F607" s="10">
        <f t="shared" si="263"/>
        <v>1447633590074.9517</v>
      </c>
      <c r="G607" s="15">
        <v>525210326787491.75</v>
      </c>
      <c r="H607" s="7"/>
      <c r="J607" s="90">
        <v>6.0258662746252526E-25</v>
      </c>
      <c r="K607" s="7">
        <v>4.914716628500392E-24</v>
      </c>
      <c r="L607" s="7"/>
      <c r="M607" s="7">
        <v>6.0258662746252526E-25</v>
      </c>
      <c r="N607" s="9">
        <f t="shared" si="264"/>
        <v>0.9894445660075295</v>
      </c>
      <c r="O607" s="7"/>
      <c r="P607" s="8">
        <f t="shared" si="265"/>
        <v>1432353189269.6323</v>
      </c>
      <c r="Q607" s="6"/>
      <c r="R607" s="12"/>
      <c r="T607" s="13"/>
      <c r="Y607" s="7"/>
      <c r="AD607" s="52"/>
      <c r="AE607" s="72"/>
      <c r="AF607" s="72"/>
      <c r="AG607" s="52"/>
      <c r="AH607" s="52"/>
      <c r="AI607" s="52"/>
      <c r="AJ607" s="52"/>
      <c r="AK607" s="52"/>
      <c r="AL607" s="52"/>
      <c r="AM607" s="52"/>
      <c r="AN607" s="52"/>
      <c r="AO607" s="52"/>
      <c r="AP607" s="52"/>
      <c r="AQ607" s="52"/>
      <c r="AR607" s="52"/>
      <c r="AS607" s="52"/>
      <c r="AT607" s="52"/>
      <c r="AU607" s="52"/>
      <c r="AV607" s="52"/>
      <c r="AW607" s="52"/>
      <c r="AX607" s="52"/>
      <c r="AY607" s="52"/>
      <c r="AZ607" s="52"/>
      <c r="BA607" s="52"/>
      <c r="BB607" s="52"/>
      <c r="BC607" s="52"/>
      <c r="BD607" s="52"/>
      <c r="BE607" s="52"/>
      <c r="BF607" s="52"/>
      <c r="BG607" s="52"/>
      <c r="BH607" s="52"/>
      <c r="BI607" s="52"/>
      <c r="BJ607" s="52"/>
      <c r="BK607" s="52"/>
      <c r="BL607" s="52"/>
      <c r="BM607" s="7"/>
      <c r="BN607" s="7"/>
      <c r="BO607" s="7"/>
    </row>
    <row r="608" spans="1:67">
      <c r="A608" s="11">
        <v>217.799999999997</v>
      </c>
      <c r="C608" s="90">
        <v>3717392469061.2729</v>
      </c>
      <c r="D608" s="7">
        <f t="shared" si="262"/>
        <v>19396524972699.863</v>
      </c>
      <c r="E608" s="10">
        <f t="shared" si="261"/>
        <v>1059939865367.8514</v>
      </c>
      <c r="F608" s="10">
        <f t="shared" si="263"/>
        <v>1600547180829.0762</v>
      </c>
      <c r="G608" s="15">
        <v>529969932683925.69</v>
      </c>
      <c r="H608" s="7"/>
      <c r="J608" s="90">
        <v>6.0111510283030986E-25</v>
      </c>
      <c r="K608" s="7">
        <v>4.8938676040007348E-24</v>
      </c>
      <c r="L608" s="7"/>
      <c r="M608" s="7">
        <v>6.0111510283030986E-25</v>
      </c>
      <c r="N608" s="9">
        <f t="shared" si="264"/>
        <v>0.98947020632889593</v>
      </c>
      <c r="O608" s="7"/>
      <c r="P608" s="8">
        <f t="shared" si="265"/>
        <v>1583693749254.0786</v>
      </c>
      <c r="Q608" s="6"/>
      <c r="R608" s="12"/>
      <c r="T608" s="13"/>
      <c r="Y608" s="7"/>
      <c r="AD608" s="52"/>
      <c r="AE608" s="72"/>
      <c r="AF608" s="72"/>
      <c r="AG608" s="52"/>
      <c r="AH608" s="52"/>
      <c r="AI608" s="52"/>
      <c r="AJ608" s="52"/>
      <c r="AK608" s="52"/>
      <c r="AL608" s="52"/>
      <c r="AM608" s="52"/>
      <c r="AN608" s="52"/>
      <c r="AO608" s="52"/>
      <c r="AP608" s="52"/>
      <c r="AQ608" s="52"/>
      <c r="AR608" s="52"/>
      <c r="AS608" s="52"/>
      <c r="AT608" s="52"/>
      <c r="AU608" s="52"/>
      <c r="AV608" s="52"/>
      <c r="AW608" s="52"/>
      <c r="AX608" s="52"/>
      <c r="AY608" s="52"/>
      <c r="AZ608" s="52"/>
      <c r="BA608" s="52"/>
      <c r="BB608" s="52"/>
      <c r="BC608" s="52"/>
      <c r="BD608" s="52"/>
      <c r="BE608" s="52"/>
      <c r="BF608" s="52"/>
      <c r="BG608" s="52"/>
      <c r="BH608" s="52"/>
      <c r="BI608" s="52"/>
      <c r="BJ608" s="52"/>
      <c r="BK608" s="52"/>
      <c r="BL608" s="52"/>
      <c r="BM608" s="7"/>
      <c r="BN608" s="7"/>
      <c r="BO608" s="7"/>
    </row>
    <row r="609" spans="1:67">
      <c r="A609" s="11">
        <v>217.89999999999699</v>
      </c>
      <c r="C609" s="90">
        <v>4454387304222.4229</v>
      </c>
      <c r="D609" s="7">
        <f t="shared" si="262"/>
        <v>19462895705834.855</v>
      </c>
      <c r="E609" s="10">
        <f t="shared" si="261"/>
        <v>1075695942922.5823</v>
      </c>
      <c r="F609" s="10">
        <f t="shared" si="263"/>
        <v>1917865036159.1709</v>
      </c>
      <c r="G609" s="15">
        <v>537847971461291.12</v>
      </c>
      <c r="H609" s="7"/>
      <c r="J609" s="90">
        <v>5.9964717168099727E-25</v>
      </c>
      <c r="K609" s="7">
        <v>4.873003265500722E-24</v>
      </c>
      <c r="L609" s="7"/>
      <c r="M609" s="7">
        <v>5.9964717168099727E-25</v>
      </c>
      <c r="N609" s="9">
        <f t="shared" si="264"/>
        <v>0.98949578469826105</v>
      </c>
      <c r="O609" s="7"/>
      <c r="P609" s="8">
        <f t="shared" si="265"/>
        <v>1897719368899.6775</v>
      </c>
      <c r="Q609" s="6"/>
      <c r="R609" s="12"/>
      <c r="T609" s="13"/>
      <c r="Y609" s="7"/>
      <c r="AD609" s="52"/>
      <c r="AE609" s="72"/>
      <c r="AF609" s="72"/>
      <c r="AG609" s="52"/>
      <c r="AH609" s="52"/>
      <c r="AI609" s="52"/>
      <c r="AJ609" s="52"/>
      <c r="AK609" s="52"/>
      <c r="AL609" s="52"/>
      <c r="AM609" s="52"/>
      <c r="AN609" s="52"/>
      <c r="AO609" s="52"/>
      <c r="AP609" s="52"/>
      <c r="AQ609" s="52"/>
      <c r="AR609" s="52"/>
      <c r="AS609" s="52"/>
      <c r="AT609" s="52"/>
      <c r="AU609" s="52"/>
      <c r="AV609" s="52"/>
      <c r="AW609" s="52"/>
      <c r="AX609" s="52"/>
      <c r="AY609" s="52"/>
      <c r="AZ609" s="52"/>
      <c r="BA609" s="52"/>
      <c r="BB609" s="52"/>
      <c r="BC609" s="52"/>
      <c r="BD609" s="52"/>
      <c r="BE609" s="52"/>
      <c r="BF609" s="52"/>
      <c r="BG609" s="52"/>
      <c r="BH609" s="52"/>
      <c r="BI609" s="52"/>
      <c r="BJ609" s="52"/>
      <c r="BK609" s="52"/>
      <c r="BL609" s="52"/>
      <c r="BM609" s="7"/>
      <c r="BN609" s="7"/>
      <c r="BO609" s="7"/>
    </row>
    <row r="610" spans="1:67">
      <c r="A610" s="11">
        <v>217.99999999999699</v>
      </c>
      <c r="C610" s="90">
        <v>5392747258275.4795</v>
      </c>
      <c r="D610" s="7">
        <f t="shared" si="262"/>
        <v>19529415902800.863</v>
      </c>
      <c r="E610" s="10">
        <f t="shared" si="261"/>
        <v>1079306532551.8428</v>
      </c>
      <c r="F610" s="10">
        <f t="shared" si="263"/>
        <v>2321881935521.3691</v>
      </c>
      <c r="G610" s="15">
        <v>539653266275921.38</v>
      </c>
      <c r="H610" s="7"/>
      <c r="J610" s="90">
        <v>5.98182825239254E-25</v>
      </c>
      <c r="K610" s="7">
        <v>4.8521240000005536E-24</v>
      </c>
      <c r="L610" s="7"/>
      <c r="M610" s="7">
        <v>5.98182825239254E-25</v>
      </c>
      <c r="N610" s="9">
        <f t="shared" si="264"/>
        <v>0.9895213012637003</v>
      </c>
      <c r="O610" s="7"/>
      <c r="P610" s="8">
        <f t="shared" si="265"/>
        <v>2297551634217.7842</v>
      </c>
      <c r="Q610" s="6"/>
      <c r="R610" s="12"/>
      <c r="T610" s="13"/>
      <c r="Y610" s="7"/>
      <c r="AD610" s="52"/>
      <c r="AE610" s="72"/>
      <c r="AF610" s="72"/>
      <c r="AG610" s="52"/>
      <c r="AH610" s="52"/>
      <c r="AI610" s="52"/>
      <c r="AJ610" s="52"/>
      <c r="AK610" s="52"/>
      <c r="AL610" s="52"/>
      <c r="AM610" s="52"/>
      <c r="AN610" s="52"/>
      <c r="AO610" s="52"/>
      <c r="AP610" s="52"/>
      <c r="AQ610" s="52"/>
      <c r="AR610" s="52"/>
      <c r="AS610" s="52"/>
      <c r="AT610" s="52"/>
      <c r="AU610" s="52"/>
      <c r="AV610" s="52"/>
      <c r="AW610" s="52"/>
      <c r="AX610" s="52"/>
      <c r="AY610" s="52"/>
      <c r="AZ610" s="52"/>
      <c r="BA610" s="52"/>
      <c r="BB610" s="52"/>
      <c r="BC610" s="52"/>
      <c r="BD610" s="52"/>
      <c r="BE610" s="52"/>
      <c r="BF610" s="52"/>
      <c r="BG610" s="52"/>
      <c r="BH610" s="52"/>
      <c r="BI610" s="52"/>
      <c r="BJ610" s="52"/>
      <c r="BK610" s="52"/>
      <c r="BL610" s="52"/>
      <c r="BM610" s="7"/>
      <c r="BN610" s="7"/>
      <c r="BO610" s="7"/>
    </row>
    <row r="611" spans="1:67">
      <c r="A611" s="11">
        <v>218.09999999999701</v>
      </c>
      <c r="C611" s="90">
        <v>6142099808833.8857</v>
      </c>
      <c r="D611" s="7">
        <f t="shared" si="262"/>
        <v>19596085659359.324</v>
      </c>
      <c r="E611" s="10">
        <f t="shared" si="261"/>
        <v>1085871426055.3661</v>
      </c>
      <c r="F611" s="10">
        <f t="shared" si="263"/>
        <v>2644520484511.1143</v>
      </c>
      <c r="G611" s="15">
        <v>542935713027683.06</v>
      </c>
      <c r="H611" s="7"/>
      <c r="J611" s="90">
        <v>5.9672205475117535E-25</v>
      </c>
      <c r="K611" s="7">
        <v>4.8312301945008055E-24</v>
      </c>
      <c r="L611" s="7"/>
      <c r="M611" s="7">
        <v>5.9672205475117535E-25</v>
      </c>
      <c r="N611" s="9">
        <f t="shared" si="264"/>
        <v>0.98954675617294285</v>
      </c>
      <c r="O611" s="7"/>
      <c r="P611" s="8">
        <f t="shared" si="265"/>
        <v>2616876667080.8721</v>
      </c>
      <c r="Q611" s="6"/>
      <c r="R611" s="12"/>
      <c r="T611" s="13"/>
      <c r="Y611" s="7"/>
      <c r="AD611" s="52"/>
      <c r="AE611" s="72"/>
      <c r="AF611" s="72"/>
      <c r="AG611" s="52"/>
      <c r="AH611" s="52"/>
      <c r="AI611" s="52"/>
      <c r="AJ611" s="52"/>
      <c r="AK611" s="52"/>
      <c r="AL611" s="52"/>
      <c r="AM611" s="52"/>
      <c r="AN611" s="52"/>
      <c r="AO611" s="52"/>
      <c r="AP611" s="52"/>
      <c r="AQ611" s="52"/>
      <c r="AR611" s="52"/>
      <c r="AS611" s="52"/>
      <c r="AT611" s="52"/>
      <c r="AU611" s="52"/>
      <c r="AV611" s="52"/>
      <c r="AW611" s="52"/>
      <c r="AX611" s="52"/>
      <c r="AY611" s="52"/>
      <c r="AZ611" s="52"/>
      <c r="BA611" s="52"/>
      <c r="BB611" s="52"/>
      <c r="BC611" s="52"/>
      <c r="BD611" s="52"/>
      <c r="BE611" s="52"/>
      <c r="BF611" s="52"/>
      <c r="BG611" s="52"/>
      <c r="BH611" s="52"/>
      <c r="BI611" s="52"/>
      <c r="BJ611" s="52"/>
      <c r="BK611" s="52"/>
      <c r="BL611" s="52"/>
      <c r="BM611" s="7"/>
      <c r="BN611" s="7"/>
      <c r="BO611" s="7"/>
    </row>
    <row r="612" spans="1:67">
      <c r="A612" s="11">
        <v>218.199999999997</v>
      </c>
      <c r="C612" s="90">
        <v>6417865730958.8477</v>
      </c>
      <c r="D612" s="7">
        <f t="shared" si="262"/>
        <v>19662905070768.691</v>
      </c>
      <c r="E612" s="10">
        <f t="shared" si="261"/>
        <v>1091779804393.7046</v>
      </c>
      <c r="F612" s="10">
        <f t="shared" si="263"/>
        <v>2763253271780.4917</v>
      </c>
      <c r="G612" s="15">
        <v>545889902196852.31</v>
      </c>
      <c r="H612" s="7"/>
      <c r="J612" s="90">
        <v>5.9526485148423577E-25</v>
      </c>
      <c r="K612" s="7">
        <v>4.8103222360005491E-24</v>
      </c>
      <c r="L612" s="7"/>
      <c r="M612" s="7">
        <v>5.9526485148423577E-25</v>
      </c>
      <c r="N612" s="9">
        <f t="shared" si="264"/>
        <v>0.98957214957337269</v>
      </c>
      <c r="O612" s="7"/>
      <c r="P612" s="8">
        <f t="shared" si="265"/>
        <v>2734438479971.4761</v>
      </c>
      <c r="Q612" s="6"/>
      <c r="R612" s="12"/>
      <c r="T612" s="13"/>
      <c r="Y612" s="7"/>
      <c r="AD612" s="52"/>
      <c r="AE612" s="72"/>
      <c r="AF612" s="72"/>
      <c r="AG612" s="52"/>
      <c r="AH612" s="52"/>
      <c r="AI612" s="52"/>
      <c r="AJ612" s="52"/>
      <c r="AK612" s="52"/>
      <c r="AL612" s="52"/>
      <c r="AM612" s="52"/>
      <c r="AN612" s="52"/>
      <c r="AO612" s="52"/>
      <c r="AP612" s="52"/>
      <c r="AQ612" s="52"/>
      <c r="AR612" s="52"/>
      <c r="AS612" s="52"/>
      <c r="AT612" s="52"/>
      <c r="AU612" s="52"/>
      <c r="AV612" s="52"/>
      <c r="AW612" s="52"/>
      <c r="AX612" s="52"/>
      <c r="AY612" s="52"/>
      <c r="AZ612" s="52"/>
      <c r="BA612" s="52"/>
      <c r="BB612" s="52"/>
      <c r="BC612" s="52"/>
      <c r="BD612" s="52"/>
      <c r="BE612" s="52"/>
      <c r="BF612" s="52"/>
      <c r="BG612" s="52"/>
      <c r="BH612" s="52"/>
      <c r="BI612" s="52"/>
      <c r="BJ612" s="52"/>
      <c r="BK612" s="52"/>
      <c r="BL612" s="52"/>
      <c r="BM612" s="7"/>
      <c r="BN612" s="7"/>
      <c r="BO612" s="7"/>
    </row>
    <row r="613" spans="1:67">
      <c r="A613" s="11">
        <v>218.299999999997</v>
      </c>
      <c r="C613" s="90">
        <v>6210630177415.5674</v>
      </c>
      <c r="D613" s="7">
        <f t="shared" si="262"/>
        <v>19729874231783.609</v>
      </c>
      <c r="E613" s="10">
        <f t="shared" si="261"/>
        <v>1099985972300.9634</v>
      </c>
      <c r="F613" s="10">
        <f t="shared" si="263"/>
        <v>2674026674440.6069</v>
      </c>
      <c r="G613" s="15">
        <v>549992986150481.69</v>
      </c>
      <c r="H613" s="7"/>
      <c r="J613" s="90">
        <v>5.9381120672723269E-25</v>
      </c>
      <c r="K613" s="7">
        <v>4.7894005115007366E-24</v>
      </c>
      <c r="L613" s="7"/>
      <c r="M613" s="7">
        <v>5.9381120672723269E-25</v>
      </c>
      <c r="N613" s="9">
        <f t="shared" si="264"/>
        <v>0.98959748161202932</v>
      </c>
      <c r="O613" s="7"/>
      <c r="P613" s="8">
        <f t="shared" si="265"/>
        <v>2646210062789.8145</v>
      </c>
      <c r="Q613" s="6"/>
      <c r="R613" s="12"/>
      <c r="T613" s="13"/>
      <c r="Y613" s="7"/>
      <c r="AD613" s="52"/>
      <c r="AE613" s="72"/>
      <c r="AF613" s="72"/>
      <c r="AG613" s="52"/>
      <c r="AH613" s="52"/>
      <c r="AI613" s="52"/>
      <c r="AJ613" s="52"/>
      <c r="AK613" s="52"/>
      <c r="AL613" s="52"/>
      <c r="AM613" s="52"/>
      <c r="AN613" s="52"/>
      <c r="AO613" s="52"/>
      <c r="AP613" s="52"/>
      <c r="AQ613" s="52"/>
      <c r="AR613" s="52"/>
      <c r="AS613" s="52"/>
      <c r="AT613" s="52"/>
      <c r="AU613" s="52"/>
      <c r="AV613" s="52"/>
      <c r="AW613" s="52"/>
      <c r="AX613" s="52"/>
      <c r="AY613" s="52"/>
      <c r="AZ613" s="52"/>
      <c r="BA613" s="52"/>
      <c r="BB613" s="52"/>
      <c r="BC613" s="52"/>
      <c r="BD613" s="52"/>
      <c r="BE613" s="52"/>
      <c r="BF613" s="52"/>
      <c r="BG613" s="52"/>
      <c r="BH613" s="52"/>
      <c r="BI613" s="52"/>
      <c r="BJ613" s="52"/>
      <c r="BK613" s="52"/>
      <c r="BL613" s="52"/>
      <c r="BM613" s="7"/>
      <c r="BN613" s="7"/>
      <c r="BO613" s="7"/>
    </row>
    <row r="614" spans="1:67">
      <c r="A614" s="11">
        <v>218.39999999999699</v>
      </c>
      <c r="C614" s="90">
        <v>5747929494919.0049</v>
      </c>
      <c r="D614" s="7">
        <f t="shared" si="262"/>
        <v>19796993236654.918</v>
      </c>
      <c r="E614" s="10">
        <f t="shared" si="261"/>
        <v>1107863880590.2256</v>
      </c>
      <c r="F614" s="10">
        <f t="shared" si="263"/>
        <v>2474807926594.8691</v>
      </c>
      <c r="G614" s="15">
        <v>553931940295112.75</v>
      </c>
      <c r="H614" s="7"/>
      <c r="J614" s="90">
        <v>5.9236111179023708E-25</v>
      </c>
      <c r="K614" s="7">
        <v>4.7684654080006273E-24</v>
      </c>
      <c r="L614" s="7"/>
      <c r="M614" s="7">
        <v>5.9236111179023708E-25</v>
      </c>
      <c r="N614" s="9">
        <f t="shared" si="264"/>
        <v>0.98962275243560849</v>
      </c>
      <c r="O614" s="7"/>
      <c r="P614" s="8">
        <f t="shared" si="265"/>
        <v>2449126232066.2759</v>
      </c>
      <c r="Q614" s="6"/>
      <c r="R614" s="12"/>
      <c r="T614" s="13"/>
      <c r="Y614" s="7"/>
      <c r="AD614" s="52"/>
      <c r="AE614" s="72"/>
      <c r="AF614" s="72"/>
      <c r="AG614" s="52"/>
      <c r="AH614" s="52"/>
      <c r="AI614" s="52"/>
      <c r="AJ614" s="52"/>
      <c r="AK614" s="52"/>
      <c r="AL614" s="52"/>
      <c r="AM614" s="52"/>
      <c r="AN614" s="52"/>
      <c r="AO614" s="52"/>
      <c r="AP614" s="52"/>
      <c r="AQ614" s="52"/>
      <c r="AR614" s="52"/>
      <c r="AS614" s="52"/>
      <c r="AT614" s="52"/>
      <c r="AU614" s="52"/>
      <c r="AV614" s="52"/>
      <c r="AW614" s="52"/>
      <c r="AX614" s="52"/>
      <c r="AY614" s="52"/>
      <c r="AZ614" s="52"/>
      <c r="BA614" s="52"/>
      <c r="BB614" s="52"/>
      <c r="BC614" s="52"/>
      <c r="BD614" s="52"/>
      <c r="BE614" s="52"/>
      <c r="BF614" s="52"/>
      <c r="BG614" s="52"/>
      <c r="BH614" s="52"/>
      <c r="BI614" s="52"/>
      <c r="BJ614" s="52"/>
      <c r="BK614" s="52"/>
      <c r="BL614" s="52"/>
      <c r="BM614" s="7"/>
      <c r="BN614" s="7"/>
      <c r="BO614" s="7"/>
    </row>
    <row r="615" spans="1:67">
      <c r="A615" s="11">
        <v>218.49999999999699</v>
      </c>
      <c r="C615" s="90">
        <v>5257330675453.5996</v>
      </c>
      <c r="D615" s="7">
        <f t="shared" si="262"/>
        <v>19864262179128.891</v>
      </c>
      <c r="E615" s="10">
        <f t="shared" si="261"/>
        <v>1107207132110.7095</v>
      </c>
      <c r="F615" s="10">
        <f t="shared" si="263"/>
        <v>2263577456864.1021</v>
      </c>
      <c r="G615" s="15">
        <v>553603566055354.75</v>
      </c>
      <c r="H615" s="7"/>
      <c r="J615" s="90">
        <v>5.9091455800454085E-25</v>
      </c>
      <c r="K615" s="7">
        <v>4.7475173125006093E-24</v>
      </c>
      <c r="L615" s="7"/>
      <c r="M615" s="7">
        <v>5.9091455800454085E-25</v>
      </c>
      <c r="N615" s="9">
        <f t="shared" si="264"/>
        <v>0.98964796219046292</v>
      </c>
      <c r="O615" s="7"/>
      <c r="P615" s="8">
        <f t="shared" si="265"/>
        <v>2240144817445.8291</v>
      </c>
      <c r="Q615" s="6"/>
      <c r="R615" s="12"/>
      <c r="T615" s="13"/>
      <c r="Y615" s="7"/>
      <c r="AD615" s="52"/>
      <c r="AE615" s="72"/>
      <c r="AF615" s="72"/>
      <c r="AG615" s="52"/>
      <c r="AH615" s="52"/>
      <c r="AI615" s="52"/>
      <c r="AJ615" s="52"/>
      <c r="AK615" s="52"/>
      <c r="AL615" s="52"/>
      <c r="AM615" s="52"/>
      <c r="AN615" s="52"/>
      <c r="AO615" s="52"/>
      <c r="AP615" s="52"/>
      <c r="AQ615" s="52"/>
      <c r="AR615" s="52"/>
      <c r="AS615" s="52"/>
      <c r="AT615" s="52"/>
      <c r="AU615" s="52"/>
      <c r="AV615" s="52"/>
      <c r="AW615" s="52"/>
      <c r="AX615" s="52"/>
      <c r="AY615" s="52"/>
      <c r="AZ615" s="52"/>
      <c r="BA615" s="52"/>
      <c r="BB615" s="52"/>
      <c r="BC615" s="52"/>
      <c r="BD615" s="52"/>
      <c r="BE615" s="52"/>
      <c r="BF615" s="52"/>
      <c r="BG615" s="52"/>
      <c r="BH615" s="52"/>
      <c r="BI615" s="52"/>
      <c r="BJ615" s="52"/>
      <c r="BK615" s="52"/>
      <c r="BL615" s="52"/>
      <c r="BM615" s="7"/>
      <c r="BN615" s="7"/>
      <c r="BO615" s="7"/>
    </row>
    <row r="616" spans="1:67">
      <c r="A616" s="11">
        <v>218.59999999999701</v>
      </c>
      <c r="C616" s="90">
        <v>4795241892209.1416</v>
      </c>
      <c r="D616" s="7">
        <f t="shared" si="262"/>
        <v>19931681152446.93</v>
      </c>
      <c r="E616" s="10">
        <f t="shared" si="261"/>
        <v>1123291430809.5269</v>
      </c>
      <c r="F616" s="10">
        <f t="shared" si="263"/>
        <v>2064622166167.7126</v>
      </c>
      <c r="G616" s="15">
        <v>561645715404763.38</v>
      </c>
      <c r="H616" s="7"/>
      <c r="J616" s="90">
        <v>5.8947153672260457E-25</v>
      </c>
      <c r="K616" s="7">
        <v>4.7265566120005061E-24</v>
      </c>
      <c r="L616" s="7"/>
      <c r="M616" s="7">
        <v>5.8947153672260457E-25</v>
      </c>
      <c r="N616" s="9">
        <f t="shared" si="264"/>
        <v>0.98967311102260302</v>
      </c>
      <c r="O616" s="7"/>
      <c r="P616" s="8">
        <f t="shared" si="265"/>
        <v>2043301042277.4258</v>
      </c>
      <c r="Q616" s="6"/>
      <c r="R616" s="12"/>
      <c r="T616" s="13"/>
      <c r="Y616" s="7"/>
      <c r="AD616" s="52"/>
      <c r="AE616" s="72"/>
      <c r="AF616" s="72"/>
      <c r="AG616" s="52"/>
      <c r="AH616" s="52"/>
      <c r="AI616" s="52"/>
      <c r="AJ616" s="52"/>
      <c r="AK616" s="52"/>
      <c r="AL616" s="52"/>
      <c r="AM616" s="52"/>
      <c r="AN616" s="52"/>
      <c r="AO616" s="52"/>
      <c r="AP616" s="52"/>
      <c r="AQ616" s="52"/>
      <c r="AR616" s="52"/>
      <c r="AS616" s="52"/>
      <c r="AT616" s="52"/>
      <c r="AU616" s="52"/>
      <c r="AV616" s="52"/>
      <c r="AW616" s="52"/>
      <c r="AX616" s="52"/>
      <c r="AY616" s="52"/>
      <c r="AZ616" s="52"/>
      <c r="BA616" s="52"/>
      <c r="BB616" s="52"/>
      <c r="BC616" s="52"/>
      <c r="BD616" s="52"/>
      <c r="BE616" s="52"/>
      <c r="BF616" s="52"/>
      <c r="BG616" s="52"/>
      <c r="BH616" s="52"/>
      <c r="BI616" s="52"/>
      <c r="BJ616" s="52"/>
      <c r="BK616" s="52"/>
      <c r="BL616" s="52"/>
      <c r="BM616" s="7"/>
      <c r="BN616" s="7"/>
      <c r="BO616" s="7"/>
    </row>
    <row r="617" spans="1:67">
      <c r="A617" s="11">
        <v>218.699999999997</v>
      </c>
      <c r="C617" s="90">
        <v>4426268320085.8564</v>
      </c>
      <c r="D617" s="7">
        <f t="shared" si="262"/>
        <v>19999250249345.293</v>
      </c>
      <c r="E617" s="10">
        <f t="shared" si="261"/>
        <v>1128543282604.0054</v>
      </c>
      <c r="F617" s="10">
        <f t="shared" si="263"/>
        <v>1905758227108.9756</v>
      </c>
      <c r="G617" s="15">
        <v>564271641302002.62</v>
      </c>
      <c r="H617" s="7"/>
      <c r="J617" s="90">
        <v>5.8803203931800758E-25</v>
      </c>
      <c r="K617" s="7">
        <v>4.7055836935005177E-24</v>
      </c>
      <c r="L617" s="7"/>
      <c r="M617" s="7">
        <v>5.8803203931800758E-25</v>
      </c>
      <c r="N617" s="9">
        <f t="shared" si="264"/>
        <v>0.98969819907769807</v>
      </c>
      <c r="O617" s="7"/>
      <c r="P617" s="8">
        <f t="shared" si="265"/>
        <v>1886125485247.2598</v>
      </c>
      <c r="Q617" s="6"/>
      <c r="R617" s="12"/>
      <c r="T617" s="13"/>
      <c r="Y617" s="7"/>
      <c r="AD617" s="52"/>
      <c r="AE617" s="72"/>
      <c r="AF617" s="72"/>
      <c r="AG617" s="52"/>
      <c r="AH617" s="52"/>
      <c r="AI617" s="52"/>
      <c r="AJ617" s="52"/>
      <c r="AK617" s="52"/>
      <c r="AL617" s="52"/>
      <c r="AM617" s="52"/>
      <c r="AN617" s="52"/>
      <c r="AO617" s="52"/>
      <c r="AP617" s="52"/>
      <c r="AQ617" s="52"/>
      <c r="AR617" s="52"/>
      <c r="AS617" s="52"/>
      <c r="AT617" s="52"/>
      <c r="AU617" s="52"/>
      <c r="AV617" s="52"/>
      <c r="AW617" s="52"/>
      <c r="AX617" s="52"/>
      <c r="AY617" s="52"/>
      <c r="AZ617" s="52"/>
      <c r="BA617" s="52"/>
      <c r="BB617" s="52"/>
      <c r="BC617" s="52"/>
      <c r="BD617" s="52"/>
      <c r="BE617" s="52"/>
      <c r="BF617" s="52"/>
      <c r="BG617" s="52"/>
      <c r="BH617" s="52"/>
      <c r="BI617" s="52"/>
      <c r="BJ617" s="52"/>
      <c r="BK617" s="52"/>
      <c r="BL617" s="52"/>
      <c r="BM617" s="7"/>
      <c r="BN617" s="7"/>
      <c r="BO617" s="7"/>
    </row>
    <row r="618" spans="1:67">
      <c r="A618" s="11">
        <v>218.799999999997</v>
      </c>
      <c r="C618" s="90">
        <v>4314930199215.2124</v>
      </c>
      <c r="D618" s="7">
        <f t="shared" si="262"/>
        <v>20066969562054.348</v>
      </c>
      <c r="E618" s="10">
        <f t="shared" si="261"/>
        <v>1152177450310.3345</v>
      </c>
      <c r="F618" s="10">
        <f t="shared" si="263"/>
        <v>1857820884748.3191</v>
      </c>
      <c r="G618" s="15">
        <v>576088725155167.25</v>
      </c>
      <c r="H618" s="7"/>
      <c r="J618" s="90">
        <v>5.8659605718539369E-25</v>
      </c>
      <c r="K618" s="7">
        <v>4.6845989440008438E-24</v>
      </c>
      <c r="L618" s="7"/>
      <c r="M618" s="7">
        <v>5.8659605718539369E-25</v>
      </c>
      <c r="N618" s="9">
        <f t="shared" si="264"/>
        <v>0.98972322650107625</v>
      </c>
      <c r="O618" s="7"/>
      <c r="P618" s="8">
        <f t="shared" si="265"/>
        <v>1838728480314.1904</v>
      </c>
      <c r="Q618" s="6"/>
      <c r="R618" s="12"/>
      <c r="T618" s="13"/>
      <c r="Y618" s="7"/>
      <c r="AD618" s="52"/>
      <c r="AE618" s="72"/>
      <c r="AF618" s="72"/>
      <c r="AG618" s="52"/>
      <c r="AH618" s="52"/>
      <c r="AI618" s="52"/>
      <c r="AJ618" s="52"/>
      <c r="AK618" s="52"/>
      <c r="AL618" s="52"/>
      <c r="AM618" s="52"/>
      <c r="AN618" s="52"/>
      <c r="AO618" s="52"/>
      <c r="AP618" s="52"/>
      <c r="AQ618" s="52"/>
      <c r="AR618" s="52"/>
      <c r="AS618" s="52"/>
      <c r="AT618" s="52"/>
      <c r="AU618" s="52"/>
      <c r="AV618" s="52"/>
      <c r="AW618" s="52"/>
      <c r="AX618" s="52"/>
      <c r="AY618" s="52"/>
      <c r="AZ618" s="52"/>
      <c r="BA618" s="52"/>
      <c r="BB618" s="52"/>
      <c r="BC618" s="52"/>
      <c r="BD618" s="52"/>
      <c r="BE618" s="52"/>
      <c r="BF618" s="52"/>
      <c r="BG618" s="52"/>
      <c r="BH618" s="52"/>
      <c r="BI618" s="52"/>
      <c r="BJ618" s="52"/>
      <c r="BK618" s="52"/>
      <c r="BL618" s="52"/>
      <c r="BM618" s="7"/>
      <c r="BN618" s="7"/>
      <c r="BO618" s="7"/>
    </row>
    <row r="619" spans="1:67">
      <c r="A619" s="11">
        <v>218.89999999999699</v>
      </c>
      <c r="C619" s="90">
        <v>4476244633933.6611</v>
      </c>
      <c r="D619" s="7">
        <f t="shared" si="262"/>
        <v>20134839182298.711</v>
      </c>
      <c r="E619" s="10">
        <f t="shared" si="261"/>
        <v>1166292194969.7319</v>
      </c>
      <c r="F619" s="10">
        <f t="shared" si="263"/>
        <v>1927275849717.5811</v>
      </c>
      <c r="G619" s="15">
        <v>583146097484866</v>
      </c>
      <c r="H619" s="7"/>
      <c r="J619" s="90">
        <v>5.8516358174042144E-25</v>
      </c>
      <c r="K619" s="7">
        <v>4.6636027505001797E-24</v>
      </c>
      <c r="L619" s="7"/>
      <c r="M619" s="7">
        <v>5.8516358174042144E-25</v>
      </c>
      <c r="N619" s="9">
        <f t="shared" si="264"/>
        <v>0.98974819343772602</v>
      </c>
      <c r="O619" s="7"/>
      <c r="P619" s="8">
        <f t="shared" si="265"/>
        <v>1907517790514.1343</v>
      </c>
      <c r="Q619" s="6"/>
      <c r="R619" s="12"/>
      <c r="T619" s="13"/>
      <c r="Y619" s="7"/>
      <c r="AD619" s="52"/>
      <c r="AE619" s="72"/>
      <c r="AF619" s="72"/>
      <c r="AG619" s="52"/>
      <c r="AH619" s="52"/>
      <c r="AI619" s="52"/>
      <c r="AJ619" s="52"/>
      <c r="AK619" s="52"/>
      <c r="AL619" s="52"/>
      <c r="AM619" s="52"/>
      <c r="AN619" s="52"/>
      <c r="AO619" s="52"/>
      <c r="AP619" s="52"/>
      <c r="AQ619" s="52"/>
      <c r="AR619" s="52"/>
      <c r="AS619" s="52"/>
      <c r="AT619" s="52"/>
      <c r="AU619" s="52"/>
      <c r="AV619" s="52"/>
      <c r="AW619" s="52"/>
      <c r="AX619" s="52"/>
      <c r="AY619" s="52"/>
      <c r="AZ619" s="52"/>
      <c r="BA619" s="52"/>
      <c r="BB619" s="52"/>
      <c r="BC619" s="52"/>
      <c r="BD619" s="52"/>
      <c r="BE619" s="52"/>
      <c r="BF619" s="52"/>
      <c r="BG619" s="52"/>
      <c r="BH619" s="52"/>
      <c r="BI619" s="52"/>
      <c r="BJ619" s="52"/>
      <c r="BK619" s="52"/>
      <c r="BL619" s="52"/>
      <c r="BM619" s="7"/>
      <c r="BN619" s="7"/>
      <c r="BO619" s="7"/>
    </row>
    <row r="620" spans="1:67">
      <c r="A620" s="11">
        <v>218.99999999999699</v>
      </c>
      <c r="C620" s="90">
        <v>4739428681624.5752</v>
      </c>
      <c r="D620" s="7">
        <f t="shared" si="262"/>
        <v>20202859201296.277</v>
      </c>
      <c r="E620" s="10">
        <f t="shared" si="261"/>
        <v>1158413812054.5491</v>
      </c>
      <c r="F620" s="10">
        <f t="shared" si="263"/>
        <v>2040591430215.6636</v>
      </c>
      <c r="G620" s="15">
        <v>579206906027274.5</v>
      </c>
      <c r="H620" s="7"/>
      <c r="J620" s="90">
        <v>5.8373460441971248E-25</v>
      </c>
      <c r="K620" s="7">
        <v>4.6425955000006061E-24</v>
      </c>
      <c r="L620" s="7"/>
      <c r="M620" s="7">
        <v>5.8373460441971248E-25</v>
      </c>
      <c r="N620" s="9">
        <f t="shared" si="264"/>
        <v>0.98977310003229679</v>
      </c>
      <c r="O620" s="7"/>
      <c r="P620" s="8">
        <f t="shared" si="265"/>
        <v>2019722505783.8955</v>
      </c>
      <c r="Q620" s="6"/>
      <c r="R620" s="12"/>
      <c r="T620" s="13"/>
      <c r="Y620" s="7"/>
      <c r="AD620" s="52"/>
      <c r="AE620" s="72"/>
      <c r="AF620" s="72"/>
      <c r="AG620" s="52"/>
      <c r="AH620" s="52"/>
      <c r="AI620" s="52"/>
      <c r="AJ620" s="52"/>
      <c r="AK620" s="52"/>
      <c r="AL620" s="52"/>
      <c r="AM620" s="52"/>
      <c r="AN620" s="52"/>
      <c r="AO620" s="52"/>
      <c r="AP620" s="52"/>
      <c r="AQ620" s="52"/>
      <c r="AR620" s="52"/>
      <c r="AS620" s="52"/>
      <c r="AT620" s="52"/>
      <c r="AU620" s="52"/>
      <c r="AV620" s="52"/>
      <c r="AW620" s="52"/>
      <c r="AX620" s="52"/>
      <c r="AY620" s="52"/>
      <c r="AZ620" s="52"/>
      <c r="BA620" s="52"/>
      <c r="BB620" s="52"/>
      <c r="BC620" s="52"/>
      <c r="BD620" s="52"/>
      <c r="BE620" s="52"/>
      <c r="BF620" s="52"/>
      <c r="BG620" s="52"/>
      <c r="BH620" s="52"/>
      <c r="BI620" s="52"/>
      <c r="BJ620" s="52"/>
      <c r="BK620" s="52"/>
      <c r="BL620" s="52"/>
      <c r="BM620" s="7"/>
      <c r="BN620" s="7"/>
      <c r="BO620" s="7"/>
    </row>
    <row r="621" spans="1:67">
      <c r="A621" s="11">
        <v>219.09999999999701</v>
      </c>
      <c r="C621" s="90">
        <v>5055034753664.0156</v>
      </c>
      <c r="D621" s="7">
        <f t="shared" si="262"/>
        <v>20271029709758.195</v>
      </c>
      <c r="E621" s="10">
        <f t="shared" si="261"/>
        <v>1164322162250.1887</v>
      </c>
      <c r="F621" s="10">
        <f t="shared" si="263"/>
        <v>2176477649671.7502</v>
      </c>
      <c r="G621" s="15">
        <v>582161081125094.38</v>
      </c>
      <c r="H621" s="7"/>
      <c r="J621" s="90">
        <v>5.8230911668080012E-25</v>
      </c>
      <c r="K621" s="7">
        <v>4.621577579500818E-24</v>
      </c>
      <c r="L621" s="7"/>
      <c r="M621" s="7">
        <v>5.8230911668080012E-25</v>
      </c>
      <c r="N621" s="9">
        <f t="shared" si="264"/>
        <v>0.98979794642909913</v>
      </c>
      <c r="O621" s="7"/>
      <c r="P621" s="8">
        <f t="shared" si="265"/>
        <v>2154273108093.9307</v>
      </c>
      <c r="Q621" s="6"/>
      <c r="R621" s="12"/>
      <c r="T621" s="13"/>
      <c r="Y621" s="7"/>
      <c r="AD621" s="52"/>
      <c r="AE621" s="72"/>
      <c r="AF621" s="72"/>
      <c r="AG621" s="52"/>
      <c r="AH621" s="52"/>
      <c r="AI621" s="52"/>
      <c r="AJ621" s="52"/>
      <c r="AK621" s="52"/>
      <c r="AL621" s="52"/>
      <c r="AM621" s="52"/>
      <c r="AN621" s="52"/>
      <c r="AO621" s="52"/>
      <c r="AP621" s="52"/>
      <c r="AQ621" s="52"/>
      <c r="AR621" s="52"/>
      <c r="AS621" s="52"/>
      <c r="AT621" s="52"/>
      <c r="AU621" s="52"/>
      <c r="AV621" s="52"/>
      <c r="AW621" s="52"/>
      <c r="AX621" s="52"/>
      <c r="AY621" s="52"/>
      <c r="AZ621" s="52"/>
      <c r="BA621" s="52"/>
      <c r="BB621" s="52"/>
      <c r="BC621" s="52"/>
      <c r="BD621" s="52"/>
      <c r="BE621" s="52"/>
      <c r="BF621" s="52"/>
      <c r="BG621" s="52"/>
      <c r="BH621" s="52"/>
      <c r="BI621" s="52"/>
      <c r="BJ621" s="52"/>
      <c r="BK621" s="52"/>
      <c r="BL621" s="52"/>
      <c r="BM621" s="7"/>
      <c r="BN621" s="7"/>
      <c r="BO621" s="7"/>
    </row>
    <row r="622" spans="1:67">
      <c r="A622" s="11">
        <v>219.199999999997</v>
      </c>
      <c r="C622" s="90">
        <v>5509155012241.3379</v>
      </c>
      <c r="D622" s="7">
        <f t="shared" si="262"/>
        <v>20339350797888.328</v>
      </c>
      <c r="E622" s="10">
        <f t="shared" si="261"/>
        <v>1195506175779.7805</v>
      </c>
      <c r="F622" s="10">
        <f t="shared" si="263"/>
        <v>2372002040941.3242</v>
      </c>
      <c r="G622" s="15">
        <v>597753087889890.25</v>
      </c>
      <c r="H622" s="7"/>
      <c r="J622" s="90">
        <v>5.8088711000207967E-25</v>
      </c>
      <c r="K622" s="7">
        <v>4.6005493760006392E-24</v>
      </c>
      <c r="L622" s="7"/>
      <c r="M622" s="7">
        <v>5.8088711000207967E-25</v>
      </c>
      <c r="N622" s="9">
        <f t="shared" si="264"/>
        <v>0.98982273277210631</v>
      </c>
      <c r="O622" s="7"/>
      <c r="P622" s="8">
        <f t="shared" si="265"/>
        <v>2347861542305.5552</v>
      </c>
      <c r="Q622" s="6"/>
      <c r="R622" s="12"/>
      <c r="T622" s="13"/>
      <c r="Y622" s="7"/>
      <c r="AD622" s="52"/>
      <c r="AE622" s="72"/>
      <c r="AF622" s="72"/>
      <c r="AG622" s="52"/>
      <c r="AH622" s="52"/>
      <c r="AI622" s="52"/>
      <c r="AJ622" s="52"/>
      <c r="AK622" s="52"/>
      <c r="AL622" s="52"/>
      <c r="AM622" s="52"/>
      <c r="AN622" s="52"/>
      <c r="AO622" s="52"/>
      <c r="AP622" s="52"/>
      <c r="AQ622" s="52"/>
      <c r="AR622" s="52"/>
      <c r="AS622" s="52"/>
      <c r="AT622" s="52"/>
      <c r="AU622" s="52"/>
      <c r="AV622" s="52"/>
      <c r="AW622" s="52"/>
      <c r="AX622" s="52"/>
      <c r="AY622" s="52"/>
      <c r="AZ622" s="52"/>
      <c r="BA622" s="52"/>
      <c r="BB622" s="52"/>
      <c r="BC622" s="52"/>
      <c r="BD622" s="52"/>
      <c r="BE622" s="52"/>
      <c r="BF622" s="52"/>
      <c r="BG622" s="52"/>
      <c r="BH622" s="52"/>
      <c r="BI622" s="52"/>
      <c r="BJ622" s="52"/>
      <c r="BK622" s="52"/>
      <c r="BL622" s="52"/>
      <c r="BM622" s="7"/>
      <c r="BN622" s="7"/>
      <c r="BO622" s="7"/>
    </row>
    <row r="623" spans="1:67">
      <c r="A623" s="11">
        <v>219.299999999997</v>
      </c>
      <c r="C623" s="90">
        <v>5952259030083.5078</v>
      </c>
      <c r="D623" s="7">
        <f t="shared" si="262"/>
        <v>20407822555383.094</v>
      </c>
      <c r="E623" s="10">
        <f t="shared" si="261"/>
        <v>1192223365946.1958</v>
      </c>
      <c r="F623" s="10">
        <f t="shared" si="263"/>
        <v>2562783319074.8149</v>
      </c>
      <c r="G623" s="15">
        <v>596111682973097.88</v>
      </c>
      <c r="H623" s="7"/>
      <c r="J623" s="90">
        <v>5.7946857588275482E-25</v>
      </c>
      <c r="K623" s="7">
        <v>4.5795112765006457E-24</v>
      </c>
      <c r="L623" s="7"/>
      <c r="M623" s="7">
        <v>5.7946857588275482E-25</v>
      </c>
      <c r="N623" s="9">
        <f t="shared" si="264"/>
        <v>0.98984745920495454</v>
      </c>
      <c r="O623" s="7"/>
      <c r="P623" s="8">
        <f t="shared" si="265"/>
        <v>2536764556879.0459</v>
      </c>
      <c r="Q623" s="6"/>
      <c r="R623" s="12"/>
      <c r="T623" s="13"/>
      <c r="Y623" s="7"/>
      <c r="AD623" s="52"/>
      <c r="AE623" s="72"/>
      <c r="AF623" s="72"/>
      <c r="AG623" s="52"/>
      <c r="AH623" s="52"/>
      <c r="AI623" s="52"/>
      <c r="AJ623" s="52"/>
      <c r="AK623" s="52"/>
      <c r="AL623" s="52"/>
      <c r="AM623" s="52"/>
      <c r="AN623" s="52"/>
      <c r="AO623" s="52"/>
      <c r="AP623" s="52"/>
      <c r="AQ623" s="52"/>
      <c r="AR623" s="52"/>
      <c r="AS623" s="52"/>
      <c r="AT623" s="52"/>
      <c r="AU623" s="52"/>
      <c r="AV623" s="52"/>
      <c r="AW623" s="52"/>
      <c r="AX623" s="52"/>
      <c r="AY623" s="52"/>
      <c r="AZ623" s="52"/>
      <c r="BA623" s="52"/>
      <c r="BB623" s="52"/>
      <c r="BC623" s="52"/>
      <c r="BD623" s="52"/>
      <c r="BE623" s="52"/>
      <c r="BF623" s="52"/>
      <c r="BG623" s="52"/>
      <c r="BH623" s="52"/>
      <c r="BI623" s="52"/>
      <c r="BJ623" s="52"/>
      <c r="BK623" s="52"/>
      <c r="BL623" s="52"/>
      <c r="BM623" s="7"/>
      <c r="BN623" s="7"/>
      <c r="BO623" s="7"/>
    </row>
    <row r="624" spans="1:67">
      <c r="A624" s="11">
        <v>219.39999999999699</v>
      </c>
      <c r="C624" s="90">
        <v>5990620828721.8682</v>
      </c>
      <c r="D624" s="7">
        <f t="shared" si="262"/>
        <v>20476445071430.645</v>
      </c>
      <c r="E624" s="10">
        <f t="shared" si="261"/>
        <v>1199116470514.5537</v>
      </c>
      <c r="F624" s="10">
        <f t="shared" si="263"/>
        <v>2579300237633.5015</v>
      </c>
      <c r="G624" s="15">
        <v>599558235257276.88</v>
      </c>
      <c r="H624" s="7"/>
      <c r="J624" s="90">
        <v>5.7805350584278912E-25</v>
      </c>
      <c r="K624" s="7">
        <v>4.5584636680006612E-24</v>
      </c>
      <c r="L624" s="7"/>
      <c r="M624" s="7">
        <v>5.7805350584278912E-25</v>
      </c>
      <c r="N624" s="9">
        <f t="shared" si="264"/>
        <v>0.98987212587094398</v>
      </c>
      <c r="O624" s="7"/>
      <c r="P624" s="8">
        <f t="shared" si="265"/>
        <v>2553177409485.7051</v>
      </c>
      <c r="Q624" s="6"/>
      <c r="R624" s="12"/>
      <c r="T624" s="13"/>
      <c r="Y624" s="7"/>
      <c r="AD624" s="52"/>
      <c r="AE624" s="72"/>
      <c r="AF624" s="72"/>
      <c r="AG624" s="52"/>
      <c r="AH624" s="52"/>
      <c r="AI624" s="52"/>
      <c r="AJ624" s="52"/>
      <c r="AK624" s="52"/>
      <c r="AL624" s="52"/>
      <c r="AM624" s="52"/>
      <c r="AN624" s="52"/>
      <c r="AO624" s="52"/>
      <c r="AP624" s="52"/>
      <c r="AQ624" s="52"/>
      <c r="AR624" s="52"/>
      <c r="AS624" s="52"/>
      <c r="AT624" s="52"/>
      <c r="AU624" s="52"/>
      <c r="AV624" s="52"/>
      <c r="AW624" s="52"/>
      <c r="AX624" s="52"/>
      <c r="AY624" s="52"/>
      <c r="AZ624" s="52"/>
      <c r="BA624" s="52"/>
      <c r="BB624" s="52"/>
      <c r="BC624" s="52"/>
      <c r="BD624" s="52"/>
      <c r="BE624" s="52"/>
      <c r="BF624" s="52"/>
      <c r="BG624" s="52"/>
      <c r="BH624" s="52"/>
      <c r="BI624" s="52"/>
      <c r="BJ624" s="52"/>
      <c r="BK624" s="52"/>
      <c r="BL624" s="52"/>
      <c r="BM624" s="7"/>
      <c r="BN624" s="7"/>
      <c r="BO624" s="7"/>
    </row>
    <row r="625" spans="1:67">
      <c r="A625" s="11">
        <v>219.49999999999699</v>
      </c>
      <c r="C625" s="90">
        <v>5561522956702.5508</v>
      </c>
      <c r="D625" s="7">
        <f t="shared" si="262"/>
        <v>20545218434711.043</v>
      </c>
      <c r="E625" s="10">
        <f t="shared" si="261"/>
        <v>1208307358348.7012</v>
      </c>
      <c r="F625" s="10">
        <f t="shared" si="263"/>
        <v>2394549395456.8335</v>
      </c>
      <c r="G625" s="15">
        <v>604153679174350.62</v>
      </c>
      <c r="H625" s="7"/>
      <c r="J625" s="90">
        <v>5.76641891422854E-25</v>
      </c>
      <c r="K625" s="7">
        <v>4.5374069375006974E-24</v>
      </c>
      <c r="L625" s="7"/>
      <c r="M625" s="7">
        <v>5.76641891422854E-25</v>
      </c>
      <c r="N625" s="9">
        <f t="shared" si="264"/>
        <v>0.98989673291303926</v>
      </c>
      <c r="O625" s="7"/>
      <c r="P625" s="8">
        <f t="shared" si="265"/>
        <v>2370356623361.6128</v>
      </c>
      <c r="Q625" s="6"/>
      <c r="R625" s="12"/>
      <c r="T625" s="13"/>
      <c r="Y625" s="7"/>
      <c r="AD625" s="52"/>
      <c r="AE625" s="72"/>
      <c r="AF625" s="72"/>
      <c r="AG625" s="52"/>
      <c r="AH625" s="52"/>
      <c r="AI625" s="52"/>
      <c r="AJ625" s="52"/>
      <c r="AK625" s="52"/>
      <c r="AL625" s="52"/>
      <c r="AM625" s="52"/>
      <c r="AN625" s="52"/>
      <c r="AO625" s="52"/>
      <c r="AP625" s="52"/>
      <c r="AQ625" s="52"/>
      <c r="AR625" s="52"/>
      <c r="AS625" s="52"/>
      <c r="AT625" s="52"/>
      <c r="AU625" s="52"/>
      <c r="AV625" s="52"/>
      <c r="AW625" s="52"/>
      <c r="AX625" s="52"/>
      <c r="AY625" s="52"/>
      <c r="AZ625" s="52"/>
      <c r="BA625" s="52"/>
      <c r="BB625" s="52"/>
      <c r="BC625" s="52"/>
      <c r="BD625" s="52"/>
      <c r="BE625" s="52"/>
      <c r="BF625" s="52"/>
      <c r="BG625" s="52"/>
      <c r="BH625" s="52"/>
      <c r="BI625" s="52"/>
      <c r="BJ625" s="52"/>
      <c r="BK625" s="52"/>
      <c r="BL625" s="52"/>
      <c r="BM625" s="7"/>
      <c r="BN625" s="7"/>
      <c r="BO625" s="7"/>
    </row>
    <row r="626" spans="1:67">
      <c r="A626" s="11">
        <v>219.59999999999701</v>
      </c>
      <c r="C626" s="90">
        <v>5176646292383.5381</v>
      </c>
      <c r="D626" s="7">
        <f t="shared" si="262"/>
        <v>20614142733395.449</v>
      </c>
      <c r="E626" s="10">
        <f t="shared" si="261"/>
        <v>1214543946041.6758</v>
      </c>
      <c r="F626" s="10">
        <f t="shared" si="263"/>
        <v>2228838278008.3569</v>
      </c>
      <c r="G626" s="15">
        <v>607271973020837.88</v>
      </c>
      <c r="H626" s="7"/>
      <c r="J626" s="90">
        <v>5.7523372418427875E-25</v>
      </c>
      <c r="K626" s="7">
        <v>4.516341472000578E-24</v>
      </c>
      <c r="L626" s="7"/>
      <c r="M626" s="7">
        <v>5.7523372418427875E-25</v>
      </c>
      <c r="N626" s="9">
        <f t="shared" si="264"/>
        <v>0.98992128047387029</v>
      </c>
      <c r="O626" s="7"/>
      <c r="P626" s="8">
        <f t="shared" si="265"/>
        <v>2206374442135.209</v>
      </c>
      <c r="Q626" s="6"/>
      <c r="R626" s="12"/>
      <c r="T626" s="13"/>
      <c r="Y626" s="7"/>
      <c r="AD626" s="52"/>
      <c r="AE626" s="72"/>
      <c r="AF626" s="72"/>
      <c r="AG626" s="52"/>
      <c r="AH626" s="52"/>
      <c r="AI626" s="52"/>
      <c r="AJ626" s="52"/>
      <c r="AK626" s="52"/>
      <c r="AL626" s="52"/>
      <c r="AM626" s="52"/>
      <c r="AN626" s="52"/>
      <c r="AO626" s="52"/>
      <c r="AP626" s="52"/>
      <c r="AQ626" s="52"/>
      <c r="AR626" s="52"/>
      <c r="AS626" s="52"/>
      <c r="AT626" s="52"/>
      <c r="AU626" s="52"/>
      <c r="AV626" s="52"/>
      <c r="AW626" s="52"/>
      <c r="AX626" s="52"/>
      <c r="AY626" s="52"/>
      <c r="AZ626" s="52"/>
      <c r="BA626" s="52"/>
      <c r="BB626" s="52"/>
      <c r="BC626" s="52"/>
      <c r="BD626" s="52"/>
      <c r="BE626" s="52"/>
      <c r="BF626" s="52"/>
      <c r="BG626" s="52"/>
      <c r="BH626" s="52"/>
      <c r="BI626" s="52"/>
      <c r="BJ626" s="52"/>
      <c r="BK626" s="52"/>
      <c r="BL626" s="52"/>
      <c r="BM626" s="7"/>
      <c r="BN626" s="7"/>
      <c r="BO626" s="7"/>
    </row>
    <row r="627" spans="1:67">
      <c r="A627" s="11">
        <v>219.699999999997</v>
      </c>
      <c r="C627" s="90">
        <v>5301742085052.1514</v>
      </c>
      <c r="D627" s="7">
        <f t="shared" si="262"/>
        <v>20683218055146.043</v>
      </c>
      <c r="E627" s="10">
        <f t="shared" si="261"/>
        <v>1231941202650.7639</v>
      </c>
      <c r="F627" s="10">
        <f t="shared" si="263"/>
        <v>2282699074240.0469</v>
      </c>
      <c r="G627" s="15">
        <v>615970601325382</v>
      </c>
      <c r="H627" s="7"/>
      <c r="J627" s="7">
        <v>5.7382899570900111E-25</v>
      </c>
      <c r="K627" s="7">
        <v>4.4952676585005028E-24</v>
      </c>
      <c r="L627" s="7"/>
      <c r="M627" s="7">
        <v>5.7382899570900111E-25</v>
      </c>
      <c r="N627" s="9">
        <f t="shared" si="264"/>
        <v>0.98994576869573325</v>
      </c>
      <c r="O627" s="7"/>
      <c r="P627" s="8">
        <f t="shared" si="265"/>
        <v>2259748289749.6021</v>
      </c>
      <c r="Q627" s="6"/>
      <c r="R627" s="12"/>
      <c r="T627" s="13"/>
      <c r="Y627" s="7"/>
      <c r="AD627" s="52"/>
      <c r="AE627" s="72"/>
      <c r="AF627" s="72"/>
      <c r="AG627" s="52"/>
      <c r="AH627" s="52"/>
      <c r="AI627" s="52"/>
      <c r="AJ627" s="52"/>
      <c r="AK627" s="52"/>
      <c r="AL627" s="52"/>
      <c r="AM627" s="52"/>
      <c r="AN627" s="52"/>
      <c r="AO627" s="52"/>
      <c r="AP627" s="52"/>
      <c r="AQ627" s="52"/>
      <c r="AR627" s="52"/>
      <c r="AS627" s="52"/>
      <c r="AT627" s="52"/>
      <c r="AU627" s="52"/>
      <c r="AV627" s="52"/>
      <c r="AW627" s="52"/>
      <c r="AX627" s="52"/>
      <c r="AY627" s="52"/>
      <c r="AZ627" s="52"/>
      <c r="BA627" s="52"/>
      <c r="BB627" s="52"/>
      <c r="BC627" s="52"/>
      <c r="BD627" s="52"/>
      <c r="BE627" s="52"/>
      <c r="BF627" s="52"/>
      <c r="BG627" s="52"/>
      <c r="BH627" s="52"/>
      <c r="BI627" s="52"/>
      <c r="BJ627" s="52"/>
      <c r="BK627" s="52"/>
      <c r="BL627" s="52"/>
      <c r="BM627" s="7"/>
      <c r="BN627" s="7"/>
      <c r="BO627" s="7"/>
    </row>
    <row r="628" spans="1:67">
      <c r="A628" s="11">
        <v>219.799999999997</v>
      </c>
      <c r="C628" s="90">
        <v>5735076801824.4619</v>
      </c>
      <c r="D628" s="7">
        <f t="shared" si="262"/>
        <v>20752444487115.469</v>
      </c>
      <c r="E628" s="10">
        <f t="shared" si="261"/>
        <v>1240803822214.9138</v>
      </c>
      <c r="F628" s="10">
        <f t="shared" si="263"/>
        <v>2469274117111.5439</v>
      </c>
      <c r="G628" s="15">
        <v>620401911107456.88</v>
      </c>
      <c r="H628" s="7"/>
      <c r="J628" s="7">
        <v>5.7242769759951441E-25</v>
      </c>
      <c r="K628" s="7">
        <v>4.4741858840006717E-24</v>
      </c>
      <c r="L628" s="7"/>
      <c r="M628" s="7">
        <v>5.7242769759951441E-25</v>
      </c>
      <c r="N628" s="9">
        <f t="shared" si="264"/>
        <v>0.98997019772059114</v>
      </c>
      <c r="O628" s="7"/>
      <c r="P628" s="8">
        <f t="shared" si="265"/>
        <v>2444507785943.2534</v>
      </c>
      <c r="Q628" s="6"/>
      <c r="R628" s="12"/>
      <c r="T628" s="13"/>
      <c r="Y628" s="7"/>
      <c r="AD628" s="52"/>
      <c r="AE628" s="72"/>
      <c r="AF628" s="72"/>
      <c r="AG628" s="52"/>
      <c r="AH628" s="52"/>
      <c r="AI628" s="52"/>
      <c r="AJ628" s="52"/>
      <c r="AK628" s="52"/>
      <c r="AL628" s="52"/>
      <c r="AM628" s="52"/>
      <c r="AN628" s="52"/>
      <c r="AO628" s="52"/>
      <c r="AP628" s="52"/>
      <c r="AQ628" s="52"/>
      <c r="AR628" s="52"/>
      <c r="AS628" s="52"/>
      <c r="AT628" s="52"/>
      <c r="AU628" s="52"/>
      <c r="AV628" s="52"/>
      <c r="AW628" s="52"/>
      <c r="AX628" s="52"/>
      <c r="AY628" s="52"/>
      <c r="AZ628" s="52"/>
      <c r="BA628" s="52"/>
      <c r="BB628" s="52"/>
      <c r="BC628" s="52"/>
      <c r="BD628" s="52"/>
      <c r="BE628" s="52"/>
      <c r="BF628" s="52"/>
      <c r="BG628" s="52"/>
      <c r="BH628" s="52"/>
      <c r="BI628" s="52"/>
      <c r="BJ628" s="52"/>
      <c r="BK628" s="52"/>
      <c r="BL628" s="52"/>
      <c r="BM628" s="7"/>
      <c r="BN628" s="7"/>
      <c r="BO628" s="7"/>
    </row>
    <row r="629" spans="1:67">
      <c r="A629" s="11">
        <v>219.89999999999699</v>
      </c>
      <c r="C629" s="90">
        <v>5886268110473.8896</v>
      </c>
      <c r="D629" s="7">
        <f t="shared" si="262"/>
        <v>20821822115946.707</v>
      </c>
      <c r="E629" s="10">
        <f t="shared" si="261"/>
        <v>1249010062424.0515</v>
      </c>
      <c r="F629" s="10">
        <f t="shared" si="263"/>
        <v>2534370505195.0459</v>
      </c>
      <c r="G629" s="15">
        <v>624505031212025.75</v>
      </c>
      <c r="H629" s="7"/>
      <c r="J629" s="7">
        <v>5.7102982147881935E-25</v>
      </c>
      <c r="K629" s="7">
        <v>4.4530965355007204E-24</v>
      </c>
      <c r="L629" s="7"/>
      <c r="M629" s="7">
        <v>5.7102982147881935E-25</v>
      </c>
      <c r="N629" s="9">
        <f t="shared" si="264"/>
        <v>0.98999456769007421</v>
      </c>
      <c r="O629" s="7"/>
      <c r="P629" s="8">
        <f t="shared" si="265"/>
        <v>2509013032657.0444</v>
      </c>
      <c r="Q629" s="6"/>
      <c r="R629" s="12"/>
      <c r="T629" s="13"/>
      <c r="Y629" s="7"/>
      <c r="AD629" s="52"/>
      <c r="AE629" s="72"/>
      <c r="AF629" s="72"/>
      <c r="AG629" s="52"/>
      <c r="AH629" s="52"/>
      <c r="AI629" s="52"/>
      <c r="AJ629" s="52"/>
      <c r="AK629" s="52"/>
      <c r="AL629" s="52"/>
      <c r="AM629" s="52"/>
      <c r="AN629" s="52"/>
      <c r="AO629" s="52"/>
      <c r="AP629" s="52"/>
      <c r="AQ629" s="52"/>
      <c r="AR629" s="52"/>
      <c r="AS629" s="52"/>
      <c r="AT629" s="52"/>
      <c r="AU629" s="52"/>
      <c r="AV629" s="52"/>
      <c r="AW629" s="52"/>
      <c r="AX629" s="52"/>
      <c r="AY629" s="52"/>
      <c r="AZ629" s="52"/>
      <c r="BA629" s="52"/>
      <c r="BB629" s="52"/>
      <c r="BC629" s="52"/>
      <c r="BD629" s="52"/>
      <c r="BE629" s="52"/>
      <c r="BF629" s="52"/>
      <c r="BG629" s="52"/>
      <c r="BH629" s="52"/>
      <c r="BI629" s="52"/>
      <c r="BJ629" s="52"/>
      <c r="BK629" s="52"/>
      <c r="BL629" s="52"/>
      <c r="BM629" s="7"/>
      <c r="BN629" s="7"/>
      <c r="BO629" s="7"/>
    </row>
    <row r="630" spans="1:67">
      <c r="A630" s="11">
        <v>219.99999999999699</v>
      </c>
      <c r="C630" s="90">
        <v>5572353229701.1758</v>
      </c>
      <c r="D630" s="7">
        <f t="shared" si="262"/>
        <v>20891351027772.398</v>
      </c>
      <c r="E630" s="10">
        <f t="shared" si="261"/>
        <v>1256888045926.668</v>
      </c>
      <c r="F630" s="10">
        <f t="shared" si="263"/>
        <v>2399212438990.6616</v>
      </c>
      <c r="G630" s="15">
        <v>628444022963334</v>
      </c>
      <c r="H630" s="7"/>
      <c r="J630" s="7">
        <v>5.6963535899037351E-25</v>
      </c>
      <c r="K630" s="7">
        <v>4.4320000000008485E-24</v>
      </c>
      <c r="L630" s="7"/>
      <c r="M630" s="7">
        <v>5.6963535899037351E-25</v>
      </c>
      <c r="N630" s="9">
        <f t="shared" si="264"/>
        <v>0.99001887874548145</v>
      </c>
      <c r="O630" s="7"/>
      <c r="P630" s="8">
        <f t="shared" si="265"/>
        <v>2375265608721.7466</v>
      </c>
      <c r="Q630" s="6"/>
      <c r="R630" s="12"/>
      <c r="T630" s="13"/>
      <c r="Y630" s="7"/>
      <c r="AD630" s="52"/>
      <c r="AE630" s="72"/>
      <c r="AF630" s="72"/>
      <c r="AG630" s="52"/>
      <c r="AH630" s="52"/>
      <c r="AI630" s="52"/>
      <c r="AJ630" s="52"/>
      <c r="AK630" s="52"/>
      <c r="AL630" s="52"/>
      <c r="AM630" s="52"/>
      <c r="AN630" s="52"/>
      <c r="AO630" s="52"/>
      <c r="AP630" s="52"/>
      <c r="AQ630" s="52"/>
      <c r="AR630" s="52"/>
      <c r="AS630" s="52"/>
      <c r="AT630" s="52"/>
      <c r="AU630" s="52"/>
      <c r="AV630" s="52"/>
      <c r="AW630" s="52"/>
      <c r="AX630" s="52"/>
      <c r="AY630" s="52"/>
      <c r="AZ630" s="52"/>
      <c r="BA630" s="52"/>
      <c r="BB630" s="52"/>
      <c r="BC630" s="52"/>
      <c r="BD630" s="52"/>
      <c r="BE630" s="52"/>
      <c r="BF630" s="52"/>
      <c r="BG630" s="52"/>
      <c r="BH630" s="52"/>
      <c r="BI630" s="52"/>
      <c r="BJ630" s="52"/>
      <c r="BK630" s="52"/>
      <c r="BL630" s="52"/>
      <c r="BM630" s="7"/>
      <c r="BN630" s="7"/>
      <c r="BO630" s="7"/>
    </row>
    <row r="631" spans="1:67">
      <c r="A631" s="11">
        <v>220.09999999999701</v>
      </c>
      <c r="C631" s="90">
        <v>5294380009725.9951</v>
      </c>
      <c r="D631" s="7">
        <f t="shared" si="262"/>
        <v>20961031308214.98</v>
      </c>
      <c r="E631" s="10"/>
      <c r="F631" s="10">
        <f t="shared" si="263"/>
        <v>2279529285468.374</v>
      </c>
      <c r="G631" s="10"/>
      <c r="H631" s="7"/>
      <c r="J631" s="7">
        <v>5.6824430179804032E-25</v>
      </c>
      <c r="K631" s="7"/>
      <c r="L631" s="7"/>
      <c r="M631" s="7">
        <v>5.6824430179804032E-25</v>
      </c>
      <c r="N631" s="9">
        <f t="shared" si="264"/>
        <v>0.99004313102778074</v>
      </c>
      <c r="O631" s="7"/>
      <c r="P631" s="8">
        <f t="shared" si="265"/>
        <v>2256832311054.6289</v>
      </c>
      <c r="Q631" s="6"/>
      <c r="R631" s="12"/>
      <c r="T631" s="13"/>
      <c r="Y631" s="7"/>
      <c r="AD631" s="52"/>
      <c r="AE631" s="72"/>
      <c r="AF631" s="72"/>
      <c r="AG631" s="52"/>
      <c r="AH631" s="52"/>
      <c r="AI631" s="52"/>
      <c r="AJ631" s="52"/>
      <c r="AK631" s="52"/>
      <c r="AL631" s="52"/>
      <c r="AM631" s="52"/>
      <c r="AN631" s="52"/>
      <c r="AO631" s="52"/>
      <c r="AP631" s="52"/>
      <c r="AQ631" s="52"/>
      <c r="AR631" s="52"/>
      <c r="AS631" s="52"/>
      <c r="AT631" s="52"/>
      <c r="AU631" s="52"/>
      <c r="AV631" s="52"/>
      <c r="AW631" s="52"/>
      <c r="AX631" s="52"/>
      <c r="AY631" s="52"/>
      <c r="AZ631" s="52"/>
      <c r="BA631" s="52"/>
      <c r="BB631" s="52"/>
      <c r="BC631" s="52"/>
      <c r="BD631" s="52"/>
      <c r="BE631" s="52"/>
      <c r="BF631" s="52"/>
      <c r="BG631" s="52"/>
      <c r="BH631" s="52"/>
      <c r="BI631" s="52"/>
      <c r="BJ631" s="52"/>
      <c r="BK631" s="52"/>
      <c r="BL631" s="52"/>
      <c r="BM631" s="7"/>
      <c r="BN631" s="7"/>
      <c r="BO631" s="7"/>
    </row>
    <row r="632" spans="1:67">
      <c r="A632" s="11">
        <v>220.199999999997</v>
      </c>
      <c r="D632" s="7">
        <f t="shared" si="262"/>
        <v>21030863042385.828</v>
      </c>
      <c r="E632" s="15"/>
      <c r="F632" s="10"/>
      <c r="G632" s="10"/>
      <c r="H632" s="7"/>
      <c r="J632" s="7">
        <v>5.6685664158604233E-25</v>
      </c>
      <c r="K632" s="7"/>
      <c r="L632" s="7"/>
      <c r="M632" s="7">
        <v>5.6685664158604233E-25</v>
      </c>
      <c r="N632" s="9">
        <f t="shared" si="264"/>
        <v>0.99006732467760961</v>
      </c>
      <c r="O632" s="7"/>
      <c r="P632" s="8">
        <f t="shared" si="265"/>
        <v>0</v>
      </c>
      <c r="Q632" s="6"/>
      <c r="R632" s="12"/>
      <c r="T632" s="13"/>
      <c r="Y632" s="7"/>
      <c r="AD632" s="52"/>
      <c r="AE632" s="72"/>
      <c r="AF632" s="72"/>
      <c r="AG632" s="52"/>
      <c r="AH632" s="52"/>
      <c r="AI632" s="52"/>
      <c r="AJ632" s="52"/>
      <c r="AK632" s="52"/>
      <c r="AL632" s="52"/>
      <c r="AM632" s="52"/>
      <c r="AN632" s="52"/>
      <c r="AO632" s="52"/>
      <c r="AP632" s="52"/>
      <c r="AQ632" s="52"/>
      <c r="AR632" s="52"/>
      <c r="AS632" s="52"/>
      <c r="AT632" s="52"/>
      <c r="AU632" s="52"/>
      <c r="AV632" s="52"/>
      <c r="AW632" s="52"/>
      <c r="AX632" s="52"/>
      <c r="AY632" s="52"/>
      <c r="AZ632" s="52"/>
      <c r="BA632" s="52"/>
      <c r="BB632" s="52"/>
      <c r="BC632" s="52"/>
      <c r="BD632" s="52"/>
      <c r="BE632" s="52"/>
      <c r="BF632" s="52"/>
      <c r="BG632" s="52"/>
      <c r="BH632" s="52"/>
      <c r="BI632" s="52"/>
      <c r="BJ632" s="52"/>
      <c r="BK632" s="52"/>
      <c r="BL632" s="52"/>
      <c r="BM632" s="7"/>
      <c r="BN632" s="7"/>
      <c r="BO632" s="7"/>
    </row>
    <row r="633" spans="1:67">
      <c r="A633" s="11">
        <v>220.299999999997</v>
      </c>
      <c r="D633" s="7">
        <f t="shared" si="262"/>
        <v>21100846314885.191</v>
      </c>
      <c r="E633" s="15"/>
      <c r="F633" s="10"/>
      <c r="G633" s="10"/>
      <c r="H633" s="7"/>
      <c r="J633" s="7">
        <v>5.6547237005890727E-25</v>
      </c>
      <c r="K633" s="7"/>
      <c r="L633" s="7"/>
      <c r="M633" s="7">
        <v>5.6547237005890727E-25</v>
      </c>
      <c r="N633" s="9">
        <f t="shared" si="264"/>
        <v>0.99009145983527636</v>
      </c>
      <c r="O633" s="7"/>
      <c r="P633" s="8">
        <f t="shared" si="265"/>
        <v>0</v>
      </c>
      <c r="Q633" s="6"/>
      <c r="R633" s="12"/>
      <c r="T633" s="13"/>
      <c r="Y633" s="7"/>
      <c r="AD633" s="52"/>
      <c r="AE633" s="72"/>
      <c r="AF633" s="72"/>
      <c r="AG633" s="52"/>
      <c r="AH633" s="52"/>
      <c r="AI633" s="52"/>
      <c r="AJ633" s="52"/>
      <c r="AK633" s="52"/>
      <c r="AL633" s="52"/>
      <c r="AM633" s="52"/>
      <c r="AN633" s="52"/>
      <c r="AO633" s="52"/>
      <c r="AP633" s="52"/>
      <c r="AQ633" s="52"/>
      <c r="AR633" s="52"/>
      <c r="AS633" s="52"/>
      <c r="AT633" s="52"/>
      <c r="AU633" s="52"/>
      <c r="AV633" s="52"/>
      <c r="AW633" s="52"/>
      <c r="AX633" s="52"/>
      <c r="AY633" s="52"/>
      <c r="AZ633" s="52"/>
      <c r="BA633" s="52"/>
      <c r="BB633" s="52"/>
      <c r="BC633" s="52"/>
      <c r="BD633" s="52"/>
      <c r="BE633" s="52"/>
      <c r="BF633" s="52"/>
      <c r="BG633" s="52"/>
      <c r="BH633" s="52"/>
      <c r="BI633" s="52"/>
      <c r="BJ633" s="52"/>
      <c r="BK633" s="52"/>
      <c r="BL633" s="52"/>
      <c r="BM633" s="7"/>
      <c r="BN633" s="7"/>
      <c r="BO633" s="7"/>
    </row>
    <row r="634" spans="1:67">
      <c r="A634" s="11">
        <v>220.39999999999699</v>
      </c>
      <c r="D634" s="7">
        <f t="shared" si="262"/>
        <v>21170981209801.992</v>
      </c>
      <c r="E634" s="15"/>
      <c r="F634" s="10"/>
      <c r="G634" s="10"/>
      <c r="H634" s="7"/>
      <c r="J634" s="7">
        <v>5.6409147894142123E-25</v>
      </c>
      <c r="K634" s="7"/>
      <c r="L634" s="7"/>
      <c r="M634" s="7">
        <v>5.6409147894142123E-25</v>
      </c>
      <c r="N634" s="9">
        <f t="shared" si="264"/>
        <v>0.99011553664076057</v>
      </c>
      <c r="O634" s="7"/>
      <c r="P634" s="8">
        <f t="shared" si="265"/>
        <v>0</v>
      </c>
      <c r="Q634" s="6"/>
      <c r="R634" s="12"/>
      <c r="T634" s="13"/>
      <c r="Y634" s="7"/>
      <c r="AD634" s="52"/>
      <c r="AE634" s="72"/>
      <c r="AF634" s="72"/>
      <c r="AG634" s="52"/>
      <c r="AH634" s="52"/>
      <c r="AI634" s="52"/>
      <c r="AJ634" s="52"/>
      <c r="AK634" s="52"/>
      <c r="AL634" s="52"/>
      <c r="AM634" s="52"/>
      <c r="AN634" s="52"/>
      <c r="AO634" s="52"/>
      <c r="AP634" s="52"/>
      <c r="AQ634" s="52"/>
      <c r="AR634" s="52"/>
      <c r="AS634" s="52"/>
      <c r="AT634" s="52"/>
      <c r="AU634" s="52"/>
      <c r="AV634" s="52"/>
      <c r="AW634" s="52"/>
      <c r="AX634" s="52"/>
      <c r="AY634" s="52"/>
      <c r="AZ634" s="52"/>
      <c r="BA634" s="52"/>
      <c r="BB634" s="52"/>
      <c r="BC634" s="52"/>
      <c r="BD634" s="52"/>
      <c r="BE634" s="52"/>
      <c r="BF634" s="52"/>
      <c r="BG634" s="52"/>
      <c r="BH634" s="52"/>
      <c r="BI634" s="52"/>
      <c r="BJ634" s="52"/>
      <c r="BK634" s="52"/>
      <c r="BL634" s="52"/>
      <c r="BM634" s="7"/>
      <c r="BN634" s="7"/>
      <c r="BO634" s="7"/>
    </row>
    <row r="635" spans="1:67">
      <c r="A635" s="11">
        <v>220.49999999999699</v>
      </c>
      <c r="D635" s="7">
        <f t="shared" si="262"/>
        <v>21241267810713.234</v>
      </c>
      <c r="E635" s="15"/>
      <c r="F635" s="10"/>
      <c r="G635" s="10"/>
      <c r="H635" s="7"/>
      <c r="J635" s="7">
        <v>5.6271395997857797E-25</v>
      </c>
      <c r="K635" s="7"/>
      <c r="L635" s="7"/>
      <c r="M635" s="7">
        <v>5.6271395997857797E-25</v>
      </c>
      <c r="N635" s="9">
        <f t="shared" si="264"/>
        <v>0.99013955523371355</v>
      </c>
      <c r="O635" s="7"/>
      <c r="P635" s="8">
        <f t="shared" si="265"/>
        <v>0</v>
      </c>
      <c r="Q635" s="6"/>
      <c r="R635" s="12"/>
      <c r="T635" s="13"/>
      <c r="Y635" s="7"/>
      <c r="AD635" s="52"/>
      <c r="AE635" s="72"/>
      <c r="AF635" s="72"/>
      <c r="AG635" s="52"/>
      <c r="AH635" s="52"/>
      <c r="AI635" s="52"/>
      <c r="AJ635" s="52"/>
      <c r="AK635" s="52"/>
      <c r="AL635" s="52"/>
      <c r="AM635" s="52"/>
      <c r="AN635" s="52"/>
      <c r="AO635" s="52"/>
      <c r="AP635" s="52"/>
      <c r="AQ635" s="52"/>
      <c r="AR635" s="52"/>
      <c r="AS635" s="52"/>
      <c r="AT635" s="52"/>
      <c r="AU635" s="52"/>
      <c r="AV635" s="52"/>
      <c r="AW635" s="52"/>
      <c r="AX635" s="52"/>
      <c r="AY635" s="52"/>
      <c r="AZ635" s="52"/>
      <c r="BA635" s="52"/>
      <c r="BB635" s="52"/>
      <c r="BC635" s="52"/>
      <c r="BD635" s="52"/>
      <c r="BE635" s="52"/>
      <c r="BF635" s="52"/>
      <c r="BG635" s="52"/>
      <c r="BH635" s="52"/>
      <c r="BI635" s="52"/>
      <c r="BJ635" s="52"/>
      <c r="BK635" s="52"/>
      <c r="BL635" s="52"/>
      <c r="BM635" s="7"/>
      <c r="BN635" s="7"/>
      <c r="BO635" s="7"/>
    </row>
    <row r="636" spans="1:67">
      <c r="A636" s="11">
        <v>220.59999999999599</v>
      </c>
      <c r="D636" s="7">
        <f t="shared" si="262"/>
        <v>21311706200683.02</v>
      </c>
      <c r="E636" s="15"/>
      <c r="F636" s="10"/>
      <c r="G636" s="10"/>
      <c r="H636" s="7"/>
      <c r="J636" s="7">
        <v>5.6133980493553153E-25</v>
      </c>
      <c r="K636" s="7"/>
      <c r="L636" s="7"/>
      <c r="M636" s="7">
        <v>5.6133980493553153E-25</v>
      </c>
      <c r="N636" s="9">
        <f t="shared" si="264"/>
        <v>0.99016351575345973</v>
      </c>
      <c r="O636" s="7"/>
      <c r="P636" s="8">
        <f t="shared" si="265"/>
        <v>0</v>
      </c>
      <c r="Q636" s="6"/>
      <c r="R636" s="12"/>
      <c r="T636" s="13"/>
      <c r="Y636" s="7"/>
      <c r="AD636" s="52"/>
      <c r="AE636" s="72"/>
      <c r="AF636" s="72"/>
      <c r="AG636" s="52"/>
      <c r="AH636" s="52"/>
      <c r="AI636" s="52"/>
      <c r="AJ636" s="52"/>
      <c r="AK636" s="52"/>
      <c r="AL636" s="52"/>
      <c r="AM636" s="52"/>
      <c r="AN636" s="52"/>
      <c r="AO636" s="52"/>
      <c r="AP636" s="52"/>
      <c r="AQ636" s="52"/>
      <c r="AR636" s="52"/>
      <c r="AS636" s="52"/>
      <c r="AT636" s="52"/>
      <c r="AU636" s="52"/>
      <c r="AV636" s="52"/>
      <c r="AW636" s="52"/>
      <c r="AX636" s="52"/>
      <c r="AY636" s="52"/>
      <c r="AZ636" s="52"/>
      <c r="BA636" s="52"/>
      <c r="BB636" s="52"/>
      <c r="BC636" s="52"/>
      <c r="BD636" s="52"/>
      <c r="BE636" s="52"/>
      <c r="BF636" s="52"/>
      <c r="BG636" s="52"/>
      <c r="BH636" s="52"/>
      <c r="BI636" s="52"/>
      <c r="BJ636" s="52"/>
      <c r="BK636" s="52"/>
      <c r="BL636" s="52"/>
      <c r="BM636" s="7"/>
      <c r="BN636" s="7"/>
      <c r="BO636" s="7"/>
    </row>
    <row r="637" spans="1:67">
      <c r="A637" s="11">
        <v>220.699999999997</v>
      </c>
      <c r="D637" s="7">
        <f t="shared" si="262"/>
        <v>21382296462266.012</v>
      </c>
      <c r="E637" s="15"/>
      <c r="F637" s="10"/>
      <c r="G637" s="10"/>
      <c r="H637" s="7"/>
      <c r="J637" s="7">
        <v>5.5996900559754433E-25</v>
      </c>
      <c r="K637" s="7"/>
      <c r="L637" s="7"/>
      <c r="M637" s="7">
        <v>5.5996900559754433E-25</v>
      </c>
      <c r="N637" s="9">
        <f t="shared" si="264"/>
        <v>0.99018741833899659</v>
      </c>
      <c r="O637" s="7"/>
      <c r="P637" s="8">
        <f t="shared" si="265"/>
        <v>0</v>
      </c>
      <c r="Q637" s="6"/>
      <c r="R637" s="12"/>
      <c r="T637" s="13"/>
      <c r="Y637" s="7"/>
      <c r="AD637" s="52"/>
      <c r="AE637" s="72"/>
      <c r="AF637" s="72"/>
      <c r="AG637" s="52"/>
      <c r="AH637" s="52"/>
      <c r="AI637" s="52"/>
      <c r="AJ637" s="52"/>
      <c r="AK637" s="52"/>
      <c r="AL637" s="52"/>
      <c r="AM637" s="52"/>
      <c r="AN637" s="52"/>
      <c r="AO637" s="52"/>
      <c r="AP637" s="52"/>
      <c r="AQ637" s="52"/>
      <c r="AR637" s="52"/>
      <c r="AS637" s="52"/>
      <c r="AT637" s="52"/>
      <c r="AU637" s="52"/>
      <c r="AV637" s="52"/>
      <c r="AW637" s="52"/>
      <c r="AX637" s="52"/>
      <c r="AY637" s="52"/>
      <c r="AZ637" s="52"/>
      <c r="BA637" s="52"/>
      <c r="BB637" s="52"/>
      <c r="BC637" s="52"/>
      <c r="BD637" s="52"/>
      <c r="BE637" s="52"/>
      <c r="BF637" s="52"/>
      <c r="BG637" s="52"/>
      <c r="BH637" s="52"/>
      <c r="BI637" s="52"/>
      <c r="BJ637" s="52"/>
      <c r="BK637" s="52"/>
      <c r="BL637" s="52"/>
      <c r="BM637" s="7"/>
      <c r="BN637" s="7"/>
      <c r="BO637" s="7"/>
    </row>
    <row r="638" spans="1:67">
      <c r="A638" s="11">
        <v>220.799999999997</v>
      </c>
      <c r="D638" s="7">
        <f t="shared" si="262"/>
        <v>21453038677499.723</v>
      </c>
      <c r="E638" s="15"/>
      <c r="F638" s="10"/>
      <c r="G638" s="10"/>
      <c r="H638" s="7"/>
      <c r="J638" s="7">
        <v>5.5860155376993937E-25</v>
      </c>
      <c r="K638" s="7"/>
      <c r="L638" s="7"/>
      <c r="M638" s="7">
        <v>5.5860155376993937E-25</v>
      </c>
      <c r="N638" s="9">
        <f t="shared" si="264"/>
        <v>0.99021126312899632</v>
      </c>
      <c r="O638" s="7"/>
      <c r="P638" s="8">
        <f t="shared" si="265"/>
        <v>0</v>
      </c>
      <c r="Q638" s="6"/>
      <c r="R638" s="12"/>
      <c r="T638" s="13"/>
      <c r="Y638" s="7"/>
      <c r="AD638" s="52"/>
      <c r="AE638" s="72"/>
      <c r="AF638" s="72"/>
      <c r="AG638" s="52"/>
      <c r="AH638" s="52"/>
      <c r="AI638" s="52"/>
      <c r="AJ638" s="52"/>
      <c r="AK638" s="52"/>
      <c r="AL638" s="52"/>
      <c r="AM638" s="52"/>
      <c r="AN638" s="52"/>
      <c r="AO638" s="52"/>
      <c r="AP638" s="52"/>
      <c r="AQ638" s="52"/>
      <c r="AR638" s="52"/>
      <c r="AS638" s="52"/>
      <c r="AT638" s="52"/>
      <c r="AU638" s="52"/>
      <c r="AV638" s="52"/>
      <c r="AW638" s="52"/>
      <c r="AX638" s="52"/>
      <c r="AY638" s="52"/>
      <c r="AZ638" s="52"/>
      <c r="BA638" s="52"/>
      <c r="BB638" s="52"/>
      <c r="BC638" s="52"/>
      <c r="BD638" s="52"/>
      <c r="BE638" s="52"/>
      <c r="BF638" s="52"/>
      <c r="BG638" s="52"/>
      <c r="BH638" s="52"/>
      <c r="BI638" s="52"/>
      <c r="BJ638" s="52"/>
      <c r="BK638" s="52"/>
      <c r="BL638" s="52"/>
      <c r="BM638" s="7"/>
      <c r="BN638" s="7"/>
      <c r="BO638" s="7"/>
    </row>
    <row r="639" spans="1:67">
      <c r="A639" s="11">
        <v>220.89999999999699</v>
      </c>
      <c r="D639" s="7">
        <f t="shared" si="262"/>
        <v>21523932927911.508</v>
      </c>
      <c r="E639" s="15"/>
      <c r="F639" s="10"/>
      <c r="G639" s="10"/>
      <c r="H639" s="7"/>
      <c r="J639" s="7">
        <v>5.5723744127805092E-25</v>
      </c>
      <c r="K639" s="7"/>
      <c r="L639" s="7"/>
      <c r="M639" s="7">
        <v>5.5723744127805092E-25</v>
      </c>
      <c r="N639" s="9">
        <f t="shared" si="264"/>
        <v>0.99023505026180558</v>
      </c>
      <c r="O639" s="7"/>
      <c r="P639" s="8">
        <f t="shared" si="265"/>
        <v>0</v>
      </c>
      <c r="Q639" s="6"/>
      <c r="R639" s="12"/>
      <c r="T639" s="13"/>
      <c r="Y639" s="7"/>
      <c r="AD639" s="52"/>
      <c r="AE639" s="72"/>
      <c r="AF639" s="72"/>
      <c r="AG639" s="52"/>
      <c r="AH639" s="52"/>
      <c r="AI639" s="52"/>
      <c r="AJ639" s="52"/>
      <c r="AK639" s="52"/>
      <c r="AL639" s="52"/>
      <c r="AM639" s="52"/>
      <c r="AN639" s="52"/>
      <c r="AO639" s="52"/>
      <c r="AP639" s="52"/>
      <c r="AQ639" s="52"/>
      <c r="AR639" s="52"/>
      <c r="AS639" s="52"/>
      <c r="AT639" s="52"/>
      <c r="AU639" s="52"/>
      <c r="AV639" s="52"/>
      <c r="AW639" s="52"/>
      <c r="AX639" s="52"/>
      <c r="AY639" s="52"/>
      <c r="AZ639" s="52"/>
      <c r="BA639" s="52"/>
      <c r="BB639" s="52"/>
      <c r="BC639" s="52"/>
      <c r="BD639" s="52"/>
      <c r="BE639" s="52"/>
      <c r="BF639" s="52"/>
      <c r="BG639" s="52"/>
      <c r="BH639" s="52"/>
      <c r="BI639" s="52"/>
      <c r="BJ639" s="52"/>
      <c r="BK639" s="52"/>
      <c r="BL639" s="52"/>
      <c r="BM639" s="7"/>
      <c r="BN639" s="7"/>
      <c r="BO639" s="7"/>
    </row>
    <row r="640" spans="1:67">
      <c r="A640" s="11">
        <v>220.99999999999699</v>
      </c>
      <c r="D640" s="7">
        <f t="shared" si="262"/>
        <v>21594979294514.688</v>
      </c>
      <c r="E640" s="15"/>
      <c r="F640" s="10"/>
      <c r="G640" s="10"/>
      <c r="H640" s="7"/>
      <c r="J640" s="7">
        <v>5.5587665996717742E-25</v>
      </c>
      <c r="K640" s="7"/>
      <c r="L640" s="7"/>
      <c r="M640" s="7">
        <v>5.5587665996717742E-25</v>
      </c>
      <c r="N640" s="9">
        <f t="shared" si="264"/>
        <v>0.99025877987544708</v>
      </c>
      <c r="O640" s="7"/>
      <c r="P640" s="8">
        <f t="shared" si="265"/>
        <v>0</v>
      </c>
      <c r="Q640" s="6"/>
      <c r="R640" s="12"/>
      <c r="T640" s="13"/>
      <c r="Y640" s="7"/>
      <c r="AD640" s="52"/>
      <c r="AE640" s="72"/>
      <c r="AF640" s="72"/>
      <c r="AG640" s="52"/>
      <c r="AH640" s="52"/>
      <c r="AI640" s="52"/>
      <c r="AJ640" s="52"/>
      <c r="AK640" s="52"/>
      <c r="AL640" s="52"/>
      <c r="AM640" s="52"/>
      <c r="AN640" s="52"/>
      <c r="AO640" s="52"/>
      <c r="AP640" s="52"/>
      <c r="AQ640" s="52"/>
      <c r="AR640" s="52"/>
      <c r="AS640" s="52"/>
      <c r="AT640" s="52"/>
      <c r="AU640" s="52"/>
      <c r="AV640" s="52"/>
      <c r="AW640" s="52"/>
      <c r="AX640" s="52"/>
      <c r="AY640" s="52"/>
      <c r="AZ640" s="52"/>
      <c r="BA640" s="52"/>
      <c r="BB640" s="52"/>
      <c r="BC640" s="52"/>
      <c r="BD640" s="52"/>
      <c r="BE640" s="52"/>
      <c r="BF640" s="52"/>
      <c r="BG640" s="52"/>
      <c r="BH640" s="52"/>
      <c r="BI640" s="52"/>
      <c r="BJ640" s="52"/>
      <c r="BK640" s="52"/>
      <c r="BL640" s="52"/>
      <c r="BM640" s="7"/>
      <c r="BN640" s="7"/>
      <c r="BO640" s="7"/>
    </row>
    <row r="641" spans="1:67">
      <c r="A641" s="11">
        <v>221.09999999999599</v>
      </c>
      <c r="D641" s="7">
        <f t="shared" si="262"/>
        <v>21666177857808.211</v>
      </c>
      <c r="E641" s="15"/>
      <c r="F641" s="10"/>
      <c r="G641" s="10"/>
      <c r="H641" s="7"/>
      <c r="J641" s="7">
        <v>5.545192017025296E-25</v>
      </c>
      <c r="K641" s="7"/>
      <c r="L641" s="7"/>
      <c r="M641" s="7">
        <v>5.545192017025296E-25</v>
      </c>
      <c r="N641" s="9">
        <f t="shared" si="264"/>
        <v>0.99028245210761956</v>
      </c>
      <c r="O641" s="7"/>
      <c r="P641" s="8">
        <f t="shared" si="265"/>
        <v>0</v>
      </c>
      <c r="Q641" s="6"/>
      <c r="R641" s="12"/>
      <c r="T641" s="13"/>
      <c r="Y641" s="7"/>
      <c r="AD641" s="52"/>
      <c r="AE641" s="72"/>
      <c r="AF641" s="72"/>
      <c r="AG641" s="52"/>
      <c r="AH641" s="52"/>
      <c r="AI641" s="52"/>
      <c r="AJ641" s="52"/>
      <c r="AK641" s="52"/>
      <c r="AL641" s="52"/>
      <c r="AM641" s="52"/>
      <c r="AN641" s="52"/>
      <c r="AO641" s="52"/>
      <c r="AP641" s="52"/>
      <c r="AQ641" s="52"/>
      <c r="AR641" s="52"/>
      <c r="AS641" s="52"/>
      <c r="AT641" s="52"/>
      <c r="AU641" s="52"/>
      <c r="AV641" s="52"/>
      <c r="AW641" s="52"/>
      <c r="AX641" s="52"/>
      <c r="AY641" s="52"/>
      <c r="AZ641" s="52"/>
      <c r="BA641" s="52"/>
      <c r="BB641" s="52"/>
      <c r="BC641" s="52"/>
      <c r="BD641" s="52"/>
      <c r="BE641" s="52"/>
      <c r="BF641" s="52"/>
      <c r="BG641" s="52"/>
      <c r="BH641" s="52"/>
      <c r="BI641" s="52"/>
      <c r="BJ641" s="52"/>
      <c r="BK641" s="52"/>
      <c r="BL641" s="52"/>
      <c r="BM641" s="7"/>
      <c r="BN641" s="7"/>
      <c r="BO641" s="7"/>
    </row>
    <row r="642" spans="1:67">
      <c r="A642" s="11">
        <v>221.199999999997</v>
      </c>
      <c r="D642" s="7">
        <f t="shared" si="262"/>
        <v>21737528697779.84</v>
      </c>
      <c r="E642" s="15"/>
      <c r="F642" s="10"/>
      <c r="G642" s="10"/>
      <c r="H642" s="7"/>
      <c r="J642" s="7">
        <v>5.5316505836918378E-25</v>
      </c>
      <c r="K642" s="7"/>
      <c r="L642" s="7"/>
      <c r="M642" s="7">
        <v>5.5316505836918378E-25</v>
      </c>
      <c r="N642" s="9">
        <f t="shared" si="264"/>
        <v>0.99030606709569924</v>
      </c>
      <c r="O642" s="7"/>
      <c r="P642" s="8">
        <f t="shared" si="265"/>
        <v>0</v>
      </c>
      <c r="Q642" s="6"/>
      <c r="R642" s="12"/>
      <c r="T642" s="13"/>
      <c r="Y642" s="7"/>
      <c r="AD642" s="52"/>
      <c r="AE642" s="72"/>
      <c r="AF642" s="72"/>
      <c r="AG642" s="52"/>
      <c r="AH642" s="52"/>
      <c r="AI642" s="52"/>
      <c r="AJ642" s="52"/>
      <c r="AK642" s="52"/>
      <c r="AL642" s="52"/>
      <c r="AM642" s="52"/>
      <c r="AN642" s="52"/>
      <c r="AO642" s="52"/>
      <c r="AP642" s="52"/>
      <c r="AQ642" s="52"/>
      <c r="AR642" s="52"/>
      <c r="AS642" s="52"/>
      <c r="AT642" s="52"/>
      <c r="AU642" s="52"/>
      <c r="AV642" s="52"/>
      <c r="AW642" s="52"/>
      <c r="AX642" s="52"/>
      <c r="AY642" s="52"/>
      <c r="AZ642" s="52"/>
      <c r="BA642" s="52"/>
      <c r="BB642" s="52"/>
      <c r="BC642" s="52"/>
      <c r="BD642" s="52"/>
      <c r="BE642" s="52"/>
      <c r="BF642" s="52"/>
      <c r="BG642" s="52"/>
      <c r="BH642" s="52"/>
      <c r="BI642" s="52"/>
      <c r="BJ642" s="52"/>
      <c r="BK642" s="52"/>
      <c r="BL642" s="52"/>
      <c r="BM642" s="7"/>
      <c r="BN642" s="7"/>
      <c r="BO642" s="7"/>
    </row>
    <row r="643" spans="1:67">
      <c r="A643" s="11">
        <v>221.299999999997</v>
      </c>
      <c r="D643" s="7">
        <f t="shared" si="262"/>
        <v>21809031893898.852</v>
      </c>
      <c r="E643" s="15"/>
      <c r="F643" s="10"/>
      <c r="G643" s="10"/>
      <c r="H643" s="7"/>
      <c r="J643" s="7">
        <v>5.51814221872033E-25</v>
      </c>
      <c r="K643" s="7"/>
      <c r="L643" s="7"/>
      <c r="M643" s="7">
        <v>5.51814221872033E-25</v>
      </c>
      <c r="N643" s="9">
        <f t="shared" si="264"/>
        <v>0.99032962497673993</v>
      </c>
      <c r="O643" s="7"/>
      <c r="P643" s="8">
        <f t="shared" si="265"/>
        <v>0</v>
      </c>
      <c r="Q643" s="6"/>
      <c r="R643" s="12"/>
      <c r="T643" s="13"/>
      <c r="Y643" s="7"/>
      <c r="AD643" s="52"/>
      <c r="AE643" s="72"/>
      <c r="AF643" s="72"/>
      <c r="AG643" s="52"/>
      <c r="AH643" s="52"/>
      <c r="AI643" s="52"/>
      <c r="AJ643" s="52"/>
      <c r="AK643" s="52"/>
      <c r="AL643" s="52"/>
      <c r="AM643" s="52"/>
      <c r="AN643" s="52"/>
      <c r="AO643" s="52"/>
      <c r="AP643" s="52"/>
      <c r="AQ643" s="52"/>
      <c r="AR643" s="52"/>
      <c r="AS643" s="52"/>
      <c r="AT643" s="52"/>
      <c r="AU643" s="52"/>
      <c r="AV643" s="52"/>
      <c r="AW643" s="52"/>
      <c r="AX643" s="52"/>
      <c r="AY643" s="52"/>
      <c r="AZ643" s="52"/>
      <c r="BA643" s="52"/>
      <c r="BB643" s="52"/>
      <c r="BC643" s="52"/>
      <c r="BD643" s="52"/>
      <c r="BE643" s="52"/>
      <c r="BF643" s="52"/>
      <c r="BG643" s="52"/>
      <c r="BH643" s="52"/>
      <c r="BI643" s="52"/>
      <c r="BJ643" s="52"/>
      <c r="BK643" s="52"/>
      <c r="BL643" s="52"/>
      <c r="BM643" s="7"/>
      <c r="BN643" s="7"/>
      <c r="BO643" s="7"/>
    </row>
    <row r="644" spans="1:67">
      <c r="A644" s="11">
        <v>221.39999999999699</v>
      </c>
      <c r="D644" s="7">
        <f t="shared" si="262"/>
        <v>21880687525123.051</v>
      </c>
      <c r="E644" s="15"/>
      <c r="F644" s="10"/>
      <c r="G644" s="10"/>
      <c r="H644" s="7"/>
      <c r="J644" s="7">
        <v>5.5046668413573964E-25</v>
      </c>
      <c r="K644" s="7"/>
      <c r="L644" s="7"/>
      <c r="M644" s="7">
        <v>5.5046668413573964E-25</v>
      </c>
      <c r="N644" s="9">
        <f t="shared" si="264"/>
        <v>0.99035312588747404</v>
      </c>
      <c r="O644" s="7"/>
      <c r="P644" s="8">
        <f t="shared" si="265"/>
        <v>0</v>
      </c>
      <c r="Q644" s="6"/>
      <c r="R644" s="12"/>
      <c r="T644" s="13"/>
      <c r="Y644" s="7"/>
      <c r="AD644" s="52"/>
      <c r="AE644" s="72"/>
      <c r="AF644" s="72"/>
      <c r="AG644" s="52"/>
      <c r="AH644" s="52"/>
      <c r="AI644" s="52"/>
      <c r="AJ644" s="52"/>
      <c r="AK644" s="52"/>
      <c r="AL644" s="52"/>
      <c r="AM644" s="52"/>
      <c r="AN644" s="52"/>
      <c r="AO644" s="52"/>
      <c r="AP644" s="52"/>
      <c r="AQ644" s="52"/>
      <c r="AR644" s="52"/>
      <c r="AS644" s="52"/>
      <c r="AT644" s="52"/>
      <c r="AU644" s="52"/>
      <c r="AV644" s="52"/>
      <c r="AW644" s="52"/>
      <c r="AX644" s="52"/>
      <c r="AY644" s="52"/>
      <c r="AZ644" s="52"/>
      <c r="BA644" s="52"/>
      <c r="BB644" s="52"/>
      <c r="BC644" s="52"/>
      <c r="BD644" s="52"/>
      <c r="BE644" s="52"/>
      <c r="BF644" s="52"/>
      <c r="BG644" s="52"/>
      <c r="BH644" s="52"/>
      <c r="BI644" s="52"/>
      <c r="BJ644" s="52"/>
      <c r="BK644" s="52"/>
      <c r="BL644" s="52"/>
      <c r="BM644" s="7"/>
      <c r="BN644" s="7"/>
      <c r="BO644" s="7"/>
    </row>
    <row r="645" spans="1:67">
      <c r="A645" s="11">
        <v>221.49999999999699</v>
      </c>
      <c r="D645" s="7">
        <f t="shared" si="262"/>
        <v>21952495669894.406</v>
      </c>
      <c r="E645" s="15"/>
      <c r="F645" s="10"/>
      <c r="G645" s="10"/>
      <c r="H645" s="7"/>
      <c r="J645" s="7">
        <v>5.4912243710468518E-25</v>
      </c>
      <c r="K645" s="7"/>
      <c r="L645" s="7"/>
      <c r="M645" s="7">
        <v>5.4912243710468518E-25</v>
      </c>
      <c r="N645" s="9">
        <f t="shared" si="264"/>
        <v>0.99037656996431345</v>
      </c>
      <c r="O645" s="7"/>
      <c r="P645" s="8">
        <f t="shared" si="265"/>
        <v>0</v>
      </c>
      <c r="Q645" s="6"/>
      <c r="R645" s="12"/>
      <c r="T645" s="13"/>
      <c r="Y645" s="7"/>
      <c r="AD645" s="52"/>
      <c r="AE645" s="72"/>
      <c r="AF645" s="72"/>
      <c r="AG645" s="52"/>
      <c r="AH645" s="52"/>
      <c r="AI645" s="52"/>
      <c r="AJ645" s="52"/>
      <c r="AK645" s="52"/>
      <c r="AL645" s="52"/>
      <c r="AM645" s="52"/>
      <c r="AN645" s="52"/>
      <c r="AO645" s="52"/>
      <c r="AP645" s="52"/>
      <c r="AQ645" s="52"/>
      <c r="AR645" s="52"/>
      <c r="AS645" s="52"/>
      <c r="AT645" s="52"/>
      <c r="AU645" s="52"/>
      <c r="AV645" s="52"/>
      <c r="AW645" s="52"/>
      <c r="AX645" s="52"/>
      <c r="AY645" s="52"/>
      <c r="AZ645" s="52"/>
      <c r="BA645" s="52"/>
      <c r="BB645" s="52"/>
      <c r="BC645" s="52"/>
      <c r="BD645" s="52"/>
      <c r="BE645" s="52"/>
      <c r="BF645" s="52"/>
      <c r="BG645" s="52"/>
      <c r="BH645" s="52"/>
      <c r="BI645" s="52"/>
      <c r="BJ645" s="52"/>
      <c r="BK645" s="52"/>
      <c r="BL645" s="52"/>
      <c r="BM645" s="7"/>
      <c r="BN645" s="7"/>
      <c r="BO645" s="7"/>
    </row>
    <row r="646" spans="1:67">
      <c r="A646" s="11">
        <v>221.59999999999599</v>
      </c>
      <c r="D646" s="7">
        <f t="shared" si="262"/>
        <v>22024456406139.422</v>
      </c>
      <c r="E646" s="15"/>
      <c r="F646" s="10"/>
      <c r="G646" s="10"/>
      <c r="H646" s="7"/>
      <c r="J646" s="7">
        <v>5.4778147274292254E-25</v>
      </c>
      <c r="K646" s="7"/>
      <c r="L646" s="7"/>
      <c r="M646" s="7">
        <v>5.4778147274292254E-25</v>
      </c>
      <c r="N646" s="9">
        <f t="shared" si="264"/>
        <v>0.99039995734334985</v>
      </c>
      <c r="O646" s="7"/>
      <c r="P646" s="8">
        <f t="shared" si="265"/>
        <v>0</v>
      </c>
      <c r="Q646" s="6"/>
      <c r="R646" s="12"/>
      <c r="T646" s="13"/>
      <c r="Y646" s="7"/>
      <c r="AD646" s="52"/>
      <c r="AE646" s="72"/>
      <c r="AF646" s="72"/>
      <c r="AG646" s="52"/>
      <c r="AH646" s="52"/>
      <c r="AI646" s="52"/>
      <c r="AJ646" s="52"/>
      <c r="AK646" s="52"/>
      <c r="AL646" s="52"/>
      <c r="AM646" s="52"/>
      <c r="AN646" s="52"/>
      <c r="AO646" s="52"/>
      <c r="AP646" s="52"/>
      <c r="AQ646" s="52"/>
      <c r="AR646" s="52"/>
      <c r="AS646" s="52"/>
      <c r="AT646" s="52"/>
      <c r="AU646" s="52"/>
      <c r="AV646" s="52"/>
      <c r="AW646" s="52"/>
      <c r="AX646" s="52"/>
      <c r="AY646" s="52"/>
      <c r="AZ646" s="52"/>
      <c r="BA646" s="52"/>
      <c r="BB646" s="52"/>
      <c r="BC646" s="52"/>
      <c r="BD646" s="52"/>
      <c r="BE646" s="52"/>
      <c r="BF646" s="52"/>
      <c r="BG646" s="52"/>
      <c r="BH646" s="52"/>
      <c r="BI646" s="52"/>
      <c r="BJ646" s="52"/>
      <c r="BK646" s="52"/>
      <c r="BL646" s="52"/>
      <c r="BM646" s="7"/>
      <c r="BN646" s="7"/>
      <c r="BO646" s="7"/>
    </row>
    <row r="647" spans="1:67">
      <c r="A647" s="11">
        <v>221.699999999997</v>
      </c>
      <c r="D647" s="7">
        <f t="shared" si="262"/>
        <v>22096569811271.918</v>
      </c>
      <c r="E647" s="15"/>
      <c r="F647" s="10"/>
      <c r="G647" s="10"/>
      <c r="H647" s="7"/>
      <c r="J647" s="7">
        <v>5.4644378303413042E-25</v>
      </c>
      <c r="K647" s="7"/>
      <c r="L647" s="7"/>
      <c r="M647" s="7">
        <v>5.4644378303413042E-25</v>
      </c>
      <c r="N647" s="9">
        <f t="shared" si="264"/>
        <v>0.99042328816035574</v>
      </c>
      <c r="O647" s="7"/>
      <c r="P647" s="8">
        <f t="shared" si="265"/>
        <v>0</v>
      </c>
      <c r="Q647" s="6"/>
      <c r="R647" s="12"/>
      <c r="T647" s="13"/>
      <c r="Y647" s="7"/>
      <c r="AD647" s="52"/>
      <c r="AE647" s="72"/>
      <c r="AF647" s="72"/>
      <c r="AG647" s="52"/>
      <c r="AH647" s="52"/>
      <c r="AI647" s="52"/>
      <c r="AJ647" s="52"/>
      <c r="AK647" s="52"/>
      <c r="AL647" s="52"/>
      <c r="AM647" s="52"/>
      <c r="AN647" s="52"/>
      <c r="AO647" s="52"/>
      <c r="AP647" s="52"/>
      <c r="AQ647" s="52"/>
      <c r="AR647" s="52"/>
      <c r="AS647" s="52"/>
      <c r="AT647" s="52"/>
      <c r="AU647" s="52"/>
      <c r="AV647" s="52"/>
      <c r="AW647" s="52"/>
      <c r="AX647" s="52"/>
      <c r="AY647" s="52"/>
      <c r="AZ647" s="52"/>
      <c r="BA647" s="52"/>
      <c r="BB647" s="52"/>
      <c r="BC647" s="52"/>
      <c r="BD647" s="52"/>
      <c r="BE647" s="52"/>
      <c r="BF647" s="52"/>
      <c r="BG647" s="52"/>
      <c r="BH647" s="52"/>
      <c r="BI647" s="52"/>
      <c r="BJ647" s="52"/>
      <c r="BK647" s="52"/>
      <c r="BL647" s="52"/>
      <c r="BM647" s="7"/>
      <c r="BN647" s="7"/>
      <c r="BO647" s="7"/>
    </row>
    <row r="648" spans="1:67">
      <c r="A648" s="11">
        <v>221.799999999997</v>
      </c>
      <c r="D648" s="7">
        <f t="shared" si="262"/>
        <v>22168835962185.898</v>
      </c>
      <c r="E648" s="15"/>
      <c r="F648" s="10"/>
      <c r="G648" s="10"/>
      <c r="H648" s="7"/>
      <c r="J648" s="7">
        <v>5.4510935998156164E-25</v>
      </c>
      <c r="K648" s="7"/>
      <c r="L648" s="7"/>
      <c r="M648" s="7">
        <v>5.4510935998156164E-25</v>
      </c>
      <c r="N648" s="9">
        <f t="shared" si="264"/>
        <v>0.99044656255078489</v>
      </c>
      <c r="O648" s="7"/>
      <c r="P648" s="8">
        <f t="shared" si="265"/>
        <v>0</v>
      </c>
      <c r="Q648" s="6"/>
      <c r="R648" s="12"/>
      <c r="T648" s="13"/>
      <c r="Y648" s="7"/>
      <c r="AD648" s="52"/>
      <c r="AE648" s="72"/>
      <c r="AF648" s="72"/>
      <c r="AG648" s="52"/>
      <c r="AH648" s="52"/>
      <c r="AI648" s="52"/>
      <c r="AJ648" s="52"/>
      <c r="AK648" s="52"/>
      <c r="AL648" s="52"/>
      <c r="AM648" s="52"/>
      <c r="AN648" s="52"/>
      <c r="AO648" s="52"/>
      <c r="AP648" s="52"/>
      <c r="AQ648" s="52"/>
      <c r="AR648" s="52"/>
      <c r="AS648" s="52"/>
      <c r="AT648" s="52"/>
      <c r="AU648" s="52"/>
      <c r="AV648" s="52"/>
      <c r="AW648" s="52"/>
      <c r="AX648" s="52"/>
      <c r="AY648" s="52"/>
      <c r="AZ648" s="52"/>
      <c r="BA648" s="52"/>
      <c r="BB648" s="52"/>
      <c r="BC648" s="52"/>
      <c r="BD648" s="52"/>
      <c r="BE648" s="52"/>
      <c r="BF648" s="52"/>
      <c r="BG648" s="52"/>
      <c r="BH648" s="52"/>
      <c r="BI648" s="52"/>
      <c r="BJ648" s="52"/>
      <c r="BK648" s="52"/>
      <c r="BL648" s="52"/>
      <c r="BM648" s="7"/>
      <c r="BN648" s="7"/>
      <c r="BO648" s="7"/>
    </row>
    <row r="649" spans="1:67">
      <c r="A649" s="11">
        <v>221.89999999999699</v>
      </c>
      <c r="D649" s="7">
        <f t="shared" si="262"/>
        <v>22241254935262.414</v>
      </c>
      <c r="E649" s="15"/>
      <c r="F649" s="10"/>
      <c r="G649" s="10"/>
      <c r="H649" s="7"/>
      <c r="J649" s="7">
        <v>5.4377819560799782E-25</v>
      </c>
      <c r="K649" s="7"/>
      <c r="L649" s="7"/>
      <c r="M649" s="7">
        <v>5.4377819560799782E-25</v>
      </c>
      <c r="N649" s="9">
        <f t="shared" si="264"/>
        <v>0.99046978064977365</v>
      </c>
      <c r="O649" s="7"/>
      <c r="P649" s="8">
        <f t="shared" si="265"/>
        <v>0</v>
      </c>
      <c r="Q649" s="6"/>
      <c r="R649" s="12"/>
      <c r="T649" s="13"/>
      <c r="Y649" s="7"/>
      <c r="AD649" s="52"/>
      <c r="AE649" s="72"/>
      <c r="AF649" s="72"/>
      <c r="AG649" s="52"/>
      <c r="AH649" s="52"/>
      <c r="AI649" s="52"/>
      <c r="AJ649" s="52"/>
      <c r="AK649" s="52"/>
      <c r="AL649" s="52"/>
      <c r="AM649" s="52"/>
      <c r="AN649" s="52"/>
      <c r="AO649" s="52"/>
      <c r="AP649" s="52"/>
      <c r="AQ649" s="52"/>
      <c r="AR649" s="52"/>
      <c r="AS649" s="52"/>
      <c r="AT649" s="52"/>
      <c r="AU649" s="52"/>
      <c r="AV649" s="52"/>
      <c r="AW649" s="52"/>
      <c r="AX649" s="52"/>
      <c r="AY649" s="52"/>
      <c r="AZ649" s="52"/>
      <c r="BA649" s="52"/>
      <c r="BB649" s="52"/>
      <c r="BC649" s="52"/>
      <c r="BD649" s="52"/>
      <c r="BE649" s="52"/>
      <c r="BF649" s="52"/>
      <c r="BG649" s="52"/>
      <c r="BH649" s="52"/>
      <c r="BI649" s="52"/>
      <c r="BJ649" s="52"/>
      <c r="BK649" s="52"/>
      <c r="BL649" s="52"/>
      <c r="BM649" s="7"/>
      <c r="BN649" s="7"/>
      <c r="BO649" s="7"/>
    </row>
    <row r="650" spans="1:67">
      <c r="A650" s="11">
        <v>221.99999999999699</v>
      </c>
      <c r="D650" s="7">
        <f t="shared" si="262"/>
        <v>22313826806365.637</v>
      </c>
      <c r="E650" s="15"/>
      <c r="F650" s="10"/>
      <c r="G650" s="10"/>
      <c r="H650" s="7"/>
      <c r="J650" s="7">
        <v>5.4245028195570137E-25</v>
      </c>
      <c r="K650" s="7"/>
      <c r="L650" s="7"/>
      <c r="M650" s="7">
        <v>5.4245028195570137E-25</v>
      </c>
      <c r="N650" s="9">
        <f t="shared" si="264"/>
        <v>0.99049294259214071</v>
      </c>
      <c r="O650" s="7"/>
      <c r="P650" s="8">
        <f t="shared" si="265"/>
        <v>0</v>
      </c>
      <c r="Q650" s="6"/>
      <c r="R650" s="12"/>
      <c r="T650" s="13"/>
      <c r="Y650" s="7"/>
      <c r="AD650" s="52"/>
      <c r="AE650" s="72"/>
      <c r="AF650" s="72"/>
      <c r="AG650" s="52"/>
      <c r="AH650" s="52"/>
      <c r="AI650" s="52"/>
      <c r="AJ650" s="52"/>
      <c r="AK650" s="52"/>
      <c r="AL650" s="52"/>
      <c r="AM650" s="52"/>
      <c r="AN650" s="52"/>
      <c r="AO650" s="52"/>
      <c r="AP650" s="52"/>
      <c r="AQ650" s="52"/>
      <c r="AR650" s="52"/>
      <c r="AS650" s="52"/>
      <c r="AT650" s="52"/>
      <c r="AU650" s="52"/>
      <c r="AV650" s="52"/>
      <c r="AW650" s="52"/>
      <c r="AX650" s="52"/>
      <c r="AY650" s="52"/>
      <c r="AZ650" s="52"/>
      <c r="BA650" s="52"/>
      <c r="BB650" s="52"/>
      <c r="BC650" s="52"/>
      <c r="BD650" s="52"/>
      <c r="BE650" s="52"/>
      <c r="BF650" s="52"/>
      <c r="BG650" s="52"/>
      <c r="BH650" s="52"/>
      <c r="BI650" s="52"/>
      <c r="BJ650" s="52"/>
      <c r="BK650" s="52"/>
      <c r="BL650" s="52"/>
      <c r="BM650" s="7"/>
      <c r="BN650" s="7"/>
      <c r="BO650" s="7"/>
    </row>
    <row r="651" spans="1:67">
      <c r="A651" s="11">
        <v>222.09999999999599</v>
      </c>
      <c r="D651" s="7">
        <f t="shared" si="262"/>
        <v>22386551650842.543</v>
      </c>
      <c r="E651" s="15"/>
      <c r="F651" s="10"/>
      <c r="G651" s="10"/>
      <c r="H651" s="7"/>
      <c r="J651" s="7">
        <v>5.4112561108636665E-25</v>
      </c>
      <c r="K651" s="7"/>
      <c r="L651" s="7"/>
      <c r="M651" s="7">
        <v>5.4112561108636665E-25</v>
      </c>
      <c r="N651" s="9">
        <f t="shared" si="264"/>
        <v>0.99051604851238872</v>
      </c>
      <c r="O651" s="7"/>
      <c r="P651" s="8">
        <f t="shared" si="265"/>
        <v>0</v>
      </c>
      <c r="Q651" s="6"/>
      <c r="R651" s="12"/>
      <c r="T651" s="13"/>
      <c r="Y651" s="7"/>
      <c r="AD651" s="52"/>
      <c r="AE651" s="72"/>
      <c r="AF651" s="72"/>
      <c r="AG651" s="52"/>
      <c r="AH651" s="52"/>
      <c r="AI651" s="52"/>
      <c r="AJ651" s="52"/>
      <c r="AK651" s="52"/>
      <c r="AL651" s="52"/>
      <c r="AM651" s="52"/>
      <c r="AN651" s="52"/>
      <c r="AO651" s="52"/>
      <c r="AP651" s="52"/>
      <c r="AQ651" s="52"/>
      <c r="AR651" s="52"/>
      <c r="AS651" s="52"/>
      <c r="AT651" s="52"/>
      <c r="AU651" s="52"/>
      <c r="AV651" s="52"/>
      <c r="AW651" s="52"/>
      <c r="AX651" s="52"/>
      <c r="AY651" s="52"/>
      <c r="AZ651" s="52"/>
      <c r="BA651" s="52"/>
      <c r="BB651" s="52"/>
      <c r="BC651" s="52"/>
      <c r="BD651" s="52"/>
      <c r="BE651" s="52"/>
      <c r="BF651" s="52"/>
      <c r="BG651" s="52"/>
      <c r="BH651" s="52"/>
      <c r="BI651" s="52"/>
      <c r="BJ651" s="52"/>
      <c r="BK651" s="52"/>
      <c r="BL651" s="52"/>
      <c r="BM651" s="7"/>
      <c r="BN651" s="7"/>
      <c r="BO651" s="7"/>
    </row>
    <row r="652" spans="1:67">
      <c r="A652" s="11">
        <v>222.199999999997</v>
      </c>
      <c r="D652" s="7">
        <f t="shared" si="262"/>
        <v>22459429543526.629</v>
      </c>
      <c r="E652" s="15"/>
      <c r="F652" s="10"/>
      <c r="G652" s="10"/>
      <c r="H652" s="7"/>
      <c r="J652" s="7">
        <v>5.398041750810752E-25</v>
      </c>
      <c r="K652" s="7"/>
      <c r="L652" s="7"/>
      <c r="M652" s="7">
        <v>5.398041750810752E-25</v>
      </c>
      <c r="N652" s="9">
        <f t="shared" si="264"/>
        <v>0.99053909854470445</v>
      </c>
      <c r="O652" s="7"/>
      <c r="P652" s="8">
        <f t="shared" si="265"/>
        <v>0</v>
      </c>
      <c r="Q652" s="6"/>
      <c r="R652" s="12"/>
      <c r="T652" s="13"/>
      <c r="Y652" s="7"/>
      <c r="AD652" s="52"/>
      <c r="AE652" s="72"/>
      <c r="AF652" s="72"/>
      <c r="AG652" s="52"/>
      <c r="AH652" s="52"/>
      <c r="AI652" s="52"/>
      <c r="AJ652" s="52"/>
      <c r="AK652" s="52"/>
      <c r="AL652" s="52"/>
      <c r="AM652" s="52"/>
      <c r="AN652" s="52"/>
      <c r="AO652" s="52"/>
      <c r="AP652" s="52"/>
      <c r="AQ652" s="52"/>
      <c r="AR652" s="52"/>
      <c r="AS652" s="52"/>
      <c r="AT652" s="52"/>
      <c r="AU652" s="52"/>
      <c r="AV652" s="52"/>
      <c r="AW652" s="52"/>
      <c r="AX652" s="52"/>
      <c r="AY652" s="52"/>
      <c r="AZ652" s="52"/>
      <c r="BA652" s="52"/>
      <c r="BB652" s="52"/>
      <c r="BC652" s="52"/>
      <c r="BD652" s="52"/>
      <c r="BE652" s="52"/>
      <c r="BF652" s="52"/>
      <c r="BG652" s="52"/>
      <c r="BH652" s="52"/>
      <c r="BI652" s="52"/>
      <c r="BJ652" s="52"/>
      <c r="BK652" s="52"/>
      <c r="BL652" s="52"/>
      <c r="BM652" s="7"/>
      <c r="BN652" s="7"/>
      <c r="BO652" s="7"/>
    </row>
    <row r="653" spans="1:67">
      <c r="A653" s="11">
        <v>222.299999999997</v>
      </c>
      <c r="D653" s="7">
        <f t="shared" si="262"/>
        <v>22532460558729.996</v>
      </c>
      <c r="E653" s="15"/>
      <c r="F653" s="10"/>
      <c r="G653" s="10"/>
      <c r="H653" s="7"/>
      <c r="J653" s="7">
        <v>5.384859660402449E-25</v>
      </c>
      <c r="K653" s="7"/>
      <c r="L653" s="7"/>
      <c r="M653" s="7">
        <v>5.384859660402449E-25</v>
      </c>
      <c r="N653" s="9">
        <f t="shared" si="264"/>
        <v>0.99056209282295982</v>
      </c>
      <c r="O653" s="7"/>
      <c r="P653" s="8">
        <f t="shared" si="265"/>
        <v>0</v>
      </c>
      <c r="Q653" s="6"/>
      <c r="R653" s="12"/>
      <c r="T653" s="13"/>
      <c r="Y653" s="7"/>
      <c r="AD653" s="52"/>
      <c r="AE653" s="72"/>
      <c r="AF653" s="72"/>
      <c r="AG653" s="52"/>
      <c r="AH653" s="52"/>
      <c r="AI653" s="52"/>
      <c r="AJ653" s="52"/>
      <c r="AK653" s="52"/>
      <c r="AL653" s="52"/>
      <c r="AM653" s="52"/>
      <c r="AN653" s="52"/>
      <c r="AO653" s="52"/>
      <c r="AP653" s="52"/>
      <c r="AQ653" s="52"/>
      <c r="AR653" s="52"/>
      <c r="AS653" s="52"/>
      <c r="AT653" s="52"/>
      <c r="AU653" s="52"/>
      <c r="AV653" s="52"/>
      <c r="AW653" s="52"/>
      <c r="AX653" s="52"/>
      <c r="AY653" s="52"/>
      <c r="AZ653" s="52"/>
      <c r="BA653" s="52"/>
      <c r="BB653" s="52"/>
      <c r="BC653" s="52"/>
      <c r="BD653" s="52"/>
      <c r="BE653" s="52"/>
      <c r="BF653" s="52"/>
      <c r="BG653" s="52"/>
      <c r="BH653" s="52"/>
      <c r="BI653" s="52"/>
      <c r="BJ653" s="52"/>
      <c r="BK653" s="52"/>
      <c r="BL653" s="52"/>
      <c r="BM653" s="7"/>
      <c r="BN653" s="7"/>
      <c r="BO653" s="7"/>
    </row>
    <row r="654" spans="1:67">
      <c r="A654" s="11">
        <v>222.399999999996</v>
      </c>
      <c r="D654" s="7">
        <f t="shared" si="262"/>
        <v>22605644770249.926</v>
      </c>
      <c r="E654" s="15"/>
      <c r="F654" s="10"/>
      <c r="G654" s="10"/>
      <c r="H654" s="7"/>
      <c r="J654" s="7">
        <v>5.3717097608358553E-25</v>
      </c>
      <c r="K654" s="7"/>
      <c r="L654" s="7"/>
      <c r="M654" s="7">
        <v>5.3717097608358553E-25</v>
      </c>
      <c r="N654" s="9">
        <f t="shared" si="264"/>
        <v>0.99058503148071231</v>
      </c>
      <c r="O654" s="7"/>
      <c r="P654" s="8">
        <f t="shared" si="265"/>
        <v>0</v>
      </c>
      <c r="Q654" s="6"/>
      <c r="R654" s="12"/>
      <c r="T654" s="13"/>
      <c r="Y654" s="7"/>
      <c r="AD654" s="52"/>
      <c r="AE654" s="72"/>
      <c r="AF654" s="72"/>
      <c r="AG654" s="52"/>
      <c r="AH654" s="52"/>
      <c r="AI654" s="52"/>
      <c r="AJ654" s="52"/>
      <c r="AK654" s="52"/>
      <c r="AL654" s="52"/>
      <c r="AM654" s="52"/>
      <c r="AN654" s="52"/>
      <c r="AO654" s="52"/>
      <c r="AP654" s="52"/>
      <c r="AQ654" s="52"/>
      <c r="AR654" s="52"/>
      <c r="AS654" s="52"/>
      <c r="AT654" s="52"/>
      <c r="AU654" s="52"/>
      <c r="AV654" s="52"/>
      <c r="AW654" s="52"/>
      <c r="AX654" s="52"/>
      <c r="AY654" s="52"/>
      <c r="AZ654" s="52"/>
      <c r="BA654" s="52"/>
      <c r="BB654" s="52"/>
      <c r="BC654" s="52"/>
      <c r="BD654" s="52"/>
      <c r="BE654" s="52"/>
      <c r="BF654" s="52"/>
      <c r="BG654" s="52"/>
      <c r="BH654" s="52"/>
      <c r="BI654" s="52"/>
      <c r="BJ654" s="52"/>
      <c r="BK654" s="52"/>
      <c r="BL654" s="52"/>
      <c r="BM654" s="7"/>
      <c r="BN654" s="7"/>
      <c r="BO654" s="7"/>
    </row>
    <row r="655" spans="1:67">
      <c r="A655" s="11">
        <v>222.49999999999599</v>
      </c>
      <c r="D655" s="7">
        <f t="shared" si="262"/>
        <v>22678982251367.762</v>
      </c>
      <c r="E655" s="15"/>
      <c r="F655" s="10"/>
      <c r="G655" s="10"/>
      <c r="H655" s="7"/>
      <c r="J655" s="7">
        <v>5.3585919735005007E-25</v>
      </c>
      <c r="K655" s="7"/>
      <c r="L655" s="7"/>
      <c r="M655" s="7">
        <v>5.3585919735005007E-25</v>
      </c>
      <c r="N655" s="9">
        <f t="shared" si="264"/>
        <v>0.9906079146512059</v>
      </c>
      <c r="O655" s="7"/>
      <c r="P655" s="8">
        <f t="shared" si="265"/>
        <v>0</v>
      </c>
      <c r="Q655" s="6"/>
      <c r="R655" s="12"/>
      <c r="T655" s="13"/>
      <c r="Y655" s="7"/>
      <c r="AD655" s="52"/>
      <c r="AE655" s="72"/>
      <c r="AF655" s="72"/>
      <c r="AG655" s="52"/>
      <c r="AH655" s="52"/>
      <c r="AI655" s="52"/>
      <c r="AJ655" s="52"/>
      <c r="AK655" s="52"/>
      <c r="AL655" s="52"/>
      <c r="AM655" s="52"/>
      <c r="AN655" s="52"/>
      <c r="AO655" s="52"/>
      <c r="AP655" s="52"/>
      <c r="AQ655" s="52"/>
      <c r="AR655" s="52"/>
      <c r="AS655" s="52"/>
      <c r="AT655" s="52"/>
      <c r="AU655" s="52"/>
      <c r="AV655" s="52"/>
      <c r="AW655" s="52"/>
      <c r="AX655" s="52"/>
      <c r="AY655" s="52"/>
      <c r="AZ655" s="52"/>
      <c r="BA655" s="52"/>
      <c r="BB655" s="52"/>
      <c r="BC655" s="52"/>
      <c r="BD655" s="52"/>
      <c r="BE655" s="52"/>
      <c r="BF655" s="52"/>
      <c r="BG655" s="52"/>
      <c r="BH655" s="52"/>
      <c r="BI655" s="52"/>
      <c r="BJ655" s="52"/>
      <c r="BK655" s="52"/>
      <c r="BL655" s="52"/>
      <c r="BM655" s="7"/>
      <c r="BN655" s="7"/>
      <c r="BO655" s="7"/>
    </row>
    <row r="656" spans="1:67">
      <c r="A656" s="11">
        <v>222.59999999999599</v>
      </c>
      <c r="D656" s="7">
        <f t="shared" si="262"/>
        <v>22752473074845.18</v>
      </c>
      <c r="E656" s="15"/>
      <c r="F656" s="10"/>
      <c r="G656" s="10"/>
      <c r="H656" s="7"/>
      <c r="J656" s="7">
        <v>5.3455062199778822E-25</v>
      </c>
      <c r="K656" s="7"/>
      <c r="L656" s="7"/>
      <c r="M656" s="7">
        <v>5.3455062199778822E-25</v>
      </c>
      <c r="N656" s="9">
        <f t="shared" si="264"/>
        <v>0.99063074246737159</v>
      </c>
      <c r="O656" s="7"/>
      <c r="P656" s="8">
        <f t="shared" si="265"/>
        <v>0</v>
      </c>
      <c r="Q656" s="6"/>
      <c r="R656" s="12"/>
      <c r="T656" s="13"/>
      <c r="Y656" s="7"/>
      <c r="AD656" s="52"/>
      <c r="AE656" s="72"/>
      <c r="AF656" s="72"/>
      <c r="AG656" s="52"/>
      <c r="AH656" s="52"/>
      <c r="AI656" s="52"/>
      <c r="AJ656" s="52"/>
      <c r="AK656" s="52"/>
      <c r="AL656" s="52"/>
      <c r="AM656" s="52"/>
      <c r="AN656" s="52"/>
      <c r="AO656" s="52"/>
      <c r="AP656" s="52"/>
      <c r="AQ656" s="52"/>
      <c r="AR656" s="52"/>
      <c r="AS656" s="52"/>
      <c r="AT656" s="52"/>
      <c r="AU656" s="52"/>
      <c r="AV656" s="52"/>
      <c r="AW656" s="52"/>
      <c r="AX656" s="52"/>
      <c r="AY656" s="52"/>
      <c r="AZ656" s="52"/>
      <c r="BA656" s="52"/>
      <c r="BB656" s="52"/>
      <c r="BC656" s="52"/>
      <c r="BD656" s="52"/>
      <c r="BE656" s="52"/>
      <c r="BF656" s="52"/>
      <c r="BG656" s="52"/>
      <c r="BH656" s="52"/>
      <c r="BI656" s="52"/>
      <c r="BJ656" s="52"/>
      <c r="BK656" s="52"/>
      <c r="BL656" s="52"/>
      <c r="BM656" s="7"/>
      <c r="BN656" s="7"/>
      <c r="BO656" s="7"/>
    </row>
    <row r="657" spans="1:67">
      <c r="A657" s="11">
        <v>222.69999999999601</v>
      </c>
      <c r="D657" s="7">
        <f t="shared" si="262"/>
        <v>22826117312926.762</v>
      </c>
      <c r="E657" s="15"/>
      <c r="F657" s="10"/>
      <c r="G657" s="10"/>
      <c r="H657" s="7"/>
      <c r="J657" s="7">
        <v>5.332452422041009E-25</v>
      </c>
      <c r="K657" s="7"/>
      <c r="L657" s="7"/>
      <c r="M657" s="7">
        <v>5.332452422041009E-25</v>
      </c>
      <c r="N657" s="9">
        <f t="shared" si="264"/>
        <v>0.9906535150618283</v>
      </c>
      <c r="O657" s="7"/>
      <c r="P657" s="8">
        <f t="shared" si="265"/>
        <v>0</v>
      </c>
      <c r="Q657" s="6"/>
      <c r="R657" s="12"/>
      <c r="T657" s="13"/>
      <c r="Y657" s="7"/>
      <c r="AD657" s="52"/>
      <c r="AE657" s="72"/>
      <c r="AF657" s="72"/>
      <c r="AG657" s="52"/>
      <c r="AH657" s="52"/>
      <c r="AI657" s="52"/>
      <c r="AJ657" s="52"/>
      <c r="AK657" s="52"/>
      <c r="AL657" s="52"/>
      <c r="AM657" s="52"/>
      <c r="AN657" s="52"/>
      <c r="AO657" s="52"/>
      <c r="AP657" s="52"/>
      <c r="AQ657" s="52"/>
      <c r="AR657" s="52"/>
      <c r="AS657" s="52"/>
      <c r="AT657" s="52"/>
      <c r="AU657" s="52"/>
      <c r="AV657" s="52"/>
      <c r="AW657" s="52"/>
      <c r="AX657" s="52"/>
      <c r="AY657" s="52"/>
      <c r="AZ657" s="52"/>
      <c r="BA657" s="52"/>
      <c r="BB657" s="52"/>
      <c r="BC657" s="52"/>
      <c r="BD657" s="52"/>
      <c r="BE657" s="52"/>
      <c r="BF657" s="52"/>
      <c r="BG657" s="52"/>
      <c r="BH657" s="52"/>
      <c r="BI657" s="52"/>
      <c r="BJ657" s="52"/>
      <c r="BK657" s="52"/>
      <c r="BL657" s="52"/>
      <c r="BM657" s="7"/>
      <c r="BN657" s="7"/>
      <c r="BO657" s="7"/>
    </row>
    <row r="658" spans="1:67">
      <c r="A658" s="11">
        <v>222.799999999996</v>
      </c>
      <c r="D658" s="7">
        <f t="shared" si="262"/>
        <v>22899915037339.094</v>
      </c>
      <c r="E658" s="15"/>
      <c r="F658" s="10"/>
      <c r="G658" s="10"/>
      <c r="H658" s="7"/>
      <c r="J658" s="7">
        <v>5.3194305016539061E-25</v>
      </c>
      <c r="K658" s="7"/>
      <c r="L658" s="7"/>
      <c r="M658" s="7">
        <v>5.3194305016539061E-25</v>
      </c>
      <c r="N658" s="9">
        <f t="shared" si="264"/>
        <v>0.99067623256688353</v>
      </c>
      <c r="O658" s="7"/>
      <c r="P658" s="8">
        <f t="shared" si="265"/>
        <v>0</v>
      </c>
      <c r="Q658" s="6"/>
      <c r="R658" s="12"/>
      <c r="T658" s="13"/>
      <c r="Y658" s="7"/>
      <c r="AD658" s="52"/>
      <c r="AE658" s="72"/>
      <c r="AF658" s="72"/>
      <c r="AG658" s="52"/>
      <c r="AH658" s="52"/>
      <c r="AI658" s="52"/>
      <c r="AJ658" s="52"/>
      <c r="AK658" s="52"/>
      <c r="AL658" s="52"/>
      <c r="AM658" s="52"/>
      <c r="AN658" s="52"/>
      <c r="AO658" s="52"/>
      <c r="AP658" s="52"/>
      <c r="AQ658" s="52"/>
      <c r="AR658" s="52"/>
      <c r="AS658" s="52"/>
      <c r="AT658" s="52"/>
      <c r="AU658" s="52"/>
      <c r="AV658" s="52"/>
      <c r="AW658" s="52"/>
      <c r="AX658" s="52"/>
      <c r="AY658" s="52"/>
      <c r="AZ658" s="52"/>
      <c r="BA658" s="52"/>
      <c r="BB658" s="52"/>
      <c r="BC658" s="52"/>
      <c r="BD658" s="52"/>
      <c r="BE658" s="52"/>
      <c r="BF658" s="52"/>
      <c r="BG658" s="52"/>
      <c r="BH658" s="52"/>
      <c r="BI658" s="52"/>
      <c r="BJ658" s="52"/>
      <c r="BK658" s="52"/>
      <c r="BL658" s="52"/>
      <c r="BM658" s="7"/>
      <c r="BN658" s="7"/>
      <c r="BO658" s="7"/>
    </row>
    <row r="659" spans="1:67">
      <c r="A659" s="11">
        <v>222.899999999996</v>
      </c>
      <c r="D659" s="7">
        <f t="shared" si="262"/>
        <v>22973866319290.691</v>
      </c>
      <c r="E659" s="15"/>
      <c r="F659" s="10"/>
      <c r="G659" s="10"/>
      <c r="H659" s="7"/>
      <c r="J659" s="7">
        <v>5.3064403809711694E-25</v>
      </c>
      <c r="K659" s="7"/>
      <c r="L659" s="7"/>
      <c r="M659" s="7">
        <v>5.3064403809711694E-25</v>
      </c>
      <c r="N659" s="9">
        <f t="shared" si="264"/>
        <v>0.99069889511453391</v>
      </c>
      <c r="O659" s="7"/>
      <c r="P659" s="8">
        <f t="shared" si="265"/>
        <v>0</v>
      </c>
      <c r="Q659" s="6"/>
      <c r="R659" s="12"/>
      <c r="T659" s="13"/>
      <c r="Y659" s="7"/>
      <c r="AD659" s="52"/>
      <c r="AE659" s="72"/>
      <c r="AF659" s="72"/>
      <c r="AG659" s="52"/>
      <c r="AH659" s="52"/>
      <c r="AI659" s="52"/>
      <c r="AJ659" s="52"/>
      <c r="AK659" s="52"/>
      <c r="AL659" s="52"/>
      <c r="AM659" s="52"/>
      <c r="AN659" s="52"/>
      <c r="AO659" s="52"/>
      <c r="AP659" s="52"/>
      <c r="AQ659" s="52"/>
      <c r="AR659" s="52"/>
      <c r="AS659" s="52"/>
      <c r="AT659" s="52"/>
      <c r="AU659" s="52"/>
      <c r="AV659" s="52"/>
      <c r="AW659" s="52"/>
      <c r="AX659" s="52"/>
      <c r="AY659" s="52"/>
      <c r="AZ659" s="52"/>
      <c r="BA659" s="52"/>
      <c r="BB659" s="52"/>
      <c r="BC659" s="52"/>
      <c r="BD659" s="52"/>
      <c r="BE659" s="52"/>
      <c r="BF659" s="52"/>
      <c r="BG659" s="52"/>
      <c r="BH659" s="52"/>
      <c r="BI659" s="52"/>
      <c r="BJ659" s="52"/>
      <c r="BK659" s="52"/>
      <c r="BL659" s="52"/>
      <c r="BM659" s="7"/>
      <c r="BN659" s="7"/>
      <c r="BO659" s="7"/>
    </row>
    <row r="660" spans="1:67">
      <c r="A660" s="11">
        <v>222.99999999999599</v>
      </c>
      <c r="D660" s="7">
        <f t="shared" si="262"/>
        <v>23047971229471.344</v>
      </c>
      <c r="E660" s="15"/>
      <c r="F660" s="10"/>
      <c r="G660" s="10"/>
      <c r="H660" s="7"/>
      <c r="J660" s="7">
        <v>5.2934819823374938E-25</v>
      </c>
      <c r="K660" s="7"/>
      <c r="L660" s="7"/>
      <c r="M660" s="7">
        <v>5.2934819823374938E-25</v>
      </c>
      <c r="N660" s="9">
        <f t="shared" si="264"/>
        <v>0.99072150283646598</v>
      </c>
      <c r="O660" s="7"/>
      <c r="P660" s="8">
        <f t="shared" si="265"/>
        <v>0</v>
      </c>
      <c r="Q660" s="6"/>
      <c r="R660" s="12"/>
      <c r="T660" s="13"/>
      <c r="Y660" s="7"/>
      <c r="AD660" s="52"/>
      <c r="AE660" s="72"/>
      <c r="AF660" s="72"/>
      <c r="AG660" s="52"/>
      <c r="AH660" s="52"/>
      <c r="AI660" s="52"/>
      <c r="AJ660" s="52"/>
      <c r="AK660" s="52"/>
      <c r="AL660" s="52"/>
      <c r="AM660" s="52"/>
      <c r="AN660" s="52"/>
      <c r="AO660" s="52"/>
      <c r="AP660" s="52"/>
      <c r="AQ660" s="52"/>
      <c r="AR660" s="52"/>
      <c r="AS660" s="52"/>
      <c r="AT660" s="52"/>
      <c r="AU660" s="52"/>
      <c r="AV660" s="52"/>
      <c r="AW660" s="52"/>
      <c r="AX660" s="52"/>
      <c r="AY660" s="52"/>
      <c r="AZ660" s="52"/>
      <c r="BA660" s="52"/>
      <c r="BB660" s="52"/>
      <c r="BC660" s="52"/>
      <c r="BD660" s="52"/>
      <c r="BE660" s="52"/>
      <c r="BF660" s="52"/>
      <c r="BG660" s="52"/>
      <c r="BH660" s="52"/>
      <c r="BI660" s="52"/>
      <c r="BJ660" s="52"/>
      <c r="BK660" s="52"/>
      <c r="BL660" s="52"/>
      <c r="BM660" s="7"/>
      <c r="BN660" s="7"/>
      <c r="BO660" s="7"/>
    </row>
    <row r="661" spans="1:67">
      <c r="A661" s="11">
        <v>223.09999999999599</v>
      </c>
      <c r="D661" s="7">
        <f t="shared" si="262"/>
        <v>23122229838052.598</v>
      </c>
      <c r="E661" s="15"/>
      <c r="F661" s="10"/>
      <c r="G661" s="10"/>
      <c r="H661" s="7"/>
      <c r="J661" s="7">
        <v>5.2805552282872056E-25</v>
      </c>
      <c r="K661" s="7"/>
      <c r="L661" s="7"/>
      <c r="M661" s="7">
        <v>5.2805552282872056E-25</v>
      </c>
      <c r="N661" s="9">
        <f t="shared" si="264"/>
        <v>0.990744055864057</v>
      </c>
      <c r="O661" s="7"/>
      <c r="P661" s="8">
        <f t="shared" si="265"/>
        <v>0</v>
      </c>
      <c r="Q661" s="6"/>
      <c r="R661" s="12"/>
      <c r="T661" s="13"/>
      <c r="Y661" s="7"/>
      <c r="AD661" s="52"/>
      <c r="AE661" s="72"/>
      <c r="AF661" s="72"/>
      <c r="AG661" s="52"/>
      <c r="AH661" s="52"/>
      <c r="AI661" s="52"/>
      <c r="AJ661" s="52"/>
      <c r="AK661" s="52"/>
      <c r="AL661" s="52"/>
      <c r="AM661" s="52"/>
      <c r="AN661" s="52"/>
      <c r="AO661" s="52"/>
      <c r="AP661" s="52"/>
      <c r="AQ661" s="52"/>
      <c r="AR661" s="52"/>
      <c r="AS661" s="52"/>
      <c r="AT661" s="52"/>
      <c r="AU661" s="52"/>
      <c r="AV661" s="52"/>
      <c r="AW661" s="52"/>
      <c r="AX661" s="52"/>
      <c r="AY661" s="52"/>
      <c r="AZ661" s="52"/>
      <c r="BA661" s="52"/>
      <c r="BB661" s="52"/>
      <c r="BC661" s="52"/>
      <c r="BD661" s="52"/>
      <c r="BE661" s="52"/>
      <c r="BF661" s="52"/>
      <c r="BG661" s="52"/>
      <c r="BH661" s="52"/>
      <c r="BI661" s="52"/>
      <c r="BJ661" s="52"/>
      <c r="BK661" s="52"/>
      <c r="BL661" s="52"/>
      <c r="BM661" s="7"/>
      <c r="BN661" s="7"/>
      <c r="BO661" s="7"/>
    </row>
    <row r="662" spans="1:67">
      <c r="A662" s="11">
        <v>223.19999999999601</v>
      </c>
      <c r="D662" s="7">
        <f t="shared" si="262"/>
        <v>23196642214686.816</v>
      </c>
      <c r="E662" s="15"/>
      <c r="F662" s="10"/>
      <c r="G662" s="10"/>
      <c r="H662" s="7"/>
      <c r="J662" s="7">
        <v>5.2676600415438169E-25</v>
      </c>
      <c r="K662" s="7"/>
      <c r="L662" s="7"/>
      <c r="M662" s="7">
        <v>5.2676600415438169E-25</v>
      </c>
      <c r="N662" s="9">
        <f t="shared" si="264"/>
        <v>0.99076655432837557</v>
      </c>
      <c r="O662" s="7"/>
      <c r="P662" s="8">
        <f t="shared" si="265"/>
        <v>0</v>
      </c>
      <c r="Q662" s="6"/>
      <c r="R662" s="12"/>
      <c r="T662" s="13"/>
      <c r="Y662" s="7"/>
      <c r="AD662" s="52"/>
      <c r="AE662" s="72"/>
      <c r="AF662" s="72"/>
      <c r="AG662" s="52"/>
      <c r="AH662" s="52"/>
      <c r="AI662" s="52"/>
      <c r="AJ662" s="52"/>
      <c r="AK662" s="52"/>
      <c r="AL662" s="52"/>
      <c r="AM662" s="52"/>
      <c r="AN662" s="52"/>
      <c r="AO662" s="52"/>
      <c r="AP662" s="52"/>
      <c r="AQ662" s="52"/>
      <c r="AR662" s="52"/>
      <c r="AS662" s="52"/>
      <c r="AT662" s="52"/>
      <c r="AU662" s="52"/>
      <c r="AV662" s="52"/>
      <c r="AW662" s="52"/>
      <c r="AX662" s="52"/>
      <c r="AY662" s="52"/>
      <c r="AZ662" s="52"/>
      <c r="BA662" s="52"/>
      <c r="BB662" s="52"/>
      <c r="BC662" s="52"/>
      <c r="BD662" s="52"/>
      <c r="BE662" s="52"/>
      <c r="BF662" s="52"/>
      <c r="BG662" s="52"/>
      <c r="BH662" s="52"/>
      <c r="BI662" s="52"/>
      <c r="BJ662" s="52"/>
      <c r="BK662" s="52"/>
      <c r="BL662" s="52"/>
      <c r="BM662" s="7"/>
      <c r="BN662" s="7"/>
      <c r="BO662" s="7"/>
    </row>
    <row r="663" spans="1:67">
      <c r="A663" s="11">
        <v>223.299999999996</v>
      </c>
      <c r="D663" s="7">
        <f t="shared" si="262"/>
        <v>23271208428507.578</v>
      </c>
      <c r="E663" s="15"/>
      <c r="F663" s="10"/>
      <c r="G663" s="10"/>
      <c r="H663" s="7"/>
      <c r="J663" s="7">
        <v>5.254796345019535E-25</v>
      </c>
      <c r="K663" s="7"/>
      <c r="L663" s="7"/>
      <c r="M663" s="7">
        <v>5.254796345019535E-25</v>
      </c>
      <c r="N663" s="9">
        <f t="shared" si="264"/>
        <v>0.99078899836018219</v>
      </c>
      <c r="O663" s="7"/>
      <c r="P663" s="8">
        <f t="shared" si="265"/>
        <v>0</v>
      </c>
      <c r="Q663" s="6"/>
      <c r="R663" s="12"/>
      <c r="T663" s="13"/>
      <c r="Y663" s="7"/>
      <c r="AD663" s="52"/>
      <c r="AE663" s="72"/>
      <c r="AF663" s="72"/>
      <c r="AG663" s="52"/>
      <c r="AH663" s="52"/>
      <c r="AI663" s="52"/>
      <c r="AJ663" s="52"/>
      <c r="AK663" s="52"/>
      <c r="AL663" s="52"/>
      <c r="AM663" s="52"/>
      <c r="AN663" s="52"/>
      <c r="AO663" s="52"/>
      <c r="AP663" s="52"/>
      <c r="AQ663" s="52"/>
      <c r="AR663" s="52"/>
      <c r="AS663" s="52"/>
      <c r="AT663" s="52"/>
      <c r="AU663" s="52"/>
      <c r="AV663" s="52"/>
      <c r="AW663" s="52"/>
      <c r="AX663" s="52"/>
      <c r="AY663" s="52"/>
      <c r="AZ663" s="52"/>
      <c r="BA663" s="52"/>
      <c r="BB663" s="52"/>
      <c r="BC663" s="52"/>
      <c r="BD663" s="52"/>
      <c r="BE663" s="52"/>
      <c r="BF663" s="52"/>
      <c r="BG663" s="52"/>
      <c r="BH663" s="52"/>
      <c r="BI663" s="52"/>
      <c r="BJ663" s="52"/>
      <c r="BK663" s="52"/>
      <c r="BL663" s="52"/>
      <c r="BM663" s="7"/>
      <c r="BN663" s="7"/>
      <c r="BO663" s="7"/>
    </row>
    <row r="664" spans="1:67">
      <c r="A664" s="11">
        <v>223.399999999996</v>
      </c>
      <c r="D664" s="7">
        <f t="shared" si="262"/>
        <v>23345928548129.113</v>
      </c>
      <c r="E664" s="15"/>
      <c r="F664" s="10"/>
      <c r="G664" s="10"/>
      <c r="H664" s="7"/>
      <c r="J664" s="7">
        <v>5.2419640618148234E-25</v>
      </c>
      <c r="K664" s="7"/>
      <c r="L664" s="7"/>
      <c r="M664" s="7">
        <v>5.2419640618148234E-25</v>
      </c>
      <c r="N664" s="9">
        <f t="shared" si="264"/>
        <v>0.99081138808993008</v>
      </c>
      <c r="O664" s="7"/>
      <c r="P664" s="8">
        <f t="shared" si="265"/>
        <v>0</v>
      </c>
      <c r="Q664" s="6"/>
      <c r="R664" s="12"/>
      <c r="T664" s="13"/>
      <c r="Y664" s="7"/>
      <c r="AD664" s="52"/>
      <c r="AE664" s="72"/>
      <c r="AF664" s="72"/>
      <c r="AG664" s="52"/>
      <c r="AH664" s="52"/>
      <c r="AI664" s="52"/>
      <c r="AJ664" s="52"/>
      <c r="AK664" s="52"/>
      <c r="AL664" s="52"/>
      <c r="AM664" s="52"/>
      <c r="AN664" s="52"/>
      <c r="AO664" s="52"/>
      <c r="AP664" s="52"/>
      <c r="AQ664" s="52"/>
      <c r="AR664" s="52"/>
      <c r="AS664" s="52"/>
      <c r="AT664" s="52"/>
      <c r="AU664" s="52"/>
      <c r="AV664" s="52"/>
      <c r="AW664" s="52"/>
      <c r="AX664" s="52"/>
      <c r="AY664" s="52"/>
      <c r="AZ664" s="52"/>
      <c r="BA664" s="52"/>
      <c r="BB664" s="52"/>
      <c r="BC664" s="52"/>
      <c r="BD664" s="52"/>
      <c r="BE664" s="52"/>
      <c r="BF664" s="52"/>
      <c r="BG664" s="52"/>
      <c r="BH664" s="52"/>
      <c r="BI664" s="52"/>
      <c r="BJ664" s="52"/>
      <c r="BK664" s="52"/>
      <c r="BL664" s="52"/>
      <c r="BM664" s="7"/>
      <c r="BN664" s="7"/>
      <c r="BO664" s="7"/>
    </row>
    <row r="665" spans="1:67">
      <c r="A665" s="11">
        <v>223.49999999999599</v>
      </c>
      <c r="D665" s="7">
        <f t="shared" si="262"/>
        <v>23420802641646.363</v>
      </c>
      <c r="E665" s="15"/>
      <c r="F665" s="10"/>
      <c r="G665" s="10"/>
      <c r="H665" s="7"/>
      <c r="J665" s="7">
        <v>5.229163115217932E-25</v>
      </c>
      <c r="K665" s="7"/>
      <c r="L665" s="7"/>
      <c r="M665" s="7">
        <v>5.229163115217932E-25</v>
      </c>
      <c r="N665" s="9">
        <f t="shared" si="264"/>
        <v>0.99083372364776601</v>
      </c>
      <c r="O665" s="7"/>
      <c r="P665" s="8">
        <f t="shared" si="265"/>
        <v>0</v>
      </c>
      <c r="Q665" s="6"/>
      <c r="R665" s="12"/>
      <c r="T665" s="13"/>
      <c r="Y665" s="7"/>
      <c r="AD665" s="52"/>
      <c r="AE665" s="72"/>
      <c r="AF665" s="72"/>
      <c r="AG665" s="52"/>
      <c r="AH665" s="52"/>
      <c r="AI665" s="52"/>
      <c r="AJ665" s="52"/>
      <c r="AK665" s="52"/>
      <c r="AL665" s="52"/>
      <c r="AM665" s="52"/>
      <c r="AN665" s="52"/>
      <c r="AO665" s="52"/>
      <c r="AP665" s="52"/>
      <c r="AQ665" s="52"/>
      <c r="AR665" s="52"/>
      <c r="AS665" s="52"/>
      <c r="AT665" s="52"/>
      <c r="AU665" s="52"/>
      <c r="AV665" s="52"/>
      <c r="AW665" s="52"/>
      <c r="AX665" s="52"/>
      <c r="AY665" s="52"/>
      <c r="AZ665" s="52"/>
      <c r="BA665" s="52"/>
      <c r="BB665" s="52"/>
      <c r="BC665" s="52"/>
      <c r="BD665" s="52"/>
      <c r="BE665" s="52"/>
      <c r="BF665" s="52"/>
      <c r="BG665" s="52"/>
      <c r="BH665" s="52"/>
      <c r="BI665" s="52"/>
      <c r="BJ665" s="52"/>
      <c r="BK665" s="52"/>
      <c r="BL665" s="52"/>
      <c r="BM665" s="7"/>
      <c r="BN665" s="7"/>
      <c r="BO665" s="7"/>
    </row>
    <row r="666" spans="1:67">
      <c r="A666" s="11">
        <v>223.59999999999599</v>
      </c>
      <c r="D666" s="7">
        <f t="shared" si="262"/>
        <v>23495830776634.484</v>
      </c>
      <c r="E666" s="15"/>
      <c r="F666" s="10"/>
      <c r="G666" s="10"/>
      <c r="H666" s="7"/>
      <c r="J666" s="7">
        <v>5.216393428704442E-25</v>
      </c>
      <c r="K666" s="7"/>
      <c r="L666" s="7"/>
      <c r="M666" s="7">
        <v>5.216393428704442E-25</v>
      </c>
      <c r="N666" s="9">
        <f t="shared" si="264"/>
        <v>0.99085600516353067</v>
      </c>
      <c r="O666" s="7"/>
      <c r="P666" s="8">
        <f t="shared" si="265"/>
        <v>0</v>
      </c>
      <c r="Q666" s="6"/>
      <c r="R666" s="12"/>
      <c r="T666" s="13"/>
      <c r="Y666" s="7"/>
      <c r="AD666" s="52"/>
      <c r="AE666" s="72"/>
      <c r="AF666" s="72"/>
      <c r="AG666" s="52"/>
      <c r="AH666" s="52"/>
      <c r="AI666" s="52"/>
      <c r="AJ666" s="52"/>
      <c r="AK666" s="52"/>
      <c r="AL666" s="52"/>
      <c r="AM666" s="52"/>
      <c r="AN666" s="52"/>
      <c r="AO666" s="52"/>
      <c r="AP666" s="52"/>
      <c r="AQ666" s="52"/>
      <c r="AR666" s="52"/>
      <c r="AS666" s="52"/>
      <c r="AT666" s="52"/>
      <c r="AU666" s="52"/>
      <c r="AV666" s="52"/>
      <c r="AW666" s="52"/>
      <c r="AX666" s="52"/>
      <c r="AY666" s="52"/>
      <c r="AZ666" s="52"/>
      <c r="BA666" s="52"/>
      <c r="BB666" s="52"/>
      <c r="BC666" s="52"/>
      <c r="BD666" s="52"/>
      <c r="BE666" s="52"/>
      <c r="BF666" s="52"/>
      <c r="BG666" s="52"/>
      <c r="BH666" s="52"/>
      <c r="BI666" s="52"/>
      <c r="BJ666" s="52"/>
      <c r="BK666" s="52"/>
      <c r="BL666" s="52"/>
      <c r="BM666" s="7"/>
      <c r="BN666" s="7"/>
      <c r="BO666" s="7"/>
    </row>
    <row r="667" spans="1:67">
      <c r="A667" s="11">
        <v>223.69999999999601</v>
      </c>
      <c r="D667" s="7">
        <f t="shared" si="262"/>
        <v>23571013020149.199</v>
      </c>
      <c r="E667" s="15"/>
      <c r="F667" s="10"/>
      <c r="G667" s="10"/>
      <c r="H667" s="7"/>
      <c r="J667" s="7">
        <v>5.2036549259368173E-25</v>
      </c>
      <c r="K667" s="7"/>
      <c r="L667" s="7"/>
      <c r="M667" s="7">
        <v>5.2036549259368173E-25</v>
      </c>
      <c r="N667" s="9">
        <f t="shared" si="264"/>
        <v>0.99087823276675968</v>
      </c>
      <c r="O667" s="7"/>
      <c r="P667" s="8">
        <f t="shared" si="265"/>
        <v>0</v>
      </c>
      <c r="Q667" s="6"/>
      <c r="R667" s="12"/>
      <c r="T667" s="13"/>
      <c r="Y667" s="7"/>
      <c r="AD667" s="52"/>
      <c r="AE667" s="72"/>
      <c r="AF667" s="72"/>
      <c r="AG667" s="52"/>
      <c r="AH667" s="52"/>
      <c r="AI667" s="52"/>
      <c r="AJ667" s="52"/>
      <c r="AK667" s="52"/>
      <c r="AL667" s="52"/>
      <c r="AM667" s="52"/>
      <c r="AN667" s="52"/>
      <c r="AO667" s="52"/>
      <c r="AP667" s="52"/>
      <c r="AQ667" s="52"/>
      <c r="AR667" s="52"/>
      <c r="AS667" s="52"/>
      <c r="AT667" s="52"/>
      <c r="AU667" s="52"/>
      <c r="AV667" s="52"/>
      <c r="AW667" s="52"/>
      <c r="AX667" s="52"/>
      <c r="AY667" s="52"/>
      <c r="AZ667" s="52"/>
      <c r="BA667" s="52"/>
      <c r="BB667" s="52"/>
      <c r="BC667" s="52"/>
      <c r="BD667" s="52"/>
      <c r="BE667" s="52"/>
      <c r="BF667" s="52"/>
      <c r="BG667" s="52"/>
      <c r="BH667" s="52"/>
      <c r="BI667" s="52"/>
      <c r="BJ667" s="52"/>
      <c r="BK667" s="52"/>
      <c r="BL667" s="52"/>
      <c r="BM667" s="7"/>
      <c r="BN667" s="7"/>
      <c r="BO667" s="7"/>
    </row>
    <row r="668" spans="1:67">
      <c r="A668" s="11">
        <v>223.799999999996</v>
      </c>
      <c r="D668" s="7">
        <f t="shared" si="262"/>
        <v>23646349438725.891</v>
      </c>
      <c r="E668" s="15"/>
      <c r="F668" s="10"/>
      <c r="G668" s="10"/>
      <c r="H668" s="7"/>
      <c r="J668" s="7">
        <v>5.1909475307639276E-25</v>
      </c>
      <c r="K668" s="7"/>
      <c r="L668" s="7"/>
      <c r="M668" s="7">
        <v>5.1909475307639276E-25</v>
      </c>
      <c r="N668" s="9">
        <f t="shared" si="264"/>
        <v>0.99090040658668399</v>
      </c>
      <c r="O668" s="7"/>
      <c r="P668" s="8">
        <f t="shared" si="265"/>
        <v>0</v>
      </c>
      <c r="Q668" s="6"/>
      <c r="R668" s="12"/>
      <c r="T668" s="13"/>
      <c r="Y668" s="7"/>
      <c r="AD668" s="52"/>
      <c r="AE668" s="72"/>
      <c r="AF668" s="72"/>
      <c r="AG668" s="52"/>
      <c r="AH668" s="52"/>
      <c r="AI668" s="52"/>
      <c r="AJ668" s="52"/>
      <c r="AK668" s="52"/>
      <c r="AL668" s="52"/>
      <c r="AM668" s="52"/>
      <c r="AN668" s="52"/>
      <c r="AO668" s="52"/>
      <c r="AP668" s="52"/>
      <c r="AQ668" s="52"/>
      <c r="AR668" s="52"/>
      <c r="AS668" s="52"/>
      <c r="AT668" s="52"/>
      <c r="AU668" s="52"/>
      <c r="AV668" s="52"/>
      <c r="AW668" s="52"/>
      <c r="AX668" s="52"/>
      <c r="AY668" s="52"/>
      <c r="AZ668" s="52"/>
      <c r="BA668" s="52"/>
      <c r="BB668" s="52"/>
      <c r="BC668" s="52"/>
      <c r="BD668" s="52"/>
      <c r="BE668" s="52"/>
      <c r="BF668" s="52"/>
      <c r="BG668" s="52"/>
      <c r="BH668" s="52"/>
      <c r="BI668" s="52"/>
      <c r="BJ668" s="52"/>
      <c r="BK668" s="52"/>
      <c r="BL668" s="52"/>
      <c r="BM668" s="7"/>
      <c r="BN668" s="7"/>
      <c r="BO668" s="7"/>
    </row>
    <row r="669" spans="1:67">
      <c r="A669" s="11">
        <v>223.899999999996</v>
      </c>
      <c r="D669" s="7">
        <f t="shared" si="262"/>
        <v>23721840098380.113</v>
      </c>
      <c r="E669" s="15"/>
      <c r="F669" s="10"/>
      <c r="G669" s="10"/>
      <c r="H669" s="7"/>
      <c r="J669" s="7">
        <v>5.1782711672206103E-25</v>
      </c>
      <c r="K669" s="7"/>
      <c r="L669" s="7"/>
      <c r="M669" s="7">
        <v>5.1782711672206103E-25</v>
      </c>
      <c r="N669" s="9">
        <f t="shared" si="264"/>
        <v>0.99092252675223091</v>
      </c>
      <c r="O669" s="7"/>
      <c r="P669" s="8">
        <f t="shared" si="265"/>
        <v>0</v>
      </c>
      <c r="Q669" s="6"/>
      <c r="R669" s="12"/>
      <c r="T669" s="13"/>
      <c r="Y669" s="7"/>
      <c r="AD669" s="52"/>
      <c r="AE669" s="72"/>
      <c r="AF669" s="72"/>
      <c r="AG669" s="52"/>
      <c r="AH669" s="52"/>
      <c r="AI669" s="52"/>
      <c r="AJ669" s="52"/>
      <c r="AK669" s="52"/>
      <c r="AL669" s="52"/>
      <c r="AM669" s="52"/>
      <c r="AN669" s="52"/>
      <c r="AO669" s="52"/>
      <c r="AP669" s="52"/>
      <c r="AQ669" s="52"/>
      <c r="AR669" s="52"/>
      <c r="AS669" s="52"/>
      <c r="AT669" s="52"/>
      <c r="AU669" s="52"/>
      <c r="AV669" s="52"/>
      <c r="AW669" s="52"/>
      <c r="AX669" s="52"/>
      <c r="AY669" s="52"/>
      <c r="AZ669" s="52"/>
      <c r="BA669" s="52"/>
      <c r="BB669" s="52"/>
      <c r="BC669" s="52"/>
      <c r="BD669" s="52"/>
      <c r="BE669" s="52"/>
      <c r="BF669" s="52"/>
      <c r="BG669" s="52"/>
      <c r="BH669" s="52"/>
      <c r="BI669" s="52"/>
      <c r="BJ669" s="52"/>
      <c r="BK669" s="52"/>
      <c r="BL669" s="52"/>
      <c r="BM669" s="7"/>
      <c r="BN669" s="7"/>
      <c r="BO669" s="7"/>
    </row>
    <row r="670" spans="1:67">
      <c r="A670" s="11">
        <v>223.99999999999599</v>
      </c>
      <c r="D670" s="7">
        <f t="shared" ref="D670:D731" si="266">5.0307*10^24*3.7419*10^(-16)*($A670*10^(-9))^(-4)/((EXP(0.014404348/($A670*10^(-9)*$D$26))-1))*2.16449*10^(-5)*10^(-13)</f>
        <v>23797485064606.941</v>
      </c>
      <c r="E670" s="15"/>
      <c r="F670" s="10"/>
      <c r="G670" s="10"/>
      <c r="H670" s="7"/>
      <c r="J670" s="7">
        <v>5.1656257595272087E-25</v>
      </c>
      <c r="K670" s="7"/>
      <c r="L670" s="7"/>
      <c r="M670" s="7">
        <v>5.1656257595272087E-25</v>
      </c>
      <c r="N670" s="9">
        <f t="shared" ref="N670:N731" si="267">EXP(-($L670*L$4+$K670*K$4+$I670*I$4+$J670*J$4+$M670*M$4))</f>
        <v>0.99094459339202434</v>
      </c>
      <c r="O670" s="7"/>
      <c r="P670" s="8">
        <f t="shared" ref="P670:P731" si="268">$F670*N670</f>
        <v>0</v>
      </c>
      <c r="Q670" s="6"/>
      <c r="R670" s="12"/>
      <c r="T670" s="13"/>
      <c r="Y670" s="7"/>
      <c r="AD670" s="52"/>
      <c r="AE670" s="72"/>
      <c r="AF670" s="72"/>
      <c r="AG670" s="52"/>
      <c r="AH670" s="52"/>
      <c r="AI670" s="52"/>
      <c r="AJ670" s="52"/>
      <c r="AK670" s="52"/>
      <c r="AL670" s="52"/>
      <c r="AM670" s="52"/>
      <c r="AN670" s="52"/>
      <c r="AO670" s="52"/>
      <c r="AP670" s="52"/>
      <c r="AQ670" s="52"/>
      <c r="AR670" s="52"/>
      <c r="AS670" s="52"/>
      <c r="AT670" s="52"/>
      <c r="AU670" s="52"/>
      <c r="AV670" s="52"/>
      <c r="AW670" s="52"/>
      <c r="AX670" s="52"/>
      <c r="AY670" s="52"/>
      <c r="AZ670" s="52"/>
      <c r="BA670" s="52"/>
      <c r="BB670" s="52"/>
      <c r="BC670" s="52"/>
      <c r="BD670" s="52"/>
      <c r="BE670" s="52"/>
      <c r="BF670" s="52"/>
      <c r="BG670" s="52"/>
      <c r="BH670" s="52"/>
      <c r="BI670" s="52"/>
      <c r="BJ670" s="52"/>
      <c r="BK670" s="52"/>
      <c r="BL670" s="52"/>
      <c r="BM670" s="7"/>
      <c r="BN670" s="7"/>
      <c r="BO670" s="7"/>
    </row>
    <row r="671" spans="1:67">
      <c r="A671" s="11">
        <v>224.09999999999599</v>
      </c>
      <c r="D671" s="7">
        <f t="shared" si="266"/>
        <v>23873284402381.281</v>
      </c>
      <c r="E671" s="15"/>
      <c r="F671" s="10"/>
      <c r="G671" s="10"/>
      <c r="H671" s="7"/>
      <c r="J671" s="7">
        <v>5.1530112320891174E-25</v>
      </c>
      <c r="K671" s="7"/>
      <c r="L671" s="7"/>
      <c r="M671" s="7">
        <v>5.1530112320891174E-25</v>
      </c>
      <c r="N671" s="9">
        <f t="shared" si="267"/>
        <v>0.99096660663438596</v>
      </c>
      <c r="O671" s="7"/>
      <c r="P671" s="8">
        <f t="shared" si="268"/>
        <v>0</v>
      </c>
      <c r="Q671" s="6"/>
      <c r="R671" s="12"/>
      <c r="T671" s="13"/>
      <c r="Y671" s="7"/>
      <c r="AD671" s="52"/>
      <c r="AE671" s="72"/>
      <c r="AF671" s="72"/>
      <c r="AG671" s="52"/>
      <c r="AH671" s="52"/>
      <c r="AI671" s="52"/>
      <c r="AJ671" s="52"/>
      <c r="AK671" s="52"/>
      <c r="AL671" s="52"/>
      <c r="AM671" s="52"/>
      <c r="AN671" s="52"/>
      <c r="AO671" s="52"/>
      <c r="AP671" s="52"/>
      <c r="AQ671" s="52"/>
      <c r="AR671" s="52"/>
      <c r="AS671" s="52"/>
      <c r="AT671" s="52"/>
      <c r="AU671" s="52"/>
      <c r="AV671" s="52"/>
      <c r="AW671" s="52"/>
      <c r="AX671" s="52"/>
      <c r="AY671" s="52"/>
      <c r="AZ671" s="52"/>
      <c r="BA671" s="52"/>
      <c r="BB671" s="52"/>
      <c r="BC671" s="52"/>
      <c r="BD671" s="52"/>
      <c r="BE671" s="52"/>
      <c r="BF671" s="52"/>
      <c r="BG671" s="52"/>
      <c r="BH671" s="52"/>
      <c r="BI671" s="52"/>
      <c r="BJ671" s="52"/>
      <c r="BK671" s="52"/>
      <c r="BL671" s="52"/>
      <c r="BM671" s="7"/>
      <c r="BN671" s="7"/>
      <c r="BO671" s="7"/>
    </row>
    <row r="672" spans="1:67">
      <c r="A672" s="11">
        <v>224.19999999999601</v>
      </c>
      <c r="D672" s="7">
        <f t="shared" si="266"/>
        <v>23949238176157.113</v>
      </c>
      <c r="E672" s="15"/>
      <c r="F672" s="10"/>
      <c r="G672" s="10"/>
      <c r="H672" s="7"/>
      <c r="J672" s="7">
        <v>5.1404275094963462E-25</v>
      </c>
      <c r="K672" s="7"/>
      <c r="L672" s="7"/>
      <c r="M672" s="7">
        <v>5.1404275094963462E-25</v>
      </c>
      <c r="N672" s="9">
        <f t="shared" si="267"/>
        <v>0.99098856660733559</v>
      </c>
      <c r="O672" s="7"/>
      <c r="P672" s="8">
        <f t="shared" si="268"/>
        <v>0</v>
      </c>
      <c r="Q672" s="6"/>
      <c r="R672" s="12"/>
      <c r="T672" s="13"/>
      <c r="Y672" s="7"/>
      <c r="AD672" s="52"/>
      <c r="AE672" s="72"/>
      <c r="AF672" s="72"/>
      <c r="AG672" s="52"/>
      <c r="AH672" s="52"/>
      <c r="AI672" s="52"/>
      <c r="AJ672" s="52"/>
      <c r="AK672" s="52"/>
      <c r="AL672" s="52"/>
      <c r="AM672" s="52"/>
      <c r="AN672" s="52"/>
      <c r="AO672" s="52"/>
      <c r="AP672" s="52"/>
      <c r="AQ672" s="52"/>
      <c r="AR672" s="52"/>
      <c r="AS672" s="52"/>
      <c r="AT672" s="52"/>
      <c r="AU672" s="52"/>
      <c r="AV672" s="52"/>
      <c r="AW672" s="52"/>
      <c r="AX672" s="52"/>
      <c r="AY672" s="52"/>
      <c r="AZ672" s="52"/>
      <c r="BA672" s="52"/>
      <c r="BB672" s="52"/>
      <c r="BC672" s="52"/>
      <c r="BD672" s="52"/>
      <c r="BE672" s="52"/>
      <c r="BF672" s="52"/>
      <c r="BG672" s="52"/>
      <c r="BH672" s="52"/>
      <c r="BI672" s="52"/>
      <c r="BJ672" s="52"/>
      <c r="BK672" s="52"/>
      <c r="BL672" s="52"/>
      <c r="BM672" s="7"/>
      <c r="BN672" s="7"/>
      <c r="BO672" s="7"/>
    </row>
    <row r="673" spans="1:67">
      <c r="A673" s="11">
        <v>224.299999999996</v>
      </c>
      <c r="D673" s="7">
        <f t="shared" si="266"/>
        <v>24025346449867.875</v>
      </c>
      <c r="E673" s="15"/>
      <c r="F673" s="10"/>
      <c r="G673" s="10"/>
      <c r="H673" s="7"/>
      <c r="J673" s="7">
        <v>5.1278745165230467E-25</v>
      </c>
      <c r="K673" s="7"/>
      <c r="L673" s="7"/>
      <c r="M673" s="7">
        <v>5.1278745165230467E-25</v>
      </c>
      <c r="N673" s="9">
        <f t="shared" si="267"/>
        <v>0.99101047343859161</v>
      </c>
      <c r="O673" s="7"/>
      <c r="P673" s="8">
        <f t="shared" si="268"/>
        <v>0</v>
      </c>
      <c r="Q673" s="6"/>
      <c r="R673" s="12"/>
      <c r="T673" s="13"/>
      <c r="Y673" s="7"/>
      <c r="AD673" s="52"/>
      <c r="AE673" s="72"/>
      <c r="AF673" s="72"/>
      <c r="AG673" s="52"/>
      <c r="AH673" s="52"/>
      <c r="AI673" s="52"/>
      <c r="AJ673" s="52"/>
      <c r="AK673" s="52"/>
      <c r="AL673" s="52"/>
      <c r="AM673" s="52"/>
      <c r="AN673" s="52"/>
      <c r="AO673" s="52"/>
      <c r="AP673" s="52"/>
      <c r="AQ673" s="52"/>
      <c r="AR673" s="52"/>
      <c r="AS673" s="52"/>
      <c r="AT673" s="52"/>
      <c r="AU673" s="52"/>
      <c r="AV673" s="52"/>
      <c r="AW673" s="52"/>
      <c r="AX673" s="52"/>
      <c r="AY673" s="52"/>
      <c r="AZ673" s="52"/>
      <c r="BA673" s="52"/>
      <c r="BB673" s="52"/>
      <c r="BC673" s="52"/>
      <c r="BD673" s="52"/>
      <c r="BE673" s="52"/>
      <c r="BF673" s="52"/>
      <c r="BG673" s="52"/>
      <c r="BH673" s="52"/>
      <c r="BI673" s="52"/>
      <c r="BJ673" s="52"/>
      <c r="BK673" s="52"/>
      <c r="BL673" s="52"/>
      <c r="BM673" s="7"/>
      <c r="BN673" s="7"/>
      <c r="BO673" s="7"/>
    </row>
    <row r="674" spans="1:67">
      <c r="A674" s="11">
        <v>224.399999999996</v>
      </c>
      <c r="D674" s="7">
        <f t="shared" si="266"/>
        <v>24101609286926.078</v>
      </c>
      <c r="E674" s="15"/>
      <c r="F674" s="10"/>
      <c r="G674" s="10"/>
      <c r="H674" s="7"/>
      <c r="J674" s="7">
        <v>5.1153521781270749E-25</v>
      </c>
      <c r="K674" s="7"/>
      <c r="L674" s="7"/>
      <c r="M674" s="7">
        <v>5.1153521781270749E-25</v>
      </c>
      <c r="N674" s="9">
        <f t="shared" si="267"/>
        <v>0.99103232725557255</v>
      </c>
      <c r="O674" s="7"/>
      <c r="P674" s="8">
        <f t="shared" si="268"/>
        <v>0</v>
      </c>
      <c r="Q674" s="6"/>
      <c r="R674" s="12"/>
      <c r="T674" s="13"/>
      <c r="Y674" s="7"/>
      <c r="AD674" s="52"/>
      <c r="AE674" s="72"/>
      <c r="AF674" s="72"/>
      <c r="AG674" s="52"/>
      <c r="AH674" s="52"/>
      <c r="AI674" s="52"/>
      <c r="AJ674" s="52"/>
      <c r="AK674" s="52"/>
      <c r="AL674" s="52"/>
      <c r="AM674" s="52"/>
      <c r="AN674" s="52"/>
      <c r="AO674" s="52"/>
      <c r="AP674" s="52"/>
      <c r="AQ674" s="52"/>
      <c r="AR674" s="52"/>
      <c r="AS674" s="52"/>
      <c r="AT674" s="52"/>
      <c r="AU674" s="52"/>
      <c r="AV674" s="52"/>
      <c r="AW674" s="52"/>
      <c r="AX674" s="52"/>
      <c r="AY674" s="52"/>
      <c r="AZ674" s="52"/>
      <c r="BA674" s="52"/>
      <c r="BB674" s="52"/>
      <c r="BC674" s="52"/>
      <c r="BD674" s="52"/>
      <c r="BE674" s="52"/>
      <c r="BF674" s="52"/>
      <c r="BG674" s="52"/>
      <c r="BH674" s="52"/>
      <c r="BI674" s="52"/>
      <c r="BJ674" s="52"/>
      <c r="BK674" s="52"/>
      <c r="BL674" s="52"/>
      <c r="BM674" s="7"/>
      <c r="BN674" s="7"/>
      <c r="BO674" s="7"/>
    </row>
    <row r="675" spans="1:67">
      <c r="A675" s="11">
        <v>224.49999999999599</v>
      </c>
      <c r="D675" s="7">
        <f t="shared" si="266"/>
        <v>24178026750223.059</v>
      </c>
      <c r="E675" s="15"/>
      <c r="F675" s="10"/>
      <c r="G675" s="10"/>
      <c r="H675" s="7"/>
      <c r="J675" s="7">
        <v>5.1028604194495414E-25</v>
      </c>
      <c r="K675" s="7"/>
      <c r="L675" s="7"/>
      <c r="M675" s="7">
        <v>5.1028604194495414E-25</v>
      </c>
      <c r="N675" s="9">
        <f t="shared" si="267"/>
        <v>0.99105412818539684</v>
      </c>
      <c r="O675" s="7"/>
      <c r="P675" s="8">
        <f t="shared" si="268"/>
        <v>0</v>
      </c>
      <c r="Q675" s="6"/>
      <c r="R675" s="12"/>
      <c r="T675" s="13"/>
      <c r="Y675" s="7"/>
      <c r="AD675" s="52"/>
      <c r="AE675" s="72"/>
      <c r="AF675" s="72"/>
      <c r="AG675" s="52"/>
      <c r="AH675" s="52"/>
      <c r="AI675" s="52"/>
      <c r="AJ675" s="52"/>
      <c r="AK675" s="52"/>
      <c r="AL675" s="52"/>
      <c r="AM675" s="52"/>
      <c r="AN675" s="52"/>
      <c r="AO675" s="52"/>
      <c r="AP675" s="52"/>
      <c r="AQ675" s="52"/>
      <c r="AR675" s="52"/>
      <c r="AS675" s="52"/>
      <c r="AT675" s="52"/>
      <c r="AU675" s="52"/>
      <c r="AV675" s="52"/>
      <c r="AW675" s="52"/>
      <c r="AX675" s="52"/>
      <c r="AY675" s="52"/>
      <c r="AZ675" s="52"/>
      <c r="BA675" s="52"/>
      <c r="BB675" s="52"/>
      <c r="BC675" s="52"/>
      <c r="BD675" s="52"/>
      <c r="BE675" s="52"/>
      <c r="BF675" s="52"/>
      <c r="BG675" s="52"/>
      <c r="BH675" s="52"/>
      <c r="BI675" s="52"/>
      <c r="BJ675" s="52"/>
      <c r="BK675" s="52"/>
      <c r="BL675" s="52"/>
      <c r="BM675" s="7"/>
      <c r="BN675" s="7"/>
      <c r="BO675" s="7"/>
    </row>
    <row r="676" spans="1:67">
      <c r="A676" s="11">
        <v>224.59999999999599</v>
      </c>
      <c r="D676" s="7">
        <f t="shared" si="266"/>
        <v>24254598902129.172</v>
      </c>
      <c r="E676" s="15"/>
      <c r="F676" s="10"/>
      <c r="G676" s="10"/>
      <c r="H676" s="7"/>
      <c r="J676" s="7">
        <v>5.0903991658143604E-25</v>
      </c>
      <c r="K676" s="7"/>
      <c r="L676" s="7"/>
      <c r="M676" s="7">
        <v>5.0903991658143604E-25</v>
      </c>
      <c r="N676" s="9">
        <f t="shared" si="267"/>
        <v>0.99107587635488381</v>
      </c>
      <c r="O676" s="7"/>
      <c r="P676" s="8">
        <f t="shared" si="268"/>
        <v>0</v>
      </c>
      <c r="Q676" s="6"/>
      <c r="R676" s="12"/>
      <c r="T676" s="13"/>
      <c r="Y676" s="7"/>
      <c r="AD676" s="52"/>
      <c r="AE676" s="72"/>
      <c r="AF676" s="72"/>
      <c r="AG676" s="52"/>
      <c r="AH676" s="52"/>
      <c r="AI676" s="52"/>
      <c r="AJ676" s="52"/>
      <c r="AK676" s="52"/>
      <c r="AL676" s="52"/>
      <c r="AM676" s="52"/>
      <c r="AN676" s="52"/>
      <c r="AO676" s="52"/>
      <c r="AP676" s="52"/>
      <c r="AQ676" s="52"/>
      <c r="AR676" s="52"/>
      <c r="AS676" s="52"/>
      <c r="AT676" s="52"/>
      <c r="AU676" s="52"/>
      <c r="AV676" s="52"/>
      <c r="AW676" s="52"/>
      <c r="AX676" s="52"/>
      <c r="AY676" s="52"/>
      <c r="AZ676" s="52"/>
      <c r="BA676" s="52"/>
      <c r="BB676" s="52"/>
      <c r="BC676" s="52"/>
      <c r="BD676" s="52"/>
      <c r="BE676" s="52"/>
      <c r="BF676" s="52"/>
      <c r="BG676" s="52"/>
      <c r="BH676" s="52"/>
      <c r="BI676" s="52"/>
      <c r="BJ676" s="52"/>
      <c r="BK676" s="52"/>
      <c r="BL676" s="52"/>
      <c r="BM676" s="7"/>
      <c r="BN676" s="7"/>
      <c r="BO676" s="7"/>
    </row>
    <row r="677" spans="1:67">
      <c r="A677" s="11">
        <v>224.69999999999601</v>
      </c>
      <c r="D677" s="7">
        <f t="shared" si="266"/>
        <v>24331325804493.344</v>
      </c>
      <c r="E677" s="15"/>
      <c r="F677" s="10"/>
      <c r="G677" s="10"/>
      <c r="H677" s="7"/>
      <c r="J677" s="7">
        <v>5.0779683427278153E-25</v>
      </c>
      <c r="K677" s="7"/>
      <c r="L677" s="7"/>
      <c r="M677" s="7">
        <v>5.0779683427278153E-25</v>
      </c>
      <c r="N677" s="9">
        <f t="shared" si="267"/>
        <v>0.99109757189055447</v>
      </c>
      <c r="O677" s="7"/>
      <c r="P677" s="8">
        <f t="shared" si="268"/>
        <v>0</v>
      </c>
      <c r="Q677" s="6"/>
      <c r="R677" s="12"/>
      <c r="T677" s="13"/>
      <c r="Y677" s="7"/>
      <c r="AD677" s="52"/>
      <c r="AE677" s="72"/>
      <c r="AF677" s="72"/>
      <c r="AG677" s="52"/>
      <c r="AH677" s="52"/>
      <c r="AI677" s="52"/>
      <c r="AJ677" s="52"/>
      <c r="AK677" s="52"/>
      <c r="AL677" s="52"/>
      <c r="AM677" s="52"/>
      <c r="AN677" s="52"/>
      <c r="AO677" s="52"/>
      <c r="AP677" s="52"/>
      <c r="AQ677" s="52"/>
      <c r="AR677" s="52"/>
      <c r="AS677" s="52"/>
      <c r="AT677" s="52"/>
      <c r="AU677" s="52"/>
      <c r="AV677" s="52"/>
      <c r="AW677" s="52"/>
      <c r="AX677" s="52"/>
      <c r="AY677" s="52"/>
      <c r="AZ677" s="52"/>
      <c r="BA677" s="52"/>
      <c r="BB677" s="52"/>
      <c r="BC677" s="52"/>
      <c r="BD677" s="52"/>
      <c r="BE677" s="52"/>
      <c r="BF677" s="52"/>
      <c r="BG677" s="52"/>
      <c r="BH677" s="52"/>
      <c r="BI677" s="52"/>
      <c r="BJ677" s="52"/>
      <c r="BK677" s="52"/>
      <c r="BL677" s="52"/>
      <c r="BM677" s="7"/>
      <c r="BN677" s="7"/>
      <c r="BO677" s="7"/>
    </row>
    <row r="678" spans="1:67">
      <c r="A678" s="11">
        <v>224.799999999996</v>
      </c>
      <c r="D678" s="7">
        <f t="shared" si="266"/>
        <v>24408207518642.961</v>
      </c>
      <c r="E678" s="15"/>
      <c r="F678" s="10"/>
      <c r="G678" s="10"/>
      <c r="H678" s="7"/>
      <c r="J678" s="7">
        <v>5.0655678758780949E-25</v>
      </c>
      <c r="K678" s="7"/>
      <c r="L678" s="7"/>
      <c r="M678" s="7">
        <v>5.0655678758780949E-25</v>
      </c>
      <c r="N678" s="9">
        <f t="shared" si="267"/>
        <v>0.99111921491863231</v>
      </c>
      <c r="O678" s="7"/>
      <c r="P678" s="8">
        <f t="shared" si="268"/>
        <v>0</v>
      </c>
      <c r="Q678" s="6"/>
      <c r="R678" s="12"/>
      <c r="T678" s="13"/>
      <c r="Y678" s="7"/>
      <c r="AD678" s="52"/>
      <c r="AE678" s="72"/>
      <c r="AF678" s="72"/>
      <c r="AG678" s="52"/>
      <c r="AH678" s="52"/>
      <c r="AI678" s="52"/>
      <c r="AJ678" s="52"/>
      <c r="AK678" s="52"/>
      <c r="AL678" s="52"/>
      <c r="AM678" s="52"/>
      <c r="AN678" s="52"/>
      <c r="AO678" s="52"/>
      <c r="AP678" s="52"/>
      <c r="AQ678" s="52"/>
      <c r="AR678" s="52"/>
      <c r="AS678" s="52"/>
      <c r="AT678" s="52"/>
      <c r="AU678" s="52"/>
      <c r="AV678" s="52"/>
      <c r="AW678" s="52"/>
      <c r="AX678" s="52"/>
      <c r="AY678" s="52"/>
      <c r="AZ678" s="52"/>
      <c r="BA678" s="52"/>
      <c r="BB678" s="52"/>
      <c r="BC678" s="52"/>
      <c r="BD678" s="52"/>
      <c r="BE678" s="52"/>
      <c r="BF678" s="52"/>
      <c r="BG678" s="52"/>
      <c r="BH678" s="52"/>
      <c r="BI678" s="52"/>
      <c r="BJ678" s="52"/>
      <c r="BK678" s="52"/>
      <c r="BL678" s="52"/>
      <c r="BM678" s="7"/>
      <c r="BN678" s="7"/>
      <c r="BO678" s="7"/>
    </row>
    <row r="679" spans="1:67">
      <c r="A679" s="11">
        <v>224.899999999996</v>
      </c>
      <c r="D679" s="7">
        <f t="shared" si="266"/>
        <v>24485244105383.898</v>
      </c>
      <c r="E679" s="15"/>
      <c r="F679" s="10"/>
      <c r="G679" s="10"/>
      <c r="H679" s="7"/>
      <c r="J679" s="7">
        <v>5.053197691134862E-25</v>
      </c>
      <c r="K679" s="7"/>
      <c r="L679" s="7"/>
      <c r="M679" s="7">
        <v>5.053197691134862E-25</v>
      </c>
      <c r="N679" s="9">
        <f t="shared" si="267"/>
        <v>0.99114080556504336</v>
      </c>
      <c r="O679" s="7"/>
      <c r="P679" s="8">
        <f t="shared" si="268"/>
        <v>0</v>
      </c>
      <c r="Q679" s="6"/>
      <c r="R679" s="12"/>
      <c r="T679" s="13"/>
      <c r="Y679" s="7"/>
      <c r="AD679" s="52"/>
      <c r="AE679" s="72"/>
      <c r="AF679" s="72"/>
      <c r="AG679" s="52"/>
      <c r="AH679" s="52"/>
      <c r="AI679" s="52"/>
      <c r="AJ679" s="52"/>
      <c r="AK679" s="52"/>
      <c r="AL679" s="52"/>
      <c r="AM679" s="52"/>
      <c r="AN679" s="52"/>
      <c r="AO679" s="52"/>
      <c r="AP679" s="52"/>
      <c r="AQ679" s="52"/>
      <c r="AR679" s="52"/>
      <c r="AS679" s="52"/>
      <c r="AT679" s="52"/>
      <c r="AU679" s="52"/>
      <c r="AV679" s="52"/>
      <c r="AW679" s="52"/>
      <c r="AX679" s="52"/>
      <c r="AY679" s="52"/>
      <c r="AZ679" s="52"/>
      <c r="BA679" s="52"/>
      <c r="BB679" s="52"/>
      <c r="BC679" s="52"/>
      <c r="BD679" s="52"/>
      <c r="BE679" s="52"/>
      <c r="BF679" s="52"/>
      <c r="BG679" s="52"/>
      <c r="BH679" s="52"/>
      <c r="BI679" s="52"/>
      <c r="BJ679" s="52"/>
      <c r="BK679" s="52"/>
      <c r="BL679" s="52"/>
      <c r="BM679" s="7"/>
      <c r="BN679" s="7"/>
      <c r="BO679" s="7"/>
    </row>
    <row r="680" spans="1:67">
      <c r="A680" s="11">
        <v>224.99999999999599</v>
      </c>
      <c r="D680" s="7">
        <f t="shared" si="266"/>
        <v>24562435625000.441</v>
      </c>
      <c r="E680" s="15"/>
      <c r="F680" s="10"/>
      <c r="G680" s="10"/>
      <c r="H680" s="7"/>
      <c r="J680" s="7">
        <v>5.0408577145488039E-25</v>
      </c>
      <c r="K680" s="7"/>
      <c r="L680" s="7"/>
      <c r="M680" s="7">
        <v>5.0408577145488039E-25</v>
      </c>
      <c r="N680" s="9">
        <f t="shared" si="267"/>
        <v>0.99116234395541758</v>
      </c>
      <c r="O680" s="7"/>
      <c r="P680" s="8">
        <f t="shared" si="268"/>
        <v>0</v>
      </c>
      <c r="Q680" s="6"/>
      <c r="R680" s="12"/>
      <c r="T680" s="13"/>
      <c r="Y680" s="7"/>
      <c r="AD680" s="52"/>
      <c r="AE680" s="72"/>
      <c r="AF680" s="72"/>
      <c r="AG680" s="52"/>
      <c r="AH680" s="52"/>
      <c r="AI680" s="52"/>
      <c r="AJ680" s="52"/>
      <c r="AK680" s="52"/>
      <c r="AL680" s="52"/>
      <c r="AM680" s="52"/>
      <c r="AN680" s="52"/>
      <c r="AO680" s="52"/>
      <c r="AP680" s="52"/>
      <c r="AQ680" s="52"/>
      <c r="AR680" s="52"/>
      <c r="AS680" s="52"/>
      <c r="AT680" s="52"/>
      <c r="AU680" s="52"/>
      <c r="AV680" s="52"/>
      <c r="AW680" s="52"/>
      <c r="AX680" s="52"/>
      <c r="AY680" s="52"/>
      <c r="AZ680" s="52"/>
      <c r="BA680" s="52"/>
      <c r="BB680" s="52"/>
      <c r="BC680" s="52"/>
      <c r="BD680" s="52"/>
      <c r="BE680" s="52"/>
      <c r="BF680" s="52"/>
      <c r="BG680" s="52"/>
      <c r="BH680" s="52"/>
      <c r="BI680" s="52"/>
      <c r="BJ680" s="52"/>
      <c r="BK680" s="52"/>
      <c r="BL680" s="52"/>
      <c r="BM680" s="7"/>
      <c r="BN680" s="7"/>
      <c r="BO680" s="7"/>
    </row>
    <row r="681" spans="1:67">
      <c r="A681" s="11">
        <v>225.09999999999599</v>
      </c>
      <c r="D681" s="7">
        <f t="shared" si="266"/>
        <v>24639782137254.828</v>
      </c>
      <c r="E681" s="15"/>
      <c r="F681" s="10"/>
      <c r="G681" s="10"/>
      <c r="H681" s="7"/>
      <c r="J681" s="7">
        <v>5.0285478723511931E-25</v>
      </c>
      <c r="K681" s="7"/>
      <c r="L681" s="7"/>
      <c r="M681" s="7">
        <v>5.0285478723511931E-25</v>
      </c>
      <c r="N681" s="9">
        <f t="shared" si="267"/>
        <v>0.99118383021508916</v>
      </c>
      <c r="O681" s="7"/>
      <c r="P681" s="8">
        <f t="shared" si="268"/>
        <v>0</v>
      </c>
      <c r="Q681" s="6"/>
      <c r="R681" s="12"/>
      <c r="T681" s="13"/>
      <c r="Y681" s="7"/>
      <c r="AD681" s="52"/>
      <c r="AE681" s="72"/>
      <c r="AF681" s="72"/>
      <c r="AG681" s="52"/>
      <c r="AH681" s="52"/>
      <c r="AI681" s="52"/>
      <c r="AJ681" s="52"/>
      <c r="AK681" s="52"/>
      <c r="AL681" s="52"/>
      <c r="AM681" s="52"/>
      <c r="AN681" s="52"/>
      <c r="AO681" s="52"/>
      <c r="AP681" s="52"/>
      <c r="AQ681" s="52"/>
      <c r="AR681" s="52"/>
      <c r="AS681" s="52"/>
      <c r="AT681" s="52"/>
      <c r="AU681" s="52"/>
      <c r="AV681" s="52"/>
      <c r="AW681" s="52"/>
      <c r="AX681" s="52"/>
      <c r="AY681" s="52"/>
      <c r="AZ681" s="52"/>
      <c r="BA681" s="52"/>
      <c r="BB681" s="52"/>
      <c r="BC681" s="52"/>
      <c r="BD681" s="52"/>
      <c r="BE681" s="52"/>
      <c r="BF681" s="52"/>
      <c r="BG681" s="52"/>
      <c r="BH681" s="52"/>
      <c r="BI681" s="52"/>
      <c r="BJ681" s="52"/>
      <c r="BK681" s="52"/>
      <c r="BL681" s="52"/>
      <c r="BM681" s="7"/>
      <c r="BN681" s="7"/>
      <c r="BO681" s="7"/>
    </row>
    <row r="682" spans="1:67">
      <c r="A682" s="11">
        <v>225.19999999999601</v>
      </c>
      <c r="D682" s="7">
        <f t="shared" si="266"/>
        <v>24717283701387.66</v>
      </c>
      <c r="E682" s="15"/>
      <c r="F682" s="10"/>
      <c r="G682" s="10"/>
      <c r="H682" s="7"/>
      <c r="J682" s="7">
        <v>5.0162680909534568E-25</v>
      </c>
      <c r="K682" s="7"/>
      <c r="L682" s="7"/>
      <c r="M682" s="7">
        <v>5.0162680909534568E-25</v>
      </c>
      <c r="N682" s="9">
        <f t="shared" si="267"/>
        <v>0.99120526446909718</v>
      </c>
      <c r="O682" s="7"/>
      <c r="P682" s="8">
        <f t="shared" si="268"/>
        <v>0</v>
      </c>
      <c r="Q682" s="6"/>
      <c r="R682" s="12"/>
      <c r="T682" s="13"/>
      <c r="Y682" s="7"/>
      <c r="AD682" s="52"/>
      <c r="AE682" s="72"/>
      <c r="AF682" s="72"/>
      <c r="AG682" s="52"/>
      <c r="AH682" s="52"/>
      <c r="AI682" s="52"/>
      <c r="AJ682" s="52"/>
      <c r="AK682" s="52"/>
      <c r="AL682" s="52"/>
      <c r="AM682" s="52"/>
      <c r="AN682" s="52"/>
      <c r="AO682" s="52"/>
      <c r="AP682" s="52"/>
      <c r="AQ682" s="52"/>
      <c r="AR682" s="52"/>
      <c r="AS682" s="52"/>
      <c r="AT682" s="52"/>
      <c r="AU682" s="52"/>
      <c r="AV682" s="52"/>
      <c r="AW682" s="52"/>
      <c r="AX682" s="52"/>
      <c r="AY682" s="52"/>
      <c r="AZ682" s="52"/>
      <c r="BA682" s="52"/>
      <c r="BB682" s="52"/>
      <c r="BC682" s="52"/>
      <c r="BD682" s="52"/>
      <c r="BE682" s="52"/>
      <c r="BF682" s="52"/>
      <c r="BG682" s="52"/>
      <c r="BH682" s="52"/>
      <c r="BI682" s="52"/>
      <c r="BJ682" s="52"/>
      <c r="BK682" s="52"/>
      <c r="BL682" s="52"/>
      <c r="BM682" s="7"/>
      <c r="BN682" s="7"/>
      <c r="BO682" s="7"/>
    </row>
    <row r="683" spans="1:67">
      <c r="A683" s="11">
        <v>225.299999999996</v>
      </c>
      <c r="D683" s="7">
        <f t="shared" si="266"/>
        <v>24794940376117.168</v>
      </c>
      <c r="E683" s="15"/>
      <c r="F683" s="10"/>
      <c r="G683" s="10"/>
      <c r="H683" s="7"/>
      <c r="J683" s="7">
        <v>5.0040182969467137E-25</v>
      </c>
      <c r="K683" s="7"/>
      <c r="L683" s="7"/>
      <c r="M683" s="7">
        <v>5.0040182969467137E-25</v>
      </c>
      <c r="N683" s="9">
        <f t="shared" si="267"/>
        <v>0.99122664684218642</v>
      </c>
      <c r="O683" s="7"/>
      <c r="P683" s="8">
        <f t="shared" si="268"/>
        <v>0</v>
      </c>
      <c r="Q683" s="6"/>
      <c r="R683" s="12"/>
      <c r="T683" s="13"/>
      <c r="Y683" s="7"/>
      <c r="AD683" s="52"/>
      <c r="AE683" s="72"/>
      <c r="AF683" s="72"/>
      <c r="AG683" s="52"/>
      <c r="AH683" s="52"/>
      <c r="AI683" s="52"/>
      <c r="AJ683" s="52"/>
      <c r="AK683" s="52"/>
      <c r="AL683" s="52"/>
      <c r="AM683" s="52"/>
      <c r="AN683" s="52"/>
      <c r="AO683" s="52"/>
      <c r="AP683" s="52"/>
      <c r="AQ683" s="52"/>
      <c r="AR683" s="52"/>
      <c r="AS683" s="52"/>
      <c r="AT683" s="52"/>
      <c r="AU683" s="52"/>
      <c r="AV683" s="52"/>
      <c r="AW683" s="52"/>
      <c r="AX683" s="52"/>
      <c r="AY683" s="52"/>
      <c r="AZ683" s="52"/>
      <c r="BA683" s="52"/>
      <c r="BB683" s="52"/>
      <c r="BC683" s="52"/>
      <c r="BD683" s="52"/>
      <c r="BE683" s="52"/>
      <c r="BF683" s="52"/>
      <c r="BG683" s="52"/>
      <c r="BH683" s="52"/>
      <c r="BI683" s="52"/>
      <c r="BJ683" s="52"/>
      <c r="BK683" s="52"/>
      <c r="BL683" s="52"/>
      <c r="BM683" s="7"/>
      <c r="BN683" s="7"/>
      <c r="BO683" s="7"/>
    </row>
    <row r="684" spans="1:67">
      <c r="A684" s="11">
        <v>225.399999999996</v>
      </c>
      <c r="D684" s="7">
        <f t="shared" si="266"/>
        <v>24872752219639.645</v>
      </c>
      <c r="E684" s="15"/>
      <c r="F684" s="10"/>
      <c r="G684" s="10"/>
      <c r="H684" s="7"/>
      <c r="J684" s="7">
        <v>4.9917984171013532E-25</v>
      </c>
      <c r="K684" s="7"/>
      <c r="L684" s="7"/>
      <c r="M684" s="7">
        <v>4.9917984171013532E-25</v>
      </c>
      <c r="N684" s="9">
        <f t="shared" si="267"/>
        <v>0.99124797745880777</v>
      </c>
      <c r="O684" s="7"/>
      <c r="P684" s="8">
        <f t="shared" si="268"/>
        <v>0</v>
      </c>
      <c r="Q684" s="6"/>
      <c r="R684" s="12"/>
      <c r="T684" s="13"/>
      <c r="Y684" s="7"/>
      <c r="AD684" s="52"/>
      <c r="AE684" s="72"/>
      <c r="AF684" s="72"/>
      <c r="AG684" s="52"/>
      <c r="AH684" s="52"/>
      <c r="AI684" s="52"/>
      <c r="AJ684" s="52"/>
      <c r="AK684" s="52"/>
      <c r="AL684" s="52"/>
      <c r="AM684" s="52"/>
      <c r="AN684" s="52"/>
      <c r="AO684" s="52"/>
      <c r="AP684" s="52"/>
      <c r="AQ684" s="52"/>
      <c r="AR684" s="52"/>
      <c r="AS684" s="52"/>
      <c r="AT684" s="52"/>
      <c r="AU684" s="52"/>
      <c r="AV684" s="52"/>
      <c r="AW684" s="52"/>
      <c r="AX684" s="52"/>
      <c r="AY684" s="52"/>
      <c r="AZ684" s="52"/>
      <c r="BA684" s="52"/>
      <c r="BB684" s="52"/>
      <c r="BC684" s="52"/>
      <c r="BD684" s="52"/>
      <c r="BE684" s="52"/>
      <c r="BF684" s="52"/>
      <c r="BG684" s="52"/>
      <c r="BH684" s="52"/>
      <c r="BI684" s="52"/>
      <c r="BJ684" s="52"/>
      <c r="BK684" s="52"/>
      <c r="BL684" s="52"/>
      <c r="BM684" s="7"/>
      <c r="BN684" s="7"/>
      <c r="BO684" s="7"/>
    </row>
    <row r="685" spans="1:67">
      <c r="A685" s="11">
        <v>225.49999999999599</v>
      </c>
      <c r="D685" s="7">
        <f t="shared" si="266"/>
        <v>24950719289629.012</v>
      </c>
      <c r="E685" s="15"/>
      <c r="F685" s="10"/>
      <c r="G685" s="10"/>
      <c r="H685" s="7"/>
      <c r="J685" s="7">
        <v>4.9796083783665901E-25</v>
      </c>
      <c r="K685" s="7"/>
      <c r="L685" s="7"/>
      <c r="M685" s="7">
        <v>4.9796083783665901E-25</v>
      </c>
      <c r="N685" s="9">
        <f t="shared" si="267"/>
        <v>0.99126925644311947</v>
      </c>
      <c r="O685" s="7"/>
      <c r="P685" s="8">
        <f t="shared" si="268"/>
        <v>0</v>
      </c>
      <c r="Q685" s="6"/>
      <c r="R685" s="12"/>
      <c r="T685" s="13"/>
      <c r="Y685" s="7"/>
      <c r="AD685" s="52"/>
      <c r="AE685" s="72"/>
      <c r="AF685" s="72"/>
      <c r="AG685" s="52"/>
      <c r="AH685" s="52"/>
      <c r="AI685" s="52"/>
      <c r="AJ685" s="52"/>
      <c r="AK685" s="52"/>
      <c r="AL685" s="52"/>
      <c r="AM685" s="52"/>
      <c r="AN685" s="52"/>
      <c r="AO685" s="52"/>
      <c r="AP685" s="52"/>
      <c r="AQ685" s="52"/>
      <c r="AR685" s="52"/>
      <c r="AS685" s="52"/>
      <c r="AT685" s="52"/>
      <c r="AU685" s="52"/>
      <c r="AV685" s="52"/>
      <c r="AW685" s="52"/>
      <c r="AX685" s="52"/>
      <c r="AY685" s="52"/>
      <c r="AZ685" s="52"/>
      <c r="BA685" s="52"/>
      <c r="BB685" s="52"/>
      <c r="BC685" s="52"/>
      <c r="BD685" s="52"/>
      <c r="BE685" s="52"/>
      <c r="BF685" s="52"/>
      <c r="BG685" s="52"/>
      <c r="BH685" s="52"/>
      <c r="BI685" s="52"/>
      <c r="BJ685" s="52"/>
      <c r="BK685" s="52"/>
      <c r="BL685" s="52"/>
      <c r="BM685" s="7"/>
      <c r="BN685" s="7"/>
      <c r="BO685" s="7"/>
    </row>
    <row r="686" spans="1:67">
      <c r="A686" s="11">
        <v>225.59999999999599</v>
      </c>
      <c r="D686" s="7">
        <f t="shared" si="266"/>
        <v>25028841643237</v>
      </c>
      <c r="E686" s="15"/>
      <c r="F686" s="10"/>
      <c r="G686" s="10"/>
      <c r="H686" s="7"/>
      <c r="J686" s="7">
        <v>4.9674481078700278E-25</v>
      </c>
      <c r="K686" s="7"/>
      <c r="L686" s="7"/>
      <c r="M686" s="7">
        <v>4.9674481078700278E-25</v>
      </c>
      <c r="N686" s="9">
        <f t="shared" si="267"/>
        <v>0.991290483918987</v>
      </c>
      <c r="O686" s="7"/>
      <c r="P686" s="8">
        <f t="shared" si="268"/>
        <v>0</v>
      </c>
      <c r="Q686" s="6"/>
      <c r="R686" s="12"/>
      <c r="T686" s="13"/>
      <c r="Y686" s="7"/>
      <c r="AD686" s="52"/>
      <c r="AE686" s="72"/>
      <c r="AF686" s="72"/>
      <c r="AG686" s="52"/>
      <c r="AH686" s="52"/>
      <c r="AI686" s="52"/>
      <c r="AJ686" s="52"/>
      <c r="AK686" s="52"/>
      <c r="AL686" s="52"/>
      <c r="AM686" s="52"/>
      <c r="AN686" s="52"/>
      <c r="AO686" s="52"/>
      <c r="AP686" s="52"/>
      <c r="AQ686" s="52"/>
      <c r="AR686" s="52"/>
      <c r="AS686" s="52"/>
      <c r="AT686" s="52"/>
      <c r="AU686" s="52"/>
      <c r="AV686" s="52"/>
      <c r="AW686" s="52"/>
      <c r="AX686" s="52"/>
      <c r="AY686" s="52"/>
      <c r="AZ686" s="52"/>
      <c r="BA686" s="52"/>
      <c r="BB686" s="52"/>
      <c r="BC686" s="52"/>
      <c r="BD686" s="52"/>
      <c r="BE686" s="52"/>
      <c r="BF686" s="52"/>
      <c r="BG686" s="52"/>
      <c r="BH686" s="52"/>
      <c r="BI686" s="52"/>
      <c r="BJ686" s="52"/>
      <c r="BK686" s="52"/>
      <c r="BL686" s="52"/>
      <c r="BM686" s="7"/>
      <c r="BN686" s="7"/>
      <c r="BO686" s="7"/>
    </row>
    <row r="687" spans="1:67">
      <c r="A687" s="11">
        <v>225.69999999999601</v>
      </c>
      <c r="D687" s="7">
        <f t="shared" si="266"/>
        <v>25107119337092.664</v>
      </c>
      <c r="E687" s="15"/>
      <c r="F687" s="10"/>
      <c r="G687" s="10"/>
      <c r="H687" s="7"/>
      <c r="J687" s="7">
        <v>4.9553175329172398E-25</v>
      </c>
      <c r="K687" s="7"/>
      <c r="L687" s="7"/>
      <c r="M687" s="7">
        <v>4.9553175329172398E-25</v>
      </c>
      <c r="N687" s="9">
        <f t="shared" si="267"/>
        <v>0.99131166000998427</v>
      </c>
      <c r="O687" s="7"/>
      <c r="P687" s="8">
        <f t="shared" si="268"/>
        <v>0</v>
      </c>
      <c r="Q687" s="6"/>
      <c r="R687" s="12"/>
      <c r="T687" s="13"/>
      <c r="Y687" s="7"/>
      <c r="AD687" s="52"/>
      <c r="AE687" s="72"/>
      <c r="AF687" s="72"/>
      <c r="AG687" s="52"/>
      <c r="AH687" s="52"/>
      <c r="AI687" s="52"/>
      <c r="AJ687" s="52"/>
      <c r="AK687" s="52"/>
      <c r="AL687" s="52"/>
      <c r="AM687" s="52"/>
      <c r="AN687" s="52"/>
      <c r="AO687" s="52"/>
      <c r="AP687" s="52"/>
      <c r="AQ687" s="52"/>
      <c r="AR687" s="52"/>
      <c r="AS687" s="52"/>
      <c r="AT687" s="52"/>
      <c r="AU687" s="52"/>
      <c r="AV687" s="52"/>
      <c r="AW687" s="52"/>
      <c r="AX687" s="52"/>
      <c r="AY687" s="52"/>
      <c r="AZ687" s="52"/>
      <c r="BA687" s="52"/>
      <c r="BB687" s="52"/>
      <c r="BC687" s="52"/>
      <c r="BD687" s="52"/>
      <c r="BE687" s="52"/>
      <c r="BF687" s="52"/>
      <c r="BG687" s="52"/>
      <c r="BH687" s="52"/>
      <c r="BI687" s="52"/>
      <c r="BJ687" s="52"/>
      <c r="BK687" s="52"/>
      <c r="BL687" s="52"/>
      <c r="BM687" s="7"/>
      <c r="BN687" s="7"/>
      <c r="BO687" s="7"/>
    </row>
    <row r="688" spans="1:67">
      <c r="A688" s="11">
        <v>225.799999999996</v>
      </c>
      <c r="D688" s="7">
        <f t="shared" si="266"/>
        <v>25185552427302.727</v>
      </c>
      <c r="E688" s="15"/>
      <c r="F688" s="10"/>
      <c r="G688" s="10"/>
      <c r="H688" s="7"/>
      <c r="J688" s="7">
        <v>4.9432165809913027E-25</v>
      </c>
      <c r="K688" s="7"/>
      <c r="L688" s="7"/>
      <c r="M688" s="7">
        <v>4.9432165809913027E-25</v>
      </c>
      <c r="N688" s="9">
        <f t="shared" si="267"/>
        <v>0.99133278483939413</v>
      </c>
      <c r="O688" s="7"/>
      <c r="P688" s="8">
        <f t="shared" si="268"/>
        <v>0</v>
      </c>
      <c r="Q688" s="6"/>
      <c r="R688" s="12"/>
      <c r="T688" s="13"/>
      <c r="Y688" s="7"/>
      <c r="AD688" s="52"/>
      <c r="AE688" s="72"/>
      <c r="AF688" s="72"/>
      <c r="AG688" s="52"/>
      <c r="AH688" s="52"/>
      <c r="AI688" s="52"/>
      <c r="AJ688" s="52"/>
      <c r="AK688" s="52"/>
      <c r="AL688" s="52"/>
      <c r="AM688" s="52"/>
      <c r="AN688" s="52"/>
      <c r="AO688" s="52"/>
      <c r="AP688" s="52"/>
      <c r="AQ688" s="52"/>
      <c r="AR688" s="52"/>
      <c r="AS688" s="52"/>
      <c r="AT688" s="52"/>
      <c r="AU688" s="52"/>
      <c r="AV688" s="52"/>
      <c r="AW688" s="52"/>
      <c r="AX688" s="52"/>
      <c r="AY688" s="52"/>
      <c r="AZ688" s="52"/>
      <c r="BA688" s="52"/>
      <c r="BB688" s="52"/>
      <c r="BC688" s="52"/>
      <c r="BD688" s="52"/>
      <c r="BE688" s="52"/>
      <c r="BF688" s="52"/>
      <c r="BG688" s="52"/>
      <c r="BH688" s="52"/>
      <c r="BI688" s="52"/>
      <c r="BJ688" s="52"/>
      <c r="BK688" s="52"/>
      <c r="BL688" s="52"/>
      <c r="BM688" s="7"/>
      <c r="BN688" s="7"/>
      <c r="BO688" s="7"/>
    </row>
    <row r="689" spans="1:67">
      <c r="A689" s="11">
        <v>225.899999999996</v>
      </c>
      <c r="D689" s="7">
        <f t="shared" si="266"/>
        <v>25264140969451.18</v>
      </c>
      <c r="E689" s="15"/>
      <c r="F689" s="10"/>
      <c r="G689" s="10"/>
      <c r="H689" s="7"/>
      <c r="J689" s="7">
        <v>4.9311451797523887E-25</v>
      </c>
      <c r="K689" s="7"/>
      <c r="L689" s="7"/>
      <c r="M689" s="7">
        <v>4.9311451797523887E-25</v>
      </c>
      <c r="N689" s="9">
        <f t="shared" si="267"/>
        <v>0.99135385853020908</v>
      </c>
      <c r="O689" s="7"/>
      <c r="P689" s="8">
        <f t="shared" si="268"/>
        <v>0</v>
      </c>
      <c r="Q689" s="6"/>
      <c r="R689" s="12"/>
      <c r="T689" s="13"/>
      <c r="Y689" s="7"/>
      <c r="AD689" s="52"/>
      <c r="AE689" s="72"/>
      <c r="AF689" s="72"/>
      <c r="AG689" s="52"/>
      <c r="AH689" s="52"/>
      <c r="AI689" s="52"/>
      <c r="AJ689" s="52"/>
      <c r="AK689" s="52"/>
      <c r="AL689" s="52"/>
      <c r="AM689" s="52"/>
      <c r="AN689" s="52"/>
      <c r="AO689" s="52"/>
      <c r="AP689" s="52"/>
      <c r="AQ689" s="52"/>
      <c r="AR689" s="52"/>
      <c r="AS689" s="52"/>
      <c r="AT689" s="52"/>
      <c r="AU689" s="52"/>
      <c r="AV689" s="52"/>
      <c r="AW689" s="52"/>
      <c r="AX689" s="52"/>
      <c r="AY689" s="52"/>
      <c r="AZ689" s="52"/>
      <c r="BA689" s="52"/>
      <c r="BB689" s="52"/>
      <c r="BC689" s="52"/>
      <c r="BD689" s="52"/>
      <c r="BE689" s="52"/>
      <c r="BF689" s="52"/>
      <c r="BG689" s="52"/>
      <c r="BH689" s="52"/>
      <c r="BI689" s="52"/>
      <c r="BJ689" s="52"/>
      <c r="BK689" s="52"/>
      <c r="BL689" s="52"/>
      <c r="BM689" s="7"/>
      <c r="BN689" s="7"/>
      <c r="BO689" s="7"/>
    </row>
    <row r="690" spans="1:67">
      <c r="A690" s="11">
        <v>225.99999999999599</v>
      </c>
      <c r="D690" s="7">
        <f t="shared" si="266"/>
        <v>25342885018599.387</v>
      </c>
      <c r="E690" s="15"/>
      <c r="F690" s="10"/>
      <c r="G690" s="10"/>
      <c r="H690" s="7"/>
      <c r="J690" s="7">
        <v>4.919103257037323E-25</v>
      </c>
      <c r="K690" s="7"/>
      <c r="L690" s="7"/>
      <c r="M690" s="7">
        <v>4.919103257037323E-25</v>
      </c>
      <c r="N690" s="9">
        <f t="shared" si="267"/>
        <v>0.99137488120513173</v>
      </c>
      <c r="O690" s="7"/>
      <c r="P690" s="8">
        <f t="shared" si="268"/>
        <v>0</v>
      </c>
      <c r="Q690" s="6"/>
      <c r="R690" s="12"/>
      <c r="T690" s="13"/>
      <c r="Y690" s="7"/>
      <c r="AD690" s="52"/>
      <c r="AE690" s="72"/>
      <c r="AF690" s="72"/>
      <c r="AG690" s="52"/>
      <c r="AH690" s="52"/>
      <c r="AI690" s="52"/>
      <c r="AJ690" s="52"/>
      <c r="AK690" s="52"/>
      <c r="AL690" s="52"/>
      <c r="AM690" s="52"/>
      <c r="AN690" s="52"/>
      <c r="AO690" s="52"/>
      <c r="AP690" s="52"/>
      <c r="AQ690" s="52"/>
      <c r="AR690" s="52"/>
      <c r="AS690" s="52"/>
      <c r="AT690" s="52"/>
      <c r="AU690" s="52"/>
      <c r="AV690" s="52"/>
      <c r="AW690" s="52"/>
      <c r="AX690" s="52"/>
      <c r="AY690" s="52"/>
      <c r="AZ690" s="52"/>
      <c r="BA690" s="52"/>
      <c r="BB690" s="52"/>
      <c r="BC690" s="52"/>
      <c r="BD690" s="52"/>
      <c r="BE690" s="52"/>
      <c r="BF690" s="52"/>
      <c r="BG690" s="52"/>
      <c r="BH690" s="52"/>
      <c r="BI690" s="52"/>
      <c r="BJ690" s="52"/>
      <c r="BK690" s="52"/>
      <c r="BL690" s="52"/>
      <c r="BM690" s="7"/>
      <c r="BN690" s="7"/>
      <c r="BO690" s="7"/>
    </row>
    <row r="691" spans="1:67">
      <c r="A691" s="11">
        <v>226.09999999999599</v>
      </c>
      <c r="D691" s="7">
        <f t="shared" si="266"/>
        <v>25421784629285.938</v>
      </c>
      <c r="E691" s="15"/>
      <c r="F691" s="10"/>
      <c r="G691" s="10"/>
      <c r="H691" s="7"/>
      <c r="J691" s="7">
        <v>4.9070907408591512E-25</v>
      </c>
      <c r="K691" s="7"/>
      <c r="L691" s="7"/>
      <c r="M691" s="7">
        <v>4.9070907408591512E-25</v>
      </c>
      <c r="N691" s="9">
        <f t="shared" si="267"/>
        <v>0.99139585298657573</v>
      </c>
      <c r="O691" s="7"/>
      <c r="P691" s="8">
        <f t="shared" si="268"/>
        <v>0</v>
      </c>
      <c r="Q691" s="6"/>
      <c r="R691" s="12"/>
      <c r="T691" s="13"/>
      <c r="Y691" s="7"/>
      <c r="AD691" s="52"/>
      <c r="AE691" s="72"/>
      <c r="AF691" s="72"/>
      <c r="AG691" s="52"/>
      <c r="AH691" s="52"/>
      <c r="AI691" s="52"/>
      <c r="AJ691" s="52"/>
      <c r="AK691" s="52"/>
      <c r="AL691" s="52"/>
      <c r="AM691" s="52"/>
      <c r="AN691" s="52"/>
      <c r="AO691" s="52"/>
      <c r="AP691" s="52"/>
      <c r="AQ691" s="52"/>
      <c r="AR691" s="52"/>
      <c r="AS691" s="52"/>
      <c r="AT691" s="52"/>
      <c r="AU691" s="52"/>
      <c r="AV691" s="52"/>
      <c r="AW691" s="52"/>
      <c r="AX691" s="52"/>
      <c r="AY691" s="52"/>
      <c r="AZ691" s="52"/>
      <c r="BA691" s="52"/>
      <c r="BB691" s="52"/>
      <c r="BC691" s="52"/>
      <c r="BD691" s="52"/>
      <c r="BE691" s="52"/>
      <c r="BF691" s="52"/>
      <c r="BG691" s="52"/>
      <c r="BH691" s="52"/>
      <c r="BI691" s="52"/>
      <c r="BJ691" s="52"/>
      <c r="BK691" s="52"/>
      <c r="BL691" s="52"/>
      <c r="BM691" s="7"/>
      <c r="BN691" s="7"/>
      <c r="BO691" s="7"/>
    </row>
    <row r="692" spans="1:67">
      <c r="A692" s="11">
        <v>226.19999999999601</v>
      </c>
      <c r="D692" s="7">
        <f t="shared" si="266"/>
        <v>25500839855526.477</v>
      </c>
      <c r="E692" s="15"/>
      <c r="F692" s="10"/>
      <c r="G692" s="10"/>
      <c r="H692" s="7"/>
      <c r="J692" s="7">
        <v>4.8951075594067231E-25</v>
      </c>
      <c r="K692" s="7"/>
      <c r="L692" s="7"/>
      <c r="M692" s="7">
        <v>4.8951075594067231E-25</v>
      </c>
      <c r="N692" s="9">
        <f t="shared" si="267"/>
        <v>0.99141677399666639</v>
      </c>
      <c r="O692" s="7"/>
      <c r="P692" s="8">
        <f t="shared" si="268"/>
        <v>0</v>
      </c>
      <c r="Q692" s="6"/>
      <c r="R692" s="12"/>
      <c r="T692" s="13"/>
      <c r="Y692" s="7"/>
      <c r="AD692" s="52"/>
      <c r="AE692" s="72"/>
      <c r="AF692" s="72"/>
      <c r="AG692" s="52"/>
      <c r="AH692" s="52"/>
      <c r="AI692" s="52"/>
      <c r="AJ692" s="52"/>
      <c r="AK692" s="52"/>
      <c r="AL692" s="52"/>
      <c r="AM692" s="52"/>
      <c r="AN692" s="52"/>
      <c r="AO692" s="52"/>
      <c r="AP692" s="52"/>
      <c r="AQ692" s="52"/>
      <c r="AR692" s="52"/>
      <c r="AS692" s="52"/>
      <c r="AT692" s="52"/>
      <c r="AU692" s="52"/>
      <c r="AV692" s="52"/>
      <c r="AW692" s="52"/>
      <c r="AX692" s="52"/>
      <c r="AY692" s="52"/>
      <c r="AZ692" s="52"/>
      <c r="BA692" s="52"/>
      <c r="BB692" s="52"/>
      <c r="BC692" s="52"/>
      <c r="BD692" s="52"/>
      <c r="BE692" s="52"/>
      <c r="BF692" s="52"/>
      <c r="BG692" s="52"/>
      <c r="BH692" s="52"/>
      <c r="BI692" s="52"/>
      <c r="BJ692" s="52"/>
      <c r="BK692" s="52"/>
      <c r="BL692" s="52"/>
      <c r="BM692" s="7"/>
      <c r="BN692" s="7"/>
      <c r="BO692" s="7"/>
    </row>
    <row r="693" spans="1:67">
      <c r="A693" s="11">
        <v>226.299999999996</v>
      </c>
      <c r="D693" s="7">
        <f t="shared" si="266"/>
        <v>25580050750813.859</v>
      </c>
      <c r="E693" s="15"/>
      <c r="F693" s="10"/>
      <c r="G693" s="10"/>
      <c r="H693" s="7"/>
      <c r="J693" s="7">
        <v>4.8831536410442403E-25</v>
      </c>
      <c r="K693" s="7"/>
      <c r="L693" s="7"/>
      <c r="M693" s="7">
        <v>4.8831536410442403E-25</v>
      </c>
      <c r="N693" s="9">
        <f t="shared" si="267"/>
        <v>0.99143764435724091</v>
      </c>
      <c r="O693" s="7"/>
      <c r="P693" s="8">
        <f t="shared" si="268"/>
        <v>0</v>
      </c>
      <c r="Q693" s="6"/>
      <c r="R693" s="12"/>
      <c r="T693" s="13"/>
      <c r="Y693" s="7"/>
      <c r="AD693" s="52"/>
      <c r="AE693" s="72"/>
      <c r="AF693" s="72"/>
      <c r="AG693" s="52"/>
      <c r="AH693" s="52"/>
      <c r="AI693" s="52"/>
      <c r="AJ693" s="52"/>
      <c r="AK693" s="52"/>
      <c r="AL693" s="52"/>
      <c r="AM693" s="52"/>
      <c r="AN693" s="52"/>
      <c r="AO693" s="52"/>
      <c r="AP693" s="52"/>
      <c r="AQ693" s="52"/>
      <c r="AR693" s="52"/>
      <c r="AS693" s="52"/>
      <c r="AT693" s="52"/>
      <c r="AU693" s="52"/>
      <c r="AV693" s="52"/>
      <c r="AW693" s="52"/>
      <c r="AX693" s="52"/>
      <c r="AY693" s="52"/>
      <c r="AZ693" s="52"/>
      <c r="BA693" s="52"/>
      <c r="BB693" s="52"/>
      <c r="BC693" s="52"/>
      <c r="BD693" s="52"/>
      <c r="BE693" s="52"/>
      <c r="BF693" s="52"/>
      <c r="BG693" s="52"/>
      <c r="BH693" s="52"/>
      <c r="BI693" s="52"/>
      <c r="BJ693" s="52"/>
      <c r="BK693" s="52"/>
      <c r="BL693" s="52"/>
      <c r="BM693" s="7"/>
      <c r="BN693" s="7"/>
      <c r="BO693" s="7"/>
    </row>
    <row r="694" spans="1:67">
      <c r="A694" s="11">
        <v>226.399999999996</v>
      </c>
      <c r="D694" s="7">
        <f t="shared" si="266"/>
        <v>25659417368117.875</v>
      </c>
      <c r="E694" s="15"/>
      <c r="F694" s="10"/>
      <c r="G694" s="10"/>
      <c r="H694" s="7"/>
      <c r="J694" s="7">
        <v>4.8712289143108454E-25</v>
      </c>
      <c r="K694" s="7"/>
      <c r="L694" s="7"/>
      <c r="M694" s="7">
        <v>4.8712289143108454E-25</v>
      </c>
      <c r="N694" s="9">
        <f t="shared" si="267"/>
        <v>0.99145846418984973</v>
      </c>
      <c r="O694" s="7"/>
      <c r="P694" s="8">
        <f t="shared" si="268"/>
        <v>0</v>
      </c>
      <c r="Q694" s="6"/>
      <c r="R694" s="12"/>
      <c r="T694" s="13"/>
      <c r="Y694" s="7"/>
      <c r="AD694" s="52"/>
      <c r="AE694" s="72"/>
      <c r="AF694" s="72"/>
      <c r="AG694" s="52"/>
      <c r="AH694" s="52"/>
      <c r="AI694" s="52"/>
      <c r="AJ694" s="52"/>
      <c r="AK694" s="52"/>
      <c r="AL694" s="52"/>
      <c r="AM694" s="52"/>
      <c r="AN694" s="52"/>
      <c r="AO694" s="52"/>
      <c r="AP694" s="52"/>
      <c r="AQ694" s="52"/>
      <c r="AR694" s="52"/>
      <c r="AS694" s="52"/>
      <c r="AT694" s="52"/>
      <c r="AU694" s="52"/>
      <c r="AV694" s="52"/>
      <c r="AW694" s="52"/>
      <c r="AX694" s="52"/>
      <c r="AY694" s="52"/>
      <c r="AZ694" s="52"/>
      <c r="BA694" s="52"/>
      <c r="BB694" s="52"/>
      <c r="BC694" s="52"/>
      <c r="BD694" s="52"/>
      <c r="BE694" s="52"/>
      <c r="BF694" s="52"/>
      <c r="BG694" s="52"/>
      <c r="BH694" s="52"/>
      <c r="BI694" s="52"/>
      <c r="BJ694" s="52"/>
      <c r="BK694" s="52"/>
      <c r="BL694" s="52"/>
      <c r="BM694" s="7"/>
      <c r="BN694" s="7"/>
      <c r="BO694" s="7"/>
    </row>
    <row r="695" spans="1:67">
      <c r="A695" s="11">
        <v>226.49999999999599</v>
      </c>
      <c r="D695" s="7">
        <f t="shared" si="266"/>
        <v>25738939759885.34</v>
      </c>
      <c r="E695" s="15"/>
      <c r="F695" s="10"/>
      <c r="G695" s="10"/>
      <c r="H695" s="7"/>
      <c r="J695" s="7">
        <v>4.8593333079201878E-25</v>
      </c>
      <c r="K695" s="7"/>
      <c r="L695" s="7"/>
      <c r="M695" s="7">
        <v>4.8593333079201878E-25</v>
      </c>
      <c r="N695" s="9">
        <f t="shared" si="267"/>
        <v>0.99147923361575663</v>
      </c>
      <c r="O695" s="7"/>
      <c r="P695" s="8">
        <f t="shared" si="268"/>
        <v>0</v>
      </c>
      <c r="Q695" s="6"/>
      <c r="R695" s="12"/>
      <c r="T695" s="13"/>
      <c r="Y695" s="7"/>
      <c r="AD695" s="52"/>
      <c r="AE695" s="72"/>
      <c r="AF695" s="72"/>
      <c r="AG695" s="52"/>
      <c r="AH695" s="52"/>
      <c r="AI695" s="52"/>
      <c r="AJ695" s="52"/>
      <c r="AK695" s="52"/>
      <c r="AL695" s="52"/>
      <c r="AM695" s="52"/>
      <c r="AN695" s="52"/>
      <c r="AO695" s="52"/>
      <c r="AP695" s="52"/>
      <c r="AQ695" s="52"/>
      <c r="AR695" s="52"/>
      <c r="AS695" s="52"/>
      <c r="AT695" s="52"/>
      <c r="AU695" s="52"/>
      <c r="AV695" s="52"/>
      <c r="AW695" s="52"/>
      <c r="AX695" s="52"/>
      <c r="AY695" s="52"/>
      <c r="AZ695" s="52"/>
      <c r="BA695" s="52"/>
      <c r="BB695" s="52"/>
      <c r="BC695" s="52"/>
      <c r="BD695" s="52"/>
      <c r="BE695" s="52"/>
      <c r="BF695" s="52"/>
      <c r="BG695" s="52"/>
      <c r="BH695" s="52"/>
      <c r="BI695" s="52"/>
      <c r="BJ695" s="52"/>
      <c r="BK695" s="52"/>
      <c r="BL695" s="52"/>
      <c r="BM695" s="7"/>
      <c r="BN695" s="7"/>
      <c r="BO695" s="7"/>
    </row>
    <row r="696" spans="1:67">
      <c r="A696" s="11">
        <v>226.59999999999599</v>
      </c>
      <c r="D696" s="7">
        <f t="shared" si="266"/>
        <v>25818617978039.934</v>
      </c>
      <c r="E696" s="15"/>
      <c r="F696" s="10"/>
      <c r="G696" s="10"/>
      <c r="H696" s="7"/>
      <c r="J696" s="7">
        <v>4.8474667507599947E-25</v>
      </c>
      <c r="K696" s="7"/>
      <c r="L696" s="7"/>
      <c r="M696" s="7">
        <v>4.8474667507599947E-25</v>
      </c>
      <c r="N696" s="9">
        <f t="shared" si="267"/>
        <v>0.99149995275593961</v>
      </c>
      <c r="O696" s="7"/>
      <c r="P696" s="8">
        <f t="shared" si="268"/>
        <v>0</v>
      </c>
      <c r="Q696" s="6"/>
      <c r="R696" s="12"/>
      <c r="T696" s="13"/>
      <c r="Y696" s="7"/>
      <c r="AD696" s="52"/>
      <c r="AE696" s="72"/>
      <c r="AF696" s="72"/>
      <c r="AG696" s="52"/>
      <c r="AH696" s="52"/>
      <c r="AI696" s="52"/>
      <c r="AJ696" s="52"/>
      <c r="AK696" s="52"/>
      <c r="AL696" s="52"/>
      <c r="AM696" s="52"/>
      <c r="AN696" s="52"/>
      <c r="AO696" s="52"/>
      <c r="AP696" s="52"/>
      <c r="AQ696" s="52"/>
      <c r="AR696" s="52"/>
      <c r="AS696" s="52"/>
      <c r="AT696" s="52"/>
      <c r="AU696" s="52"/>
      <c r="AV696" s="52"/>
      <c r="AW696" s="52"/>
      <c r="AX696" s="52"/>
      <c r="AY696" s="52"/>
      <c r="AZ696" s="52"/>
      <c r="BA696" s="52"/>
      <c r="BB696" s="52"/>
      <c r="BC696" s="52"/>
      <c r="BD696" s="52"/>
      <c r="BE696" s="52"/>
      <c r="BF696" s="52"/>
      <c r="BG696" s="52"/>
      <c r="BH696" s="52"/>
      <c r="BI696" s="52"/>
      <c r="BJ696" s="52"/>
      <c r="BK696" s="52"/>
      <c r="BL696" s="52"/>
      <c r="BM696" s="7"/>
      <c r="BN696" s="7"/>
      <c r="BO696" s="7"/>
    </row>
    <row r="697" spans="1:67">
      <c r="A697" s="11">
        <v>226.69999999999601</v>
      </c>
      <c r="D697" s="7">
        <f t="shared" si="266"/>
        <v>25898452073982.285</v>
      </c>
      <c r="E697" s="15"/>
      <c r="F697" s="10"/>
      <c r="G697" s="10"/>
      <c r="H697" s="7"/>
      <c r="J697" s="7">
        <v>4.8356291718916661E-25</v>
      </c>
      <c r="K697" s="7"/>
      <c r="L697" s="7"/>
      <c r="M697" s="7">
        <v>4.8356291718916661E-25</v>
      </c>
      <c r="N697" s="9">
        <f t="shared" si="267"/>
        <v>0.99152062173109157</v>
      </c>
      <c r="O697" s="7"/>
      <c r="P697" s="8">
        <f t="shared" si="268"/>
        <v>0</v>
      </c>
      <c r="Q697" s="6"/>
      <c r="R697" s="12"/>
      <c r="T697" s="13"/>
      <c r="Y697" s="7"/>
      <c r="AD697" s="52"/>
      <c r="AE697" s="72"/>
      <c r="AF697" s="72"/>
      <c r="AG697" s="52"/>
      <c r="AH697" s="52"/>
      <c r="AI697" s="52"/>
      <c r="AJ697" s="52"/>
      <c r="AK697" s="52"/>
      <c r="AL697" s="52"/>
      <c r="AM697" s="52"/>
      <c r="AN697" s="52"/>
      <c r="AO697" s="52"/>
      <c r="AP697" s="52"/>
      <c r="AQ697" s="52"/>
      <c r="AR697" s="52"/>
      <c r="AS697" s="52"/>
      <c r="AT697" s="52"/>
      <c r="AU697" s="52"/>
      <c r="AV697" s="52"/>
      <c r="AW697" s="52"/>
      <c r="AX697" s="52"/>
      <c r="AY697" s="52"/>
      <c r="AZ697" s="52"/>
      <c r="BA697" s="52"/>
      <c r="BB697" s="52"/>
      <c r="BC697" s="52"/>
      <c r="BD697" s="52"/>
      <c r="BE697" s="52"/>
      <c r="BF697" s="52"/>
      <c r="BG697" s="52"/>
      <c r="BH697" s="52"/>
      <c r="BI697" s="52"/>
      <c r="BJ697" s="52"/>
      <c r="BK697" s="52"/>
      <c r="BL697" s="52"/>
      <c r="BM697" s="7"/>
      <c r="BN697" s="7"/>
      <c r="BO697" s="7"/>
    </row>
    <row r="698" spans="1:67">
      <c r="A698" s="11">
        <v>226.799999999996</v>
      </c>
      <c r="D698" s="7">
        <f t="shared" si="266"/>
        <v>25978442098589.699</v>
      </c>
      <c r="E698" s="15"/>
      <c r="F698" s="10"/>
      <c r="G698" s="10"/>
      <c r="H698" s="7"/>
      <c r="J698" s="7">
        <v>4.8238205005498178E-25</v>
      </c>
      <c r="K698" s="7"/>
      <c r="L698" s="7"/>
      <c r="M698" s="7">
        <v>4.8238205005498178E-25</v>
      </c>
      <c r="N698" s="9">
        <f t="shared" si="267"/>
        <v>0.99154124066162064</v>
      </c>
      <c r="O698" s="7"/>
      <c r="P698" s="8">
        <f t="shared" si="268"/>
        <v>0</v>
      </c>
      <c r="Q698" s="6"/>
      <c r="R698" s="12"/>
      <c r="T698" s="13"/>
      <c r="Y698" s="7"/>
      <c r="AD698" s="52"/>
      <c r="AE698" s="72"/>
      <c r="AF698" s="72"/>
      <c r="AG698" s="52"/>
      <c r="AH698" s="52"/>
      <c r="AI698" s="52"/>
      <c r="AJ698" s="52"/>
      <c r="AK698" s="52"/>
      <c r="AL698" s="52"/>
      <c r="AM698" s="52"/>
      <c r="AN698" s="52"/>
      <c r="AO698" s="52"/>
      <c r="AP698" s="52"/>
      <c r="AQ698" s="52"/>
      <c r="AR698" s="52"/>
      <c r="AS698" s="52"/>
      <c r="AT698" s="52"/>
      <c r="AU698" s="52"/>
      <c r="AV698" s="52"/>
      <c r="AW698" s="52"/>
      <c r="AX698" s="52"/>
      <c r="AY698" s="52"/>
      <c r="AZ698" s="52"/>
      <c r="BA698" s="52"/>
      <c r="BB698" s="52"/>
      <c r="BC698" s="52"/>
      <c r="BD698" s="52"/>
      <c r="BE698" s="52"/>
      <c r="BF698" s="52"/>
      <c r="BG698" s="52"/>
      <c r="BH698" s="52"/>
      <c r="BI698" s="52"/>
      <c r="BJ698" s="52"/>
      <c r="BK698" s="52"/>
      <c r="BL698" s="52"/>
      <c r="BM698" s="7"/>
      <c r="BN698" s="7"/>
      <c r="BO698" s="7"/>
    </row>
    <row r="699" spans="1:67">
      <c r="A699" s="11">
        <v>226.899999999996</v>
      </c>
      <c r="D699" s="7">
        <f t="shared" si="266"/>
        <v>26058588102216.277</v>
      </c>
      <c r="E699" s="15"/>
      <c r="F699" s="10"/>
      <c r="G699" s="10"/>
      <c r="H699" s="7"/>
      <c r="J699" s="7">
        <v>4.8120406661418821E-25</v>
      </c>
      <c r="K699" s="7"/>
      <c r="L699" s="7"/>
      <c r="M699" s="7">
        <v>4.8120406661418821E-25</v>
      </c>
      <c r="N699" s="9">
        <f t="shared" si="267"/>
        <v>0.99156180966765128</v>
      </c>
      <c r="O699" s="7"/>
      <c r="P699" s="8">
        <f t="shared" si="268"/>
        <v>0</v>
      </c>
      <c r="Q699" s="6"/>
      <c r="R699" s="12"/>
      <c r="T699" s="13"/>
      <c r="Y699" s="7"/>
      <c r="AD699" s="52"/>
      <c r="AE699" s="72"/>
      <c r="AF699" s="72"/>
      <c r="AG699" s="52"/>
      <c r="AH699" s="52"/>
      <c r="AI699" s="52"/>
      <c r="AJ699" s="52"/>
      <c r="AK699" s="52"/>
      <c r="AL699" s="52"/>
      <c r="AM699" s="52"/>
      <c r="AN699" s="52"/>
      <c r="AO699" s="52"/>
      <c r="AP699" s="52"/>
      <c r="AQ699" s="52"/>
      <c r="AR699" s="52"/>
      <c r="AS699" s="52"/>
      <c r="AT699" s="52"/>
      <c r="AU699" s="52"/>
      <c r="AV699" s="52"/>
      <c r="AW699" s="52"/>
      <c r="AX699" s="52"/>
      <c r="AY699" s="52"/>
      <c r="AZ699" s="52"/>
      <c r="BA699" s="52"/>
      <c r="BB699" s="52"/>
      <c r="BC699" s="52"/>
      <c r="BD699" s="52"/>
      <c r="BE699" s="52"/>
      <c r="BF699" s="52"/>
      <c r="BG699" s="52"/>
      <c r="BH699" s="52"/>
      <c r="BI699" s="52"/>
      <c r="BJ699" s="52"/>
      <c r="BK699" s="52"/>
      <c r="BL699" s="52"/>
      <c r="BM699" s="7"/>
      <c r="BN699" s="7"/>
      <c r="BO699" s="7"/>
    </row>
    <row r="700" spans="1:67">
      <c r="A700" s="11">
        <v>226.99999999999599</v>
      </c>
      <c r="D700" s="7">
        <f t="shared" si="266"/>
        <v>26138890134692.996</v>
      </c>
      <c r="E700" s="15"/>
      <c r="F700" s="10"/>
      <c r="G700" s="10"/>
      <c r="H700" s="7"/>
      <c r="J700" s="7">
        <v>4.8002895982476779E-25</v>
      </c>
      <c r="K700" s="7"/>
      <c r="L700" s="7"/>
      <c r="M700" s="7">
        <v>4.8002895982476779E-25</v>
      </c>
      <c r="N700" s="9">
        <f t="shared" si="267"/>
        <v>0.99158232886902475</v>
      </c>
      <c r="O700" s="7"/>
      <c r="P700" s="8">
        <f t="shared" si="268"/>
        <v>0</v>
      </c>
      <c r="Q700" s="6"/>
      <c r="R700" s="12"/>
      <c r="T700" s="13"/>
      <c r="Y700" s="7"/>
      <c r="AD700" s="52"/>
      <c r="AE700" s="72"/>
      <c r="AF700" s="72"/>
      <c r="AG700" s="52"/>
      <c r="AH700" s="52"/>
      <c r="AI700" s="52"/>
      <c r="AJ700" s="52"/>
      <c r="AK700" s="52"/>
      <c r="AL700" s="52"/>
      <c r="AM700" s="52"/>
      <c r="AN700" s="52"/>
      <c r="AO700" s="52"/>
      <c r="AP700" s="52"/>
      <c r="AQ700" s="52"/>
      <c r="AR700" s="52"/>
      <c r="AS700" s="52"/>
      <c r="AT700" s="52"/>
      <c r="AU700" s="52"/>
      <c r="AV700" s="52"/>
      <c r="AW700" s="52"/>
      <c r="AX700" s="52"/>
      <c r="AY700" s="52"/>
      <c r="AZ700" s="52"/>
      <c r="BA700" s="52"/>
      <c r="BB700" s="52"/>
      <c r="BC700" s="52"/>
      <c r="BD700" s="52"/>
      <c r="BE700" s="52"/>
      <c r="BF700" s="52"/>
      <c r="BG700" s="52"/>
      <c r="BH700" s="52"/>
      <c r="BI700" s="52"/>
      <c r="BJ700" s="52"/>
      <c r="BK700" s="52"/>
      <c r="BL700" s="52"/>
      <c r="BM700" s="7"/>
      <c r="BN700" s="7"/>
      <c r="BO700" s="7"/>
    </row>
    <row r="701" spans="1:67">
      <c r="A701" s="11">
        <v>227.09999999999599</v>
      </c>
      <c r="D701" s="7">
        <f t="shared" si="266"/>
        <v>26219348245327.324</v>
      </c>
      <c r="E701" s="15"/>
      <c r="F701" s="10"/>
      <c r="G701" s="10"/>
      <c r="H701" s="7"/>
      <c r="J701" s="7">
        <v>4.7885672266189971E-25</v>
      </c>
      <c r="K701" s="7"/>
      <c r="L701" s="7"/>
      <c r="M701" s="7">
        <v>4.7885672266189971E-25</v>
      </c>
      <c r="N701" s="9">
        <f t="shared" si="267"/>
        <v>0.99160279838529963</v>
      </c>
      <c r="O701" s="7"/>
      <c r="P701" s="8">
        <f t="shared" si="268"/>
        <v>0</v>
      </c>
      <c r="Q701" s="6"/>
      <c r="R701" s="12"/>
      <c r="T701" s="13"/>
      <c r="Y701" s="7"/>
      <c r="AD701" s="52"/>
      <c r="AE701" s="72"/>
      <c r="AF701" s="72"/>
      <c r="AG701" s="52"/>
      <c r="AH701" s="52"/>
      <c r="AI701" s="52"/>
      <c r="AJ701" s="52"/>
      <c r="AK701" s="52"/>
      <c r="AL701" s="52"/>
      <c r="AM701" s="52"/>
      <c r="AN701" s="52"/>
      <c r="AO701" s="52"/>
      <c r="AP701" s="52"/>
      <c r="AQ701" s="52"/>
      <c r="AR701" s="52"/>
      <c r="AS701" s="52"/>
      <c r="AT701" s="52"/>
      <c r="AU701" s="52"/>
      <c r="AV701" s="52"/>
      <c r="AW701" s="52"/>
      <c r="AX701" s="52"/>
      <c r="AY701" s="52"/>
      <c r="AZ701" s="52"/>
      <c r="BA701" s="52"/>
      <c r="BB701" s="52"/>
      <c r="BC701" s="52"/>
      <c r="BD701" s="52"/>
      <c r="BE701" s="52"/>
      <c r="BF701" s="52"/>
      <c r="BG701" s="52"/>
      <c r="BH701" s="52"/>
      <c r="BI701" s="52"/>
      <c r="BJ701" s="52"/>
      <c r="BK701" s="52"/>
      <c r="BL701" s="52"/>
      <c r="BM701" s="7"/>
      <c r="BN701" s="7"/>
      <c r="BO701" s="7"/>
    </row>
    <row r="702" spans="1:67">
      <c r="A702" s="11">
        <v>227.19999999999601</v>
      </c>
      <c r="D702" s="7">
        <f t="shared" si="266"/>
        <v>26299962482903.617</v>
      </c>
      <c r="E702" s="15"/>
      <c r="F702" s="10"/>
      <c r="G702" s="10"/>
      <c r="H702" s="7"/>
      <c r="J702" s="7">
        <v>4.7768734811792875E-25</v>
      </c>
      <c r="K702" s="7"/>
      <c r="L702" s="7"/>
      <c r="M702" s="7">
        <v>4.7768734811792875E-25</v>
      </c>
      <c r="N702" s="9">
        <f t="shared" si="267"/>
        <v>0.99162321833575218</v>
      </c>
      <c r="O702" s="7"/>
      <c r="P702" s="8">
        <f t="shared" si="268"/>
        <v>0</v>
      </c>
      <c r="Q702" s="6"/>
      <c r="R702" s="12"/>
      <c r="T702" s="13"/>
      <c r="Y702" s="7"/>
      <c r="AD702" s="52"/>
      <c r="AE702" s="72"/>
      <c r="AF702" s="72"/>
      <c r="AG702" s="52"/>
      <c r="AH702" s="52"/>
      <c r="AI702" s="52"/>
      <c r="AJ702" s="52"/>
      <c r="AK702" s="52"/>
      <c r="AL702" s="52"/>
      <c r="AM702" s="52"/>
      <c r="AN702" s="52"/>
      <c r="AO702" s="52"/>
      <c r="AP702" s="52"/>
      <c r="AQ702" s="52"/>
      <c r="AR702" s="52"/>
      <c r="AS702" s="52"/>
      <c r="AT702" s="52"/>
      <c r="AU702" s="52"/>
      <c r="AV702" s="52"/>
      <c r="AW702" s="52"/>
      <c r="AX702" s="52"/>
      <c r="AY702" s="52"/>
      <c r="AZ702" s="52"/>
      <c r="BA702" s="52"/>
      <c r="BB702" s="52"/>
      <c r="BC702" s="52"/>
      <c r="BD702" s="52"/>
      <c r="BE702" s="52"/>
      <c r="BF702" s="52"/>
      <c r="BG702" s="52"/>
      <c r="BH702" s="52"/>
      <c r="BI702" s="52"/>
      <c r="BJ702" s="52"/>
      <c r="BK702" s="52"/>
      <c r="BL702" s="52"/>
      <c r="BM702" s="7"/>
      <c r="BN702" s="7"/>
      <c r="BO702" s="7"/>
    </row>
    <row r="703" spans="1:67">
      <c r="A703" s="11">
        <v>227.299999999996</v>
      </c>
      <c r="D703" s="7">
        <f t="shared" si="266"/>
        <v>26380732895682.676</v>
      </c>
      <c r="E703" s="15"/>
      <c r="F703" s="10"/>
      <c r="G703" s="10"/>
      <c r="H703" s="7"/>
      <c r="J703" s="7">
        <v>4.7652082920226669E-25</v>
      </c>
      <c r="K703" s="7"/>
      <c r="L703" s="7"/>
      <c r="M703" s="7">
        <v>4.7652082920226669E-25</v>
      </c>
      <c r="N703" s="9">
        <f t="shared" si="267"/>
        <v>0.99164358883937842</v>
      </c>
      <c r="O703" s="7"/>
      <c r="P703" s="8">
        <f t="shared" si="268"/>
        <v>0</v>
      </c>
      <c r="Q703" s="6"/>
      <c r="R703" s="12"/>
      <c r="T703" s="13"/>
      <c r="Y703" s="7"/>
      <c r="AD703" s="52"/>
      <c r="AE703" s="72"/>
      <c r="AF703" s="72"/>
      <c r="AG703" s="52"/>
      <c r="AH703" s="52"/>
      <c r="AI703" s="52"/>
      <c r="AJ703" s="52"/>
      <c r="AK703" s="52"/>
      <c r="AL703" s="52"/>
      <c r="AM703" s="52"/>
      <c r="AN703" s="52"/>
      <c r="AO703" s="52"/>
      <c r="AP703" s="52"/>
      <c r="AQ703" s="52"/>
      <c r="AR703" s="52"/>
      <c r="AS703" s="52"/>
      <c r="AT703" s="52"/>
      <c r="AU703" s="52"/>
      <c r="AV703" s="52"/>
      <c r="AW703" s="52"/>
      <c r="AX703" s="52"/>
      <c r="AY703" s="52"/>
      <c r="AZ703" s="52"/>
      <c r="BA703" s="52"/>
      <c r="BB703" s="52"/>
      <c r="BC703" s="52"/>
      <c r="BD703" s="52"/>
      <c r="BE703" s="52"/>
      <c r="BF703" s="52"/>
      <c r="BG703" s="52"/>
      <c r="BH703" s="52"/>
      <c r="BI703" s="52"/>
      <c r="BJ703" s="52"/>
      <c r="BK703" s="52"/>
      <c r="BL703" s="52"/>
      <c r="BM703" s="7"/>
      <c r="BN703" s="7"/>
      <c r="BO703" s="7"/>
    </row>
    <row r="704" spans="1:67">
      <c r="A704" s="11">
        <v>227.399999999996</v>
      </c>
      <c r="D704" s="7">
        <f t="shared" si="266"/>
        <v>26461659531401.938</v>
      </c>
      <c r="E704" s="15"/>
      <c r="F704" s="10"/>
      <c r="G704" s="10"/>
      <c r="H704" s="7"/>
      <c r="J704" s="7">
        <v>4.7535715894146476E-25</v>
      </c>
      <c r="K704" s="7"/>
      <c r="L704" s="7"/>
      <c r="M704" s="7">
        <v>4.7535715894146476E-25</v>
      </c>
      <c r="N704" s="9">
        <f t="shared" si="267"/>
        <v>0.99166391001489251</v>
      </c>
      <c r="O704" s="7"/>
      <c r="P704" s="8">
        <f t="shared" si="268"/>
        <v>0</v>
      </c>
      <c r="Q704" s="6"/>
      <c r="R704" s="12"/>
      <c r="T704" s="13"/>
      <c r="Y704" s="7"/>
      <c r="AD704" s="52"/>
      <c r="AE704" s="72"/>
      <c r="AF704" s="72"/>
      <c r="AG704" s="52"/>
      <c r="AH704" s="52"/>
      <c r="AI704" s="52"/>
      <c r="AJ704" s="52"/>
      <c r="AK704" s="52"/>
      <c r="AL704" s="52"/>
      <c r="AM704" s="52"/>
      <c r="AN704" s="52"/>
      <c r="AO704" s="52"/>
      <c r="AP704" s="52"/>
      <c r="AQ704" s="52"/>
      <c r="AR704" s="52"/>
      <c r="AS704" s="52"/>
      <c r="AT704" s="52"/>
      <c r="AU704" s="52"/>
      <c r="AV704" s="52"/>
      <c r="AW704" s="52"/>
      <c r="AX704" s="52"/>
      <c r="AY704" s="52"/>
      <c r="AZ704" s="52"/>
      <c r="BA704" s="52"/>
      <c r="BB704" s="52"/>
      <c r="BC704" s="52"/>
      <c r="BD704" s="52"/>
      <c r="BE704" s="52"/>
      <c r="BF704" s="52"/>
      <c r="BG704" s="52"/>
      <c r="BH704" s="52"/>
      <c r="BI704" s="52"/>
      <c r="BJ704" s="52"/>
      <c r="BK704" s="52"/>
      <c r="BL704" s="52"/>
      <c r="BM704" s="7"/>
      <c r="BN704" s="7"/>
      <c r="BO704" s="7"/>
    </row>
    <row r="705" spans="1:67">
      <c r="A705" s="11">
        <v>227.49999999999599</v>
      </c>
      <c r="D705" s="7">
        <f t="shared" si="266"/>
        <v>26542742437275.566</v>
      </c>
      <c r="E705" s="15"/>
      <c r="F705" s="10"/>
      <c r="G705" s="10"/>
      <c r="H705" s="7"/>
      <c r="J705" s="7">
        <v>4.7419633037905896E-25</v>
      </c>
      <c r="K705" s="7"/>
      <c r="L705" s="7"/>
      <c r="M705" s="7">
        <v>4.7419633037905896E-25</v>
      </c>
      <c r="N705" s="9">
        <f t="shared" si="267"/>
        <v>0.99168418198072905</v>
      </c>
      <c r="O705" s="7"/>
      <c r="P705" s="8">
        <f t="shared" si="268"/>
        <v>0</v>
      </c>
      <c r="Q705" s="6"/>
      <c r="R705" s="12"/>
      <c r="T705" s="13"/>
      <c r="Y705" s="7"/>
      <c r="AD705" s="52"/>
      <c r="AE705" s="72"/>
      <c r="AF705" s="72"/>
      <c r="AG705" s="52"/>
      <c r="AH705" s="52"/>
      <c r="AI705" s="52"/>
      <c r="AJ705" s="52"/>
      <c r="AK705" s="52"/>
      <c r="AL705" s="52"/>
      <c r="AM705" s="52"/>
      <c r="AN705" s="52"/>
      <c r="AO705" s="52"/>
      <c r="AP705" s="52"/>
      <c r="AQ705" s="52"/>
      <c r="AR705" s="52"/>
      <c r="AS705" s="52"/>
      <c r="AT705" s="52"/>
      <c r="AU705" s="52"/>
      <c r="AV705" s="52"/>
      <c r="AW705" s="52"/>
      <c r="AX705" s="52"/>
      <c r="AY705" s="52"/>
      <c r="AZ705" s="52"/>
      <c r="BA705" s="52"/>
      <c r="BB705" s="52"/>
      <c r="BC705" s="52"/>
      <c r="BD705" s="52"/>
      <c r="BE705" s="52"/>
      <c r="BF705" s="52"/>
      <c r="BG705" s="52"/>
      <c r="BH705" s="52"/>
      <c r="BI705" s="52"/>
      <c r="BJ705" s="52"/>
      <c r="BK705" s="52"/>
      <c r="BL705" s="52"/>
      <c r="BM705" s="7"/>
      <c r="BN705" s="7"/>
      <c r="BO705" s="7"/>
    </row>
    <row r="706" spans="1:67">
      <c r="A706" s="11">
        <v>227.59999999999599</v>
      </c>
      <c r="D706" s="7">
        <f t="shared" si="266"/>
        <v>26623981659994.227</v>
      </c>
      <c r="E706" s="15"/>
      <c r="F706" s="10"/>
      <c r="G706" s="10"/>
      <c r="H706" s="7"/>
      <c r="J706" s="7">
        <v>4.7303833657559499E-25</v>
      </c>
      <c r="K706" s="7"/>
      <c r="L706" s="7"/>
      <c r="M706" s="7">
        <v>4.7303833657559499E-25</v>
      </c>
      <c r="N706" s="9">
        <f t="shared" si="267"/>
        <v>0.99170440485504308</v>
      </c>
      <c r="O706" s="7"/>
      <c r="P706" s="8">
        <f t="shared" si="268"/>
        <v>0</v>
      </c>
      <c r="Q706" s="6"/>
      <c r="R706" s="12"/>
      <c r="T706" s="13"/>
      <c r="Y706" s="7"/>
      <c r="AD706" s="52"/>
      <c r="AE706" s="72"/>
      <c r="AF706" s="72"/>
      <c r="AG706" s="52"/>
      <c r="AH706" s="52"/>
      <c r="AI706" s="52"/>
      <c r="AJ706" s="52"/>
      <c r="AK706" s="52"/>
      <c r="AL706" s="52"/>
      <c r="AM706" s="52"/>
      <c r="AN706" s="52"/>
      <c r="AO706" s="52"/>
      <c r="AP706" s="52"/>
      <c r="AQ706" s="52"/>
      <c r="AR706" s="52"/>
      <c r="AS706" s="52"/>
      <c r="AT706" s="52"/>
      <c r="AU706" s="52"/>
      <c r="AV706" s="52"/>
      <c r="AW706" s="52"/>
      <c r="AX706" s="52"/>
      <c r="AY706" s="52"/>
      <c r="AZ706" s="52"/>
      <c r="BA706" s="52"/>
      <c r="BB706" s="52"/>
      <c r="BC706" s="52"/>
      <c r="BD706" s="52"/>
      <c r="BE706" s="52"/>
      <c r="BF706" s="52"/>
      <c r="BG706" s="52"/>
      <c r="BH706" s="52"/>
      <c r="BI706" s="52"/>
      <c r="BJ706" s="52"/>
      <c r="BK706" s="52"/>
      <c r="BL706" s="52"/>
      <c r="BM706" s="7"/>
      <c r="BN706" s="7"/>
      <c r="BO706" s="7"/>
    </row>
    <row r="707" spans="1:67">
      <c r="A707" s="11">
        <v>227.69999999999601</v>
      </c>
      <c r="D707" s="7">
        <f t="shared" si="266"/>
        <v>26705377245725.273</v>
      </c>
      <c r="E707" s="15"/>
      <c r="F707" s="10"/>
      <c r="G707" s="10"/>
      <c r="H707" s="7"/>
      <c r="J707" s="7">
        <v>4.7188317060852958E-25</v>
      </c>
      <c r="K707" s="7"/>
      <c r="L707" s="7"/>
      <c r="M707" s="7">
        <v>4.7188317060852958E-25</v>
      </c>
      <c r="N707" s="9">
        <f t="shared" si="267"/>
        <v>0.99172457875571152</v>
      </c>
      <c r="O707" s="7"/>
      <c r="P707" s="8">
        <f t="shared" si="268"/>
        <v>0</v>
      </c>
      <c r="Q707" s="6"/>
      <c r="R707" s="12"/>
      <c r="T707" s="13"/>
      <c r="Y707" s="7"/>
      <c r="AD707" s="52"/>
      <c r="AE707" s="72"/>
      <c r="AF707" s="72"/>
      <c r="AG707" s="52"/>
      <c r="AH707" s="52"/>
      <c r="AI707" s="52"/>
      <c r="AJ707" s="52"/>
      <c r="AK707" s="52"/>
      <c r="AL707" s="52"/>
      <c r="AM707" s="52"/>
      <c r="AN707" s="52"/>
      <c r="AO707" s="52"/>
      <c r="AP707" s="52"/>
      <c r="AQ707" s="52"/>
      <c r="AR707" s="52"/>
      <c r="AS707" s="52"/>
      <c r="AT707" s="52"/>
      <c r="AU707" s="52"/>
      <c r="AV707" s="52"/>
      <c r="AW707" s="52"/>
      <c r="AX707" s="52"/>
      <c r="AY707" s="52"/>
      <c r="AZ707" s="52"/>
      <c r="BA707" s="52"/>
      <c r="BB707" s="52"/>
      <c r="BC707" s="52"/>
      <c r="BD707" s="52"/>
      <c r="BE707" s="52"/>
      <c r="BF707" s="52"/>
      <c r="BG707" s="52"/>
      <c r="BH707" s="52"/>
      <c r="BI707" s="52"/>
      <c r="BJ707" s="52"/>
      <c r="BK707" s="52"/>
      <c r="BL707" s="52"/>
      <c r="BM707" s="7"/>
      <c r="BN707" s="7"/>
      <c r="BO707" s="7"/>
    </row>
    <row r="708" spans="1:67">
      <c r="A708" s="11">
        <v>227.799999999996</v>
      </c>
      <c r="D708" s="7">
        <f t="shared" si="266"/>
        <v>26786929240112.324</v>
      </c>
      <c r="E708" s="15"/>
      <c r="F708" s="10"/>
      <c r="G708" s="10"/>
      <c r="H708" s="7"/>
      <c r="J708" s="7">
        <v>4.7073082557224926E-25</v>
      </c>
      <c r="K708" s="7"/>
      <c r="L708" s="7"/>
      <c r="M708" s="7">
        <v>4.7073082557224926E-25</v>
      </c>
      <c r="N708" s="9">
        <f t="shared" si="267"/>
        <v>0.99174470380033253</v>
      </c>
      <c r="O708" s="7"/>
      <c r="P708" s="8">
        <f t="shared" si="268"/>
        <v>0</v>
      </c>
      <c r="Q708" s="6"/>
      <c r="R708" s="12"/>
      <c r="T708" s="13"/>
      <c r="Y708" s="7"/>
      <c r="AD708" s="52"/>
      <c r="AE708" s="72"/>
      <c r="AF708" s="72"/>
      <c r="AG708" s="52"/>
      <c r="AH708" s="52"/>
      <c r="AI708" s="52"/>
      <c r="AJ708" s="52"/>
      <c r="AK708" s="52"/>
      <c r="AL708" s="52"/>
      <c r="AM708" s="52"/>
      <c r="AN708" s="52"/>
      <c r="AO708" s="52"/>
      <c r="AP708" s="52"/>
      <c r="AQ708" s="52"/>
      <c r="AR708" s="52"/>
      <c r="AS708" s="52"/>
      <c r="AT708" s="52"/>
      <c r="AU708" s="52"/>
      <c r="AV708" s="52"/>
      <c r="AW708" s="52"/>
      <c r="AX708" s="52"/>
      <c r="AY708" s="52"/>
      <c r="AZ708" s="52"/>
      <c r="BA708" s="52"/>
      <c r="BB708" s="52"/>
      <c r="BC708" s="52"/>
      <c r="BD708" s="52"/>
      <c r="BE708" s="52"/>
      <c r="BF708" s="52"/>
      <c r="BG708" s="52"/>
      <c r="BH708" s="52"/>
      <c r="BI708" s="52"/>
      <c r="BJ708" s="52"/>
      <c r="BK708" s="52"/>
      <c r="BL708" s="52"/>
      <c r="BM708" s="7"/>
      <c r="BN708" s="7"/>
      <c r="BO708" s="7"/>
    </row>
    <row r="709" spans="1:67">
      <c r="A709" s="11">
        <v>227.899999999996</v>
      </c>
      <c r="D709" s="7">
        <f t="shared" si="266"/>
        <v>26868637688275.938</v>
      </c>
      <c r="E709" s="15"/>
      <c r="F709" s="10"/>
      <c r="G709" s="10"/>
      <c r="H709" s="7"/>
      <c r="J709" s="7">
        <v>4.6958129457802597E-25</v>
      </c>
      <c r="K709" s="7"/>
      <c r="L709" s="7"/>
      <c r="M709" s="7">
        <v>4.6958129457802597E-25</v>
      </c>
      <c r="N709" s="9">
        <f t="shared" si="267"/>
        <v>0.9917647801062266</v>
      </c>
      <c r="O709" s="7"/>
      <c r="P709" s="8">
        <f t="shared" si="268"/>
        <v>0</v>
      </c>
      <c r="Q709" s="6"/>
      <c r="R709" s="12"/>
      <c r="T709" s="13"/>
      <c r="Y709" s="7"/>
      <c r="AD709" s="52"/>
      <c r="AE709" s="72"/>
      <c r="AF709" s="72"/>
      <c r="AG709" s="52"/>
      <c r="AH709" s="52"/>
      <c r="AI709" s="52"/>
      <c r="AJ709" s="52"/>
      <c r="AK709" s="52"/>
      <c r="AL709" s="52"/>
      <c r="AM709" s="52"/>
      <c r="AN709" s="52"/>
      <c r="AO709" s="52"/>
      <c r="AP709" s="52"/>
      <c r="AQ709" s="52"/>
      <c r="AR709" s="52"/>
      <c r="AS709" s="52"/>
      <c r="AT709" s="52"/>
      <c r="AU709" s="52"/>
      <c r="AV709" s="52"/>
      <c r="AW709" s="52"/>
      <c r="AX709" s="52"/>
      <c r="AY709" s="52"/>
      <c r="AZ709" s="52"/>
      <c r="BA709" s="52"/>
      <c r="BB709" s="52"/>
      <c r="BC709" s="52"/>
      <c r="BD709" s="52"/>
      <c r="BE709" s="52"/>
      <c r="BF709" s="52"/>
      <c r="BG709" s="52"/>
      <c r="BH709" s="52"/>
      <c r="BI709" s="52"/>
      <c r="BJ709" s="52"/>
      <c r="BK709" s="52"/>
      <c r="BL709" s="52"/>
      <c r="BM709" s="7"/>
      <c r="BN709" s="7"/>
      <c r="BO709" s="7"/>
    </row>
    <row r="710" spans="1:67">
      <c r="A710" s="11">
        <v>227.99999999999599</v>
      </c>
      <c r="D710" s="7">
        <f t="shared" si="266"/>
        <v>26950502634813.023</v>
      </c>
      <c r="E710" s="15"/>
      <c r="F710" s="10"/>
      <c r="G710" s="10"/>
      <c r="H710" s="7"/>
      <c r="J710" s="7">
        <v>4.6843457075391964E-25</v>
      </c>
      <c r="K710" s="7"/>
      <c r="L710" s="7"/>
      <c r="M710" s="7">
        <v>4.6843457075391964E-25</v>
      </c>
      <c r="N710" s="9">
        <f t="shared" si="267"/>
        <v>0.99178480779043787</v>
      </c>
      <c r="O710" s="7"/>
      <c r="P710" s="8">
        <f t="shared" si="268"/>
        <v>0</v>
      </c>
      <c r="Q710" s="6"/>
      <c r="R710" s="12"/>
      <c r="T710" s="13"/>
      <c r="Y710" s="7"/>
      <c r="AD710" s="52"/>
      <c r="AE710" s="72"/>
      <c r="AF710" s="72"/>
      <c r="AG710" s="52"/>
      <c r="AH710" s="52"/>
      <c r="AI710" s="52"/>
      <c r="AJ710" s="52"/>
      <c r="AK710" s="52"/>
      <c r="AL710" s="52"/>
      <c r="AM710" s="52"/>
      <c r="AN710" s="52"/>
      <c r="AO710" s="52"/>
      <c r="AP710" s="52"/>
      <c r="AQ710" s="52"/>
      <c r="AR710" s="52"/>
      <c r="AS710" s="52"/>
      <c r="AT710" s="52"/>
      <c r="AU710" s="52"/>
      <c r="AV710" s="52"/>
      <c r="AW710" s="52"/>
      <c r="AX710" s="52"/>
      <c r="AY710" s="52"/>
      <c r="AZ710" s="52"/>
      <c r="BA710" s="52"/>
      <c r="BB710" s="52"/>
      <c r="BC710" s="52"/>
      <c r="BD710" s="52"/>
      <c r="BE710" s="52"/>
      <c r="BF710" s="52"/>
      <c r="BG710" s="52"/>
      <c r="BH710" s="52"/>
      <c r="BI710" s="52"/>
      <c r="BJ710" s="52"/>
      <c r="BK710" s="52"/>
      <c r="BL710" s="52"/>
      <c r="BM710" s="7"/>
      <c r="BN710" s="7"/>
      <c r="BO710" s="7"/>
    </row>
    <row r="711" spans="1:67">
      <c r="A711" s="11">
        <v>228.09999999999599</v>
      </c>
      <c r="D711" s="7">
        <f t="shared" si="266"/>
        <v>27032524123797.105</v>
      </c>
      <c r="E711" s="15"/>
      <c r="F711" s="10"/>
      <c r="G711" s="10"/>
      <c r="H711" s="7"/>
      <c r="J711" s="7">
        <v>4.6729064724479482E-25</v>
      </c>
      <c r="K711" s="7"/>
      <c r="L711" s="7"/>
      <c r="M711" s="7">
        <v>4.6729064724479482E-25</v>
      </c>
      <c r="N711" s="9">
        <f t="shared" si="267"/>
        <v>0.99180478696973373</v>
      </c>
      <c r="O711" s="7"/>
      <c r="P711" s="8">
        <f t="shared" si="268"/>
        <v>0</v>
      </c>
      <c r="Q711" s="6"/>
      <c r="R711" s="12"/>
      <c r="T711" s="13"/>
      <c r="Y711" s="7"/>
      <c r="AD711" s="52"/>
      <c r="AE711" s="72"/>
      <c r="AF711" s="72"/>
      <c r="AG711" s="52"/>
      <c r="AH711" s="52"/>
      <c r="AI711" s="52"/>
      <c r="AJ711" s="52"/>
      <c r="AK711" s="52"/>
      <c r="AL711" s="52"/>
      <c r="AM711" s="52"/>
      <c r="AN711" s="52"/>
      <c r="AO711" s="52"/>
      <c r="AP711" s="52"/>
      <c r="AQ711" s="52"/>
      <c r="AR711" s="52"/>
      <c r="AS711" s="52"/>
      <c r="AT711" s="52"/>
      <c r="AU711" s="52"/>
      <c r="AV711" s="52"/>
      <c r="AW711" s="52"/>
      <c r="AX711" s="52"/>
      <c r="AY711" s="52"/>
      <c r="AZ711" s="52"/>
      <c r="BA711" s="52"/>
      <c r="BB711" s="52"/>
      <c r="BC711" s="52"/>
      <c r="BD711" s="52"/>
      <c r="BE711" s="52"/>
      <c r="BF711" s="52"/>
      <c r="BG711" s="52"/>
      <c r="BH711" s="52"/>
      <c r="BI711" s="52"/>
      <c r="BJ711" s="52"/>
      <c r="BK711" s="52"/>
      <c r="BL711" s="52"/>
      <c r="BM711" s="7"/>
      <c r="BN711" s="7"/>
      <c r="BO711" s="7"/>
    </row>
    <row r="712" spans="1:67">
      <c r="A712" s="11">
        <v>228.19999999999601</v>
      </c>
      <c r="D712" s="7">
        <f t="shared" si="266"/>
        <v>27114702198778.457</v>
      </c>
      <c r="E712" s="15"/>
      <c r="F712" s="10"/>
      <c r="G712" s="10"/>
      <c r="H712" s="7"/>
      <c r="J712" s="7">
        <v>4.6614951721222111E-25</v>
      </c>
      <c r="K712" s="7"/>
      <c r="L712" s="7"/>
      <c r="M712" s="7">
        <v>4.6614951721222111E-25</v>
      </c>
      <c r="N712" s="9">
        <f t="shared" si="267"/>
        <v>0.99182471776060677</v>
      </c>
      <c r="O712" s="7"/>
      <c r="P712" s="8">
        <f t="shared" si="268"/>
        <v>0</v>
      </c>
      <c r="Q712" s="6"/>
      <c r="R712" s="12"/>
      <c r="T712" s="13"/>
      <c r="Y712" s="7"/>
      <c r="AD712" s="52"/>
      <c r="AE712" s="72"/>
      <c r="AF712" s="72"/>
      <c r="AG712" s="52"/>
      <c r="AH712" s="52"/>
      <c r="AI712" s="52"/>
      <c r="AJ712" s="52"/>
      <c r="AK712" s="52"/>
      <c r="AL712" s="52"/>
      <c r="AM712" s="52"/>
      <c r="AN712" s="52"/>
      <c r="AO712" s="52"/>
      <c r="AP712" s="52"/>
      <c r="AQ712" s="52"/>
      <c r="AR712" s="52"/>
      <c r="AS712" s="52"/>
      <c r="AT712" s="52"/>
      <c r="AU712" s="52"/>
      <c r="AV712" s="52"/>
      <c r="AW712" s="52"/>
      <c r="AX712" s="52"/>
      <c r="AY712" s="52"/>
      <c r="AZ712" s="52"/>
      <c r="BA712" s="52"/>
      <c r="BB712" s="52"/>
      <c r="BC712" s="52"/>
      <c r="BD712" s="52"/>
      <c r="BE712" s="52"/>
      <c r="BF712" s="52"/>
      <c r="BG712" s="52"/>
      <c r="BH712" s="52"/>
      <c r="BI712" s="52"/>
      <c r="BJ712" s="52"/>
      <c r="BK712" s="52"/>
      <c r="BL712" s="52"/>
      <c r="BM712" s="7"/>
      <c r="BN712" s="7"/>
      <c r="BO712" s="7"/>
    </row>
    <row r="713" spans="1:67">
      <c r="A713" s="11">
        <v>228.299999999996</v>
      </c>
      <c r="D713" s="7">
        <f t="shared" si="266"/>
        <v>27197036902783.57</v>
      </c>
      <c r="E713" s="15"/>
      <c r="F713" s="10"/>
      <c r="G713" s="10"/>
      <c r="H713" s="7"/>
      <c r="J713" s="7">
        <v>4.65011173834492E-25</v>
      </c>
      <c r="K713" s="7"/>
      <c r="L713" s="7"/>
      <c r="M713" s="7">
        <v>4.65011173834492E-25</v>
      </c>
      <c r="N713" s="9">
        <f t="shared" si="267"/>
        <v>0.99184460027927401</v>
      </c>
      <c r="O713" s="7"/>
      <c r="P713" s="8">
        <f t="shared" si="268"/>
        <v>0</v>
      </c>
      <c r="Q713" s="6"/>
      <c r="R713" s="12"/>
      <c r="T713" s="13"/>
      <c r="Y713" s="7"/>
      <c r="AD713" s="52"/>
      <c r="AE713" s="72"/>
      <c r="AF713" s="72"/>
      <c r="AG713" s="52"/>
      <c r="AH713" s="52"/>
      <c r="AI713" s="52"/>
      <c r="AJ713" s="52"/>
      <c r="AK713" s="52"/>
      <c r="AL713" s="52"/>
      <c r="AM713" s="52"/>
      <c r="AN713" s="52"/>
      <c r="AO713" s="52"/>
      <c r="AP713" s="52"/>
      <c r="AQ713" s="52"/>
      <c r="AR713" s="52"/>
      <c r="AS713" s="52"/>
      <c r="AT713" s="52"/>
      <c r="AU713" s="52"/>
      <c r="AV713" s="52"/>
      <c r="AW713" s="52"/>
      <c r="AX713" s="52"/>
      <c r="AY713" s="52"/>
      <c r="AZ713" s="52"/>
      <c r="BA713" s="52"/>
      <c r="BB713" s="52"/>
      <c r="BC713" s="52"/>
      <c r="BD713" s="52"/>
      <c r="BE713" s="52"/>
      <c r="BF713" s="52"/>
      <c r="BG713" s="52"/>
      <c r="BH713" s="52"/>
      <c r="BI713" s="52"/>
      <c r="BJ713" s="52"/>
      <c r="BK713" s="52"/>
      <c r="BL713" s="52"/>
      <c r="BM713" s="7"/>
      <c r="BN713" s="7"/>
      <c r="BO713" s="7"/>
    </row>
    <row r="714" spans="1:67">
      <c r="A714" s="11">
        <v>228.399999999996</v>
      </c>
      <c r="D714" s="7">
        <f t="shared" si="266"/>
        <v>27279528278316</v>
      </c>
      <c r="E714" s="15"/>
      <c r="F714" s="10"/>
      <c r="G714" s="10"/>
      <c r="H714" s="7"/>
      <c r="J714" s="7">
        <v>4.6387561030658189E-25</v>
      </c>
      <c r="K714" s="7"/>
      <c r="L714" s="7"/>
      <c r="M714" s="7">
        <v>4.6387561030658189E-25</v>
      </c>
      <c r="N714" s="9">
        <f t="shared" si="267"/>
        <v>0.99186443464167784</v>
      </c>
      <c r="O714" s="7"/>
      <c r="P714" s="8">
        <f t="shared" si="268"/>
        <v>0</v>
      </c>
      <c r="Q714" s="6"/>
      <c r="R714" s="12"/>
      <c r="T714" s="13"/>
      <c r="Y714" s="7"/>
      <c r="AD714" s="52"/>
      <c r="AE714" s="72"/>
      <c r="AF714" s="72"/>
      <c r="AG714" s="52"/>
      <c r="AH714" s="52"/>
      <c r="AI714" s="52"/>
      <c r="AJ714" s="52"/>
      <c r="AK714" s="52"/>
      <c r="AL714" s="52"/>
      <c r="AM714" s="52"/>
      <c r="AN714" s="52"/>
      <c r="AO714" s="52"/>
      <c r="AP714" s="52"/>
      <c r="AQ714" s="52"/>
      <c r="AR714" s="52"/>
      <c r="AS714" s="52"/>
      <c r="AT714" s="52"/>
      <c r="AU714" s="52"/>
      <c r="AV714" s="52"/>
      <c r="AW714" s="52"/>
      <c r="AX714" s="52"/>
      <c r="AY714" s="52"/>
      <c r="AZ714" s="52"/>
      <c r="BA714" s="52"/>
      <c r="BB714" s="52"/>
      <c r="BC714" s="52"/>
      <c r="BD714" s="52"/>
      <c r="BE714" s="52"/>
      <c r="BF714" s="52"/>
      <c r="BG714" s="52"/>
      <c r="BH714" s="52"/>
      <c r="BI714" s="52"/>
      <c r="BJ714" s="52"/>
      <c r="BK714" s="52"/>
      <c r="BL714" s="52"/>
      <c r="BM714" s="7"/>
      <c r="BN714" s="7"/>
      <c r="BO714" s="7"/>
    </row>
    <row r="715" spans="1:67">
      <c r="A715" s="11">
        <v>228.49999999999599</v>
      </c>
      <c r="D715" s="7">
        <f t="shared" si="266"/>
        <v>27362176367355.707</v>
      </c>
      <c r="E715" s="15"/>
      <c r="F715" s="10"/>
      <c r="G715" s="10"/>
      <c r="H715" s="7"/>
      <c r="J715" s="7">
        <v>4.6274281984004846E-25</v>
      </c>
      <c r="K715" s="7"/>
      <c r="L715" s="7"/>
      <c r="M715" s="7">
        <v>4.6274281984004846E-25</v>
      </c>
      <c r="N715" s="9">
        <f t="shared" si="267"/>
        <v>0.99188422096348738</v>
      </c>
      <c r="O715" s="7"/>
      <c r="P715" s="8">
        <f t="shared" si="268"/>
        <v>0</v>
      </c>
      <c r="Q715" s="6"/>
      <c r="R715" s="12"/>
      <c r="T715" s="13"/>
      <c r="Y715" s="7"/>
      <c r="AD715" s="52"/>
      <c r="AE715" s="72"/>
      <c r="AF715" s="72"/>
      <c r="AG715" s="52"/>
      <c r="AH715" s="52"/>
      <c r="AI715" s="52"/>
      <c r="AJ715" s="52"/>
      <c r="AK715" s="52"/>
      <c r="AL715" s="52"/>
      <c r="AM715" s="52"/>
      <c r="AN715" s="52"/>
      <c r="AO715" s="52"/>
      <c r="AP715" s="52"/>
      <c r="AQ715" s="52"/>
      <c r="AR715" s="52"/>
      <c r="AS715" s="52"/>
      <c r="AT715" s="52"/>
      <c r="AU715" s="52"/>
      <c r="AV715" s="52"/>
      <c r="AW715" s="52"/>
      <c r="AX715" s="52"/>
      <c r="AY715" s="52"/>
      <c r="AZ715" s="52"/>
      <c r="BA715" s="52"/>
      <c r="BB715" s="52"/>
      <c r="BC715" s="52"/>
      <c r="BD715" s="52"/>
      <c r="BE715" s="52"/>
      <c r="BF715" s="52"/>
      <c r="BG715" s="52"/>
      <c r="BH715" s="52"/>
      <c r="BI715" s="52"/>
      <c r="BJ715" s="52"/>
      <c r="BK715" s="52"/>
      <c r="BL715" s="52"/>
      <c r="BM715" s="7"/>
      <c r="BN715" s="7"/>
      <c r="BO715" s="7"/>
    </row>
    <row r="716" spans="1:67">
      <c r="A716" s="11">
        <v>228.59999999999599</v>
      </c>
      <c r="D716" s="7">
        <f t="shared" si="266"/>
        <v>27444981211359.32</v>
      </c>
      <c r="E716" s="15"/>
      <c r="F716" s="10"/>
      <c r="G716" s="10"/>
      <c r="H716" s="7"/>
      <c r="J716" s="7">
        <v>4.6161279566305023E-25</v>
      </c>
      <c r="K716" s="7"/>
      <c r="L716" s="7"/>
      <c r="M716" s="7">
        <v>4.6161279566305023E-25</v>
      </c>
      <c r="N716" s="9">
        <f t="shared" si="267"/>
        <v>0.99190395936009834</v>
      </c>
      <c r="O716" s="7"/>
      <c r="P716" s="8">
        <f t="shared" si="268"/>
        <v>0</v>
      </c>
      <c r="Q716" s="6"/>
      <c r="R716" s="12"/>
      <c r="T716" s="13"/>
      <c r="Y716" s="7"/>
      <c r="AD716" s="52"/>
      <c r="AE716" s="72"/>
      <c r="AF716" s="72"/>
      <c r="AG716" s="52"/>
      <c r="AH716" s="52"/>
      <c r="AI716" s="52"/>
      <c r="AJ716" s="52"/>
      <c r="AK716" s="52"/>
      <c r="AL716" s="52"/>
      <c r="AM716" s="52"/>
      <c r="AN716" s="52"/>
      <c r="AO716" s="52"/>
      <c r="AP716" s="52"/>
      <c r="AQ716" s="52"/>
      <c r="AR716" s="52"/>
      <c r="AS716" s="52"/>
      <c r="AT716" s="52"/>
      <c r="AU716" s="52"/>
      <c r="AV716" s="52"/>
      <c r="AW716" s="52"/>
      <c r="AX716" s="52"/>
      <c r="AY716" s="52"/>
      <c r="AZ716" s="52"/>
      <c r="BA716" s="52"/>
      <c r="BB716" s="52"/>
      <c r="BC716" s="52"/>
      <c r="BD716" s="52"/>
      <c r="BE716" s="52"/>
      <c r="BF716" s="52"/>
      <c r="BG716" s="52"/>
      <c r="BH716" s="52"/>
      <c r="BI716" s="52"/>
      <c r="BJ716" s="52"/>
      <c r="BK716" s="52"/>
      <c r="BL716" s="52"/>
      <c r="BM716" s="7"/>
      <c r="BN716" s="7"/>
      <c r="BO716" s="7"/>
    </row>
    <row r="717" spans="1:67">
      <c r="A717" s="11">
        <v>228.69999999999601</v>
      </c>
      <c r="D717" s="7">
        <f t="shared" si="266"/>
        <v>27527942851260.266</v>
      </c>
      <c r="E717" s="15"/>
      <c r="F717" s="10"/>
      <c r="G717" s="10"/>
      <c r="H717" s="7"/>
      <c r="J717" s="7">
        <v>4.6048553102024744E-25</v>
      </c>
      <c r="K717" s="7"/>
      <c r="L717" s="7"/>
      <c r="M717" s="7">
        <v>4.6048553102024744E-25</v>
      </c>
      <c r="N717" s="9">
        <f t="shared" si="267"/>
        <v>0.99192364994663451</v>
      </c>
      <c r="O717" s="7"/>
      <c r="P717" s="8">
        <f t="shared" si="268"/>
        <v>0</v>
      </c>
      <c r="Q717" s="6"/>
      <c r="R717" s="12"/>
      <c r="T717" s="13"/>
      <c r="Y717" s="7"/>
      <c r="AD717" s="52"/>
      <c r="AE717" s="72"/>
      <c r="AF717" s="72"/>
      <c r="AG717" s="52"/>
      <c r="AH717" s="52"/>
      <c r="AI717" s="52"/>
      <c r="AJ717" s="52"/>
      <c r="AK717" s="52"/>
      <c r="AL717" s="52"/>
      <c r="AM717" s="52"/>
      <c r="AN717" s="52"/>
      <c r="AO717" s="52"/>
      <c r="AP717" s="52"/>
      <c r="AQ717" s="52"/>
      <c r="AR717" s="52"/>
      <c r="AS717" s="52"/>
      <c r="AT717" s="52"/>
      <c r="AU717" s="52"/>
      <c r="AV717" s="52"/>
      <c r="AW717" s="52"/>
      <c r="AX717" s="52"/>
      <c r="AY717" s="52"/>
      <c r="AZ717" s="52"/>
      <c r="BA717" s="52"/>
      <c r="BB717" s="52"/>
      <c r="BC717" s="52"/>
      <c r="BD717" s="52"/>
      <c r="BE717" s="52"/>
      <c r="BF717" s="52"/>
      <c r="BG717" s="52"/>
      <c r="BH717" s="52"/>
      <c r="BI717" s="52"/>
      <c r="BJ717" s="52"/>
      <c r="BK717" s="52"/>
      <c r="BL717" s="52"/>
      <c r="BM717" s="7"/>
      <c r="BN717" s="7"/>
      <c r="BO717" s="7"/>
    </row>
    <row r="718" spans="1:67">
      <c r="A718" s="11">
        <v>228.799999999996</v>
      </c>
      <c r="D718" s="7">
        <f t="shared" si="266"/>
        <v>27611061327468.559</v>
      </c>
      <c r="E718" s="15"/>
      <c r="F718" s="10"/>
      <c r="G718" s="10"/>
      <c r="H718" s="7"/>
      <c r="J718" s="7">
        <v>4.5936101917282174E-25</v>
      </c>
      <c r="K718" s="7"/>
      <c r="L718" s="7"/>
      <c r="M718" s="7">
        <v>4.5936101917282174E-25</v>
      </c>
      <c r="N718" s="9">
        <f t="shared" si="267"/>
        <v>0.99194329283794735</v>
      </c>
      <c r="O718" s="7"/>
      <c r="P718" s="8">
        <f t="shared" si="268"/>
        <v>0</v>
      </c>
      <c r="Q718" s="6"/>
      <c r="R718" s="12"/>
      <c r="T718" s="13"/>
      <c r="Y718" s="7"/>
      <c r="AD718" s="52"/>
      <c r="AE718" s="72"/>
      <c r="AF718" s="72"/>
      <c r="AG718" s="52"/>
      <c r="AH718" s="52"/>
      <c r="AI718" s="52"/>
      <c r="AJ718" s="52"/>
      <c r="AK718" s="52"/>
      <c r="AL718" s="52"/>
      <c r="AM718" s="52"/>
      <c r="AN718" s="52"/>
      <c r="AO718" s="52"/>
      <c r="AP718" s="52"/>
      <c r="AQ718" s="52"/>
      <c r="AR718" s="52"/>
      <c r="AS718" s="52"/>
      <c r="AT718" s="52"/>
      <c r="AU718" s="52"/>
      <c r="AV718" s="52"/>
      <c r="AW718" s="52"/>
      <c r="AX718" s="52"/>
      <c r="AY718" s="52"/>
      <c r="AZ718" s="52"/>
      <c r="BA718" s="52"/>
      <c r="BB718" s="52"/>
      <c r="BC718" s="52"/>
      <c r="BD718" s="52"/>
      <c r="BE718" s="52"/>
      <c r="BF718" s="52"/>
      <c r="BG718" s="52"/>
      <c r="BH718" s="52"/>
      <c r="BI718" s="52"/>
      <c r="BJ718" s="52"/>
      <c r="BK718" s="52"/>
      <c r="BL718" s="52"/>
      <c r="BM718" s="7"/>
      <c r="BN718" s="7"/>
      <c r="BO718" s="7"/>
    </row>
    <row r="719" spans="1:67">
      <c r="A719" s="11">
        <v>228.899999999996</v>
      </c>
      <c r="D719" s="7">
        <f t="shared" si="266"/>
        <v>27694336679871.152</v>
      </c>
      <c r="E719" s="15"/>
      <c r="F719" s="10"/>
      <c r="G719" s="10"/>
      <c r="H719" s="7"/>
      <c r="J719" s="7">
        <v>4.5823925339844345E-25</v>
      </c>
      <c r="K719" s="7"/>
      <c r="L719" s="7"/>
      <c r="M719" s="7">
        <v>4.5823925339844345E-25</v>
      </c>
      <c r="N719" s="9">
        <f t="shared" si="267"/>
        <v>0.99196288814861677</v>
      </c>
      <c r="O719" s="7"/>
      <c r="P719" s="8">
        <f t="shared" si="268"/>
        <v>0</v>
      </c>
      <c r="Q719" s="6"/>
      <c r="R719" s="12"/>
      <c r="T719" s="13"/>
      <c r="Y719" s="7"/>
      <c r="AD719" s="52"/>
      <c r="AE719" s="72"/>
      <c r="AF719" s="72"/>
      <c r="AG719" s="52"/>
      <c r="AH719" s="52"/>
      <c r="AI719" s="52"/>
      <c r="AJ719" s="52"/>
      <c r="AK719" s="52"/>
      <c r="AL719" s="52"/>
      <c r="AM719" s="52"/>
      <c r="AN719" s="52"/>
      <c r="AO719" s="52"/>
      <c r="AP719" s="52"/>
      <c r="AQ719" s="52"/>
      <c r="AR719" s="52"/>
      <c r="AS719" s="52"/>
      <c r="AT719" s="52"/>
      <c r="AU719" s="52"/>
      <c r="AV719" s="52"/>
      <c r="AW719" s="52"/>
      <c r="AX719" s="52"/>
      <c r="AY719" s="52"/>
      <c r="AZ719" s="52"/>
      <c r="BA719" s="52"/>
      <c r="BB719" s="52"/>
      <c r="BC719" s="52"/>
      <c r="BD719" s="52"/>
      <c r="BE719" s="52"/>
      <c r="BF719" s="52"/>
      <c r="BG719" s="52"/>
      <c r="BH719" s="52"/>
      <c r="BI719" s="52"/>
      <c r="BJ719" s="52"/>
      <c r="BK719" s="52"/>
      <c r="BL719" s="52"/>
      <c r="BM719" s="7"/>
      <c r="BN719" s="7"/>
      <c r="BO719" s="7"/>
    </row>
    <row r="720" spans="1:67">
      <c r="A720" s="11">
        <v>228.99999999999599</v>
      </c>
      <c r="D720" s="7">
        <f t="shared" si="266"/>
        <v>27777768947831.781</v>
      </c>
      <c r="E720" s="15"/>
      <c r="F720" s="10"/>
      <c r="G720" s="10"/>
      <c r="H720" s="7"/>
      <c r="J720" s="7">
        <v>4.5712022699113119E-25</v>
      </c>
      <c r="K720" s="7"/>
      <c r="L720" s="7"/>
      <c r="M720" s="7">
        <v>4.5712022699113119E-25</v>
      </c>
      <c r="N720" s="9">
        <f t="shared" si="267"/>
        <v>0.99198243599295277</v>
      </c>
      <c r="O720" s="7"/>
      <c r="P720" s="8">
        <f t="shared" si="268"/>
        <v>0</v>
      </c>
      <c r="Q720" s="6"/>
      <c r="R720" s="12"/>
      <c r="T720" s="13"/>
      <c r="Y720" s="7"/>
      <c r="AD720" s="52"/>
      <c r="AE720" s="72"/>
      <c r="AF720" s="72"/>
      <c r="AG720" s="52"/>
      <c r="AH720" s="52"/>
      <c r="AI720" s="52"/>
      <c r="AJ720" s="52"/>
      <c r="AK720" s="52"/>
      <c r="AL720" s="52"/>
      <c r="AM720" s="52"/>
      <c r="AN720" s="52"/>
      <c r="AO720" s="52"/>
      <c r="AP720" s="52"/>
      <c r="AQ720" s="52"/>
      <c r="AR720" s="52"/>
      <c r="AS720" s="52"/>
      <c r="AT720" s="52"/>
      <c r="AU720" s="52"/>
      <c r="AV720" s="52"/>
      <c r="AW720" s="52"/>
      <c r="AX720" s="52"/>
      <c r="AY720" s="52"/>
      <c r="AZ720" s="52"/>
      <c r="BA720" s="52"/>
      <c r="BB720" s="52"/>
      <c r="BC720" s="52"/>
      <c r="BD720" s="52"/>
      <c r="BE720" s="52"/>
      <c r="BF720" s="52"/>
      <c r="BG720" s="52"/>
      <c r="BH720" s="52"/>
      <c r="BI720" s="52"/>
      <c r="BJ720" s="52"/>
      <c r="BK720" s="52"/>
      <c r="BL720" s="52"/>
      <c r="BM720" s="7"/>
      <c r="BN720" s="7"/>
      <c r="BO720" s="7"/>
    </row>
    <row r="721" spans="1:67">
      <c r="A721" s="11">
        <v>229.09999999999599</v>
      </c>
      <c r="D721" s="7">
        <f t="shared" si="266"/>
        <v>27861358170190.941</v>
      </c>
      <c r="E721" s="15"/>
      <c r="F721" s="10"/>
      <c r="G721" s="10"/>
      <c r="H721" s="7"/>
      <c r="J721" s="7">
        <v>4.5600393326132486E-25</v>
      </c>
      <c r="K721" s="7"/>
      <c r="L721" s="7"/>
      <c r="M721" s="7">
        <v>4.5600393326132486E-25</v>
      </c>
      <c r="N721" s="9">
        <f t="shared" si="267"/>
        <v>0.9920019364849948</v>
      </c>
      <c r="O721" s="7"/>
      <c r="P721" s="8">
        <f t="shared" si="268"/>
        <v>0</v>
      </c>
      <c r="Q721" s="6"/>
      <c r="R721" s="12"/>
      <c r="T721" s="13"/>
      <c r="Y721" s="7"/>
      <c r="AD721" s="52"/>
      <c r="AE721" s="72"/>
      <c r="AF721" s="72"/>
      <c r="AG721" s="52"/>
      <c r="AH721" s="52"/>
      <c r="AI721" s="52"/>
      <c r="AJ721" s="52"/>
      <c r="AK721" s="52"/>
      <c r="AL721" s="52"/>
      <c r="AM721" s="52"/>
      <c r="AN721" s="52"/>
      <c r="AO721" s="52"/>
      <c r="AP721" s="52"/>
      <c r="AQ721" s="52"/>
      <c r="AR721" s="52"/>
      <c r="AS721" s="52"/>
      <c r="AT721" s="52"/>
      <c r="AU721" s="52"/>
      <c r="AV721" s="52"/>
      <c r="AW721" s="52"/>
      <c r="AX721" s="52"/>
      <c r="AY721" s="52"/>
      <c r="AZ721" s="52"/>
      <c r="BA721" s="52"/>
      <c r="BB721" s="52"/>
      <c r="BC721" s="52"/>
      <c r="BD721" s="52"/>
      <c r="BE721" s="52"/>
      <c r="BF721" s="52"/>
      <c r="BG721" s="52"/>
      <c r="BH721" s="52"/>
      <c r="BI721" s="52"/>
      <c r="BJ721" s="52"/>
      <c r="BK721" s="52"/>
      <c r="BL721" s="52"/>
      <c r="BM721" s="7"/>
      <c r="BN721" s="7"/>
      <c r="BO721" s="7"/>
    </row>
    <row r="722" spans="1:67">
      <c r="A722" s="11">
        <v>229.19999999999601</v>
      </c>
      <c r="D722" s="7">
        <f t="shared" si="266"/>
        <v>27945104385266.156</v>
      </c>
      <c r="E722" s="15"/>
      <c r="F722" s="10"/>
      <c r="G722" s="10"/>
      <c r="H722" s="7"/>
      <c r="J722" s="7">
        <v>4.5489036553579005E-25</v>
      </c>
      <c r="K722" s="7"/>
      <c r="L722" s="7"/>
      <c r="M722" s="7">
        <v>4.5489036553579005E-25</v>
      </c>
      <c r="N722" s="9">
        <f t="shared" si="267"/>
        <v>0.99202138973851317</v>
      </c>
      <c r="O722" s="7"/>
      <c r="P722" s="8">
        <f t="shared" si="268"/>
        <v>0</v>
      </c>
      <c r="Q722" s="6"/>
      <c r="R722" s="12"/>
      <c r="T722" s="13"/>
      <c r="Y722" s="7"/>
      <c r="AD722" s="52"/>
      <c r="AE722" s="72"/>
      <c r="AF722" s="72"/>
      <c r="AG722" s="52"/>
      <c r="AH722" s="52"/>
      <c r="AI722" s="52"/>
      <c r="AJ722" s="52"/>
      <c r="AK722" s="52"/>
      <c r="AL722" s="52"/>
      <c r="AM722" s="52"/>
      <c r="AN722" s="52"/>
      <c r="AO722" s="52"/>
      <c r="AP722" s="52"/>
      <c r="AQ722" s="52"/>
      <c r="AR722" s="52"/>
      <c r="AS722" s="52"/>
      <c r="AT722" s="52"/>
      <c r="AU722" s="52"/>
      <c r="AV722" s="52"/>
      <c r="AW722" s="52"/>
      <c r="AX722" s="52"/>
      <c r="AY722" s="52"/>
      <c r="AZ722" s="52"/>
      <c r="BA722" s="52"/>
      <c r="BB722" s="52"/>
      <c r="BC722" s="52"/>
      <c r="BD722" s="52"/>
      <c r="BE722" s="52"/>
      <c r="BF722" s="52"/>
      <c r="BG722" s="52"/>
      <c r="BH722" s="52"/>
      <c r="BI722" s="52"/>
      <c r="BJ722" s="52"/>
      <c r="BK722" s="52"/>
      <c r="BL722" s="52"/>
      <c r="BM722" s="7"/>
      <c r="BN722" s="7"/>
      <c r="BO722" s="7"/>
    </row>
    <row r="723" spans="1:67">
      <c r="A723" s="11">
        <v>229.299999999996</v>
      </c>
      <c r="D723" s="7">
        <f t="shared" si="266"/>
        <v>28029007630851.777</v>
      </c>
      <c r="E723" s="15"/>
      <c r="F723" s="10"/>
      <c r="G723" s="10"/>
      <c r="H723" s="7"/>
      <c r="J723" s="7">
        <v>4.5377951715758737E-25</v>
      </c>
      <c r="K723" s="7"/>
      <c r="L723" s="7"/>
      <c r="M723" s="7">
        <v>4.5377951715758737E-25</v>
      </c>
      <c r="N723" s="9">
        <f t="shared" si="267"/>
        <v>0.99204079586700933</v>
      </c>
      <c r="O723" s="7"/>
      <c r="P723" s="8">
        <f t="shared" si="268"/>
        <v>0</v>
      </c>
      <c r="Q723" s="6"/>
      <c r="R723" s="12"/>
      <c r="T723" s="13"/>
      <c r="Y723" s="7"/>
      <c r="AD723" s="52"/>
      <c r="AE723" s="72"/>
      <c r="AF723" s="72"/>
      <c r="AG723" s="52"/>
      <c r="AH723" s="52"/>
      <c r="AI723" s="52"/>
      <c r="AJ723" s="52"/>
      <c r="AK723" s="52"/>
      <c r="AL723" s="52"/>
      <c r="AM723" s="52"/>
      <c r="AN723" s="52"/>
      <c r="AO723" s="52"/>
      <c r="AP723" s="52"/>
      <c r="AQ723" s="52"/>
      <c r="AR723" s="52"/>
      <c r="AS723" s="52"/>
      <c r="AT723" s="52"/>
      <c r="AU723" s="52"/>
      <c r="AV723" s="52"/>
      <c r="AW723" s="52"/>
      <c r="AX723" s="52"/>
      <c r="AY723" s="52"/>
      <c r="AZ723" s="52"/>
      <c r="BA723" s="52"/>
      <c r="BB723" s="52"/>
      <c r="BC723" s="52"/>
      <c r="BD723" s="52"/>
      <c r="BE723" s="52"/>
      <c r="BF723" s="52"/>
      <c r="BG723" s="52"/>
      <c r="BH723" s="52"/>
      <c r="BI723" s="52"/>
      <c r="BJ723" s="52"/>
      <c r="BK723" s="52"/>
      <c r="BL723" s="52"/>
      <c r="BM723" s="7"/>
      <c r="BN723" s="7"/>
      <c r="BO723" s="7"/>
    </row>
    <row r="724" spans="1:67">
      <c r="A724" s="11">
        <v>229.399999999996</v>
      </c>
      <c r="D724" s="7">
        <f t="shared" si="266"/>
        <v>28113067944219.34</v>
      </c>
      <c r="E724" s="15"/>
      <c r="F724" s="10"/>
      <c r="G724" s="10"/>
      <c r="H724" s="7"/>
      <c r="J724" s="7">
        <v>4.5267138148603414E-25</v>
      </c>
      <c r="K724" s="7"/>
      <c r="L724" s="7"/>
      <c r="M724" s="7">
        <v>4.5267138148603414E-25</v>
      </c>
      <c r="N724" s="9">
        <f t="shared" si="267"/>
        <v>0.99206015498371647</v>
      </c>
      <c r="O724" s="7"/>
      <c r="P724" s="8">
        <f t="shared" si="268"/>
        <v>0</v>
      </c>
      <c r="Q724" s="6"/>
      <c r="R724" s="12"/>
      <c r="T724" s="13"/>
      <c r="Y724" s="7"/>
      <c r="AD724" s="52"/>
      <c r="AE724" s="72"/>
      <c r="AF724" s="72"/>
      <c r="AG724" s="52"/>
      <c r="AH724" s="52"/>
      <c r="AI724" s="52"/>
      <c r="AJ724" s="52"/>
      <c r="AK724" s="52"/>
      <c r="AL724" s="52"/>
      <c r="AM724" s="52"/>
      <c r="AN724" s="52"/>
      <c r="AO724" s="52"/>
      <c r="AP724" s="52"/>
      <c r="AQ724" s="52"/>
      <c r="AR724" s="52"/>
      <c r="AS724" s="52"/>
      <c r="AT724" s="52"/>
      <c r="AU724" s="52"/>
      <c r="AV724" s="52"/>
      <c r="AW724" s="52"/>
      <c r="AX724" s="52"/>
      <c r="AY724" s="52"/>
      <c r="AZ724" s="52"/>
      <c r="BA724" s="52"/>
      <c r="BB724" s="52"/>
      <c r="BC724" s="52"/>
      <c r="BD724" s="52"/>
      <c r="BE724" s="52"/>
      <c r="BF724" s="52"/>
      <c r="BG724" s="52"/>
      <c r="BH724" s="52"/>
      <c r="BI724" s="52"/>
      <c r="BJ724" s="52"/>
      <c r="BK724" s="52"/>
      <c r="BL724" s="52"/>
      <c r="BM724" s="7"/>
      <c r="BN724" s="7"/>
      <c r="BO724" s="7"/>
    </row>
    <row r="725" spans="1:67">
      <c r="A725" s="11">
        <v>229.49999999999599</v>
      </c>
      <c r="D725" s="7">
        <f t="shared" si="266"/>
        <v>28197285362117.398</v>
      </c>
      <c r="E725" s="15"/>
      <c r="F725" s="10"/>
      <c r="G725" s="10"/>
      <c r="H725" s="7"/>
      <c r="J725" s="7">
        <v>4.5156595189666391E-25</v>
      </c>
      <c r="K725" s="7"/>
      <c r="L725" s="7"/>
      <c r="M725" s="7">
        <v>4.5156595189666391E-25</v>
      </c>
      <c r="N725" s="9">
        <f t="shared" si="267"/>
        <v>0.99207946720160034</v>
      </c>
      <c r="O725" s="7"/>
      <c r="P725" s="8">
        <f t="shared" si="268"/>
        <v>0</v>
      </c>
      <c r="Q725" s="6"/>
      <c r="R725" s="12"/>
      <c r="T725" s="13"/>
      <c r="Y725" s="7"/>
      <c r="AD725" s="52"/>
      <c r="AE725" s="72"/>
      <c r="AF725" s="72"/>
      <c r="AG725" s="52"/>
      <c r="AH725" s="52"/>
      <c r="AI725" s="52"/>
      <c r="AJ725" s="52"/>
      <c r="AK725" s="52"/>
      <c r="AL725" s="52"/>
      <c r="AM725" s="52"/>
      <c r="AN725" s="52"/>
      <c r="AO725" s="52"/>
      <c r="AP725" s="52"/>
      <c r="AQ725" s="52"/>
      <c r="AR725" s="52"/>
      <c r="AS725" s="52"/>
      <c r="AT725" s="52"/>
      <c r="AU725" s="52"/>
      <c r="AV725" s="52"/>
      <c r="AW725" s="52"/>
      <c r="AX725" s="52"/>
      <c r="AY725" s="52"/>
      <c r="AZ725" s="52"/>
      <c r="BA725" s="52"/>
      <c r="BB725" s="52"/>
      <c r="BC725" s="52"/>
      <c r="BD725" s="52"/>
      <c r="BE725" s="52"/>
      <c r="BF725" s="52"/>
      <c r="BG725" s="52"/>
      <c r="BH725" s="52"/>
      <c r="BI725" s="52"/>
      <c r="BJ725" s="52"/>
      <c r="BK725" s="52"/>
      <c r="BL725" s="52"/>
      <c r="BM725" s="7"/>
      <c r="BN725" s="7"/>
      <c r="BO725" s="7"/>
    </row>
    <row r="726" spans="1:67">
      <c r="A726" s="11">
        <v>229.59999999999599</v>
      </c>
      <c r="D726" s="7">
        <f t="shared" si="266"/>
        <v>28281659920771.613</v>
      </c>
      <c r="E726" s="15"/>
      <c r="F726" s="10"/>
      <c r="G726" s="10"/>
      <c r="H726" s="7"/>
      <c r="J726" s="7">
        <v>4.5046322178118842E-25</v>
      </c>
      <c r="K726" s="7"/>
      <c r="L726" s="7"/>
      <c r="M726" s="7">
        <v>4.5046322178118842E-25</v>
      </c>
      <c r="N726" s="9">
        <f t="shared" si="267"/>
        <v>0.99209873263335957</v>
      </c>
      <c r="O726" s="7"/>
      <c r="P726" s="8">
        <f t="shared" si="268"/>
        <v>0</v>
      </c>
      <c r="Q726" s="6"/>
      <c r="R726" s="12"/>
      <c r="T726" s="13"/>
      <c r="Y726" s="7"/>
      <c r="AD726" s="52"/>
      <c r="AE726" s="72"/>
      <c r="AF726" s="72"/>
      <c r="AG726" s="52"/>
      <c r="AH726" s="52"/>
      <c r="AI726" s="52"/>
      <c r="AJ726" s="52"/>
      <c r="AK726" s="52"/>
      <c r="AL726" s="52"/>
      <c r="AM726" s="52"/>
      <c r="AN726" s="52"/>
      <c r="AO726" s="52"/>
      <c r="AP726" s="52"/>
      <c r="AQ726" s="52"/>
      <c r="AR726" s="52"/>
      <c r="AS726" s="52"/>
      <c r="AT726" s="52"/>
      <c r="AU726" s="52"/>
      <c r="AV726" s="52"/>
      <c r="AW726" s="52"/>
      <c r="AX726" s="52"/>
      <c r="AY726" s="52"/>
      <c r="AZ726" s="52"/>
      <c r="BA726" s="52"/>
      <c r="BB726" s="52"/>
      <c r="BC726" s="52"/>
      <c r="BD726" s="52"/>
      <c r="BE726" s="52"/>
      <c r="BF726" s="52"/>
      <c r="BG726" s="52"/>
      <c r="BH726" s="52"/>
      <c r="BI726" s="52"/>
      <c r="BJ726" s="52"/>
      <c r="BK726" s="52"/>
      <c r="BL726" s="52"/>
      <c r="BM726" s="7"/>
      <c r="BN726" s="7"/>
      <c r="BO726" s="7"/>
    </row>
    <row r="727" spans="1:67">
      <c r="A727" s="11">
        <v>229.69999999999601</v>
      </c>
      <c r="D727" s="7">
        <f t="shared" si="266"/>
        <v>28366191655884.988</v>
      </c>
      <c r="E727" s="15"/>
      <c r="F727" s="10"/>
      <c r="G727" s="10"/>
      <c r="H727" s="7"/>
      <c r="J727" s="7">
        <v>4.4936318454745583E-25</v>
      </c>
      <c r="K727" s="7"/>
      <c r="L727" s="7"/>
      <c r="M727" s="7">
        <v>4.4936318454745583E-25</v>
      </c>
      <c r="N727" s="9">
        <f t="shared" si="267"/>
        <v>0.99211795139142678</v>
      </c>
      <c r="O727" s="7"/>
      <c r="P727" s="8">
        <f t="shared" si="268"/>
        <v>0</v>
      </c>
      <c r="Q727" s="6"/>
      <c r="R727" s="12"/>
      <c r="T727" s="13"/>
      <c r="Y727" s="7"/>
      <c r="AD727" s="52"/>
      <c r="AE727" s="72"/>
      <c r="AF727" s="72"/>
      <c r="AG727" s="52"/>
      <c r="AH727" s="52"/>
      <c r="AI727" s="52"/>
      <c r="AJ727" s="52"/>
      <c r="AK727" s="52"/>
      <c r="AL727" s="52"/>
      <c r="AM727" s="52"/>
      <c r="AN727" s="52"/>
      <c r="AO727" s="52"/>
      <c r="AP727" s="52"/>
      <c r="AQ727" s="52"/>
      <c r="AR727" s="52"/>
      <c r="AS727" s="52"/>
      <c r="AT727" s="52"/>
      <c r="AU727" s="52"/>
      <c r="AV727" s="52"/>
      <c r="AW727" s="52"/>
      <c r="AX727" s="52"/>
      <c r="AY727" s="52"/>
      <c r="AZ727" s="52"/>
      <c r="BA727" s="52"/>
      <c r="BB727" s="52"/>
      <c r="BC727" s="52"/>
      <c r="BD727" s="52"/>
      <c r="BE727" s="52"/>
      <c r="BF727" s="52"/>
      <c r="BG727" s="52"/>
      <c r="BH727" s="52"/>
      <c r="BI727" s="52"/>
      <c r="BJ727" s="52"/>
      <c r="BK727" s="52"/>
      <c r="BL727" s="52"/>
      <c r="BM727" s="7"/>
      <c r="BN727" s="7"/>
      <c r="BO727" s="7"/>
    </row>
    <row r="728" spans="1:67">
      <c r="A728" s="11">
        <v>229.799999999996</v>
      </c>
      <c r="D728" s="7">
        <f t="shared" si="266"/>
        <v>28450880602637.637</v>
      </c>
      <c r="E728" s="15"/>
      <c r="F728" s="10"/>
      <c r="G728" s="10"/>
      <c r="H728" s="7"/>
      <c r="J728" s="7">
        <v>4.4826583361941251E-25</v>
      </c>
      <c r="K728" s="7"/>
      <c r="L728" s="7"/>
      <c r="M728" s="7">
        <v>4.4826583361941251E-25</v>
      </c>
      <c r="N728" s="9">
        <f t="shared" si="267"/>
        <v>0.99213712358796835</v>
      </c>
      <c r="O728" s="7"/>
      <c r="P728" s="8">
        <f t="shared" si="268"/>
        <v>0</v>
      </c>
      <c r="Q728" s="6"/>
      <c r="R728" s="12"/>
      <c r="T728" s="13"/>
      <c r="Y728" s="7"/>
      <c r="AD728" s="52"/>
      <c r="AE728" s="72"/>
      <c r="AF728" s="72"/>
      <c r="AG728" s="52"/>
      <c r="AH728" s="52"/>
      <c r="AI728" s="52"/>
      <c r="AJ728" s="52"/>
      <c r="AK728" s="52"/>
      <c r="AL728" s="52"/>
      <c r="AM728" s="52"/>
      <c r="AN728" s="52"/>
      <c r="AO728" s="52"/>
      <c r="AP728" s="52"/>
      <c r="AQ728" s="52"/>
      <c r="AR728" s="52"/>
      <c r="AS728" s="52"/>
      <c r="AT728" s="52"/>
      <c r="AU728" s="52"/>
      <c r="AV728" s="52"/>
      <c r="AW728" s="52"/>
      <c r="AX728" s="52"/>
      <c r="AY728" s="52"/>
      <c r="AZ728" s="52"/>
      <c r="BA728" s="52"/>
      <c r="BB728" s="52"/>
      <c r="BC728" s="52"/>
      <c r="BD728" s="52"/>
      <c r="BE728" s="52"/>
      <c r="BF728" s="52"/>
      <c r="BG728" s="52"/>
      <c r="BH728" s="52"/>
      <c r="BI728" s="52"/>
      <c r="BJ728" s="52"/>
      <c r="BK728" s="52"/>
      <c r="BL728" s="52"/>
      <c r="BM728" s="7"/>
      <c r="BN728" s="7"/>
      <c r="BO728" s="7"/>
    </row>
    <row r="729" spans="1:67">
      <c r="A729" s="11">
        <v>229.899999999996</v>
      </c>
      <c r="D729" s="7">
        <f t="shared" si="266"/>
        <v>28535726795687.34</v>
      </c>
      <c r="E729" s="15"/>
      <c r="F729" s="10"/>
      <c r="G729" s="10"/>
      <c r="H729" s="7"/>
      <c r="J729" s="7">
        <v>4.4717116243706448E-25</v>
      </c>
      <c r="K729" s="7"/>
      <c r="L729" s="7"/>
      <c r="M729" s="7">
        <v>4.4717116243706448E-25</v>
      </c>
      <c r="N729" s="9">
        <f t="shared" si="267"/>
        <v>0.99215624933488611</v>
      </c>
      <c r="O729" s="7"/>
      <c r="P729" s="8">
        <f t="shared" si="268"/>
        <v>0</v>
      </c>
      <c r="Q729" s="6"/>
      <c r="R729" s="12"/>
      <c r="T729" s="13"/>
      <c r="Y729" s="7"/>
      <c r="AD729" s="52"/>
      <c r="AE729" s="72"/>
      <c r="AF729" s="72"/>
      <c r="AG729" s="52"/>
      <c r="AH729" s="52"/>
      <c r="AI729" s="52"/>
      <c r="AJ729" s="52"/>
      <c r="AK729" s="52"/>
      <c r="AL729" s="52"/>
      <c r="AM729" s="52"/>
      <c r="AN729" s="52"/>
      <c r="AO729" s="52"/>
      <c r="AP729" s="52"/>
      <c r="AQ729" s="52"/>
      <c r="AR729" s="52"/>
      <c r="AS729" s="52"/>
      <c r="AT729" s="52"/>
      <c r="AU729" s="52"/>
      <c r="AV729" s="52"/>
      <c r="AW729" s="52"/>
      <c r="AX729" s="52"/>
      <c r="AY729" s="52"/>
      <c r="AZ729" s="52"/>
      <c r="BA729" s="52"/>
      <c r="BB729" s="52"/>
      <c r="BC729" s="52"/>
      <c r="BD729" s="52"/>
      <c r="BE729" s="52"/>
      <c r="BF729" s="52"/>
      <c r="BG729" s="52"/>
      <c r="BH729" s="52"/>
      <c r="BI729" s="52"/>
      <c r="BJ729" s="52"/>
      <c r="BK729" s="52"/>
      <c r="BL729" s="52"/>
      <c r="BM729" s="7"/>
      <c r="BN729" s="7"/>
      <c r="BO729" s="7"/>
    </row>
    <row r="730" spans="1:67">
      <c r="A730" s="11">
        <v>229.99999999999599</v>
      </c>
      <c r="D730" s="7">
        <f t="shared" si="266"/>
        <v>28620730269168.949</v>
      </c>
      <c r="E730" s="15"/>
      <c r="F730" s="10"/>
      <c r="G730" s="10"/>
      <c r="H730" s="7"/>
      <c r="J730" s="7">
        <v>4.4607916445643642E-25</v>
      </c>
      <c r="K730" s="7"/>
      <c r="L730" s="7"/>
      <c r="M730" s="7">
        <v>4.4607916445643642E-25</v>
      </c>
      <c r="N730" s="9">
        <f t="shared" si="267"/>
        <v>0.99217532874381686</v>
      </c>
      <c r="O730" s="7"/>
      <c r="P730" s="8">
        <f t="shared" si="268"/>
        <v>0</v>
      </c>
      <c r="Q730" s="6"/>
      <c r="R730" s="12"/>
      <c r="T730" s="13"/>
      <c r="Y730" s="7"/>
      <c r="AD730" s="52"/>
      <c r="AE730" s="72"/>
      <c r="AF730" s="72"/>
      <c r="AG730" s="52"/>
      <c r="AH730" s="52"/>
      <c r="AI730" s="52"/>
      <c r="AJ730" s="52"/>
      <c r="AK730" s="52"/>
      <c r="AL730" s="52"/>
      <c r="AM730" s="52"/>
      <c r="AN730" s="52"/>
      <c r="AO730" s="52"/>
      <c r="AP730" s="52"/>
      <c r="AQ730" s="52"/>
      <c r="AR730" s="52"/>
      <c r="AS730" s="52"/>
      <c r="AT730" s="52"/>
      <c r="AU730" s="52"/>
      <c r="AV730" s="52"/>
      <c r="AW730" s="52"/>
      <c r="AX730" s="52"/>
      <c r="AY730" s="52"/>
      <c r="AZ730" s="52"/>
      <c r="BA730" s="52"/>
      <c r="BB730" s="52"/>
      <c r="BC730" s="52"/>
      <c r="BD730" s="52"/>
      <c r="BE730" s="52"/>
      <c r="BF730" s="52"/>
      <c r="BG730" s="52"/>
      <c r="BH730" s="52"/>
      <c r="BI730" s="52"/>
      <c r="BJ730" s="52"/>
      <c r="BK730" s="52"/>
      <c r="BL730" s="52"/>
      <c r="BM730" s="7"/>
      <c r="BN730" s="7"/>
      <c r="BO730" s="7"/>
    </row>
    <row r="731" spans="1:67">
      <c r="A731" s="11">
        <v>230.09999999999599</v>
      </c>
      <c r="D731" s="7">
        <f t="shared" si="266"/>
        <v>28705891056695.148</v>
      </c>
      <c r="E731" s="15"/>
      <c r="F731" s="10"/>
      <c r="G731" s="10"/>
      <c r="H731" s="7"/>
      <c r="J731" s="7"/>
      <c r="K731" s="7"/>
      <c r="L731" s="7"/>
      <c r="N731" s="9">
        <f t="shared" si="267"/>
        <v>1</v>
      </c>
      <c r="O731" s="7"/>
      <c r="P731" s="8">
        <f t="shared" si="268"/>
        <v>0</v>
      </c>
      <c r="Q731" s="12"/>
      <c r="R731" s="12"/>
      <c r="T731" s="13"/>
      <c r="Y731" s="7"/>
      <c r="AD731" s="52"/>
      <c r="AE731" s="72"/>
      <c r="AF731" s="72"/>
      <c r="AG731" s="52"/>
      <c r="AH731" s="52"/>
      <c r="AI731" s="52"/>
      <c r="AJ731" s="52"/>
      <c r="AK731" s="52"/>
      <c r="AL731" s="52"/>
      <c r="AM731" s="52"/>
      <c r="AN731" s="52"/>
      <c r="AO731" s="52"/>
      <c r="AP731" s="52"/>
      <c r="AQ731" s="52"/>
      <c r="AR731" s="52"/>
      <c r="AS731" s="52"/>
      <c r="AT731" s="52"/>
      <c r="AU731" s="52"/>
      <c r="AV731" s="52"/>
      <c r="AW731" s="52"/>
      <c r="AX731" s="52"/>
      <c r="AY731" s="52"/>
      <c r="AZ731" s="52"/>
      <c r="BA731" s="52"/>
      <c r="BB731" s="52"/>
      <c r="BC731" s="52"/>
      <c r="BD731" s="52"/>
      <c r="BE731" s="52"/>
      <c r="BF731" s="52"/>
      <c r="BG731" s="52"/>
      <c r="BH731" s="52"/>
      <c r="BI731" s="52"/>
      <c r="BJ731" s="52"/>
      <c r="BK731" s="52"/>
      <c r="BL731" s="52"/>
      <c r="BM731" s="7"/>
      <c r="BN731" s="7"/>
      <c r="BO731" s="7"/>
    </row>
  </sheetData>
  <phoneticPr fontId="2"/>
  <pageMargins left="0.7" right="0.7" top="0.75" bottom="0.75" header="0.5" footer="0.5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T20210086477</dc:creator>
  <cp:lastModifiedBy>T20210086477</cp:lastModifiedBy>
  <dcterms:created xsi:type="dcterms:W3CDTF">2024-03-29T04:34:58Z</dcterms:created>
  <dcterms:modified xsi:type="dcterms:W3CDTF">2024-03-29T07:01:31Z</dcterms:modified>
</cp:coreProperties>
</file>