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onga_Papers_co-author\Ribo et al - Morphological changes\Nature Geoscience REVIEW\"/>
    </mc:Choice>
  </mc:AlternateContent>
  <xr:revisionPtr revIDLastSave="0" documentId="13_ncr:1_{0D397179-B81F-4E37-93F4-ED091DAFE1FF}" xr6:coauthVersionLast="47" xr6:coauthVersionMax="47" xr10:uidLastSave="{00000000-0000-0000-0000-000000000000}"/>
  <bookViews>
    <workbookView xWindow="-120" yWindow="-120" windowWidth="29040" windowHeight="15720" xr2:uid="{939ABBEA-DA1D-4EB8-9624-451E2D626A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8" i="1" l="1"/>
  <c r="F178" i="1"/>
  <c r="G177" i="1"/>
  <c r="F177" i="1"/>
  <c r="R177" i="1" s="1"/>
  <c r="R176" i="1"/>
  <c r="G176" i="1"/>
  <c r="F176" i="1"/>
  <c r="G175" i="1"/>
  <c r="F175" i="1"/>
  <c r="R175" i="1" s="1"/>
  <c r="G174" i="1"/>
  <c r="F174" i="1"/>
  <c r="G173" i="1"/>
  <c r="F173" i="1"/>
  <c r="G172" i="1"/>
  <c r="F172" i="1"/>
  <c r="R171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R165" i="1" s="1"/>
  <c r="G164" i="1"/>
  <c r="F164" i="1"/>
  <c r="G163" i="1"/>
  <c r="F163" i="1"/>
  <c r="R163" i="1" s="1"/>
  <c r="R162" i="1"/>
  <c r="G162" i="1"/>
  <c r="F162" i="1"/>
  <c r="G161" i="1"/>
  <c r="F161" i="1"/>
  <c r="G160" i="1"/>
  <c r="F160" i="1"/>
  <c r="G159" i="1"/>
  <c r="F159" i="1"/>
  <c r="G158" i="1"/>
  <c r="F158" i="1"/>
  <c r="R158" i="1" s="1"/>
  <c r="R157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R151" i="1"/>
  <c r="G151" i="1"/>
  <c r="F151" i="1"/>
  <c r="G150" i="1"/>
  <c r="F150" i="1"/>
  <c r="G149" i="1"/>
  <c r="F149" i="1"/>
  <c r="G148" i="1"/>
  <c r="F148" i="1"/>
  <c r="R147" i="1"/>
  <c r="G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R138" i="1" s="1"/>
  <c r="G137" i="1"/>
  <c r="F137" i="1"/>
  <c r="G136" i="1"/>
  <c r="F136" i="1"/>
  <c r="R135" i="1"/>
  <c r="G135" i="1"/>
  <c r="F135" i="1"/>
  <c r="G134" i="1"/>
  <c r="F134" i="1"/>
  <c r="G133" i="1"/>
  <c r="F133" i="1"/>
  <c r="R133" i="1" s="1"/>
  <c r="G132" i="1"/>
  <c r="F132" i="1"/>
  <c r="G131" i="1"/>
  <c r="F131" i="1"/>
  <c r="R130" i="1"/>
  <c r="G130" i="1"/>
  <c r="F130" i="1"/>
  <c r="G129" i="1"/>
  <c r="F129" i="1"/>
  <c r="R129" i="1" s="1"/>
  <c r="G128" i="1"/>
  <c r="F128" i="1"/>
  <c r="R128" i="1" s="1"/>
  <c r="G127" i="1"/>
  <c r="F127" i="1"/>
  <c r="G126" i="1"/>
  <c r="F126" i="1"/>
  <c r="G125" i="1"/>
  <c r="F125" i="1"/>
  <c r="R125" i="1" s="1"/>
  <c r="R124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R119" i="1" s="1"/>
  <c r="G118" i="1"/>
  <c r="F118" i="1"/>
  <c r="G117" i="1"/>
  <c r="F117" i="1"/>
  <c r="R116" i="1"/>
  <c r="G116" i="1"/>
  <c r="F116" i="1"/>
  <c r="G115" i="1"/>
  <c r="F115" i="1"/>
  <c r="R115" i="1" s="1"/>
  <c r="G114" i="1"/>
  <c r="F114" i="1"/>
  <c r="G113" i="1"/>
  <c r="F113" i="1"/>
  <c r="G112" i="1"/>
  <c r="F112" i="1"/>
  <c r="R111" i="1"/>
  <c r="G111" i="1"/>
  <c r="F111" i="1"/>
  <c r="G110" i="1"/>
  <c r="F110" i="1"/>
  <c r="G109" i="1"/>
  <c r="F109" i="1"/>
  <c r="R109" i="1" s="1"/>
  <c r="G108" i="1"/>
  <c r="F108" i="1"/>
  <c r="G107" i="1"/>
  <c r="F107" i="1"/>
  <c r="R107" i="1" s="1"/>
  <c r="G106" i="1"/>
  <c r="F106" i="1"/>
  <c r="G105" i="1"/>
  <c r="F105" i="1"/>
  <c r="R105" i="1" s="1"/>
  <c r="G104" i="1"/>
  <c r="F104" i="1"/>
  <c r="R104" i="1" s="1"/>
  <c r="R103" i="1"/>
  <c r="G103" i="1"/>
  <c r="F103" i="1"/>
  <c r="R102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R93" i="1" s="1"/>
  <c r="G92" i="1"/>
  <c r="F92" i="1"/>
  <c r="G91" i="1"/>
  <c r="F91" i="1"/>
  <c r="G90" i="1"/>
  <c r="F90" i="1"/>
  <c r="R89" i="1"/>
  <c r="G89" i="1"/>
  <c r="F89" i="1"/>
  <c r="G88" i="1"/>
  <c r="F88" i="1"/>
  <c r="R88" i="1" s="1"/>
  <c r="R87" i="1"/>
  <c r="G87" i="1"/>
  <c r="F87" i="1"/>
  <c r="G86" i="1"/>
  <c r="F86" i="1"/>
  <c r="G85" i="1"/>
  <c r="F85" i="1"/>
  <c r="G84" i="1"/>
  <c r="F84" i="1"/>
  <c r="G83" i="1"/>
  <c r="F83" i="1"/>
  <c r="R82" i="1"/>
  <c r="G82" i="1"/>
  <c r="F82" i="1"/>
  <c r="G81" i="1"/>
  <c r="F81" i="1"/>
  <c r="G80" i="1"/>
  <c r="F80" i="1"/>
  <c r="G79" i="1"/>
  <c r="F79" i="1"/>
  <c r="G78" i="1"/>
  <c r="F78" i="1"/>
  <c r="R78" i="1" s="1"/>
  <c r="R77" i="1"/>
  <c r="G77" i="1"/>
  <c r="F77" i="1"/>
  <c r="G76" i="1"/>
  <c r="F76" i="1"/>
  <c r="G75" i="1"/>
  <c r="F75" i="1"/>
  <c r="G74" i="1"/>
  <c r="F74" i="1"/>
  <c r="G73" i="1"/>
  <c r="F73" i="1"/>
  <c r="R73" i="1" s="1"/>
  <c r="G72" i="1"/>
  <c r="F72" i="1"/>
  <c r="G71" i="1"/>
  <c r="F71" i="1"/>
  <c r="G70" i="1"/>
  <c r="F70" i="1"/>
  <c r="G69" i="1"/>
  <c r="F69" i="1"/>
  <c r="R69" i="1" s="1"/>
  <c r="G68" i="1"/>
  <c r="F68" i="1"/>
  <c r="G67" i="1"/>
  <c r="F67" i="1"/>
  <c r="R67" i="1" s="1"/>
  <c r="G66" i="1"/>
  <c r="F66" i="1"/>
  <c r="R66" i="1" s="1"/>
  <c r="G65" i="1"/>
  <c r="F65" i="1"/>
  <c r="G64" i="1"/>
  <c r="F64" i="1"/>
  <c r="G63" i="1"/>
  <c r="F63" i="1"/>
  <c r="R63" i="1" s="1"/>
  <c r="G62" i="1"/>
  <c r="F62" i="1"/>
  <c r="G61" i="1"/>
  <c r="F61" i="1"/>
  <c r="R61" i="1" s="1"/>
  <c r="R60" i="1"/>
  <c r="G60" i="1"/>
  <c r="F60" i="1"/>
  <c r="G59" i="1"/>
  <c r="F59" i="1"/>
  <c r="R59" i="1" s="1"/>
  <c r="G58" i="1"/>
  <c r="F58" i="1"/>
  <c r="G57" i="1"/>
  <c r="F57" i="1"/>
  <c r="R57" i="1" s="1"/>
  <c r="G56" i="1"/>
  <c r="F56" i="1"/>
  <c r="R56" i="1" s="1"/>
  <c r="G55" i="1"/>
  <c r="F55" i="1"/>
  <c r="R55" i="1" s="1"/>
  <c r="G54" i="1"/>
  <c r="F54" i="1"/>
  <c r="G53" i="1"/>
  <c r="F53" i="1"/>
  <c r="R53" i="1" s="1"/>
  <c r="G52" i="1"/>
  <c r="F52" i="1"/>
  <c r="G51" i="1"/>
  <c r="F51" i="1"/>
  <c r="G50" i="1"/>
  <c r="F50" i="1"/>
  <c r="R50" i="1" s="1"/>
  <c r="G49" i="1"/>
  <c r="F49" i="1"/>
  <c r="G48" i="1"/>
  <c r="F48" i="1"/>
  <c r="G47" i="1"/>
  <c r="F47" i="1"/>
  <c r="R47" i="1" s="1"/>
  <c r="G46" i="1"/>
  <c r="F46" i="1"/>
  <c r="G45" i="1"/>
  <c r="F45" i="1"/>
  <c r="G44" i="1"/>
  <c r="F44" i="1"/>
  <c r="R44" i="1" s="1"/>
  <c r="G43" i="1"/>
  <c r="F43" i="1"/>
  <c r="G42" i="1"/>
  <c r="F42" i="1"/>
  <c r="G41" i="1"/>
  <c r="F41" i="1"/>
  <c r="R41" i="1" s="1"/>
  <c r="G40" i="1"/>
  <c r="F40" i="1"/>
  <c r="G39" i="1"/>
  <c r="F39" i="1"/>
  <c r="G38" i="1"/>
  <c r="F38" i="1"/>
  <c r="R38" i="1" s="1"/>
  <c r="G37" i="1"/>
  <c r="F37" i="1"/>
  <c r="R37" i="1" s="1"/>
  <c r="G36" i="1"/>
  <c r="F36" i="1"/>
  <c r="G35" i="1"/>
  <c r="F35" i="1"/>
  <c r="G34" i="1"/>
  <c r="F34" i="1"/>
  <c r="G33" i="1"/>
  <c r="G32" i="1"/>
  <c r="F32" i="1"/>
  <c r="R32" i="1" s="1"/>
  <c r="G31" i="1"/>
  <c r="F31" i="1"/>
  <c r="R31" i="1" s="1"/>
  <c r="G30" i="1"/>
  <c r="F30" i="1"/>
  <c r="R30" i="1" s="1"/>
  <c r="G29" i="1"/>
  <c r="F29" i="1"/>
  <c r="G28" i="1"/>
  <c r="F28" i="1"/>
  <c r="R28" i="1" s="1"/>
  <c r="G27" i="1"/>
  <c r="F27" i="1"/>
  <c r="G26" i="1"/>
  <c r="F26" i="1"/>
  <c r="G25" i="1"/>
  <c r="F25" i="1"/>
  <c r="R25" i="1" s="1"/>
  <c r="G24" i="1"/>
  <c r="F24" i="1"/>
  <c r="R24" i="1" s="1"/>
  <c r="G23" i="1"/>
  <c r="F23" i="1"/>
  <c r="G22" i="1"/>
  <c r="F22" i="1"/>
  <c r="G21" i="1"/>
  <c r="F21" i="1"/>
  <c r="G20" i="1"/>
  <c r="F20" i="1"/>
  <c r="G19" i="1"/>
  <c r="F19" i="1"/>
  <c r="R19" i="1" s="1"/>
  <c r="G18" i="1"/>
  <c r="F18" i="1"/>
  <c r="G17" i="1"/>
  <c r="F17" i="1"/>
  <c r="G16" i="1"/>
  <c r="F16" i="1"/>
  <c r="G15" i="1"/>
  <c r="F15" i="1"/>
  <c r="R15" i="1" s="1"/>
  <c r="G14" i="1"/>
  <c r="F14" i="1"/>
  <c r="G13" i="1"/>
  <c r="F13" i="1"/>
  <c r="G12" i="1"/>
  <c r="F12" i="1"/>
  <c r="R11" i="1"/>
  <c r="G11" i="1"/>
  <c r="F11" i="1"/>
  <c r="R10" i="1"/>
  <c r="F9" i="1"/>
  <c r="G8" i="1"/>
  <c r="F8" i="1"/>
  <c r="G7" i="1"/>
  <c r="F7" i="1"/>
  <c r="R7" i="1" s="1"/>
  <c r="G6" i="1"/>
  <c r="F6" i="1"/>
  <c r="R6" i="1" s="1"/>
  <c r="G5" i="1"/>
  <c r="F5" i="1"/>
  <c r="G4" i="1"/>
  <c r="F4" i="1"/>
  <c r="G3" i="1"/>
  <c r="F3" i="1"/>
  <c r="R3" i="1" s="1"/>
  <c r="G2" i="1"/>
  <c r="F2" i="1"/>
</calcChain>
</file>

<file path=xl/sharedStrings.xml><?xml version="1.0" encoding="utf-8"?>
<sst xmlns="http://schemas.openxmlformats.org/spreadsheetml/2006/main" count="448" uniqueCount="417">
  <si>
    <t>Caldera</t>
  </si>
  <si>
    <t>Diameter Max (km)</t>
  </si>
  <si>
    <t>Diameter Min (km)</t>
  </si>
  <si>
    <t>Diameter average (km)</t>
  </si>
  <si>
    <t>Error (km)</t>
  </si>
  <si>
    <t>Subsidence (km)</t>
  </si>
  <si>
    <t>D/S</t>
  </si>
  <si>
    <t>Volume Caldera (km3)</t>
  </si>
  <si>
    <t>Error (km3)</t>
  </si>
  <si>
    <t>Eruption/Unit name</t>
  </si>
  <si>
    <t>Volume magma DRE (km3)</t>
  </si>
  <si>
    <t>Depth to reservior max (km)</t>
  </si>
  <si>
    <t>Depth to reservior min (km)</t>
  </si>
  <si>
    <t>Aspect ratio (magma depth/reservior diameter)</t>
  </si>
  <si>
    <t>References (additional to Geyer et al., 2006)</t>
  </si>
  <si>
    <t>Agua de Pau (Fogo)</t>
  </si>
  <si>
    <t>Fogo</t>
  </si>
  <si>
    <t>Aira</t>
  </si>
  <si>
    <t>Ito-AT29 ka Fukuyama 95-87 ka</t>
  </si>
  <si>
    <t>Alcedo Volcano</t>
  </si>
  <si>
    <t>Ambrym</t>
  </si>
  <si>
    <t>Ambrym Pyroclastic Series</t>
  </si>
  <si>
    <t>Amealco</t>
  </si>
  <si>
    <t>Amealco Tuff</t>
  </si>
  <si>
    <t>Aniakchak</t>
  </si>
  <si>
    <t>Aniakchak 3.4ka Aniakchak 1931</t>
  </si>
  <si>
    <t>Apoyo</t>
  </si>
  <si>
    <t>Lower/Upper Apoyo Tephra</t>
  </si>
  <si>
    <t xml:space="preserve">Askja </t>
  </si>
  <si>
    <t>Gudmundsson  and Nilsen  (2006)</t>
  </si>
  <si>
    <t>Askja</t>
  </si>
  <si>
    <t>Askja (Öskjuvatn) 1875AD</t>
  </si>
  <si>
    <t xml:space="preserve">Aso </t>
  </si>
  <si>
    <t>Aso IV and 31 ka</t>
  </si>
  <si>
    <t>Ata</t>
  </si>
  <si>
    <t>Ata II Flow</t>
  </si>
  <si>
    <t>Atitlan</t>
  </si>
  <si>
    <t>Los Chokoyos</t>
  </si>
  <si>
    <t>Bachelor</t>
  </si>
  <si>
    <t>&gt;500</t>
  </si>
  <si>
    <t>Carpernter Ridge Tuff</t>
  </si>
  <si>
    <t>Batur</t>
  </si>
  <si>
    <t>Gunungkawi Ignimbrite (CII eruption)</t>
  </si>
  <si>
    <t xml:space="preserve">Big John </t>
  </si>
  <si>
    <t>50</t>
  </si>
  <si>
    <t>Deleano Peak Tuff</t>
  </si>
  <si>
    <t>Bodrum</t>
  </si>
  <si>
    <t>Kale Ignimbrite (KI) / Akvaryum Ignimbrite (AI)</t>
  </si>
  <si>
    <t>Bolaños</t>
  </si>
  <si>
    <t>Alacrán Ignimbrite</t>
  </si>
  <si>
    <t>Bolsena total</t>
  </si>
  <si>
    <t>Bolsena upper</t>
  </si>
  <si>
    <t>Bolsena middle</t>
  </si>
  <si>
    <t>Bolsena lower</t>
  </si>
  <si>
    <t>Bolsena paleovulsini</t>
  </si>
  <si>
    <t>Bolshoy Semyachik</t>
  </si>
  <si>
    <t>Bonanza</t>
  </si>
  <si>
    <t>Bonanza Tuff</t>
  </si>
  <si>
    <t>Buckhorn</t>
  </si>
  <si>
    <t>190</t>
  </si>
  <si>
    <t>Gomez Tuff</t>
  </si>
  <si>
    <t>Bulusan</t>
  </si>
  <si>
    <t>Irosin Ignimbrites</t>
  </si>
  <si>
    <t xml:space="preserve">Bursum </t>
  </si>
  <si>
    <t xml:space="preserve">  2000-2500 b.r. 1200 a.r.</t>
  </si>
  <si>
    <t>Apache Spring Tuff Bloogood Tuff</t>
  </si>
  <si>
    <t>Canas Dulces (Guachipelín)</t>
  </si>
  <si>
    <t>Ceboruco</t>
  </si>
  <si>
    <t>3.4</t>
  </si>
  <si>
    <t>La Jala Pumice</t>
  </si>
  <si>
    <t>Cerro Azul</t>
  </si>
  <si>
    <t>Cerro Galán</t>
  </si>
  <si>
    <t>Cerro Galán Ignimbrite</t>
  </si>
  <si>
    <t>Cerro Panizos</t>
  </si>
  <si>
    <t>Cerro Panizos Ignimbrite</t>
  </si>
  <si>
    <t>Cinque Denti (Pantelleria)</t>
  </si>
  <si>
    <t>3</t>
  </si>
  <si>
    <t>Green Tuff</t>
  </si>
  <si>
    <t>Coatepeque</t>
  </si>
  <si>
    <t>Arce</t>
  </si>
  <si>
    <t>Colli Albani (Alban Hills) I</t>
  </si>
  <si>
    <t>Villa Senni Eruption Unit</t>
  </si>
  <si>
    <t>Corbetti</t>
  </si>
  <si>
    <t>Crater Lake</t>
  </si>
  <si>
    <t>50-60</t>
  </si>
  <si>
    <t>Dakataua</t>
  </si>
  <si>
    <t>Darwin Volcano</t>
  </si>
  <si>
    <t>4.2</t>
  </si>
  <si>
    <t>Deception Island</t>
  </si>
  <si>
    <t>Outer Coast Tuff</t>
  </si>
  <si>
    <t>Dorobu</t>
  </si>
  <si>
    <t>Dorubo Ash-flow Tuff A</t>
  </si>
  <si>
    <t>Emi Koussi</t>
  </si>
  <si>
    <t>Era Kohor caldera formation</t>
  </si>
  <si>
    <t>Emory</t>
  </si>
  <si>
    <t>1300</t>
  </si>
  <si>
    <t>Kneeling Nunn Tuff</t>
  </si>
  <si>
    <t>Emuruangogolak</t>
  </si>
  <si>
    <t>Erta Ale</t>
  </si>
  <si>
    <t>Fentale</t>
  </si>
  <si>
    <t>Fantale Tuff</t>
  </si>
  <si>
    <t>Fernandina Volcano</t>
  </si>
  <si>
    <t>12.4</t>
  </si>
  <si>
    <t>Fisher</t>
  </si>
  <si>
    <t>Fisher Tuff (North, Scoria-rich and South Pumice)</t>
  </si>
  <si>
    <t>Furnas</t>
  </si>
  <si>
    <t>Gedemsa</t>
  </si>
  <si>
    <t>Glencoe</t>
  </si>
  <si>
    <t>Glencoe Ignimbrite</t>
  </si>
  <si>
    <t>Golovin</t>
  </si>
  <si>
    <t>Gorely Khrebet</t>
  </si>
  <si>
    <t>Southern sea cliffs</t>
  </si>
  <si>
    <t>Grizzly Peak</t>
  </si>
  <si>
    <t>&gt;600</t>
  </si>
  <si>
    <t>Grizzly Peak Tuff</t>
  </si>
  <si>
    <t>10</t>
  </si>
  <si>
    <t xml:space="preserve">Guayabo </t>
  </si>
  <si>
    <t>Hakone</t>
  </si>
  <si>
    <t>Young Somma</t>
  </si>
  <si>
    <t>Hannegan</t>
  </si>
  <si>
    <t>Hannegan Peak Ignimbrite</t>
  </si>
  <si>
    <t>Hijiori</t>
  </si>
  <si>
    <t>Hijiori pyroclastic flow and fall deposits</t>
  </si>
  <si>
    <t>Hunga</t>
  </si>
  <si>
    <t>This study</t>
  </si>
  <si>
    <t>Ilopango</t>
  </si>
  <si>
    <t>TBJ</t>
  </si>
  <si>
    <t>Incapillo</t>
  </si>
  <si>
    <t>Incapillo Ignimbrite</t>
  </si>
  <si>
    <t>Ishizuki</t>
  </si>
  <si>
    <t>Kaguyak</t>
  </si>
  <si>
    <t>Kaguyak Ignimbrite</t>
  </si>
  <si>
    <t>Karthala</t>
  </si>
  <si>
    <t>Karymsky</t>
  </si>
  <si>
    <t>Katmai</t>
  </si>
  <si>
    <t>5.5</t>
  </si>
  <si>
    <t>Ketoi</t>
  </si>
  <si>
    <t>Kikai</t>
  </si>
  <si>
    <t>Akahoya tephra (caldera)</t>
  </si>
  <si>
    <t>Kilauea</t>
  </si>
  <si>
    <t>1.39</t>
  </si>
  <si>
    <t>Kone (Main Collapse Area)</t>
  </si>
  <si>
    <t>Krafla</t>
  </si>
  <si>
    <t>Krakatoa</t>
  </si>
  <si>
    <t>23</t>
  </si>
  <si>
    <t>Krasheninnikov</t>
  </si>
  <si>
    <t>Ksudach</t>
  </si>
  <si>
    <t>Kulshan</t>
  </si>
  <si>
    <t>Swift Creek Ignimbrite</t>
  </si>
  <si>
    <t>Kurile Lake</t>
  </si>
  <si>
    <t>Kurile Lake Ignimbrite</t>
  </si>
  <si>
    <t>Kutcharo</t>
  </si>
  <si>
    <t>Kp-1</t>
  </si>
  <si>
    <t>Kuttara</t>
  </si>
  <si>
    <t>Kuwae</t>
  </si>
  <si>
    <t>17</t>
  </si>
  <si>
    <t>La Garita</t>
  </si>
  <si>
    <t>Fish Canyon Tuff</t>
  </si>
  <si>
    <t>La Pacana</t>
  </si>
  <si>
    <t>2541</t>
  </si>
  <si>
    <t>Atana Ignimbrite          Toconao Ignimbrite</t>
  </si>
  <si>
    <t>La Primavera</t>
  </si>
  <si>
    <t>Tala Tuff (La Primavera B), Rio Caliente ignimbrite</t>
  </si>
  <si>
    <t>Laguna Amarga</t>
  </si>
  <si>
    <t>Laguna Escondida</t>
  </si>
  <si>
    <t>Lake City</t>
  </si>
  <si>
    <t>Sunshine Peak Tuff</t>
  </si>
  <si>
    <t>Las Canadas</t>
  </si>
  <si>
    <t>El Abrigo</t>
  </si>
  <si>
    <t>Latera</t>
  </si>
  <si>
    <t>8</t>
  </si>
  <si>
    <t xml:space="preserve">climactic </t>
  </si>
  <si>
    <t>Long Valley</t>
  </si>
  <si>
    <t>Bishop Tuff</t>
  </si>
  <si>
    <t>Longonot</t>
  </si>
  <si>
    <t>Los Frailes-Kari Kari</t>
  </si>
  <si>
    <t>Los Colorados</t>
  </si>
  <si>
    <t>Los Humeros</t>
  </si>
  <si>
    <t>Xáltipan Ignimbrite</t>
  </si>
  <si>
    <t>Luingo</t>
  </si>
  <si>
    <t>Alto de Las Lagunas/Pucarilla and Luingo ignimbrites</t>
  </si>
  <si>
    <t>Main Eastern caldera</t>
  </si>
  <si>
    <t>Main Western caldera</t>
  </si>
  <si>
    <t>Maninjau</t>
  </si>
  <si>
    <t>100</t>
  </si>
  <si>
    <t>Maninjau Tuff</t>
  </si>
  <si>
    <t>Mashu</t>
  </si>
  <si>
    <t>Mauna Loa</t>
  </si>
  <si>
    <t>0.97</t>
  </si>
  <si>
    <t>Mc Dermitt caldera</t>
  </si>
  <si>
    <t>Longridger Tuff Members/ Doublett Tuff</t>
  </si>
  <si>
    <t>Menengai</t>
  </si>
  <si>
    <t>Miyakejima</t>
  </si>
  <si>
    <t>0.6</t>
  </si>
  <si>
    <t>unnamed</t>
  </si>
  <si>
    <t>Monroe Peak</t>
  </si>
  <si>
    <t>200</t>
  </si>
  <si>
    <t>Osiris Tuff</t>
  </si>
  <si>
    <t>Montefiascone</t>
  </si>
  <si>
    <t>1</t>
  </si>
  <si>
    <t>Basal Montesfiascone Ignimbrite</t>
  </si>
  <si>
    <t>Mount Belknap</t>
  </si>
  <si>
    <t>Joe Lot Tuff Member</t>
  </si>
  <si>
    <t>Mule Creek</t>
  </si>
  <si>
    <t>Dripping Spring Rhyolite</t>
  </si>
  <si>
    <t>Negra Muerta</t>
  </si>
  <si>
    <t>Nemrut</t>
  </si>
  <si>
    <t>Newberry</t>
  </si>
  <si>
    <t>Tepee Draw ash flow tuff and basaltic andesite ash flow</t>
  </si>
  <si>
    <t>Nindiri</t>
  </si>
  <si>
    <t>Nisyros</t>
  </si>
  <si>
    <t>Niuafoou</t>
  </si>
  <si>
    <t>Nogal Canyon</t>
  </si>
  <si>
    <t>Vicks Peak Tuff</t>
  </si>
  <si>
    <t>Noranda</t>
  </si>
  <si>
    <t xml:space="preserve">Okataina </t>
  </si>
  <si>
    <t>Rotoiti Breccia/Rotoeshu Ash/Matahina</t>
  </si>
  <si>
    <t>Okmok</t>
  </si>
  <si>
    <t>Opala</t>
  </si>
  <si>
    <t>Organ</t>
  </si>
  <si>
    <t>&gt;500?</t>
  </si>
  <si>
    <t>Cueva Tuff                Soledad Rhyolite Tuff</t>
  </si>
  <si>
    <t>Oskjuvatn</t>
  </si>
  <si>
    <t>Paisano Pass</t>
  </si>
  <si>
    <t>South Rim Formation</t>
  </si>
  <si>
    <t>Paka</t>
  </si>
  <si>
    <t>Pauzhetka</t>
  </si>
  <si>
    <t>Golygin ignimbrite</t>
  </si>
  <si>
    <t>Pastos Grandes</t>
  </si>
  <si>
    <t>Phlegrean Fields I</t>
  </si>
  <si>
    <t>Campanian Ignimbrite</t>
  </si>
  <si>
    <t>Pinatubo</t>
  </si>
  <si>
    <t>Piton de la Fournaise II</t>
  </si>
  <si>
    <t>0.12</t>
  </si>
  <si>
    <t>Povoacao</t>
  </si>
  <si>
    <t>Platoro</t>
  </si>
  <si>
    <t>La Jara Canyon Member</t>
  </si>
  <si>
    <t>Qualibou</t>
  </si>
  <si>
    <t>Choiseul Tuff</t>
  </si>
  <si>
    <t>Rabaul</t>
  </si>
  <si>
    <t>various</t>
  </si>
  <si>
    <t>Reporoa</t>
  </si>
  <si>
    <t>150-50</t>
  </si>
  <si>
    <t>Kaingaroa Ignimbrite</t>
  </si>
  <si>
    <t>Roccamonfina</t>
  </si>
  <si>
    <t>Brown Leucitic Tuff</t>
  </si>
  <si>
    <t>Rotorua</t>
  </si>
  <si>
    <t>Mamaku  Ignimbrite (Lower L, Medium M and Upper U)</t>
  </si>
  <si>
    <t>San Juan</t>
  </si>
  <si>
    <t>&gt;1000</t>
  </si>
  <si>
    <t>Sapinero Mesa Tuff</t>
  </si>
  <si>
    <t>Santorini</t>
  </si>
  <si>
    <t>25</t>
  </si>
  <si>
    <t>Minoan Ignimbrite</t>
  </si>
  <si>
    <t>Semisopochnoi</t>
  </si>
  <si>
    <t>Sete Cidades</t>
  </si>
  <si>
    <t>Shalla</t>
  </si>
  <si>
    <t>Shikotsu I</t>
  </si>
  <si>
    <t>Spfa-1, Spfl</t>
  </si>
  <si>
    <t>Shishimuta</t>
  </si>
  <si>
    <t>Yabakei pyroclastic flow</t>
  </si>
  <si>
    <t>Sierra Negra</t>
  </si>
  <si>
    <t>5.2</t>
  </si>
  <si>
    <t>Silali</t>
  </si>
  <si>
    <t>Silent Canyon</t>
  </si>
  <si>
    <t>Belted Range Tuff</t>
  </si>
  <si>
    <t>Silverton</t>
  </si>
  <si>
    <t>Crystal Lake Tuff</t>
  </si>
  <si>
    <t>Snowdon</t>
  </si>
  <si>
    <t>Lower Rhyolitic Tuff Formation</t>
  </si>
  <si>
    <t>Sollipulli</t>
  </si>
  <si>
    <t>6</t>
  </si>
  <si>
    <t>Alpehue</t>
  </si>
  <si>
    <t>Somma-Vesuvius III</t>
  </si>
  <si>
    <t>multistage</t>
  </si>
  <si>
    <t>Suswa</t>
  </si>
  <si>
    <t>Caldera formation S4 Esinoni</t>
  </si>
  <si>
    <t>Taal</t>
  </si>
  <si>
    <t>Tao-Rusyr</t>
  </si>
  <si>
    <t>Tambora</t>
  </si>
  <si>
    <t>100-150</t>
  </si>
  <si>
    <t>Tarso Tieroko</t>
  </si>
  <si>
    <t>Tarso Toon</t>
  </si>
  <si>
    <t>Tarso Toussidé caldera</t>
  </si>
  <si>
    <t>Tarso Voon</t>
  </si>
  <si>
    <t>Tarso Yega</t>
  </si>
  <si>
    <t>Taupo</t>
  </si>
  <si>
    <t>Oruanui Ignimbrite</t>
  </si>
  <si>
    <t>Tengger, Ngadisari</t>
  </si>
  <si>
    <t>Sukapura ignimbrite (Ngadisari caldera formation)</t>
  </si>
  <si>
    <t>The Barrier</t>
  </si>
  <si>
    <t xml:space="preserve">Three Creeks </t>
  </si>
  <si>
    <t>Three Creek Tuff Member</t>
  </si>
  <si>
    <t>Timber Mountain</t>
  </si>
  <si>
    <t>Timber Mountain Tuff - Rainier Mesa Member</t>
  </si>
  <si>
    <t xml:space="preserve">Toba </t>
  </si>
  <si>
    <t>Young Toba Tuff</t>
  </si>
  <si>
    <t>Tofua</t>
  </si>
  <si>
    <t>Tolbachik</t>
  </si>
  <si>
    <t>Tokachi - Mitsumata</t>
  </si>
  <si>
    <t>Towada I</t>
  </si>
  <si>
    <t>Hachinohe Pumice</t>
  </si>
  <si>
    <t>Toya</t>
  </si>
  <si>
    <t>Ono Tuff, Toya-2 pyroclastic flow</t>
  </si>
  <si>
    <t>Uksichan</t>
  </si>
  <si>
    <t>Uncompahgre</t>
  </si>
  <si>
    <t>Dillon Mesa</t>
  </si>
  <si>
    <t>Urbich</t>
  </si>
  <si>
    <t>Valles</t>
  </si>
  <si>
    <t>150</t>
  </si>
  <si>
    <t>Upper Bandelier Tuff</t>
  </si>
  <si>
    <t>Veniaminof</t>
  </si>
  <si>
    <t>Vilama II</t>
  </si>
  <si>
    <t>1379-800</t>
  </si>
  <si>
    <t>Vilama ignimbrite</t>
  </si>
  <si>
    <t>Witori</t>
  </si>
  <si>
    <t>Wolf Volcano</t>
  </si>
  <si>
    <t>9.3</t>
  </si>
  <si>
    <t>Yellowstone plateau (Yellowstone III)</t>
  </si>
  <si>
    <t>Lava Creek Tuff</t>
  </si>
  <si>
    <t>Yellowstone - Huckleberry</t>
  </si>
  <si>
    <t>Huckleberry Ridge Tuff</t>
  </si>
  <si>
    <t>Zavaritsky (second)</t>
  </si>
  <si>
    <t>Aramaki (1984);
Nagaoka et al. (2001);
Geshi et al. (2021);
Geshi, et al. (2020)</t>
  </si>
  <si>
    <t>Moore (1990)</t>
  </si>
  <si>
    <t>Munro and Rowland (1996);
Naumann and Geist (2000)</t>
  </si>
  <si>
    <t>Verma, et al. (1991)</t>
  </si>
  <si>
    <t>Larsen (2006);
Miller and Smith (1987);
Neal et al. (2001)</t>
  </si>
  <si>
    <t>Sussman (1985)</t>
  </si>
  <si>
    <t>Sigvaldason (2002);
Gudmundsson  and Nilsen (2006);
Greenfield et al (2016)</t>
  </si>
  <si>
    <t>Machida and Arai (2003);
Miyabuchi (2009);
Abe et al (2010);
Sudo and Kong (2001)</t>
  </si>
  <si>
    <t>Newhall (1987)</t>
  </si>
  <si>
    <t>Sweetkind, et al. (1993)</t>
  </si>
  <si>
    <t>Reubi and Nicholls (2004)</t>
  </si>
  <si>
    <t>Ulusoy, et al (2004)</t>
  </si>
  <si>
    <t>Acocella et al (2012)</t>
  </si>
  <si>
    <t xml:space="preserve">Leonov and  Grib (2014);
Grib et al (2015) </t>
  </si>
  <si>
    <t>Lipman et al (2015)</t>
  </si>
  <si>
    <t xml:space="preserve">Parker and White (2008) </t>
  </si>
  <si>
    <t>Komazawa et al. (2014)</t>
  </si>
  <si>
    <t>Senterfit et al (1996)</t>
  </si>
  <si>
    <t>Molina et al (2014)</t>
  </si>
  <si>
    <t>Gardner and  Tait (2000)</t>
  </si>
  <si>
    <t>Naumann and Geist (2000)</t>
  </si>
  <si>
    <t>Naumann and Geist (2000);
Teasdale et al (1998)</t>
  </si>
  <si>
    <t>Grocke et al (2017);
Folkes et al (2011)</t>
  </si>
  <si>
    <t>Ort (1993)</t>
  </si>
  <si>
    <t>Mahood and Hildreth (1983)</t>
  </si>
  <si>
    <t>Rose et al (1999)</t>
  </si>
  <si>
    <t>Giordano et al (2006)</t>
  </si>
  <si>
    <t>Dambly et al (2024)</t>
  </si>
  <si>
    <t>Ball and Glucksman (1980)</t>
  </si>
  <si>
    <t xml:space="preserve">Naumann (2000) </t>
  </si>
  <si>
    <t>Martí et al (2013)</t>
  </si>
  <si>
    <t>Hunt et al (2019);
Temtime et al (2020)</t>
  </si>
  <si>
    <t>Naumann and Geist (2000);
Bell et al (2025)</t>
  </si>
  <si>
    <t>Stelling et al (2005)</t>
  </si>
  <si>
    <t>Moore (1990);
Jeffery et al (2016)</t>
  </si>
  <si>
    <t>Hunt et al (2019)</t>
  </si>
  <si>
    <t>Erlich (1986)</t>
  </si>
  <si>
    <t>Fridrich and Mahood (1987)</t>
  </si>
  <si>
    <t>Hallinan (1993);
Cigolini et al (2018)</t>
  </si>
  <si>
    <t>Yukutake et al (2021)</t>
  </si>
  <si>
    <t>Tucker et al (2007)</t>
  </si>
  <si>
    <t>Miyagi et al (2017)</t>
  </si>
  <si>
    <t>Saxby et al (2016)</t>
  </si>
  <si>
    <t>Goss et al (2009)</t>
  </si>
  <si>
    <t>Fierstein and Hildreth (2008)</t>
  </si>
  <si>
    <t>Bachèlery et al (2015)</t>
  </si>
  <si>
    <t>Tatsumi et al (2018)</t>
  </si>
  <si>
    <t>Rampey et al (2010)</t>
  </si>
  <si>
    <t>Árnason (2020)</t>
  </si>
  <si>
    <t>Deplus et al (1995)</t>
  </si>
  <si>
    <t>Hildreth (1996)</t>
  </si>
  <si>
    <t>Goto et al (2018)</t>
  </si>
  <si>
    <t>Stern (2025)</t>
  </si>
  <si>
    <t>Lipman (1997)</t>
  </si>
  <si>
    <t>Petrinovic et al (2021)</t>
  </si>
  <si>
    <t>Alatorre-Zamora and Campos-Enriquez (1991)</t>
  </si>
  <si>
    <t>Petrinovic et al (2021);
Alatorre-Zamora and Campos-Enriquez (1991)</t>
  </si>
  <si>
    <t>Petrinovic et al (2021);
Naranjo et al (2018)</t>
  </si>
  <si>
    <t>Lipman (1976)</t>
  </si>
  <si>
    <t>Martí (2019);
Becerril et al (2013)</t>
  </si>
  <si>
    <t>Landi and D’Oriano (2020)</t>
  </si>
  <si>
    <t>Norini et al (2019)</t>
  </si>
  <si>
    <t>Hadiwidjoyo et al (1979)</t>
  </si>
  <si>
    <t>Katsui et al (1975)</t>
  </si>
  <si>
    <t>Henry et al (2017)</t>
  </si>
  <si>
    <t>Steven et al (1984)</t>
  </si>
  <si>
    <t>Bowles‐Martinez and Schultz (2020)</t>
  </si>
  <si>
    <t>Caliro et al (2005);
Bachmann et al (2012)</t>
  </si>
  <si>
    <t>Spinks et al (2005);
Bannister et al (2022)</t>
  </si>
  <si>
    <t>Kasatkina et al (2022)</t>
  </si>
  <si>
    <t>Mutonga (2013)</t>
  </si>
  <si>
    <t>Petrinovic et al (2021);
Kaiser (2014)</t>
  </si>
  <si>
    <t>Stix and Kobayashi (2008)</t>
  </si>
  <si>
    <t>Gilmer et al (2021)</t>
  </si>
  <si>
    <t>Finlayson et al (2003)</t>
  </si>
  <si>
    <t>Hunt (1992);
Milner et al (2002)</t>
  </si>
  <si>
    <t>Roche and Druitt (2001);
Johnston et al (2014)</t>
  </si>
  <si>
    <t>Coombs et al (2018)</t>
  </si>
  <si>
    <t>Wassihun et al (2025)</t>
  </si>
  <si>
    <t>Yokoyama (1987);
Boehrer et al (2009)</t>
  </si>
  <si>
    <t>Ferguson et al (1994)</t>
  </si>
  <si>
    <t>Cioni et al (1999)</t>
  </si>
  <si>
    <t>You et al (2017)</t>
  </si>
  <si>
    <t>Yokoyama (2022);
Gertisser et al (2012)</t>
  </si>
  <si>
    <t>Hurst et al (2016);
Barker et al (2021)</t>
  </si>
  <si>
    <t>Ibrahim et al (2025)</t>
  </si>
  <si>
    <t>Jaxybulatov et al (2014);
Chesner (2012)</t>
  </si>
  <si>
    <t>Caulfield et al (2012)</t>
  </si>
  <si>
    <t>Pitcher et al (2021)</t>
  </si>
  <si>
    <t>Goeff and Gardner (1994)</t>
  </si>
  <si>
    <t>Welch et al (2007);
Firth et al (2025)</t>
  </si>
  <si>
    <t>Swallow et al (2019);
Maguire et al (2022)</t>
  </si>
  <si>
    <t>Lat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</si>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</sst>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color rgb="FF000000"/>
      <name val="Aptos Narrow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3.xml"/><Relationship Id="rId12" Type="http://schemas.openxmlformats.org/officeDocument/2006/relationships/customXml" Target="../ink/ink2.xml"/><Relationship Id="rId1" Type="http://schemas.openxmlformats.org/officeDocument/2006/relationships/customXml" Target="../ink/ink1.xml"/><Relationship Id="rId11" Type="http://schemas.openxmlformats.org/officeDocument/2006/relationships/image" Target="../media/image1.png"/><Relationship Id="rId14" Type="http://schemas.openxmlformats.org/officeDocument/2006/relationships/customXml" Target="../ink/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505308</xdr:colOff>
      <xdr:row>227</xdr:row>
      <xdr:rowOff>199853</xdr:rowOff>
    </xdr:from>
    <xdr:to>
      <xdr:col>13</xdr:col>
      <xdr:colOff>505668</xdr:colOff>
      <xdr:row>228</xdr:row>
      <xdr:rowOff>3078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797AF92B-5167-4FA8-80EA-4C955EE3A6B0}"/>
                </a:ext>
              </a:extLst>
            </xdr14:cNvPr>
            <xdr14:cNvContentPartPr/>
          </xdr14:nvContentPartPr>
          <xdr14:nvPr macro=""/>
          <xdr14:xfrm>
            <a:off x="14144760" y="45110880"/>
            <a:ext cx="360" cy="36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E77ECBAA-E6FE-A2DD-DF31-18EF57E7B8DF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14140440" y="4510656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17</xdr:col>
      <xdr:colOff>510028</xdr:colOff>
      <xdr:row>233</xdr:row>
      <xdr:rowOff>9602</xdr:rowOff>
    </xdr:from>
    <xdr:to>
      <xdr:col>17</xdr:col>
      <xdr:colOff>529438</xdr:colOff>
      <xdr:row>233</xdr:row>
      <xdr:rowOff>9962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C3A68CF2-77F2-42BB-8E2F-E63CC1A20137}"/>
                </a:ext>
              </a:extLst>
            </xdr14:cNvPr>
            <xdr14:cNvContentPartPr/>
          </xdr14:nvContentPartPr>
          <xdr14:nvPr macro=""/>
          <xdr14:xfrm>
            <a:off x="17454960" y="46121040"/>
            <a:ext cx="360" cy="36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98A84589-C4F6-970B-5D58-9210E72DBF53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17450640" y="4611672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403278</xdr:colOff>
      <xdr:row>215</xdr:row>
      <xdr:rowOff>122075</xdr:rowOff>
    </xdr:from>
    <xdr:to>
      <xdr:col>16</xdr:col>
      <xdr:colOff>415068</xdr:colOff>
      <xdr:row>215</xdr:row>
      <xdr:rowOff>122435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B1950659-1E98-40DE-B80C-CF198F91B455}"/>
                </a:ext>
              </a:extLst>
            </xdr14:cNvPr>
            <xdr14:cNvContentPartPr/>
          </xdr14:nvContentPartPr>
          <xdr14:nvPr macro=""/>
          <xdr14:xfrm>
            <a:off x="16521840" y="42632280"/>
            <a:ext cx="360" cy="36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E61A6786-5C94-A844-C532-B9D6E6F36588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16517520" y="4262796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20</xdr:col>
      <xdr:colOff>258959</xdr:colOff>
      <xdr:row>247</xdr:row>
      <xdr:rowOff>163163</xdr:rowOff>
    </xdr:from>
    <xdr:to>
      <xdr:col>20</xdr:col>
      <xdr:colOff>263129</xdr:colOff>
      <xdr:row>247</xdr:row>
      <xdr:rowOff>163523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6559AE98-999A-461C-BC44-91560D080B70}"/>
                </a:ext>
              </a:extLst>
            </xdr14:cNvPr>
            <xdr14:cNvContentPartPr/>
          </xdr14:nvContentPartPr>
          <xdr14:nvPr macro=""/>
          <xdr14:xfrm>
            <a:off x="19683000" y="49075560"/>
            <a:ext cx="360" cy="36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2A407FD6-6414-1F36-6E3B-A2F096B1F020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19678680" y="4907124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12T23:00:53.128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12T23:00:53.129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 0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12T23:00:53.130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12T23:00:53.131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 0 24575,'0'0'0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CBED-C69A-476A-961D-F85F05EF87D1}">
  <dimension ref="A1:S178"/>
  <sheetViews>
    <sheetView tabSelected="1" zoomScaleNormal="100" workbookViewId="0">
      <selection activeCell="S1" sqref="S1"/>
    </sheetView>
  </sheetViews>
  <sheetFormatPr defaultRowHeight="15" x14ac:dyDescent="0.25"/>
  <cols>
    <col min="1" max="1" width="16.42578125" style="2" bestFit="1" customWidth="1"/>
    <col min="2" max="2" width="12.140625" style="2" customWidth="1"/>
    <col min="3" max="3" width="12.42578125" style="2" customWidth="1"/>
    <col min="4" max="4" width="13.28515625" style="2" customWidth="1"/>
    <col min="5" max="5" width="11.85546875" style="2" customWidth="1"/>
    <col min="6" max="6" width="12.42578125" style="2" customWidth="1"/>
    <col min="7" max="7" width="8.28515625" style="2" customWidth="1"/>
    <col min="8" max="8" width="15.7109375" style="2" customWidth="1"/>
    <col min="9" max="9" width="7.85546875" style="2" customWidth="1"/>
    <col min="10" max="10" width="5.42578125" style="2" customWidth="1"/>
    <col min="11" max="11" width="10.42578125" style="2" bestFit="1" customWidth="1"/>
    <col min="12" max="12" width="7.85546875" style="2" customWidth="1"/>
    <col min="13" max="13" width="17.7109375" style="2" customWidth="1"/>
    <col min="14" max="14" width="11" style="2" customWidth="1"/>
    <col min="15" max="15" width="9.28515625" style="2" bestFit="1" customWidth="1"/>
    <col min="16" max="17" width="11.5703125" style="2" customWidth="1"/>
    <col min="18" max="18" width="18.5703125" style="2" customWidth="1"/>
    <col min="19" max="19" width="41.7109375" style="2" customWidth="1"/>
    <col min="20" max="20" width="14.7109375" style="2" bestFit="1" customWidth="1"/>
    <col min="21" max="21" width="23.140625" style="2" customWidth="1"/>
    <col min="22" max="16384" width="9.140625" style="2"/>
  </cols>
  <sheetData>
    <row r="1" spans="1:19" s="1" customFormat="1" ht="60" x14ac:dyDescent="0.25">
      <c r="A1" s="3" t="s">
        <v>0</v>
      </c>
      <c r="B1" s="3" t="s">
        <v>415</v>
      </c>
      <c r="C1" s="3" t="s">
        <v>416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4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8</v>
      </c>
      <c r="P1" s="3" t="s">
        <v>11</v>
      </c>
      <c r="Q1" s="3" t="s">
        <v>12</v>
      </c>
      <c r="R1" s="4" t="s">
        <v>13</v>
      </c>
      <c r="S1" s="3" t="s">
        <v>14</v>
      </c>
    </row>
    <row r="2" spans="1:19" ht="30" x14ac:dyDescent="0.25">
      <c r="A2" s="5" t="s">
        <v>15</v>
      </c>
      <c r="B2" s="10">
        <v>37.770000000000003</v>
      </c>
      <c r="C2" s="10">
        <v>-25.469999999999899</v>
      </c>
      <c r="D2" s="10">
        <v>3</v>
      </c>
      <c r="E2" s="10">
        <v>2.5</v>
      </c>
      <c r="F2" s="10">
        <f>(D2+E2)/2</f>
        <v>2.75</v>
      </c>
      <c r="G2" s="10">
        <f>(D2-E2)/2</f>
        <v>0.25</v>
      </c>
      <c r="H2" s="11">
        <v>0.3</v>
      </c>
      <c r="I2" s="10"/>
      <c r="J2" s="10"/>
      <c r="K2" s="10"/>
      <c r="L2" s="10"/>
      <c r="M2" s="5" t="s">
        <v>16</v>
      </c>
      <c r="N2" s="10">
        <v>5</v>
      </c>
      <c r="O2" s="10"/>
      <c r="P2" s="10"/>
      <c r="Q2" s="10"/>
      <c r="R2" s="11"/>
      <c r="S2" s="5" t="s">
        <v>324</v>
      </c>
    </row>
    <row r="3" spans="1:19" ht="60" x14ac:dyDescent="0.25">
      <c r="A3" s="5" t="s">
        <v>17</v>
      </c>
      <c r="B3" s="10">
        <v>31.635000000000002</v>
      </c>
      <c r="C3" s="10">
        <v>130.749</v>
      </c>
      <c r="D3" s="10">
        <v>14</v>
      </c>
      <c r="E3" s="10">
        <v>12</v>
      </c>
      <c r="F3" s="10">
        <f t="shared" ref="F3:F66" si="0">(D3+E3)/2</f>
        <v>13</v>
      </c>
      <c r="G3" s="10">
        <f t="shared" ref="G3:G66" si="1">(D3-E3)/2</f>
        <v>1</v>
      </c>
      <c r="H3" s="11">
        <v>1.7</v>
      </c>
      <c r="I3" s="10">
        <v>0.3</v>
      </c>
      <c r="J3" s="10"/>
      <c r="K3" s="10"/>
      <c r="L3" s="10"/>
      <c r="M3" s="5" t="s">
        <v>18</v>
      </c>
      <c r="N3" s="10">
        <v>400</v>
      </c>
      <c r="O3" s="10">
        <v>40</v>
      </c>
      <c r="P3" s="10">
        <v>5</v>
      </c>
      <c r="Q3" s="10">
        <v>4</v>
      </c>
      <c r="R3" s="11">
        <f>Q3/F3</f>
        <v>0.30769230769230771</v>
      </c>
      <c r="S3" s="5" t="s">
        <v>323</v>
      </c>
    </row>
    <row r="4" spans="1:19" ht="30" x14ac:dyDescent="0.25">
      <c r="A4" s="5" t="s">
        <v>19</v>
      </c>
      <c r="B4" s="10">
        <v>-0.42999999999999899</v>
      </c>
      <c r="C4" s="10">
        <v>-91.12</v>
      </c>
      <c r="D4" s="10">
        <v>7.4</v>
      </c>
      <c r="E4" s="10">
        <v>6.0999999999999899</v>
      </c>
      <c r="F4" s="10">
        <f t="shared" si="0"/>
        <v>6.7499999999999947</v>
      </c>
      <c r="G4" s="10">
        <f t="shared" si="1"/>
        <v>0.65000000000000524</v>
      </c>
      <c r="H4" s="10">
        <v>0.3</v>
      </c>
      <c r="I4" s="10">
        <v>0.1</v>
      </c>
      <c r="J4" s="10"/>
      <c r="K4" s="10">
        <v>8</v>
      </c>
      <c r="L4" s="10">
        <v>2</v>
      </c>
      <c r="M4" s="5"/>
      <c r="N4" s="10"/>
      <c r="O4" s="10"/>
      <c r="P4" s="10"/>
      <c r="Q4" s="10"/>
      <c r="R4" s="11"/>
      <c r="S4" s="5" t="s">
        <v>325</v>
      </c>
    </row>
    <row r="5" spans="1:19" ht="30" x14ac:dyDescent="0.25">
      <c r="A5" s="5" t="s">
        <v>20</v>
      </c>
      <c r="B5" s="10">
        <v>-16.25</v>
      </c>
      <c r="C5" s="10">
        <v>168.12</v>
      </c>
      <c r="D5" s="10">
        <v>12</v>
      </c>
      <c r="E5" s="10">
        <v>12</v>
      </c>
      <c r="F5" s="10">
        <f t="shared" si="0"/>
        <v>12</v>
      </c>
      <c r="G5" s="10">
        <f t="shared" si="1"/>
        <v>0</v>
      </c>
      <c r="H5" s="10">
        <v>0.45</v>
      </c>
      <c r="I5" s="10"/>
      <c r="J5" s="10"/>
      <c r="K5" s="10"/>
      <c r="L5" s="10"/>
      <c r="M5" s="5" t="s">
        <v>21</v>
      </c>
      <c r="N5" s="10">
        <v>10</v>
      </c>
      <c r="O5" s="10">
        <v>10</v>
      </c>
      <c r="P5" s="10"/>
      <c r="Q5" s="10"/>
      <c r="R5" s="11"/>
      <c r="S5" s="5"/>
    </row>
    <row r="6" spans="1:19" x14ac:dyDescent="0.25">
      <c r="A6" s="5" t="s">
        <v>22</v>
      </c>
      <c r="B6" s="10">
        <v>20.126000000000001</v>
      </c>
      <c r="C6" s="10">
        <v>-100.169</v>
      </c>
      <c r="D6" s="10">
        <v>11</v>
      </c>
      <c r="E6" s="10">
        <v>11</v>
      </c>
      <c r="F6" s="10">
        <f t="shared" si="0"/>
        <v>11</v>
      </c>
      <c r="G6" s="10">
        <f t="shared" si="1"/>
        <v>0</v>
      </c>
      <c r="H6" s="11">
        <v>0.7</v>
      </c>
      <c r="I6" s="10">
        <v>0.2</v>
      </c>
      <c r="J6" s="10"/>
      <c r="K6" s="10"/>
      <c r="L6" s="10"/>
      <c r="M6" s="5" t="s">
        <v>23</v>
      </c>
      <c r="N6" s="10">
        <v>80</v>
      </c>
      <c r="O6" s="10"/>
      <c r="P6" s="10"/>
      <c r="Q6" s="10">
        <v>3</v>
      </c>
      <c r="R6" s="11">
        <f>Q6/F6</f>
        <v>0.27272727272727271</v>
      </c>
      <c r="S6" s="5" t="s">
        <v>326</v>
      </c>
    </row>
    <row r="7" spans="1:19" ht="45" x14ac:dyDescent="0.25">
      <c r="A7" s="5" t="s">
        <v>24</v>
      </c>
      <c r="B7" s="10">
        <v>56.88</v>
      </c>
      <c r="C7" s="10">
        <v>-158.16999999999899</v>
      </c>
      <c r="D7" s="10">
        <v>9.5</v>
      </c>
      <c r="E7" s="10">
        <v>9.5</v>
      </c>
      <c r="F7" s="10">
        <f t="shared" si="0"/>
        <v>9.5</v>
      </c>
      <c r="G7" s="10">
        <f t="shared" si="1"/>
        <v>0</v>
      </c>
      <c r="H7" s="11">
        <v>1</v>
      </c>
      <c r="I7" s="10"/>
      <c r="J7" s="10"/>
      <c r="K7" s="10"/>
      <c r="L7" s="10"/>
      <c r="M7" s="5" t="s">
        <v>25</v>
      </c>
      <c r="N7" s="10">
        <v>50</v>
      </c>
      <c r="O7" s="10">
        <v>10</v>
      </c>
      <c r="P7" s="10">
        <v>7</v>
      </c>
      <c r="Q7" s="10">
        <v>4</v>
      </c>
      <c r="R7" s="11">
        <f>Q7/F7</f>
        <v>0.42105263157894735</v>
      </c>
      <c r="S7" s="5" t="s">
        <v>327</v>
      </c>
    </row>
    <row r="8" spans="1:19" ht="30" x14ac:dyDescent="0.25">
      <c r="A8" s="5" t="s">
        <v>26</v>
      </c>
      <c r="B8" s="10">
        <v>11.92</v>
      </c>
      <c r="C8" s="10">
        <v>-86.03</v>
      </c>
      <c r="D8" s="10">
        <v>7</v>
      </c>
      <c r="E8" s="10">
        <v>6.5</v>
      </c>
      <c r="F8" s="10">
        <f t="shared" si="0"/>
        <v>6.75</v>
      </c>
      <c r="G8" s="10">
        <f t="shared" si="1"/>
        <v>0.25</v>
      </c>
      <c r="H8" s="11">
        <v>0.6</v>
      </c>
      <c r="I8" s="10"/>
      <c r="J8" s="10"/>
      <c r="K8" s="10"/>
      <c r="L8" s="10"/>
      <c r="M8" s="5" t="s">
        <v>27</v>
      </c>
      <c r="N8" s="10">
        <v>10</v>
      </c>
      <c r="O8" s="10">
        <v>2</v>
      </c>
      <c r="P8" s="10"/>
      <c r="Q8" s="10"/>
      <c r="R8" s="11"/>
      <c r="S8" s="5" t="s">
        <v>328</v>
      </c>
    </row>
    <row r="9" spans="1:19" x14ac:dyDescent="0.25">
      <c r="A9" s="5" t="s">
        <v>28</v>
      </c>
      <c r="B9" s="10">
        <v>65.049999999999898</v>
      </c>
      <c r="C9" s="10">
        <v>-16.8</v>
      </c>
      <c r="D9" s="10">
        <v>9</v>
      </c>
      <c r="E9" s="10">
        <v>9</v>
      </c>
      <c r="F9" s="10">
        <f t="shared" si="0"/>
        <v>9</v>
      </c>
      <c r="G9" s="10">
        <v>0.5</v>
      </c>
      <c r="H9" s="11">
        <v>0.18</v>
      </c>
      <c r="I9" s="10">
        <v>0.05</v>
      </c>
      <c r="J9" s="10"/>
      <c r="K9" s="10"/>
      <c r="L9" s="10"/>
      <c r="M9" s="5"/>
      <c r="N9" s="10">
        <v>11</v>
      </c>
      <c r="O9" s="10"/>
      <c r="P9" s="10"/>
      <c r="Q9" s="10"/>
      <c r="R9" s="11"/>
      <c r="S9" s="5" t="s">
        <v>29</v>
      </c>
    </row>
    <row r="10" spans="1:19" ht="45" x14ac:dyDescent="0.25">
      <c r="A10" s="5" t="s">
        <v>30</v>
      </c>
      <c r="B10" s="10">
        <v>65.049999999999898</v>
      </c>
      <c r="C10" s="10">
        <v>-16.8</v>
      </c>
      <c r="D10" s="10">
        <v>4</v>
      </c>
      <c r="E10" s="10">
        <v>4</v>
      </c>
      <c r="F10" s="10">
        <v>4</v>
      </c>
      <c r="G10" s="10">
        <v>0.5</v>
      </c>
      <c r="H10" s="11">
        <v>0.25</v>
      </c>
      <c r="I10" s="10">
        <v>0.05</v>
      </c>
      <c r="J10" s="10"/>
      <c r="K10" s="10"/>
      <c r="L10" s="10"/>
      <c r="M10" s="5" t="s">
        <v>31</v>
      </c>
      <c r="N10" s="10">
        <v>3</v>
      </c>
      <c r="O10" s="10">
        <v>0.2</v>
      </c>
      <c r="P10" s="10">
        <v>5</v>
      </c>
      <c r="Q10" s="10">
        <v>2</v>
      </c>
      <c r="R10" s="11">
        <f>Q10/F10</f>
        <v>0.5</v>
      </c>
      <c r="S10" s="5" t="s">
        <v>329</v>
      </c>
    </row>
    <row r="11" spans="1:19" ht="60" x14ac:dyDescent="0.25">
      <c r="A11" s="5" t="s">
        <v>32</v>
      </c>
      <c r="B11" s="10">
        <v>32.880000000000003</v>
      </c>
      <c r="C11" s="10">
        <v>131.099999999999</v>
      </c>
      <c r="D11" s="10">
        <v>25</v>
      </c>
      <c r="E11" s="10">
        <v>18</v>
      </c>
      <c r="F11" s="10">
        <f t="shared" si="0"/>
        <v>21.5</v>
      </c>
      <c r="G11" s="10">
        <f>(D11-E11)/2</f>
        <v>3.5</v>
      </c>
      <c r="H11" s="10">
        <v>1.3</v>
      </c>
      <c r="I11" s="10">
        <v>0.2</v>
      </c>
      <c r="J11" s="10"/>
      <c r="K11" s="10"/>
      <c r="L11" s="10"/>
      <c r="M11" s="5" t="s">
        <v>33</v>
      </c>
      <c r="N11" s="10">
        <v>400</v>
      </c>
      <c r="O11" s="10">
        <v>100</v>
      </c>
      <c r="P11" s="10">
        <v>10</v>
      </c>
      <c r="Q11" s="10">
        <v>6</v>
      </c>
      <c r="R11" s="11">
        <f>Q11/F11</f>
        <v>0.27906976744186046</v>
      </c>
      <c r="S11" s="5" t="s">
        <v>330</v>
      </c>
    </row>
    <row r="12" spans="1:19" x14ac:dyDescent="0.25">
      <c r="A12" s="5" t="s">
        <v>34</v>
      </c>
      <c r="B12" s="10">
        <v>31.219999999999899</v>
      </c>
      <c r="C12" s="10">
        <v>130.569999999999</v>
      </c>
      <c r="D12" s="10">
        <v>25</v>
      </c>
      <c r="E12" s="10">
        <v>15</v>
      </c>
      <c r="F12" s="10">
        <f t="shared" si="0"/>
        <v>20</v>
      </c>
      <c r="G12" s="10">
        <f t="shared" si="1"/>
        <v>5</v>
      </c>
      <c r="H12" s="11">
        <v>1</v>
      </c>
      <c r="I12" s="10">
        <v>0.5</v>
      </c>
      <c r="J12" s="10"/>
      <c r="K12" s="10"/>
      <c r="L12" s="10"/>
      <c r="M12" s="5" t="s">
        <v>35</v>
      </c>
      <c r="N12" s="10">
        <v>25</v>
      </c>
      <c r="O12" s="10">
        <v>5</v>
      </c>
      <c r="P12" s="10"/>
      <c r="Q12" s="10"/>
      <c r="R12" s="11"/>
      <c r="S12" s="5"/>
    </row>
    <row r="13" spans="1:19" x14ac:dyDescent="0.25">
      <c r="A13" s="5" t="s">
        <v>36</v>
      </c>
      <c r="B13" s="10">
        <v>14.5829</v>
      </c>
      <c r="C13" s="10">
        <v>-91.185090000000002</v>
      </c>
      <c r="D13" s="10">
        <v>20</v>
      </c>
      <c r="E13" s="10">
        <v>17</v>
      </c>
      <c r="F13" s="10">
        <f t="shared" si="0"/>
        <v>18.5</v>
      </c>
      <c r="G13" s="10">
        <f t="shared" si="1"/>
        <v>1.5</v>
      </c>
      <c r="H13" s="11">
        <v>1.5</v>
      </c>
      <c r="I13" s="10">
        <v>0.4</v>
      </c>
      <c r="J13" s="10"/>
      <c r="K13" s="10"/>
      <c r="L13" s="10"/>
      <c r="M13" s="5" t="s">
        <v>37</v>
      </c>
      <c r="N13" s="10">
        <v>250</v>
      </c>
      <c r="O13" s="10">
        <v>50</v>
      </c>
      <c r="P13" s="10"/>
      <c r="Q13" s="10"/>
      <c r="R13" s="11"/>
      <c r="S13" s="5" t="s">
        <v>331</v>
      </c>
    </row>
    <row r="14" spans="1:19" ht="30" x14ac:dyDescent="0.25">
      <c r="A14" s="5" t="s">
        <v>38</v>
      </c>
      <c r="B14" s="10">
        <v>37.9</v>
      </c>
      <c r="C14" s="10">
        <v>-106.9802</v>
      </c>
      <c r="D14" s="10">
        <v>30</v>
      </c>
      <c r="E14" s="10">
        <v>25</v>
      </c>
      <c r="F14" s="10">
        <f t="shared" si="0"/>
        <v>27.5</v>
      </c>
      <c r="G14" s="10">
        <f t="shared" si="1"/>
        <v>2.5</v>
      </c>
      <c r="H14" s="11">
        <v>1.5</v>
      </c>
      <c r="I14" s="10"/>
      <c r="J14" s="10"/>
      <c r="K14" s="10" t="s">
        <v>39</v>
      </c>
      <c r="L14" s="10"/>
      <c r="M14" s="5" t="s">
        <v>40</v>
      </c>
      <c r="N14" s="10">
        <v>1000</v>
      </c>
      <c r="O14" s="10">
        <v>100</v>
      </c>
      <c r="P14" s="10"/>
      <c r="Q14" s="10"/>
      <c r="R14" s="11"/>
      <c r="S14" s="5" t="s">
        <v>332</v>
      </c>
    </row>
    <row r="15" spans="1:19" ht="45" x14ac:dyDescent="0.25">
      <c r="A15" s="5" t="s">
        <v>41</v>
      </c>
      <c r="B15" s="10">
        <v>-8.2449999999999903</v>
      </c>
      <c r="C15" s="10">
        <v>115.38</v>
      </c>
      <c r="D15" s="10">
        <v>14</v>
      </c>
      <c r="E15" s="10">
        <v>10</v>
      </c>
      <c r="F15" s="10">
        <f t="shared" si="0"/>
        <v>12</v>
      </c>
      <c r="G15" s="10">
        <f t="shared" si="1"/>
        <v>2</v>
      </c>
      <c r="H15" s="11">
        <v>0.7</v>
      </c>
      <c r="I15" s="10">
        <v>0.3</v>
      </c>
      <c r="J15" s="10"/>
      <c r="K15" s="10"/>
      <c r="L15" s="10"/>
      <c r="M15" s="5" t="s">
        <v>42</v>
      </c>
      <c r="N15" s="10">
        <v>80</v>
      </c>
      <c r="O15" s="10">
        <v>10</v>
      </c>
      <c r="P15" s="10">
        <v>5</v>
      </c>
      <c r="Q15" s="10">
        <v>2</v>
      </c>
      <c r="R15" s="11">
        <f>Q15/F15</f>
        <v>0.16666666666666666</v>
      </c>
      <c r="S15" s="5" t="s">
        <v>333</v>
      </c>
    </row>
    <row r="16" spans="1:19" x14ac:dyDescent="0.25">
      <c r="A16" s="5" t="s">
        <v>43</v>
      </c>
      <c r="B16" s="10">
        <v>38.416670000000003</v>
      </c>
      <c r="C16" s="10">
        <v>-112.5</v>
      </c>
      <c r="D16" s="10">
        <v>10</v>
      </c>
      <c r="E16" s="10">
        <v>6</v>
      </c>
      <c r="F16" s="10">
        <f t="shared" si="0"/>
        <v>8</v>
      </c>
      <c r="G16" s="10">
        <f t="shared" si="1"/>
        <v>2</v>
      </c>
      <c r="H16" s="10">
        <v>0.3</v>
      </c>
      <c r="I16" s="10"/>
      <c r="J16" s="10"/>
      <c r="K16" s="10" t="s">
        <v>44</v>
      </c>
      <c r="L16" s="10"/>
      <c r="M16" s="5" t="s">
        <v>45</v>
      </c>
      <c r="N16" s="10"/>
      <c r="O16" s="10"/>
      <c r="P16" s="10"/>
      <c r="Q16" s="10"/>
      <c r="R16" s="11"/>
      <c r="S16" s="5"/>
    </row>
    <row r="17" spans="1:19" ht="45" x14ac:dyDescent="0.25">
      <c r="A17" s="5" t="s">
        <v>46</v>
      </c>
      <c r="B17" s="10">
        <v>37.029000000000003</v>
      </c>
      <c r="C17" s="10">
        <v>27.268999999999899</v>
      </c>
      <c r="D17" s="10">
        <v>18.6999999999999</v>
      </c>
      <c r="E17" s="10">
        <v>7.7</v>
      </c>
      <c r="F17" s="10">
        <f t="shared" si="0"/>
        <v>13.19999999999995</v>
      </c>
      <c r="G17" s="10">
        <f t="shared" si="1"/>
        <v>5.4999999999999503</v>
      </c>
      <c r="H17" s="10">
        <v>0.22</v>
      </c>
      <c r="I17" s="10"/>
      <c r="J17" s="10"/>
      <c r="K17" s="10">
        <v>21.6</v>
      </c>
      <c r="L17" s="10"/>
      <c r="M17" s="5" t="s">
        <v>47</v>
      </c>
      <c r="N17" s="10">
        <v>8.5</v>
      </c>
      <c r="O17" s="10"/>
      <c r="P17" s="10"/>
      <c r="Q17" s="10"/>
      <c r="R17" s="11"/>
      <c r="S17" s="5" t="s">
        <v>334</v>
      </c>
    </row>
    <row r="18" spans="1:19" x14ac:dyDescent="0.25">
      <c r="A18" s="5" t="s">
        <v>48</v>
      </c>
      <c r="B18" s="10">
        <v>21.6099999999999</v>
      </c>
      <c r="C18" s="10">
        <v>-103.81</v>
      </c>
      <c r="D18" s="10">
        <v>90</v>
      </c>
      <c r="E18" s="10">
        <v>25</v>
      </c>
      <c r="F18" s="10">
        <f t="shared" si="0"/>
        <v>57.5</v>
      </c>
      <c r="G18" s="10">
        <f t="shared" si="1"/>
        <v>32.5</v>
      </c>
      <c r="H18" s="11">
        <v>1.5</v>
      </c>
      <c r="I18" s="10">
        <v>0.3</v>
      </c>
      <c r="J18" s="10"/>
      <c r="K18" s="10"/>
      <c r="L18" s="10"/>
      <c r="M18" s="5" t="s">
        <v>49</v>
      </c>
      <c r="N18" s="10">
        <v>2650</v>
      </c>
      <c r="O18" s="10"/>
      <c r="P18" s="10"/>
      <c r="Q18" s="10"/>
      <c r="R18" s="11"/>
      <c r="S18" s="5"/>
    </row>
    <row r="19" spans="1:19" x14ac:dyDescent="0.25">
      <c r="A19" s="5" t="s">
        <v>50</v>
      </c>
      <c r="B19" s="10">
        <v>42.579999999999899</v>
      </c>
      <c r="C19" s="10">
        <v>11.93</v>
      </c>
      <c r="D19" s="10">
        <v>16</v>
      </c>
      <c r="E19" s="10">
        <v>16</v>
      </c>
      <c r="F19" s="10">
        <f t="shared" si="0"/>
        <v>16</v>
      </c>
      <c r="G19" s="10">
        <f t="shared" si="1"/>
        <v>0</v>
      </c>
      <c r="H19" s="11">
        <v>1.1000000000000001</v>
      </c>
      <c r="I19" s="10">
        <v>0.2</v>
      </c>
      <c r="J19" s="10"/>
      <c r="K19" s="10">
        <v>180</v>
      </c>
      <c r="L19" s="10"/>
      <c r="M19" s="5"/>
      <c r="N19" s="10">
        <v>320</v>
      </c>
      <c r="O19" s="10">
        <v>60</v>
      </c>
      <c r="P19" s="10">
        <v>3</v>
      </c>
      <c r="Q19" s="10">
        <v>3</v>
      </c>
      <c r="R19" s="11">
        <f>Q19/F19</f>
        <v>0.1875</v>
      </c>
      <c r="S19" s="5" t="s">
        <v>335</v>
      </c>
    </row>
    <row r="20" spans="1:19" x14ac:dyDescent="0.25">
      <c r="A20" s="5" t="s">
        <v>51</v>
      </c>
      <c r="B20" s="10">
        <v>42.579999999999899</v>
      </c>
      <c r="C20" s="10">
        <v>11.93</v>
      </c>
      <c r="D20" s="10">
        <v>16</v>
      </c>
      <c r="E20" s="10">
        <v>16</v>
      </c>
      <c r="F20" s="10">
        <f t="shared" si="0"/>
        <v>16</v>
      </c>
      <c r="G20" s="10">
        <f t="shared" si="1"/>
        <v>0</v>
      </c>
      <c r="H20" s="11">
        <v>0.22500000000000001</v>
      </c>
      <c r="I20" s="10">
        <v>2.5000000000000001E-2</v>
      </c>
      <c r="J20" s="10"/>
      <c r="K20" s="10"/>
      <c r="L20" s="10"/>
      <c r="M20" s="5"/>
      <c r="N20" s="10">
        <v>20</v>
      </c>
      <c r="O20" s="10">
        <v>4</v>
      </c>
      <c r="P20" s="10"/>
      <c r="Q20" s="10"/>
      <c r="R20" s="11"/>
      <c r="S20" s="5" t="s">
        <v>335</v>
      </c>
    </row>
    <row r="21" spans="1:19" x14ac:dyDescent="0.25">
      <c r="A21" s="5" t="s">
        <v>52</v>
      </c>
      <c r="B21" s="10">
        <v>42.579999999999899</v>
      </c>
      <c r="C21" s="10">
        <v>11.93</v>
      </c>
      <c r="D21" s="10">
        <v>16</v>
      </c>
      <c r="E21" s="10">
        <v>16</v>
      </c>
      <c r="F21" s="10">
        <f t="shared" si="0"/>
        <v>16</v>
      </c>
      <c r="G21" s="10">
        <f t="shared" si="1"/>
        <v>0</v>
      </c>
      <c r="H21" s="11">
        <v>0.2</v>
      </c>
      <c r="I21" s="10"/>
      <c r="J21" s="10"/>
      <c r="K21" s="10"/>
      <c r="L21" s="10"/>
      <c r="M21" s="5"/>
      <c r="N21" s="10">
        <v>10</v>
      </c>
      <c r="O21" s="10">
        <v>2</v>
      </c>
      <c r="P21" s="10"/>
      <c r="Q21" s="10"/>
      <c r="R21" s="11"/>
      <c r="S21" s="5" t="s">
        <v>335</v>
      </c>
    </row>
    <row r="22" spans="1:19" x14ac:dyDescent="0.25">
      <c r="A22" s="5" t="s">
        <v>53</v>
      </c>
      <c r="B22" s="10">
        <v>42.579999999999899</v>
      </c>
      <c r="C22" s="10">
        <v>11.93</v>
      </c>
      <c r="D22" s="10">
        <v>16</v>
      </c>
      <c r="E22" s="10">
        <v>16</v>
      </c>
      <c r="F22" s="10">
        <f t="shared" si="0"/>
        <v>16</v>
      </c>
      <c r="G22" s="10">
        <f t="shared" si="1"/>
        <v>0</v>
      </c>
      <c r="H22" s="11">
        <v>0.35</v>
      </c>
      <c r="I22" s="10">
        <v>0.05</v>
      </c>
      <c r="J22" s="10"/>
      <c r="K22" s="10"/>
      <c r="L22" s="10"/>
      <c r="M22" s="5"/>
      <c r="N22" s="10">
        <v>250</v>
      </c>
      <c r="O22" s="10">
        <v>50</v>
      </c>
      <c r="P22" s="10"/>
      <c r="Q22" s="10"/>
      <c r="R22" s="11"/>
      <c r="S22" s="5" t="s">
        <v>335</v>
      </c>
    </row>
    <row r="23" spans="1:19" ht="30" x14ac:dyDescent="0.25">
      <c r="A23" s="5" t="s">
        <v>54</v>
      </c>
      <c r="B23" s="10">
        <v>42.579999999999899</v>
      </c>
      <c r="C23" s="10">
        <v>11.93</v>
      </c>
      <c r="D23" s="10">
        <v>16</v>
      </c>
      <c r="E23" s="10">
        <v>16</v>
      </c>
      <c r="F23" s="10">
        <f t="shared" si="0"/>
        <v>16</v>
      </c>
      <c r="G23" s="10">
        <f t="shared" si="1"/>
        <v>0</v>
      </c>
      <c r="H23" s="11">
        <v>0.25</v>
      </c>
      <c r="I23" s="10">
        <v>0.05</v>
      </c>
      <c r="J23" s="10"/>
      <c r="K23" s="10"/>
      <c r="L23" s="10"/>
      <c r="M23" s="5"/>
      <c r="N23" s="10">
        <v>40</v>
      </c>
      <c r="O23" s="10">
        <v>8</v>
      </c>
      <c r="P23" s="10"/>
      <c r="Q23" s="10"/>
      <c r="R23" s="11"/>
      <c r="S23" s="5" t="s">
        <v>335</v>
      </c>
    </row>
    <row r="24" spans="1:19" ht="30" x14ac:dyDescent="0.25">
      <c r="A24" s="5" t="s">
        <v>55</v>
      </c>
      <c r="B24" s="10">
        <v>54.299999999999898</v>
      </c>
      <c r="C24" s="10">
        <v>160</v>
      </c>
      <c r="D24" s="10">
        <v>10</v>
      </c>
      <c r="E24" s="10">
        <v>10</v>
      </c>
      <c r="F24" s="10">
        <f t="shared" si="0"/>
        <v>10</v>
      </c>
      <c r="G24" s="10">
        <f t="shared" si="1"/>
        <v>0</v>
      </c>
      <c r="H24" s="11">
        <v>1</v>
      </c>
      <c r="I24" s="10">
        <v>0.2</v>
      </c>
      <c r="J24" s="10"/>
      <c r="K24" s="10"/>
      <c r="L24" s="10"/>
      <c r="M24" s="5"/>
      <c r="N24" s="10">
        <v>40</v>
      </c>
      <c r="O24" s="10"/>
      <c r="P24" s="10">
        <v>5</v>
      </c>
      <c r="Q24" s="10">
        <v>3</v>
      </c>
      <c r="R24" s="11">
        <f>Q24/F24</f>
        <v>0.3</v>
      </c>
      <c r="S24" s="5" t="s">
        <v>336</v>
      </c>
    </row>
    <row r="25" spans="1:19" ht="15.75" x14ac:dyDescent="0.25">
      <c r="A25" s="5" t="s">
        <v>56</v>
      </c>
      <c r="B25" s="10">
        <v>38.2179</v>
      </c>
      <c r="C25" s="10">
        <v>-106.179697</v>
      </c>
      <c r="D25" s="10">
        <v>25</v>
      </c>
      <c r="E25" s="10">
        <v>20</v>
      </c>
      <c r="F25" s="10">
        <f t="shared" si="0"/>
        <v>22.5</v>
      </c>
      <c r="G25" s="10">
        <f t="shared" si="1"/>
        <v>2.5</v>
      </c>
      <c r="H25" s="11">
        <v>3.5</v>
      </c>
      <c r="I25" s="10">
        <v>0.5</v>
      </c>
      <c r="J25" s="10"/>
      <c r="K25" s="10">
        <v>900</v>
      </c>
      <c r="L25" s="10">
        <v>150</v>
      </c>
      <c r="M25" s="5" t="s">
        <v>57</v>
      </c>
      <c r="N25" s="10">
        <v>1000</v>
      </c>
      <c r="O25" s="10">
        <v>100</v>
      </c>
      <c r="P25" s="10"/>
      <c r="Q25" s="10">
        <v>3.5</v>
      </c>
      <c r="R25" s="11">
        <f>Q25/F25</f>
        <v>0.15555555555555556</v>
      </c>
      <c r="S25" s="6" t="s">
        <v>337</v>
      </c>
    </row>
    <row r="26" spans="1:19" x14ac:dyDescent="0.25">
      <c r="A26" s="5" t="s">
        <v>58</v>
      </c>
      <c r="B26" s="10">
        <v>30.930900000000001</v>
      </c>
      <c r="C26" s="10">
        <v>-105.09739999999999</v>
      </c>
      <c r="D26" s="10">
        <v>24</v>
      </c>
      <c r="E26" s="10">
        <v>18</v>
      </c>
      <c r="F26" s="10">
        <f t="shared" si="0"/>
        <v>21</v>
      </c>
      <c r="G26" s="10">
        <f t="shared" si="1"/>
        <v>3</v>
      </c>
      <c r="H26" s="10">
        <v>0.72</v>
      </c>
      <c r="I26" s="10">
        <v>0.2</v>
      </c>
      <c r="J26" s="10"/>
      <c r="K26" s="10" t="s">
        <v>59</v>
      </c>
      <c r="L26" s="10"/>
      <c r="M26" s="5" t="s">
        <v>60</v>
      </c>
      <c r="N26" s="10">
        <v>230</v>
      </c>
      <c r="O26" s="10">
        <v>20</v>
      </c>
      <c r="P26" s="10"/>
      <c r="Q26" s="10"/>
      <c r="R26" s="11"/>
      <c r="S26" s="5" t="s">
        <v>338</v>
      </c>
    </row>
    <row r="27" spans="1:19" x14ac:dyDescent="0.25">
      <c r="A27" s="5" t="s">
        <v>61</v>
      </c>
      <c r="B27" s="10">
        <v>12.77</v>
      </c>
      <c r="C27" s="10">
        <v>124.05</v>
      </c>
      <c r="D27" s="10">
        <v>11</v>
      </c>
      <c r="E27" s="10">
        <v>11</v>
      </c>
      <c r="F27" s="10">
        <f t="shared" si="0"/>
        <v>11</v>
      </c>
      <c r="G27" s="10">
        <f t="shared" si="1"/>
        <v>0</v>
      </c>
      <c r="H27" s="11">
        <v>0.5</v>
      </c>
      <c r="I27" s="10">
        <v>0.5</v>
      </c>
      <c r="J27" s="10"/>
      <c r="K27" s="10"/>
      <c r="L27" s="10"/>
      <c r="M27" s="5" t="s">
        <v>62</v>
      </c>
      <c r="N27" s="10">
        <v>40</v>
      </c>
      <c r="O27" s="10">
        <v>5</v>
      </c>
      <c r="P27" s="10"/>
      <c r="Q27" s="10"/>
      <c r="R27" s="11"/>
      <c r="S27" s="5" t="s">
        <v>339</v>
      </c>
    </row>
    <row r="28" spans="1:19" ht="45" x14ac:dyDescent="0.25">
      <c r="A28" s="5" t="s">
        <v>63</v>
      </c>
      <c r="B28" s="10">
        <v>33.5</v>
      </c>
      <c r="C28" s="10">
        <v>-108.66670000000001</v>
      </c>
      <c r="D28" s="10">
        <v>40</v>
      </c>
      <c r="E28" s="10">
        <v>30</v>
      </c>
      <c r="F28" s="10">
        <f t="shared" si="0"/>
        <v>35</v>
      </c>
      <c r="G28" s="10">
        <f t="shared" si="1"/>
        <v>5</v>
      </c>
      <c r="H28" s="11">
        <v>1.5</v>
      </c>
      <c r="I28" s="10">
        <v>0.2</v>
      </c>
      <c r="J28" s="10"/>
      <c r="K28" s="10" t="s">
        <v>64</v>
      </c>
      <c r="L28" s="10"/>
      <c r="M28" s="5" t="s">
        <v>65</v>
      </c>
      <c r="N28" s="10">
        <v>1000</v>
      </c>
      <c r="O28" s="10"/>
      <c r="P28" s="10">
        <v>8</v>
      </c>
      <c r="Q28" s="10">
        <v>8</v>
      </c>
      <c r="R28" s="11">
        <f>Q28/F28</f>
        <v>0.22857142857142856</v>
      </c>
      <c r="S28" s="5" t="s">
        <v>340</v>
      </c>
    </row>
    <row r="29" spans="1:19" ht="30" x14ac:dyDescent="0.25">
      <c r="A29" s="5" t="s">
        <v>66</v>
      </c>
      <c r="B29" s="10">
        <v>10.8</v>
      </c>
      <c r="C29" s="10">
        <v>-85.299999999999898</v>
      </c>
      <c r="D29" s="10">
        <v>12</v>
      </c>
      <c r="E29" s="10">
        <v>10</v>
      </c>
      <c r="F29" s="10">
        <f t="shared" si="0"/>
        <v>11</v>
      </c>
      <c r="G29" s="10">
        <f t="shared" si="1"/>
        <v>1</v>
      </c>
      <c r="H29" s="11">
        <v>1.6</v>
      </c>
      <c r="I29" s="10"/>
      <c r="J29" s="10"/>
      <c r="K29" s="10"/>
      <c r="L29" s="10"/>
      <c r="M29" s="5"/>
      <c r="N29" s="10">
        <v>200</v>
      </c>
      <c r="O29" s="10"/>
      <c r="P29" s="10"/>
      <c r="Q29" s="10"/>
      <c r="R29" s="11"/>
      <c r="S29" s="5" t="s">
        <v>341</v>
      </c>
    </row>
    <row r="30" spans="1:19" x14ac:dyDescent="0.25">
      <c r="A30" s="5" t="s">
        <v>67</v>
      </c>
      <c r="B30" s="10">
        <v>21.125</v>
      </c>
      <c r="C30" s="10">
        <v>-104.508</v>
      </c>
      <c r="D30" s="10">
        <v>3.7</v>
      </c>
      <c r="E30" s="10">
        <v>3.7</v>
      </c>
      <c r="F30" s="10">
        <f t="shared" si="0"/>
        <v>3.7</v>
      </c>
      <c r="G30" s="10">
        <f t="shared" si="1"/>
        <v>0</v>
      </c>
      <c r="H30" s="11">
        <v>0.25</v>
      </c>
      <c r="I30" s="10">
        <v>0.05</v>
      </c>
      <c r="J30" s="10"/>
      <c r="K30" s="10" t="s">
        <v>68</v>
      </c>
      <c r="L30" s="10"/>
      <c r="M30" s="5" t="s">
        <v>69</v>
      </c>
      <c r="N30" s="10">
        <v>4</v>
      </c>
      <c r="O30" s="10">
        <v>1</v>
      </c>
      <c r="P30" s="10">
        <v>5</v>
      </c>
      <c r="Q30" s="10">
        <v>4</v>
      </c>
      <c r="R30" s="11">
        <f>Q30/F30</f>
        <v>1.0810810810810809</v>
      </c>
      <c r="S30" s="5" t="s">
        <v>342</v>
      </c>
    </row>
    <row r="31" spans="1:19" ht="30" x14ac:dyDescent="0.25">
      <c r="A31" s="5" t="s">
        <v>70</v>
      </c>
      <c r="B31" s="10">
        <v>-0.9</v>
      </c>
      <c r="C31" s="10">
        <v>-91.42</v>
      </c>
      <c r="D31" s="10">
        <v>4.2999999999999901</v>
      </c>
      <c r="E31" s="10">
        <v>3.2</v>
      </c>
      <c r="F31" s="10">
        <f t="shared" si="0"/>
        <v>3.7499999999999951</v>
      </c>
      <c r="G31" s="10">
        <f t="shared" si="1"/>
        <v>0.54999999999999494</v>
      </c>
      <c r="H31" s="10">
        <v>0.45</v>
      </c>
      <c r="I31" s="10">
        <v>0.1</v>
      </c>
      <c r="J31" s="10"/>
      <c r="K31" s="10">
        <v>3.1</v>
      </c>
      <c r="L31" s="10"/>
      <c r="M31" s="5"/>
      <c r="N31" s="10">
        <v>3.1</v>
      </c>
      <c r="O31" s="10"/>
      <c r="P31" s="10"/>
      <c r="Q31" s="10">
        <v>1</v>
      </c>
      <c r="R31" s="11">
        <f>Q31/F31</f>
        <v>0.266666666666667</v>
      </c>
      <c r="S31" s="5" t="s">
        <v>344</v>
      </c>
    </row>
    <row r="32" spans="1:19" ht="30" x14ac:dyDescent="0.25">
      <c r="A32" s="5" t="s">
        <v>71</v>
      </c>
      <c r="B32" s="10">
        <v>-26</v>
      </c>
      <c r="C32" s="10">
        <v>-67</v>
      </c>
      <c r="D32" s="10">
        <v>35</v>
      </c>
      <c r="E32" s="10">
        <v>20</v>
      </c>
      <c r="F32" s="10">
        <f t="shared" si="0"/>
        <v>27.5</v>
      </c>
      <c r="G32" s="10">
        <f t="shared" si="1"/>
        <v>7.5</v>
      </c>
      <c r="H32" s="11">
        <v>1.5</v>
      </c>
      <c r="I32" s="10">
        <v>0.2</v>
      </c>
      <c r="J32" s="10"/>
      <c r="K32" s="10"/>
      <c r="L32" s="10"/>
      <c r="M32" s="5" t="s">
        <v>72</v>
      </c>
      <c r="N32" s="10">
        <v>630</v>
      </c>
      <c r="O32" s="10">
        <v>100</v>
      </c>
      <c r="P32" s="10">
        <v>4</v>
      </c>
      <c r="Q32" s="10">
        <v>2</v>
      </c>
      <c r="R32" s="11">
        <f>Q32/F32</f>
        <v>7.2727272727272724E-2</v>
      </c>
      <c r="S32" s="5" t="s">
        <v>345</v>
      </c>
    </row>
    <row r="33" spans="1:19" ht="30" x14ac:dyDescent="0.25">
      <c r="A33" s="5" t="s">
        <v>73</v>
      </c>
      <c r="B33" s="10">
        <v>-22.186800000000002</v>
      </c>
      <c r="C33" s="10">
        <v>-66.6810499999999</v>
      </c>
      <c r="D33" s="10">
        <v>18</v>
      </c>
      <c r="E33" s="10">
        <v>17</v>
      </c>
      <c r="F33" s="10">
        <v>8</v>
      </c>
      <c r="G33" s="10">
        <f t="shared" si="1"/>
        <v>0.5</v>
      </c>
      <c r="H33" s="11">
        <v>1.6</v>
      </c>
      <c r="I33" s="10">
        <v>0.04</v>
      </c>
      <c r="J33" s="10"/>
      <c r="K33" s="10"/>
      <c r="L33" s="10"/>
      <c r="M33" s="5" t="s">
        <v>74</v>
      </c>
      <c r="N33" s="10">
        <v>650</v>
      </c>
      <c r="O33" s="10"/>
      <c r="P33" s="10"/>
      <c r="Q33" s="10"/>
      <c r="R33" s="11"/>
      <c r="S33" s="5" t="s">
        <v>346</v>
      </c>
    </row>
    <row r="34" spans="1:19" ht="30" x14ac:dyDescent="0.25">
      <c r="A34" s="5" t="s">
        <v>75</v>
      </c>
      <c r="B34" s="10">
        <v>36.78</v>
      </c>
      <c r="C34" s="10">
        <v>12</v>
      </c>
      <c r="D34" s="10">
        <v>6</v>
      </c>
      <c r="E34" s="10">
        <v>6</v>
      </c>
      <c r="F34" s="10">
        <f t="shared" si="0"/>
        <v>6</v>
      </c>
      <c r="G34" s="10">
        <f t="shared" si="1"/>
        <v>0</v>
      </c>
      <c r="H34" s="10">
        <v>0.15</v>
      </c>
      <c r="I34" s="10">
        <v>0.05</v>
      </c>
      <c r="J34" s="10"/>
      <c r="K34" s="10" t="s">
        <v>76</v>
      </c>
      <c r="L34" s="10"/>
      <c r="M34" s="5" t="s">
        <v>77</v>
      </c>
      <c r="N34" s="10">
        <v>3</v>
      </c>
      <c r="O34" s="10"/>
      <c r="P34" s="10"/>
      <c r="Q34" s="10"/>
      <c r="R34" s="11"/>
      <c r="S34" s="5" t="s">
        <v>347</v>
      </c>
    </row>
    <row r="35" spans="1:19" x14ac:dyDescent="0.25">
      <c r="A35" s="5" t="s">
        <v>78</v>
      </c>
      <c r="B35" s="10">
        <v>13.8699999999999</v>
      </c>
      <c r="C35" s="10">
        <v>-89.549999999999898</v>
      </c>
      <c r="D35" s="10">
        <v>10</v>
      </c>
      <c r="E35" s="10">
        <v>7</v>
      </c>
      <c r="F35" s="10">
        <f t="shared" si="0"/>
        <v>8.5</v>
      </c>
      <c r="G35" s="10">
        <f t="shared" si="1"/>
        <v>1.5</v>
      </c>
      <c r="H35" s="11">
        <v>1.1000000000000001</v>
      </c>
      <c r="I35" s="10">
        <v>0.2</v>
      </c>
      <c r="J35" s="10"/>
      <c r="K35" s="10"/>
      <c r="L35" s="10"/>
      <c r="M35" s="5" t="s">
        <v>79</v>
      </c>
      <c r="N35" s="10">
        <v>50</v>
      </c>
      <c r="O35" s="10"/>
      <c r="P35" s="10"/>
      <c r="Q35" s="10"/>
      <c r="R35" s="11"/>
      <c r="S35" s="5" t="s">
        <v>348</v>
      </c>
    </row>
    <row r="36" spans="1:19" ht="30" x14ac:dyDescent="0.25">
      <c r="A36" s="5" t="s">
        <v>80</v>
      </c>
      <c r="B36" s="10">
        <v>41.75</v>
      </c>
      <c r="C36" s="10">
        <v>12.75</v>
      </c>
      <c r="D36" s="10">
        <v>8</v>
      </c>
      <c r="E36" s="10">
        <v>8</v>
      </c>
      <c r="F36" s="10">
        <f t="shared" si="0"/>
        <v>8</v>
      </c>
      <c r="G36" s="10">
        <f t="shared" si="1"/>
        <v>0</v>
      </c>
      <c r="H36" s="11">
        <v>0.4</v>
      </c>
      <c r="I36" s="10">
        <v>0.1</v>
      </c>
      <c r="J36" s="10"/>
      <c r="K36" s="10"/>
      <c r="L36" s="10"/>
      <c r="M36" s="5" t="s">
        <v>81</v>
      </c>
      <c r="N36" s="10">
        <v>50</v>
      </c>
      <c r="O36" s="10"/>
      <c r="P36" s="10"/>
      <c r="Q36" s="10"/>
      <c r="R36" s="11"/>
      <c r="S36" s="5" t="s">
        <v>349</v>
      </c>
    </row>
    <row r="37" spans="1:19" x14ac:dyDescent="0.25">
      <c r="A37" s="5" t="s">
        <v>82</v>
      </c>
      <c r="B37" s="10">
        <v>7.1799999999999899</v>
      </c>
      <c r="C37" s="10">
        <v>38.43</v>
      </c>
      <c r="D37" s="10">
        <v>15</v>
      </c>
      <c r="E37" s="10">
        <v>12</v>
      </c>
      <c r="F37" s="10">
        <f t="shared" si="0"/>
        <v>13.5</v>
      </c>
      <c r="G37" s="10">
        <f t="shared" si="1"/>
        <v>1.5</v>
      </c>
      <c r="H37" s="11">
        <v>0.56000000000000005</v>
      </c>
      <c r="I37" s="10"/>
      <c r="J37" s="10"/>
      <c r="K37" s="10"/>
      <c r="L37" s="10"/>
      <c r="M37" s="5"/>
      <c r="N37" s="10">
        <v>45</v>
      </c>
      <c r="O37" s="10"/>
      <c r="P37" s="10">
        <v>10</v>
      </c>
      <c r="Q37" s="10">
        <v>4</v>
      </c>
      <c r="R37" s="11">
        <f>Q37/F37</f>
        <v>0.29629629629629628</v>
      </c>
      <c r="S37" s="5" t="s">
        <v>350</v>
      </c>
    </row>
    <row r="38" spans="1:19" x14ac:dyDescent="0.25">
      <c r="A38" s="5" t="s">
        <v>83</v>
      </c>
      <c r="B38" s="10">
        <v>42.93</v>
      </c>
      <c r="C38" s="10">
        <v>-122.12</v>
      </c>
      <c r="D38" s="10">
        <v>10</v>
      </c>
      <c r="E38" s="10">
        <v>8</v>
      </c>
      <c r="F38" s="10">
        <f t="shared" si="0"/>
        <v>9</v>
      </c>
      <c r="G38" s="10">
        <f t="shared" si="1"/>
        <v>1</v>
      </c>
      <c r="H38" s="11">
        <v>1.2</v>
      </c>
      <c r="I38" s="10"/>
      <c r="J38" s="10"/>
      <c r="K38" s="10" t="s">
        <v>84</v>
      </c>
      <c r="L38" s="10"/>
      <c r="M38" s="5"/>
      <c r="N38" s="10">
        <v>42</v>
      </c>
      <c r="O38" s="10"/>
      <c r="P38" s="10">
        <v>8</v>
      </c>
      <c r="Q38" s="10">
        <v>5</v>
      </c>
      <c r="R38" s="11">
        <f>Q38/F38</f>
        <v>0.55555555555555558</v>
      </c>
      <c r="S38" s="5"/>
    </row>
    <row r="39" spans="1:19" x14ac:dyDescent="0.25">
      <c r="A39" s="5" t="s">
        <v>85</v>
      </c>
      <c r="B39" s="10">
        <v>-5.0599999999999898</v>
      </c>
      <c r="C39" s="10">
        <v>150.11000000000001</v>
      </c>
      <c r="D39" s="10">
        <v>13</v>
      </c>
      <c r="E39" s="10">
        <v>10</v>
      </c>
      <c r="F39" s="10">
        <f t="shared" si="0"/>
        <v>11.5</v>
      </c>
      <c r="G39" s="10">
        <f t="shared" si="1"/>
        <v>1.5</v>
      </c>
      <c r="H39" s="11">
        <v>0.5</v>
      </c>
      <c r="I39" s="10">
        <v>0.2</v>
      </c>
      <c r="J39" s="10"/>
      <c r="K39" s="10">
        <v>75</v>
      </c>
      <c r="L39" s="10"/>
      <c r="M39" s="5"/>
      <c r="N39" s="10">
        <v>4</v>
      </c>
      <c r="O39" s="10"/>
      <c r="P39" s="10"/>
      <c r="Q39" s="10"/>
      <c r="R39" s="11"/>
      <c r="S39" s="5" t="s">
        <v>351</v>
      </c>
    </row>
    <row r="40" spans="1:19" x14ac:dyDescent="0.25">
      <c r="A40" s="5" t="s">
        <v>86</v>
      </c>
      <c r="B40" s="10">
        <v>-0.17999999999999899</v>
      </c>
      <c r="C40" s="10">
        <v>-91.28</v>
      </c>
      <c r="D40" s="10">
        <v>5.5999999999999899</v>
      </c>
      <c r="E40" s="10">
        <v>5.5</v>
      </c>
      <c r="F40" s="10">
        <f t="shared" si="0"/>
        <v>5.5499999999999954</v>
      </c>
      <c r="G40" s="10">
        <f t="shared" si="1"/>
        <v>4.9999999999994937E-2</v>
      </c>
      <c r="H40" s="11">
        <v>0.2</v>
      </c>
      <c r="I40" s="10"/>
      <c r="J40" s="10"/>
      <c r="K40" s="10" t="s">
        <v>87</v>
      </c>
      <c r="L40" s="10"/>
      <c r="M40" s="5"/>
      <c r="N40" s="10">
        <v>4.2</v>
      </c>
      <c r="O40" s="10"/>
      <c r="P40" s="10"/>
      <c r="Q40" s="10"/>
      <c r="R40" s="11"/>
      <c r="S40" s="5" t="s">
        <v>352</v>
      </c>
    </row>
    <row r="41" spans="1:19" x14ac:dyDescent="0.25">
      <c r="A41" s="5" t="s">
        <v>88</v>
      </c>
      <c r="B41" s="10">
        <v>-62.93</v>
      </c>
      <c r="C41" s="10">
        <v>-60.57</v>
      </c>
      <c r="D41" s="10">
        <v>9</v>
      </c>
      <c r="E41" s="10">
        <v>8</v>
      </c>
      <c r="F41" s="10">
        <f t="shared" si="0"/>
        <v>8.5</v>
      </c>
      <c r="G41" s="10">
        <f t="shared" si="1"/>
        <v>0.5</v>
      </c>
      <c r="H41" s="11">
        <v>1.7</v>
      </c>
      <c r="I41" s="10"/>
      <c r="J41" s="10"/>
      <c r="K41" s="10"/>
      <c r="L41" s="10"/>
      <c r="M41" s="5" t="s">
        <v>89</v>
      </c>
      <c r="N41" s="10">
        <v>60</v>
      </c>
      <c r="O41" s="10"/>
      <c r="P41" s="10">
        <v>10</v>
      </c>
      <c r="Q41" s="10">
        <v>6</v>
      </c>
      <c r="R41" s="11">
        <f>Q41/F41</f>
        <v>0.70588235294117652</v>
      </c>
      <c r="S41" s="5" t="s">
        <v>353</v>
      </c>
    </row>
    <row r="42" spans="1:19" ht="30" x14ac:dyDescent="0.25">
      <c r="A42" s="5" t="s">
        <v>90</v>
      </c>
      <c r="B42" s="10">
        <v>36.8855</v>
      </c>
      <c r="C42" s="10">
        <v>139.6086</v>
      </c>
      <c r="D42" s="10">
        <v>13</v>
      </c>
      <c r="E42" s="10">
        <v>6</v>
      </c>
      <c r="F42" s="10">
        <f t="shared" si="0"/>
        <v>9.5</v>
      </c>
      <c r="G42" s="10">
        <f t="shared" si="1"/>
        <v>3.5</v>
      </c>
      <c r="H42" s="11">
        <v>0.75</v>
      </c>
      <c r="I42" s="10">
        <v>0.25</v>
      </c>
      <c r="J42" s="10"/>
      <c r="K42" s="10"/>
      <c r="L42" s="10"/>
      <c r="M42" s="5" t="s">
        <v>91</v>
      </c>
      <c r="N42" s="10"/>
      <c r="O42" s="10"/>
      <c r="P42" s="10"/>
      <c r="Q42" s="10"/>
      <c r="R42" s="11"/>
      <c r="S42" s="5"/>
    </row>
    <row r="43" spans="1:19" ht="30" x14ac:dyDescent="0.25">
      <c r="A43" s="5" t="s">
        <v>92</v>
      </c>
      <c r="B43" s="10">
        <v>19.776399999999899</v>
      </c>
      <c r="C43" s="10">
        <v>18.661300000000001</v>
      </c>
      <c r="D43" s="10">
        <v>14</v>
      </c>
      <c r="E43" s="10">
        <v>14</v>
      </c>
      <c r="F43" s="10">
        <f t="shared" si="0"/>
        <v>14</v>
      </c>
      <c r="G43" s="10">
        <f t="shared" si="1"/>
        <v>0</v>
      </c>
      <c r="H43" s="11">
        <v>0.4</v>
      </c>
      <c r="I43" s="10">
        <v>0.05</v>
      </c>
      <c r="J43" s="10"/>
      <c r="K43" s="10"/>
      <c r="L43" s="10"/>
      <c r="M43" s="5" t="s">
        <v>93</v>
      </c>
      <c r="N43" s="10"/>
      <c r="O43" s="10"/>
      <c r="P43" s="10"/>
      <c r="Q43" s="10"/>
      <c r="R43" s="11"/>
      <c r="S43" s="5"/>
    </row>
    <row r="44" spans="1:19" ht="30" x14ac:dyDescent="0.25">
      <c r="A44" s="5" t="s">
        <v>94</v>
      </c>
      <c r="B44" s="10">
        <v>33</v>
      </c>
      <c r="C44" s="10">
        <v>-107.5</v>
      </c>
      <c r="D44" s="10">
        <v>55</v>
      </c>
      <c r="E44" s="10">
        <v>25</v>
      </c>
      <c r="F44" s="10">
        <f t="shared" si="0"/>
        <v>40</v>
      </c>
      <c r="G44" s="10">
        <f t="shared" si="1"/>
        <v>15</v>
      </c>
      <c r="H44" s="11">
        <v>1</v>
      </c>
      <c r="I44" s="10"/>
      <c r="J44" s="10"/>
      <c r="K44" s="10" t="s">
        <v>95</v>
      </c>
      <c r="L44" s="10"/>
      <c r="M44" s="5" t="s">
        <v>96</v>
      </c>
      <c r="N44" s="10">
        <v>1300</v>
      </c>
      <c r="O44" s="10">
        <v>200</v>
      </c>
      <c r="P44" s="10"/>
      <c r="Q44" s="10">
        <v>3.6</v>
      </c>
      <c r="R44" s="11">
        <f>Q44/F44</f>
        <v>0.09</v>
      </c>
      <c r="S44" s="5"/>
    </row>
    <row r="45" spans="1:19" x14ac:dyDescent="0.25">
      <c r="A45" s="5" t="s">
        <v>97</v>
      </c>
      <c r="B45" s="10">
        <v>1.5</v>
      </c>
      <c r="C45" s="10">
        <v>36.329999999999899</v>
      </c>
      <c r="D45" s="10">
        <v>9</v>
      </c>
      <c r="E45" s="10">
        <v>7</v>
      </c>
      <c r="F45" s="10">
        <f t="shared" si="0"/>
        <v>8</v>
      </c>
      <c r="G45" s="10">
        <f t="shared" si="1"/>
        <v>1</v>
      </c>
      <c r="H45" s="11">
        <v>0.2</v>
      </c>
      <c r="I45" s="10"/>
      <c r="J45" s="10"/>
      <c r="K45" s="10"/>
      <c r="L45" s="10"/>
      <c r="M45" s="5"/>
      <c r="N45" s="10"/>
      <c r="O45" s="10"/>
      <c r="P45" s="10"/>
      <c r="Q45" s="10"/>
      <c r="R45" s="11"/>
      <c r="S45" s="5"/>
    </row>
    <row r="46" spans="1:19" x14ac:dyDescent="0.25">
      <c r="A46" s="5" t="s">
        <v>98</v>
      </c>
      <c r="B46" s="10">
        <v>13.6073</v>
      </c>
      <c r="C46" s="10">
        <v>40.672899999999899</v>
      </c>
      <c r="D46" s="10">
        <v>1.6</v>
      </c>
      <c r="E46" s="10">
        <v>0.69999999999999896</v>
      </c>
      <c r="F46" s="10">
        <f t="shared" si="0"/>
        <v>1.1499999999999995</v>
      </c>
      <c r="G46" s="10">
        <f t="shared" si="1"/>
        <v>0.45000000000000057</v>
      </c>
      <c r="H46" s="11">
        <v>0.1</v>
      </c>
      <c r="I46" s="10"/>
      <c r="J46" s="10"/>
      <c r="K46" s="10"/>
      <c r="L46" s="10"/>
      <c r="M46" s="5"/>
      <c r="N46" s="10"/>
      <c r="O46" s="10"/>
      <c r="P46" s="10"/>
      <c r="Q46" s="10"/>
      <c r="R46" s="11"/>
      <c r="S46" s="5"/>
    </row>
    <row r="47" spans="1:19" ht="30" x14ac:dyDescent="0.25">
      <c r="A47" s="5" t="s">
        <v>99</v>
      </c>
      <c r="B47" s="10">
        <v>8.9841840000000008</v>
      </c>
      <c r="C47" s="10">
        <v>39.906928999999899</v>
      </c>
      <c r="D47" s="10">
        <v>4.4000000000000004</v>
      </c>
      <c r="E47" s="10">
        <v>2.9</v>
      </c>
      <c r="F47" s="10">
        <f t="shared" si="0"/>
        <v>3.6500000000000004</v>
      </c>
      <c r="G47" s="10">
        <f t="shared" si="1"/>
        <v>0.75000000000000022</v>
      </c>
      <c r="H47" s="11">
        <v>1</v>
      </c>
      <c r="I47" s="10"/>
      <c r="J47" s="10"/>
      <c r="K47" s="10"/>
      <c r="L47" s="10"/>
      <c r="M47" s="5" t="s">
        <v>100</v>
      </c>
      <c r="N47" s="10">
        <v>1.5</v>
      </c>
      <c r="O47" s="10"/>
      <c r="P47" s="10"/>
      <c r="Q47" s="10">
        <v>5</v>
      </c>
      <c r="R47" s="11">
        <f>Q47/F47</f>
        <v>1.3698630136986301</v>
      </c>
      <c r="S47" s="5" t="s">
        <v>354</v>
      </c>
    </row>
    <row r="48" spans="1:19" ht="30" x14ac:dyDescent="0.25">
      <c r="A48" s="5" t="s">
        <v>101</v>
      </c>
      <c r="B48" s="10">
        <v>-0.37</v>
      </c>
      <c r="C48" s="10">
        <v>-91.549999999999898</v>
      </c>
      <c r="D48" s="10">
        <v>6.5</v>
      </c>
      <c r="E48" s="10">
        <v>4.5999999999999899</v>
      </c>
      <c r="F48" s="10">
        <f t="shared" si="0"/>
        <v>5.5499999999999954</v>
      </c>
      <c r="G48" s="10">
        <f t="shared" si="1"/>
        <v>0.95000000000000506</v>
      </c>
      <c r="H48" s="11">
        <v>1.1000000000000001</v>
      </c>
      <c r="I48" s="10"/>
      <c r="J48" s="10"/>
      <c r="K48" s="10" t="s">
        <v>102</v>
      </c>
      <c r="L48" s="10"/>
      <c r="M48" s="5"/>
      <c r="N48" s="10">
        <v>12</v>
      </c>
      <c r="O48" s="10"/>
      <c r="P48" s="10">
        <v>4</v>
      </c>
      <c r="Q48" s="10">
        <v>2</v>
      </c>
      <c r="R48" s="11"/>
      <c r="S48" s="5" t="s">
        <v>355</v>
      </c>
    </row>
    <row r="49" spans="1:19" ht="45" x14ac:dyDescent="0.25">
      <c r="A49" s="5" t="s">
        <v>103</v>
      </c>
      <c r="B49" s="10">
        <v>54.67</v>
      </c>
      <c r="C49" s="10">
        <v>-164.349999999999</v>
      </c>
      <c r="D49" s="10">
        <v>16</v>
      </c>
      <c r="E49" s="10">
        <v>8</v>
      </c>
      <c r="F49" s="10">
        <f t="shared" si="0"/>
        <v>12</v>
      </c>
      <c r="G49" s="10">
        <f t="shared" si="1"/>
        <v>4</v>
      </c>
      <c r="H49" s="11">
        <v>0.8</v>
      </c>
      <c r="I49" s="10"/>
      <c r="J49" s="10"/>
      <c r="K49" s="10"/>
      <c r="L49" s="10"/>
      <c r="M49" s="5" t="s">
        <v>104</v>
      </c>
      <c r="N49" s="10">
        <v>100</v>
      </c>
      <c r="O49" s="10"/>
      <c r="P49" s="10"/>
      <c r="Q49" s="10"/>
      <c r="R49" s="11"/>
      <c r="S49" s="5" t="s">
        <v>356</v>
      </c>
    </row>
    <row r="50" spans="1:19" ht="30" x14ac:dyDescent="0.25">
      <c r="A50" s="5" t="s">
        <v>105</v>
      </c>
      <c r="B50" s="10">
        <v>37.770000000000003</v>
      </c>
      <c r="C50" s="10">
        <v>-25.32</v>
      </c>
      <c r="D50" s="10">
        <v>6</v>
      </c>
      <c r="E50" s="10">
        <v>6</v>
      </c>
      <c r="F50" s="10">
        <f t="shared" si="0"/>
        <v>6</v>
      </c>
      <c r="G50" s="10">
        <f t="shared" si="1"/>
        <v>0</v>
      </c>
      <c r="H50" s="11">
        <v>0.5</v>
      </c>
      <c r="I50" s="10"/>
      <c r="J50" s="10"/>
      <c r="K50" s="10"/>
      <c r="L50" s="10"/>
      <c r="M50" s="5"/>
      <c r="N50" s="10">
        <v>2</v>
      </c>
      <c r="O50" s="10"/>
      <c r="P50" s="10"/>
      <c r="Q50" s="10">
        <v>3</v>
      </c>
      <c r="R50" s="11">
        <f>Q50/F50</f>
        <v>0.5</v>
      </c>
      <c r="S50" s="5" t="s">
        <v>357</v>
      </c>
    </row>
    <row r="51" spans="1:19" x14ac:dyDescent="0.25">
      <c r="A51" s="5" t="s">
        <v>106</v>
      </c>
      <c r="B51" s="10"/>
      <c r="C51" s="10"/>
      <c r="D51" s="10">
        <v>9.6</v>
      </c>
      <c r="E51" s="10">
        <v>7.3</v>
      </c>
      <c r="F51" s="10">
        <f t="shared" si="0"/>
        <v>8.4499999999999993</v>
      </c>
      <c r="G51" s="10">
        <f t="shared" si="1"/>
        <v>1.1499999999999999</v>
      </c>
      <c r="H51" s="11">
        <v>0.4</v>
      </c>
      <c r="I51" s="10"/>
      <c r="J51" s="10"/>
      <c r="K51" s="10"/>
      <c r="L51" s="10"/>
      <c r="M51" s="5"/>
      <c r="N51" s="10"/>
      <c r="O51" s="10"/>
      <c r="P51" s="10"/>
      <c r="Q51" s="10"/>
      <c r="R51" s="11"/>
      <c r="S51" s="5" t="s">
        <v>358</v>
      </c>
    </row>
    <row r="52" spans="1:19" ht="30" x14ac:dyDescent="0.25">
      <c r="A52" s="5" t="s">
        <v>107</v>
      </c>
      <c r="B52" s="10">
        <v>56.63</v>
      </c>
      <c r="C52" s="10">
        <v>-4.9299999999999899</v>
      </c>
      <c r="D52" s="10">
        <v>14</v>
      </c>
      <c r="E52" s="10">
        <v>8</v>
      </c>
      <c r="F52" s="10">
        <f t="shared" si="0"/>
        <v>11</v>
      </c>
      <c r="G52" s="10">
        <f t="shared" si="1"/>
        <v>3</v>
      </c>
      <c r="H52" s="11">
        <v>1</v>
      </c>
      <c r="I52" s="10"/>
      <c r="J52" s="10"/>
      <c r="K52" s="10"/>
      <c r="L52" s="10"/>
      <c r="M52" s="5" t="s">
        <v>108</v>
      </c>
      <c r="N52" s="10">
        <v>30</v>
      </c>
      <c r="O52" s="10"/>
      <c r="P52" s="10"/>
      <c r="Q52" s="10"/>
      <c r="R52" s="11"/>
      <c r="S52" s="5"/>
    </row>
    <row r="53" spans="1:19" x14ac:dyDescent="0.25">
      <c r="A53" s="5" t="s">
        <v>109</v>
      </c>
      <c r="B53" s="10"/>
      <c r="C53" s="10"/>
      <c r="D53" s="10">
        <v>4.5</v>
      </c>
      <c r="E53" s="10">
        <v>4</v>
      </c>
      <c r="F53" s="10">
        <f t="shared" si="0"/>
        <v>4.25</v>
      </c>
      <c r="G53" s="10">
        <f t="shared" si="1"/>
        <v>0.25</v>
      </c>
      <c r="H53" s="11">
        <v>0.4</v>
      </c>
      <c r="I53" s="10"/>
      <c r="J53" s="10"/>
      <c r="K53" s="10"/>
      <c r="L53" s="10"/>
      <c r="M53" s="5"/>
      <c r="N53" s="10"/>
      <c r="O53" s="10"/>
      <c r="P53" s="10">
        <v>5</v>
      </c>
      <c r="Q53" s="10">
        <v>5</v>
      </c>
      <c r="R53" s="11">
        <f>Q53/F53</f>
        <v>1.1764705882352942</v>
      </c>
      <c r="S53" s="5" t="s">
        <v>359</v>
      </c>
    </row>
    <row r="54" spans="1:19" x14ac:dyDescent="0.25">
      <c r="A54" s="5" t="s">
        <v>110</v>
      </c>
      <c r="B54" s="10">
        <v>52.558</v>
      </c>
      <c r="C54" s="10">
        <v>158.02709999999999</v>
      </c>
      <c r="D54" s="10">
        <v>13</v>
      </c>
      <c r="E54" s="10">
        <v>10</v>
      </c>
      <c r="F54" s="10">
        <f t="shared" si="0"/>
        <v>11.5</v>
      </c>
      <c r="G54" s="10">
        <f t="shared" si="1"/>
        <v>1.5</v>
      </c>
      <c r="H54" s="11">
        <v>2</v>
      </c>
      <c r="I54" s="10"/>
      <c r="J54" s="10"/>
      <c r="K54" s="10"/>
      <c r="L54" s="10"/>
      <c r="M54" s="5" t="s">
        <v>111</v>
      </c>
      <c r="N54" s="10">
        <v>100</v>
      </c>
      <c r="O54" s="10"/>
      <c r="P54" s="10"/>
      <c r="Q54" s="10"/>
      <c r="R54" s="11"/>
      <c r="S54" s="5" t="s">
        <v>359</v>
      </c>
    </row>
    <row r="55" spans="1:19" x14ac:dyDescent="0.25">
      <c r="A55" s="5" t="s">
        <v>112</v>
      </c>
      <c r="B55" s="10">
        <v>39</v>
      </c>
      <c r="C55" s="10">
        <v>-106.667</v>
      </c>
      <c r="D55" s="10">
        <v>23</v>
      </c>
      <c r="E55" s="10">
        <v>17</v>
      </c>
      <c r="F55" s="10">
        <f t="shared" si="0"/>
        <v>20</v>
      </c>
      <c r="G55" s="10">
        <f t="shared" si="1"/>
        <v>3</v>
      </c>
      <c r="H55" s="11">
        <v>3</v>
      </c>
      <c r="I55" s="10"/>
      <c r="J55" s="10"/>
      <c r="K55" s="10" t="s">
        <v>113</v>
      </c>
      <c r="L55" s="10"/>
      <c r="M55" s="5" t="s">
        <v>114</v>
      </c>
      <c r="N55" s="10">
        <v>600</v>
      </c>
      <c r="O55" s="10"/>
      <c r="P55" s="10" t="s">
        <v>115</v>
      </c>
      <c r="Q55" s="10">
        <v>10</v>
      </c>
      <c r="R55" s="11">
        <f>Q55/F55</f>
        <v>0.5</v>
      </c>
      <c r="S55" s="5" t="s">
        <v>360</v>
      </c>
    </row>
    <row r="56" spans="1:19" ht="30" x14ac:dyDescent="0.25">
      <c r="A56" s="5" t="s">
        <v>116</v>
      </c>
      <c r="B56" s="10">
        <v>10.666700000000001</v>
      </c>
      <c r="C56" s="10">
        <v>-85.25</v>
      </c>
      <c r="D56" s="10">
        <v>12</v>
      </c>
      <c r="E56" s="10">
        <v>11</v>
      </c>
      <c r="F56" s="10">
        <f t="shared" si="0"/>
        <v>11.5</v>
      </c>
      <c r="G56" s="10">
        <f t="shared" si="1"/>
        <v>0.5</v>
      </c>
      <c r="H56" s="11">
        <v>1.2</v>
      </c>
      <c r="I56" s="10"/>
      <c r="J56" s="10"/>
      <c r="K56" s="10"/>
      <c r="L56" s="10"/>
      <c r="M56" s="5"/>
      <c r="N56" s="10">
        <v>140</v>
      </c>
      <c r="O56" s="10"/>
      <c r="P56" s="10">
        <v>10</v>
      </c>
      <c r="Q56" s="10">
        <v>7</v>
      </c>
      <c r="R56" s="11">
        <f>Q56/F56</f>
        <v>0.60869565217391308</v>
      </c>
      <c r="S56" s="5" t="s">
        <v>361</v>
      </c>
    </row>
    <row r="57" spans="1:19" x14ac:dyDescent="0.25">
      <c r="A57" s="5" t="s">
        <v>117</v>
      </c>
      <c r="B57" s="10">
        <v>35.219999999999899</v>
      </c>
      <c r="C57" s="10">
        <v>139.02000000000001</v>
      </c>
      <c r="D57" s="10">
        <v>12</v>
      </c>
      <c r="E57" s="10">
        <v>8</v>
      </c>
      <c r="F57" s="10">
        <f t="shared" si="0"/>
        <v>10</v>
      </c>
      <c r="G57" s="10">
        <f t="shared" si="1"/>
        <v>2</v>
      </c>
      <c r="H57" s="11">
        <v>1.8</v>
      </c>
      <c r="I57" s="10">
        <v>0.4</v>
      </c>
      <c r="J57" s="10"/>
      <c r="K57" s="10"/>
      <c r="L57" s="10"/>
      <c r="M57" s="5" t="s">
        <v>118</v>
      </c>
      <c r="N57" s="10">
        <v>5</v>
      </c>
      <c r="O57" s="10"/>
      <c r="P57" s="10"/>
      <c r="Q57" s="10">
        <v>9</v>
      </c>
      <c r="R57" s="11">
        <f>Q57/F57</f>
        <v>0.9</v>
      </c>
      <c r="S57" s="5" t="s">
        <v>362</v>
      </c>
    </row>
    <row r="58" spans="1:19" ht="30" x14ac:dyDescent="0.25">
      <c r="A58" s="5" t="s">
        <v>119</v>
      </c>
      <c r="B58" s="10">
        <v>48.149999999999899</v>
      </c>
      <c r="C58" s="10">
        <v>-120.099999999999</v>
      </c>
      <c r="D58" s="10">
        <v>8</v>
      </c>
      <c r="E58" s="10">
        <v>3.5</v>
      </c>
      <c r="F58" s="10">
        <f t="shared" si="0"/>
        <v>5.75</v>
      </c>
      <c r="G58" s="10">
        <f t="shared" si="1"/>
        <v>2.25</v>
      </c>
      <c r="H58" s="11">
        <v>2</v>
      </c>
      <c r="I58" s="10"/>
      <c r="J58" s="10"/>
      <c r="K58" s="10">
        <v>60</v>
      </c>
      <c r="L58" s="10"/>
      <c r="M58" s="5" t="s">
        <v>120</v>
      </c>
      <c r="N58" s="10">
        <v>127</v>
      </c>
      <c r="O58" s="10"/>
      <c r="P58" s="10"/>
      <c r="Q58" s="10"/>
      <c r="R58" s="11"/>
      <c r="S58" s="5" t="s">
        <v>363</v>
      </c>
    </row>
    <row r="59" spans="1:19" ht="45" x14ac:dyDescent="0.25">
      <c r="A59" s="5" t="s">
        <v>121</v>
      </c>
      <c r="B59" s="10">
        <v>38.6</v>
      </c>
      <c r="C59" s="10">
        <v>140.18</v>
      </c>
      <c r="D59" s="10">
        <v>2.5</v>
      </c>
      <c r="E59" s="10">
        <v>2.5</v>
      </c>
      <c r="F59" s="10">
        <f t="shared" si="0"/>
        <v>2.5</v>
      </c>
      <c r="G59" s="10">
        <f t="shared" si="1"/>
        <v>0</v>
      </c>
      <c r="H59" s="11">
        <v>0.2</v>
      </c>
      <c r="I59" s="10"/>
      <c r="J59" s="10"/>
      <c r="K59" s="10">
        <v>0.8</v>
      </c>
      <c r="L59" s="10"/>
      <c r="M59" s="5" t="s">
        <v>122</v>
      </c>
      <c r="N59" s="10">
        <v>0.83</v>
      </c>
      <c r="O59" s="10"/>
      <c r="P59" s="10">
        <v>4</v>
      </c>
      <c r="Q59" s="10">
        <v>2</v>
      </c>
      <c r="R59" s="11">
        <f>Q59/F59</f>
        <v>0.8</v>
      </c>
      <c r="S59" s="5" t="s">
        <v>364</v>
      </c>
    </row>
    <row r="60" spans="1:19" x14ac:dyDescent="0.25">
      <c r="A60" s="7" t="s">
        <v>123</v>
      </c>
      <c r="B60" s="12"/>
      <c r="C60" s="12"/>
      <c r="D60" s="12">
        <v>4.4000000000000004</v>
      </c>
      <c r="E60" s="12">
        <v>3.6</v>
      </c>
      <c r="F60" s="12">
        <f t="shared" si="0"/>
        <v>4</v>
      </c>
      <c r="G60" s="12">
        <f t="shared" si="1"/>
        <v>0.40000000000000013</v>
      </c>
      <c r="H60" s="13">
        <v>1</v>
      </c>
      <c r="I60" s="12">
        <v>0.2</v>
      </c>
      <c r="J60" s="12"/>
      <c r="K60" s="12"/>
      <c r="L60" s="12"/>
      <c r="M60" s="7"/>
      <c r="N60" s="12">
        <v>8</v>
      </c>
      <c r="O60" s="12">
        <v>2</v>
      </c>
      <c r="P60" s="12">
        <v>4</v>
      </c>
      <c r="Q60" s="12">
        <v>2</v>
      </c>
      <c r="R60" s="13">
        <f>Q60/F60</f>
        <v>0.5</v>
      </c>
      <c r="S60" s="7" t="s">
        <v>124</v>
      </c>
    </row>
    <row r="61" spans="1:19" x14ac:dyDescent="0.25">
      <c r="A61" s="5" t="s">
        <v>125</v>
      </c>
      <c r="B61" s="10">
        <v>13.67</v>
      </c>
      <c r="C61" s="10">
        <v>-89.049999999999898</v>
      </c>
      <c r="D61" s="10">
        <v>17</v>
      </c>
      <c r="E61" s="10">
        <v>13</v>
      </c>
      <c r="F61" s="10">
        <f t="shared" si="0"/>
        <v>15</v>
      </c>
      <c r="G61" s="10">
        <f t="shared" si="1"/>
        <v>2</v>
      </c>
      <c r="H61" s="11">
        <v>0.8</v>
      </c>
      <c r="I61" s="10"/>
      <c r="J61" s="10"/>
      <c r="K61" s="10"/>
      <c r="L61" s="10"/>
      <c r="M61" s="5" t="s">
        <v>126</v>
      </c>
      <c r="N61" s="10">
        <v>70</v>
      </c>
      <c r="O61" s="10"/>
      <c r="P61" s="10"/>
      <c r="Q61" s="10">
        <v>6</v>
      </c>
      <c r="R61" s="11">
        <f>Q61/F61</f>
        <v>0.4</v>
      </c>
      <c r="S61" s="5" t="s">
        <v>365</v>
      </c>
    </row>
    <row r="62" spans="1:19" ht="30" x14ac:dyDescent="0.25">
      <c r="A62" s="5" t="s">
        <v>127</v>
      </c>
      <c r="B62" s="10">
        <v>-27.902000000000001</v>
      </c>
      <c r="C62" s="10">
        <v>-68.823999999999899</v>
      </c>
      <c r="D62" s="10">
        <v>6</v>
      </c>
      <c r="E62" s="10">
        <v>5</v>
      </c>
      <c r="F62" s="10">
        <f t="shared" si="0"/>
        <v>5.5</v>
      </c>
      <c r="G62" s="10">
        <f t="shared" si="1"/>
        <v>0.5</v>
      </c>
      <c r="H62" s="11">
        <v>0.5</v>
      </c>
      <c r="I62" s="10">
        <v>0.2</v>
      </c>
      <c r="J62" s="10"/>
      <c r="K62" s="10"/>
      <c r="L62" s="10"/>
      <c r="M62" s="5" t="s">
        <v>128</v>
      </c>
      <c r="N62" s="10">
        <v>20</v>
      </c>
      <c r="O62" s="10"/>
      <c r="P62" s="10"/>
      <c r="Q62" s="10"/>
      <c r="R62" s="11"/>
      <c r="S62" s="5" t="s">
        <v>366</v>
      </c>
    </row>
    <row r="63" spans="1:19" x14ac:dyDescent="0.25">
      <c r="A63" s="5" t="s">
        <v>129</v>
      </c>
      <c r="B63" s="10"/>
      <c r="C63" s="10"/>
      <c r="D63" s="10">
        <v>8</v>
      </c>
      <c r="E63" s="10">
        <v>7</v>
      </c>
      <c r="F63" s="10">
        <f t="shared" si="0"/>
        <v>7.5</v>
      </c>
      <c r="G63" s="10">
        <f t="shared" si="1"/>
        <v>0.5</v>
      </c>
      <c r="H63" s="11">
        <v>1</v>
      </c>
      <c r="I63" s="10"/>
      <c r="J63" s="10"/>
      <c r="K63" s="10"/>
      <c r="L63" s="10"/>
      <c r="M63" s="5"/>
      <c r="N63" s="10"/>
      <c r="O63" s="10"/>
      <c r="P63" s="10">
        <v>6</v>
      </c>
      <c r="Q63" s="10">
        <v>5</v>
      </c>
      <c r="R63" s="11">
        <f>Q63/F63</f>
        <v>0.66666666666666663</v>
      </c>
      <c r="S63" s="5"/>
    </row>
    <row r="64" spans="1:19" ht="30" x14ac:dyDescent="0.25">
      <c r="A64" s="5" t="s">
        <v>130</v>
      </c>
      <c r="B64" s="10">
        <v>58.613</v>
      </c>
      <c r="C64" s="10">
        <v>-154.053</v>
      </c>
      <c r="D64" s="10">
        <v>3</v>
      </c>
      <c r="E64" s="10">
        <v>2.5</v>
      </c>
      <c r="F64" s="10">
        <f t="shared" si="0"/>
        <v>2.75</v>
      </c>
      <c r="G64" s="10">
        <f t="shared" si="1"/>
        <v>0.25</v>
      </c>
      <c r="H64" s="11">
        <v>0.3</v>
      </c>
      <c r="I64" s="10">
        <v>0.2</v>
      </c>
      <c r="J64" s="10"/>
      <c r="K64" s="10"/>
      <c r="L64" s="10"/>
      <c r="M64" s="5" t="s">
        <v>131</v>
      </c>
      <c r="N64" s="10">
        <v>1.2</v>
      </c>
      <c r="O64" s="10"/>
      <c r="P64" s="10"/>
      <c r="Q64" s="10"/>
      <c r="R64" s="11"/>
      <c r="S64" s="5" t="s">
        <v>367</v>
      </c>
    </row>
    <row r="65" spans="1:19" x14ac:dyDescent="0.25">
      <c r="A65" s="5" t="s">
        <v>132</v>
      </c>
      <c r="B65" s="10">
        <v>-11.765000000000001</v>
      </c>
      <c r="C65" s="10">
        <v>43.348999999999897</v>
      </c>
      <c r="D65" s="10">
        <v>4</v>
      </c>
      <c r="E65" s="10">
        <v>3</v>
      </c>
      <c r="F65" s="10">
        <f t="shared" si="0"/>
        <v>3.5</v>
      </c>
      <c r="G65" s="10">
        <f t="shared" si="1"/>
        <v>0.5</v>
      </c>
      <c r="H65" s="11">
        <v>0.1</v>
      </c>
      <c r="I65" s="10"/>
      <c r="J65" s="10"/>
      <c r="K65" s="10"/>
      <c r="L65" s="10"/>
      <c r="M65" s="5"/>
      <c r="N65" s="10"/>
      <c r="O65" s="10"/>
      <c r="P65" s="10"/>
      <c r="Q65" s="10"/>
      <c r="R65" s="11"/>
      <c r="S65" s="5" t="s">
        <v>368</v>
      </c>
    </row>
    <row r="66" spans="1:19" ht="15.75" x14ac:dyDescent="0.25">
      <c r="A66" s="5" t="s">
        <v>133</v>
      </c>
      <c r="B66" s="10">
        <v>54.049608999999897</v>
      </c>
      <c r="C66" s="10">
        <v>159.428901999999</v>
      </c>
      <c r="D66" s="10">
        <v>5</v>
      </c>
      <c r="E66" s="10">
        <v>5</v>
      </c>
      <c r="F66" s="10">
        <f t="shared" si="0"/>
        <v>5</v>
      </c>
      <c r="G66" s="10">
        <f t="shared" si="1"/>
        <v>0</v>
      </c>
      <c r="H66" s="11">
        <v>1</v>
      </c>
      <c r="I66" s="10">
        <v>0.3</v>
      </c>
      <c r="J66" s="10"/>
      <c r="K66" s="10"/>
      <c r="L66" s="10"/>
      <c r="M66" s="5"/>
      <c r="N66" s="10">
        <v>6</v>
      </c>
      <c r="O66" s="10">
        <v>1</v>
      </c>
      <c r="P66" s="10">
        <v>4</v>
      </c>
      <c r="Q66" s="10">
        <v>2</v>
      </c>
      <c r="R66" s="11">
        <f>Q66/F66</f>
        <v>0.4</v>
      </c>
      <c r="S66" s="8" t="s">
        <v>359</v>
      </c>
    </row>
    <row r="67" spans="1:19" x14ac:dyDescent="0.25">
      <c r="A67" s="5" t="s">
        <v>134</v>
      </c>
      <c r="B67" s="10">
        <v>58.261071000000001</v>
      </c>
      <c r="C67" s="10">
        <v>-154.974764999999</v>
      </c>
      <c r="D67" s="10">
        <v>4</v>
      </c>
      <c r="E67" s="10">
        <v>3</v>
      </c>
      <c r="F67" s="10">
        <f t="shared" ref="F67:F130" si="2">(D67+E67)/2</f>
        <v>3.5</v>
      </c>
      <c r="G67" s="10">
        <f t="shared" ref="G67:G130" si="3">(D67-E67)/2</f>
        <v>0.5</v>
      </c>
      <c r="H67" s="11">
        <v>1.3</v>
      </c>
      <c r="I67" s="10"/>
      <c r="J67" s="10"/>
      <c r="K67" s="10" t="s">
        <v>135</v>
      </c>
      <c r="L67" s="10"/>
      <c r="M67" s="5"/>
      <c r="N67" s="10">
        <v>12.5</v>
      </c>
      <c r="O67" s="10">
        <v>2.5</v>
      </c>
      <c r="P67" s="10">
        <v>4.5</v>
      </c>
      <c r="Q67" s="10">
        <v>3.5</v>
      </c>
      <c r="R67" s="11">
        <f>Q67/F67</f>
        <v>1</v>
      </c>
      <c r="S67" s="5"/>
    </row>
    <row r="68" spans="1:19" ht="15.75" x14ac:dyDescent="0.25">
      <c r="A68" s="5" t="s">
        <v>136</v>
      </c>
      <c r="B68" s="10"/>
      <c r="C68" s="10"/>
      <c r="D68" s="10">
        <v>6</v>
      </c>
      <c r="E68" s="10">
        <v>5</v>
      </c>
      <c r="F68" s="10">
        <f t="shared" si="2"/>
        <v>5.5</v>
      </c>
      <c r="G68" s="10">
        <f t="shared" si="3"/>
        <v>0.5</v>
      </c>
      <c r="H68" s="11">
        <v>0.7</v>
      </c>
      <c r="I68" s="10"/>
      <c r="J68" s="10"/>
      <c r="K68" s="10"/>
      <c r="L68" s="10"/>
      <c r="M68" s="5"/>
      <c r="N68" s="10"/>
      <c r="O68" s="10"/>
      <c r="P68" s="10"/>
      <c r="Q68" s="10"/>
      <c r="R68" s="11"/>
      <c r="S68" s="8" t="s">
        <v>359</v>
      </c>
    </row>
    <row r="69" spans="1:19" ht="30" x14ac:dyDescent="0.25">
      <c r="A69" s="5" t="s">
        <v>137</v>
      </c>
      <c r="B69" s="10">
        <v>30.793199999999899</v>
      </c>
      <c r="C69" s="10">
        <v>130.28879000000001</v>
      </c>
      <c r="D69" s="10">
        <v>20</v>
      </c>
      <c r="E69" s="10">
        <v>17</v>
      </c>
      <c r="F69" s="10">
        <f t="shared" si="2"/>
        <v>18.5</v>
      </c>
      <c r="G69" s="10">
        <f t="shared" si="3"/>
        <v>1.5</v>
      </c>
      <c r="H69" s="11">
        <v>0.6</v>
      </c>
      <c r="I69" s="10"/>
      <c r="J69" s="10"/>
      <c r="K69" s="10"/>
      <c r="L69" s="10"/>
      <c r="M69" s="5" t="s">
        <v>138</v>
      </c>
      <c r="N69" s="10">
        <v>65</v>
      </c>
      <c r="O69" s="10"/>
      <c r="P69" s="10">
        <v>6</v>
      </c>
      <c r="Q69" s="10">
        <v>2</v>
      </c>
      <c r="R69" s="11">
        <f>Q69/F69</f>
        <v>0.10810810810810811</v>
      </c>
      <c r="S69" s="5" t="s">
        <v>369</v>
      </c>
    </row>
    <row r="70" spans="1:19" x14ac:dyDescent="0.25">
      <c r="A70" s="5" t="s">
        <v>139</v>
      </c>
      <c r="B70" s="10">
        <v>19.425000000000001</v>
      </c>
      <c r="C70" s="10">
        <v>-155.292</v>
      </c>
      <c r="D70" s="10">
        <v>5</v>
      </c>
      <c r="E70" s="10">
        <v>3.1</v>
      </c>
      <c r="F70" s="10">
        <f t="shared" si="2"/>
        <v>4.05</v>
      </c>
      <c r="G70" s="10">
        <f t="shared" si="3"/>
        <v>0.95</v>
      </c>
      <c r="H70" s="11">
        <v>0.14000000000000001</v>
      </c>
      <c r="I70" s="10"/>
      <c r="J70" s="10"/>
      <c r="K70" s="10" t="s">
        <v>140</v>
      </c>
      <c r="L70" s="10"/>
      <c r="M70" s="5"/>
      <c r="N70" s="10">
        <v>1.4</v>
      </c>
      <c r="O70" s="10"/>
      <c r="P70" s="10"/>
      <c r="Q70" s="10"/>
      <c r="R70" s="11"/>
      <c r="S70" s="5"/>
    </row>
    <row r="71" spans="1:19" ht="30" x14ac:dyDescent="0.25">
      <c r="A71" s="5" t="s">
        <v>141</v>
      </c>
      <c r="B71" s="10">
        <v>8.8402460000000005</v>
      </c>
      <c r="C71" s="10">
        <v>39.687869999999897</v>
      </c>
      <c r="D71" s="10">
        <v>8</v>
      </c>
      <c r="E71" s="10">
        <v>8</v>
      </c>
      <c r="F71" s="10">
        <f t="shared" si="2"/>
        <v>8</v>
      </c>
      <c r="G71" s="10">
        <f t="shared" si="3"/>
        <v>0</v>
      </c>
      <c r="H71" s="11">
        <v>0.2</v>
      </c>
      <c r="I71" s="10">
        <v>0.2</v>
      </c>
      <c r="J71" s="10"/>
      <c r="K71" s="10"/>
      <c r="L71" s="10"/>
      <c r="M71" s="5"/>
      <c r="N71" s="10">
        <v>5.0999999999999996</v>
      </c>
      <c r="O71" s="10"/>
      <c r="P71" s="10"/>
      <c r="Q71" s="10"/>
      <c r="R71" s="11"/>
      <c r="S71" s="5" t="s">
        <v>370</v>
      </c>
    </row>
    <row r="72" spans="1:19" x14ac:dyDescent="0.25">
      <c r="A72" s="5" t="s">
        <v>142</v>
      </c>
      <c r="B72" s="10">
        <v>65.7307109999999</v>
      </c>
      <c r="C72" s="10">
        <v>-16.782591</v>
      </c>
      <c r="D72" s="10">
        <v>10.8</v>
      </c>
      <c r="E72" s="10">
        <v>10.8</v>
      </c>
      <c r="F72" s="10">
        <f t="shared" si="2"/>
        <v>10.8</v>
      </c>
      <c r="G72" s="10">
        <f t="shared" si="3"/>
        <v>0</v>
      </c>
      <c r="H72" s="11">
        <v>0.6</v>
      </c>
      <c r="I72" s="10"/>
      <c r="J72" s="10"/>
      <c r="K72" s="10"/>
      <c r="L72" s="10"/>
      <c r="M72" s="5"/>
      <c r="N72" s="10"/>
      <c r="O72" s="10"/>
      <c r="P72" s="10"/>
      <c r="Q72" s="10"/>
      <c r="R72" s="11"/>
      <c r="S72" s="5" t="s">
        <v>371</v>
      </c>
    </row>
    <row r="73" spans="1:19" x14ac:dyDescent="0.25">
      <c r="A73" s="5" t="s">
        <v>143</v>
      </c>
      <c r="B73" s="10">
        <v>-6.1099319999999899</v>
      </c>
      <c r="C73" s="10">
        <v>105.430454</v>
      </c>
      <c r="D73" s="10">
        <v>8</v>
      </c>
      <c r="E73" s="10">
        <v>8</v>
      </c>
      <c r="F73" s="10">
        <f t="shared" si="2"/>
        <v>8</v>
      </c>
      <c r="G73" s="10">
        <f t="shared" si="3"/>
        <v>0</v>
      </c>
      <c r="H73" s="11">
        <v>0.3</v>
      </c>
      <c r="I73" s="10">
        <v>0.2</v>
      </c>
      <c r="J73" s="10"/>
      <c r="K73" s="10" t="s">
        <v>144</v>
      </c>
      <c r="L73" s="10"/>
      <c r="M73" s="5"/>
      <c r="N73" s="10">
        <v>12.5</v>
      </c>
      <c r="O73" s="10"/>
      <c r="P73" s="10">
        <v>5</v>
      </c>
      <c r="Q73" s="10">
        <v>4</v>
      </c>
      <c r="R73" s="11">
        <f>Q73/F73</f>
        <v>0.5</v>
      </c>
      <c r="S73" s="5" t="s">
        <v>372</v>
      </c>
    </row>
    <row r="74" spans="1:19" ht="15.75" x14ac:dyDescent="0.25">
      <c r="A74" s="5" t="s">
        <v>145</v>
      </c>
      <c r="B74" s="10"/>
      <c r="C74" s="10"/>
      <c r="D74" s="10">
        <v>11</v>
      </c>
      <c r="E74" s="10">
        <v>9</v>
      </c>
      <c r="F74" s="10">
        <f t="shared" si="2"/>
        <v>10</v>
      </c>
      <c r="G74" s="10">
        <f t="shared" si="3"/>
        <v>1</v>
      </c>
      <c r="H74" s="11">
        <v>0.6</v>
      </c>
      <c r="I74" s="10"/>
      <c r="J74" s="10"/>
      <c r="K74" s="10"/>
      <c r="L74" s="10"/>
      <c r="M74" s="5"/>
      <c r="N74" s="10">
        <v>6</v>
      </c>
      <c r="O74" s="10"/>
      <c r="P74" s="10"/>
      <c r="Q74" s="10"/>
      <c r="R74" s="11"/>
      <c r="S74" s="8" t="s">
        <v>359</v>
      </c>
    </row>
    <row r="75" spans="1:19" ht="15.75" x14ac:dyDescent="0.25">
      <c r="A75" s="5" t="s">
        <v>146</v>
      </c>
      <c r="B75" s="10">
        <v>51.799999999999898</v>
      </c>
      <c r="C75" s="10">
        <v>157.53</v>
      </c>
      <c r="D75" s="10">
        <v>13</v>
      </c>
      <c r="E75" s="10">
        <v>7</v>
      </c>
      <c r="F75" s="10">
        <f t="shared" si="2"/>
        <v>10</v>
      </c>
      <c r="G75" s="10">
        <f t="shared" si="3"/>
        <v>3</v>
      </c>
      <c r="H75" s="11">
        <v>0.25</v>
      </c>
      <c r="I75" s="10"/>
      <c r="J75" s="10"/>
      <c r="K75" s="10"/>
      <c r="L75" s="10"/>
      <c r="M75" s="5"/>
      <c r="N75" s="10"/>
      <c r="O75" s="10"/>
      <c r="P75" s="10"/>
      <c r="Q75" s="10"/>
      <c r="R75" s="11"/>
      <c r="S75" s="8" t="s">
        <v>359</v>
      </c>
    </row>
    <row r="76" spans="1:19" ht="30" x14ac:dyDescent="0.25">
      <c r="A76" s="5" t="s">
        <v>147</v>
      </c>
      <c r="B76" s="10">
        <v>48.833300000000001</v>
      </c>
      <c r="C76" s="10">
        <v>-121.7</v>
      </c>
      <c r="D76" s="10">
        <v>8</v>
      </c>
      <c r="E76" s="10">
        <v>4.5</v>
      </c>
      <c r="F76" s="10">
        <f t="shared" si="2"/>
        <v>6.25</v>
      </c>
      <c r="G76" s="10">
        <f t="shared" si="3"/>
        <v>1.75</v>
      </c>
      <c r="H76" s="11">
        <v>1</v>
      </c>
      <c r="I76" s="10">
        <v>0.2</v>
      </c>
      <c r="J76" s="10"/>
      <c r="K76" s="10"/>
      <c r="L76" s="10"/>
      <c r="M76" s="5" t="s">
        <v>148</v>
      </c>
      <c r="N76" s="10">
        <v>50</v>
      </c>
      <c r="O76" s="10"/>
      <c r="P76" s="10"/>
      <c r="Q76" s="10"/>
      <c r="R76" s="11"/>
      <c r="S76" s="9" t="s">
        <v>373</v>
      </c>
    </row>
    <row r="77" spans="1:19" ht="30" x14ac:dyDescent="0.25">
      <c r="A77" s="5" t="s">
        <v>149</v>
      </c>
      <c r="B77" s="10">
        <v>51.45</v>
      </c>
      <c r="C77" s="10">
        <v>157.08000000000001</v>
      </c>
      <c r="D77" s="10">
        <v>12</v>
      </c>
      <c r="E77" s="10">
        <v>7</v>
      </c>
      <c r="F77" s="10">
        <f t="shared" si="2"/>
        <v>9.5</v>
      </c>
      <c r="G77" s="10">
        <f t="shared" si="3"/>
        <v>2.5</v>
      </c>
      <c r="H77" s="11">
        <v>0.3</v>
      </c>
      <c r="I77" s="10"/>
      <c r="J77" s="10"/>
      <c r="K77" s="10"/>
      <c r="L77" s="10"/>
      <c r="M77" s="5" t="s">
        <v>150</v>
      </c>
      <c r="N77" s="10">
        <v>75</v>
      </c>
      <c r="O77" s="10">
        <v>5</v>
      </c>
      <c r="P77" s="10">
        <v>4</v>
      </c>
      <c r="Q77" s="10">
        <v>4</v>
      </c>
      <c r="R77" s="11">
        <f>Q77/F77</f>
        <v>0.42105263157894735</v>
      </c>
      <c r="S77" s="8" t="s">
        <v>359</v>
      </c>
    </row>
    <row r="78" spans="1:19" x14ac:dyDescent="0.25">
      <c r="A78" s="5" t="s">
        <v>151</v>
      </c>
      <c r="B78" s="10">
        <v>43.6</v>
      </c>
      <c r="C78" s="10">
        <v>144.4</v>
      </c>
      <c r="D78" s="10">
        <v>26</v>
      </c>
      <c r="E78" s="10">
        <v>20</v>
      </c>
      <c r="F78" s="10">
        <f t="shared" si="2"/>
        <v>23</v>
      </c>
      <c r="G78" s="10">
        <f t="shared" si="3"/>
        <v>3</v>
      </c>
      <c r="H78" s="11">
        <v>1.4</v>
      </c>
      <c r="I78" s="10">
        <v>0.2</v>
      </c>
      <c r="J78" s="10"/>
      <c r="K78" s="10"/>
      <c r="L78" s="10"/>
      <c r="M78" s="5" t="s">
        <v>152</v>
      </c>
      <c r="N78" s="10">
        <v>45</v>
      </c>
      <c r="O78" s="10"/>
      <c r="P78" s="10"/>
      <c r="Q78" s="10">
        <v>10</v>
      </c>
      <c r="R78" s="11">
        <f>Q78/F78</f>
        <v>0.43478260869565216</v>
      </c>
      <c r="S78" s="5" t="s">
        <v>374</v>
      </c>
    </row>
    <row r="79" spans="1:19" x14ac:dyDescent="0.25">
      <c r="A79" s="5" t="s">
        <v>153</v>
      </c>
      <c r="B79" s="10">
        <v>42.5</v>
      </c>
      <c r="C79" s="10">
        <v>141.18</v>
      </c>
      <c r="D79" s="10">
        <v>3</v>
      </c>
      <c r="E79" s="10">
        <v>3</v>
      </c>
      <c r="F79" s="10">
        <f t="shared" si="2"/>
        <v>3</v>
      </c>
      <c r="G79" s="10">
        <f t="shared" si="3"/>
        <v>0</v>
      </c>
      <c r="H79" s="11">
        <v>0.15</v>
      </c>
      <c r="I79" s="10">
        <v>0.2</v>
      </c>
      <c r="J79" s="10"/>
      <c r="K79" s="10"/>
      <c r="L79" s="10"/>
      <c r="M79" s="5"/>
      <c r="N79" s="10"/>
      <c r="O79" s="10"/>
      <c r="P79" s="10"/>
      <c r="Q79" s="10"/>
      <c r="R79" s="11"/>
      <c r="S79" s="5"/>
    </row>
    <row r="80" spans="1:19" x14ac:dyDescent="0.25">
      <c r="A80" s="5" t="s">
        <v>154</v>
      </c>
      <c r="B80" s="10">
        <v>-16.829000000000001</v>
      </c>
      <c r="C80" s="10">
        <v>168.536</v>
      </c>
      <c r="D80" s="10">
        <v>12</v>
      </c>
      <c r="E80" s="10">
        <v>6</v>
      </c>
      <c r="F80" s="10">
        <f t="shared" si="2"/>
        <v>9</v>
      </c>
      <c r="G80" s="10">
        <f t="shared" si="3"/>
        <v>3</v>
      </c>
      <c r="H80" s="11">
        <v>0.95</v>
      </c>
      <c r="I80" s="10">
        <v>0.15</v>
      </c>
      <c r="J80" s="10"/>
      <c r="K80" s="10" t="s">
        <v>155</v>
      </c>
      <c r="L80" s="10"/>
      <c r="M80" s="5"/>
      <c r="N80" s="10">
        <v>35</v>
      </c>
      <c r="O80" s="10">
        <v>4</v>
      </c>
      <c r="P80" s="10"/>
      <c r="Q80" s="10"/>
      <c r="R80" s="11"/>
      <c r="S80" s="5" t="s">
        <v>375</v>
      </c>
    </row>
    <row r="81" spans="1:19" x14ac:dyDescent="0.25">
      <c r="A81" s="5" t="s">
        <v>156</v>
      </c>
      <c r="B81" s="10">
        <v>38</v>
      </c>
      <c r="C81" s="10">
        <v>-106.75</v>
      </c>
      <c r="D81" s="10">
        <v>75</v>
      </c>
      <c r="E81" s="10">
        <v>35</v>
      </c>
      <c r="F81" s="10">
        <f t="shared" si="2"/>
        <v>55</v>
      </c>
      <c r="G81" s="10">
        <f t="shared" si="3"/>
        <v>20</v>
      </c>
      <c r="H81" s="11">
        <v>4</v>
      </c>
      <c r="I81" s="10">
        <v>0.5</v>
      </c>
      <c r="J81" s="10"/>
      <c r="K81" s="10"/>
      <c r="L81" s="10"/>
      <c r="M81" s="5" t="s">
        <v>157</v>
      </c>
      <c r="N81" s="10">
        <v>2250</v>
      </c>
      <c r="O81" s="10"/>
      <c r="P81" s="10"/>
      <c r="Q81" s="10"/>
      <c r="R81" s="11"/>
      <c r="S81" s="5" t="s">
        <v>376</v>
      </c>
    </row>
    <row r="82" spans="1:19" ht="45" x14ac:dyDescent="0.25">
      <c r="A82" s="5" t="s">
        <v>158</v>
      </c>
      <c r="B82" s="10">
        <v>-23.166699999999899</v>
      </c>
      <c r="C82" s="10">
        <v>-67.416669999999897</v>
      </c>
      <c r="D82" s="10">
        <v>50</v>
      </c>
      <c r="E82" s="10">
        <v>30</v>
      </c>
      <c r="F82" s="10">
        <f t="shared" si="2"/>
        <v>40</v>
      </c>
      <c r="G82" s="10">
        <f t="shared" si="3"/>
        <v>10</v>
      </c>
      <c r="H82" s="11">
        <v>3</v>
      </c>
      <c r="I82" s="10"/>
      <c r="J82" s="10"/>
      <c r="K82" s="10" t="s">
        <v>159</v>
      </c>
      <c r="L82" s="10"/>
      <c r="M82" s="5" t="s">
        <v>160</v>
      </c>
      <c r="N82" s="10">
        <v>1600</v>
      </c>
      <c r="O82" s="10"/>
      <c r="P82" s="10">
        <v>6</v>
      </c>
      <c r="Q82" s="10">
        <v>6</v>
      </c>
      <c r="R82" s="11">
        <f>Q82/F82</f>
        <v>0.15</v>
      </c>
      <c r="S82" s="5" t="s">
        <v>377</v>
      </c>
    </row>
    <row r="83" spans="1:19" ht="60" x14ac:dyDescent="0.25">
      <c r="A83" s="5" t="s">
        <v>161</v>
      </c>
      <c r="B83" s="10">
        <v>20.6434</v>
      </c>
      <c r="C83" s="10">
        <v>-103.552899999999</v>
      </c>
      <c r="D83" s="10">
        <v>11</v>
      </c>
      <c r="E83" s="10">
        <v>11</v>
      </c>
      <c r="F83" s="10">
        <f t="shared" si="2"/>
        <v>11</v>
      </c>
      <c r="G83" s="10">
        <f t="shared" si="3"/>
        <v>0</v>
      </c>
      <c r="H83" s="11">
        <v>1</v>
      </c>
      <c r="I83" s="10">
        <v>0.5</v>
      </c>
      <c r="J83" s="10"/>
      <c r="K83" s="10"/>
      <c r="L83" s="10"/>
      <c r="M83" s="5" t="s">
        <v>162</v>
      </c>
      <c r="N83" s="10">
        <v>25</v>
      </c>
      <c r="O83" s="10">
        <v>5</v>
      </c>
      <c r="P83" s="10"/>
      <c r="Q83" s="10"/>
      <c r="R83" s="11"/>
      <c r="S83" s="5" t="s">
        <v>378</v>
      </c>
    </row>
    <row r="84" spans="1:19" ht="30" x14ac:dyDescent="0.25">
      <c r="A84" s="5" t="s">
        <v>163</v>
      </c>
      <c r="B84" s="10">
        <v>-26.62</v>
      </c>
      <c r="C84" s="10">
        <v>-68.28</v>
      </c>
      <c r="D84" s="10">
        <v>28</v>
      </c>
      <c r="E84" s="10">
        <v>22</v>
      </c>
      <c r="F84" s="10">
        <f t="shared" si="2"/>
        <v>25</v>
      </c>
      <c r="G84" s="10">
        <f t="shared" si="3"/>
        <v>3</v>
      </c>
      <c r="H84" s="11">
        <v>1.4</v>
      </c>
      <c r="I84" s="10">
        <v>0.4</v>
      </c>
      <c r="J84" s="10"/>
      <c r="K84" s="10"/>
      <c r="L84" s="10"/>
      <c r="M84" s="5"/>
      <c r="N84" s="10"/>
      <c r="O84" s="10"/>
      <c r="P84" s="10"/>
      <c r="Q84" s="10"/>
      <c r="R84" s="11"/>
      <c r="S84" s="5" t="s">
        <v>379</v>
      </c>
    </row>
    <row r="85" spans="1:19" ht="30" x14ac:dyDescent="0.25">
      <c r="A85" s="5" t="s">
        <v>164</v>
      </c>
      <c r="B85" s="10">
        <v>-26.63</v>
      </c>
      <c r="C85" s="10">
        <v>-68.48</v>
      </c>
      <c r="D85" s="10">
        <v>16</v>
      </c>
      <c r="E85" s="10">
        <v>14.5</v>
      </c>
      <c r="F85" s="10">
        <f t="shared" si="2"/>
        <v>15.25</v>
      </c>
      <c r="G85" s="10">
        <f t="shared" si="3"/>
        <v>0.75</v>
      </c>
      <c r="H85" s="11">
        <v>0.6</v>
      </c>
      <c r="I85" s="10">
        <v>0.2</v>
      </c>
      <c r="J85" s="10"/>
      <c r="K85" s="10"/>
      <c r="L85" s="10"/>
      <c r="M85" s="5"/>
      <c r="N85" s="10"/>
      <c r="O85" s="10"/>
      <c r="P85" s="10"/>
      <c r="Q85" s="10"/>
      <c r="R85" s="11"/>
      <c r="S85" s="5" t="s">
        <v>380</v>
      </c>
    </row>
    <row r="86" spans="1:19" ht="30" x14ac:dyDescent="0.25">
      <c r="A86" s="5" t="s">
        <v>165</v>
      </c>
      <c r="B86" s="10">
        <v>37.961483000000001</v>
      </c>
      <c r="C86" s="10">
        <v>-107.37855</v>
      </c>
      <c r="D86" s="10">
        <v>12</v>
      </c>
      <c r="E86" s="10">
        <v>10</v>
      </c>
      <c r="F86" s="10">
        <f t="shared" si="2"/>
        <v>11</v>
      </c>
      <c r="G86" s="10">
        <f t="shared" si="3"/>
        <v>1</v>
      </c>
      <c r="H86" s="11">
        <v>1.5</v>
      </c>
      <c r="I86" s="10"/>
      <c r="J86" s="10"/>
      <c r="K86" s="10">
        <v>137</v>
      </c>
      <c r="L86" s="10"/>
      <c r="M86" s="5" t="s">
        <v>166</v>
      </c>
      <c r="N86" s="10">
        <v>250</v>
      </c>
      <c r="O86" s="10"/>
      <c r="P86" s="10"/>
      <c r="Q86" s="10"/>
      <c r="R86" s="11"/>
      <c r="S86" s="5" t="s">
        <v>381</v>
      </c>
    </row>
    <row r="87" spans="1:19" ht="30" x14ac:dyDescent="0.25">
      <c r="A87" s="5" t="s">
        <v>167</v>
      </c>
      <c r="B87" s="10">
        <v>28.249402</v>
      </c>
      <c r="C87" s="10">
        <v>-16.602542</v>
      </c>
      <c r="D87" s="10">
        <v>7</v>
      </c>
      <c r="E87" s="10">
        <v>4</v>
      </c>
      <c r="F87" s="10">
        <f t="shared" si="2"/>
        <v>5.5</v>
      </c>
      <c r="G87" s="10">
        <f t="shared" si="3"/>
        <v>1.5</v>
      </c>
      <c r="H87" s="11">
        <v>0.9</v>
      </c>
      <c r="I87" s="10">
        <v>0.2</v>
      </c>
      <c r="J87" s="10"/>
      <c r="K87" s="10"/>
      <c r="L87" s="10"/>
      <c r="M87" s="5" t="s">
        <v>168</v>
      </c>
      <c r="N87" s="10">
        <v>72</v>
      </c>
      <c r="O87" s="10"/>
      <c r="P87" s="10">
        <v>10</v>
      </c>
      <c r="Q87" s="10">
        <v>7</v>
      </c>
      <c r="R87" s="11">
        <f>Q87/F87</f>
        <v>1.2727272727272727</v>
      </c>
      <c r="S87" s="5" t="s">
        <v>382</v>
      </c>
    </row>
    <row r="88" spans="1:19" x14ac:dyDescent="0.25">
      <c r="A88" s="5" t="s">
        <v>169</v>
      </c>
      <c r="B88" s="10">
        <v>42.579999999999899</v>
      </c>
      <c r="C88" s="10">
        <v>11.92</v>
      </c>
      <c r="D88" s="10">
        <v>9</v>
      </c>
      <c r="E88" s="10">
        <v>7</v>
      </c>
      <c r="F88" s="10">
        <f t="shared" si="2"/>
        <v>8</v>
      </c>
      <c r="G88" s="10">
        <f t="shared" si="3"/>
        <v>1</v>
      </c>
      <c r="H88" s="11">
        <v>0.7</v>
      </c>
      <c r="I88" s="10"/>
      <c r="J88" s="10"/>
      <c r="K88" s="10" t="s">
        <v>170</v>
      </c>
      <c r="L88" s="10"/>
      <c r="M88" s="5" t="s">
        <v>171</v>
      </c>
      <c r="N88" s="10">
        <v>12</v>
      </c>
      <c r="O88" s="10"/>
      <c r="P88" s="10">
        <v>3</v>
      </c>
      <c r="Q88" s="10">
        <v>2.5</v>
      </c>
      <c r="R88" s="11">
        <f>Q88/F88</f>
        <v>0.3125</v>
      </c>
      <c r="S88" s="5" t="s">
        <v>383</v>
      </c>
    </row>
    <row r="89" spans="1:19" x14ac:dyDescent="0.25">
      <c r="A89" s="5" t="s">
        <v>172</v>
      </c>
      <c r="B89" s="10">
        <v>37.700000000000003</v>
      </c>
      <c r="C89" s="10">
        <v>-118.87</v>
      </c>
      <c r="D89" s="10">
        <v>32</v>
      </c>
      <c r="E89" s="10">
        <v>17</v>
      </c>
      <c r="F89" s="10">
        <f t="shared" si="2"/>
        <v>24.5</v>
      </c>
      <c r="G89" s="10">
        <f t="shared" si="3"/>
        <v>7.5</v>
      </c>
      <c r="H89" s="11">
        <v>2.5</v>
      </c>
      <c r="I89" s="10">
        <v>0.5</v>
      </c>
      <c r="J89" s="10"/>
      <c r="K89" s="10" t="s">
        <v>39</v>
      </c>
      <c r="L89" s="10"/>
      <c r="M89" s="5" t="s">
        <v>173</v>
      </c>
      <c r="N89" s="10">
        <v>500</v>
      </c>
      <c r="O89" s="10"/>
      <c r="P89" s="10">
        <v>7</v>
      </c>
      <c r="Q89" s="10">
        <v>3</v>
      </c>
      <c r="R89" s="11">
        <f>Q89/F89</f>
        <v>0.12244897959183673</v>
      </c>
      <c r="S89" s="5"/>
    </row>
    <row r="90" spans="1:19" x14ac:dyDescent="0.25">
      <c r="A90" s="5" t="s">
        <v>174</v>
      </c>
      <c r="B90" s="10">
        <v>-0.91572799999999899</v>
      </c>
      <c r="C90" s="10">
        <v>36.456445000000002</v>
      </c>
      <c r="D90" s="10">
        <v>1.8</v>
      </c>
      <c r="E90" s="10">
        <v>1.8</v>
      </c>
      <c r="F90" s="10">
        <f t="shared" si="2"/>
        <v>1.8</v>
      </c>
      <c r="G90" s="10">
        <f t="shared" si="3"/>
        <v>0</v>
      </c>
      <c r="H90" s="11">
        <v>0.6</v>
      </c>
      <c r="I90" s="10"/>
      <c r="J90" s="10"/>
      <c r="K90" s="10"/>
      <c r="L90" s="10"/>
      <c r="M90" s="5"/>
      <c r="N90" s="10">
        <v>22</v>
      </c>
      <c r="O90" s="10"/>
      <c r="P90" s="10"/>
      <c r="Q90" s="10"/>
      <c r="R90" s="11"/>
      <c r="S90" s="5"/>
    </row>
    <row r="91" spans="1:19" ht="30" x14ac:dyDescent="0.25">
      <c r="A91" s="5" t="s">
        <v>175</v>
      </c>
      <c r="B91" s="10">
        <v>-19.72</v>
      </c>
      <c r="C91" s="10">
        <v>-65.63</v>
      </c>
      <c r="D91" s="10">
        <v>35</v>
      </c>
      <c r="E91" s="10">
        <v>18</v>
      </c>
      <c r="F91" s="10">
        <f t="shared" si="2"/>
        <v>26.5</v>
      </c>
      <c r="G91" s="10">
        <f t="shared" si="3"/>
        <v>8.5</v>
      </c>
      <c r="H91" s="11">
        <v>0.9</v>
      </c>
      <c r="I91" s="10">
        <v>0.2</v>
      </c>
      <c r="J91" s="10"/>
      <c r="K91" s="10"/>
      <c r="L91" s="10"/>
      <c r="M91" s="5"/>
      <c r="N91" s="10">
        <v>500</v>
      </c>
      <c r="O91" s="10"/>
      <c r="P91" s="10"/>
      <c r="Q91" s="10"/>
      <c r="R91" s="11"/>
      <c r="S91" s="5" t="s">
        <v>377</v>
      </c>
    </row>
    <row r="92" spans="1:19" x14ac:dyDescent="0.25">
      <c r="A92" s="5" t="s">
        <v>176</v>
      </c>
      <c r="B92" s="10">
        <v>-25.51</v>
      </c>
      <c r="C92" s="10">
        <v>-68.349999999999994</v>
      </c>
      <c r="D92" s="10">
        <v>30</v>
      </c>
      <c r="E92" s="10">
        <v>30</v>
      </c>
      <c r="F92" s="10">
        <f t="shared" si="2"/>
        <v>30</v>
      </c>
      <c r="G92" s="10">
        <f t="shared" si="3"/>
        <v>0</v>
      </c>
      <c r="H92" s="11">
        <v>0.8</v>
      </c>
      <c r="I92" s="10"/>
      <c r="J92" s="10"/>
      <c r="K92" s="10"/>
      <c r="L92" s="10"/>
      <c r="M92" s="5"/>
      <c r="N92" s="10"/>
      <c r="O92" s="10"/>
      <c r="P92" s="10"/>
      <c r="Q92" s="10"/>
      <c r="R92" s="11"/>
      <c r="S92" s="5" t="s">
        <v>377</v>
      </c>
    </row>
    <row r="93" spans="1:19" ht="30" x14ac:dyDescent="0.25">
      <c r="A93" s="5" t="s">
        <v>177</v>
      </c>
      <c r="B93" s="10">
        <v>19.68</v>
      </c>
      <c r="C93" s="10">
        <v>-97.42</v>
      </c>
      <c r="D93" s="10">
        <v>21</v>
      </c>
      <c r="E93" s="10">
        <v>15</v>
      </c>
      <c r="F93" s="10">
        <f t="shared" si="2"/>
        <v>18</v>
      </c>
      <c r="G93" s="10">
        <f t="shared" si="3"/>
        <v>3</v>
      </c>
      <c r="H93" s="11">
        <v>1</v>
      </c>
      <c r="I93" s="10">
        <v>0.4</v>
      </c>
      <c r="J93" s="10"/>
      <c r="K93" s="10"/>
      <c r="L93" s="10"/>
      <c r="M93" s="5" t="s">
        <v>178</v>
      </c>
      <c r="N93" s="10">
        <v>115</v>
      </c>
      <c r="O93" s="10"/>
      <c r="P93" s="10">
        <v>7</v>
      </c>
      <c r="Q93" s="10">
        <v>5</v>
      </c>
      <c r="R93" s="11">
        <f>Q93/F93</f>
        <v>0.27777777777777779</v>
      </c>
      <c r="S93" s="5" t="s">
        <v>384</v>
      </c>
    </row>
    <row r="94" spans="1:19" ht="60" x14ac:dyDescent="0.25">
      <c r="A94" s="5" t="s">
        <v>179</v>
      </c>
      <c r="B94" s="10">
        <v>-26.167000000000002</v>
      </c>
      <c r="C94" s="10">
        <v>-66.667000000000002</v>
      </c>
      <c r="D94" s="10">
        <v>19</v>
      </c>
      <c r="E94" s="10">
        <v>13</v>
      </c>
      <c r="F94" s="10">
        <f t="shared" si="2"/>
        <v>16</v>
      </c>
      <c r="G94" s="10">
        <f t="shared" si="3"/>
        <v>3</v>
      </c>
      <c r="H94" s="11">
        <v>0.5</v>
      </c>
      <c r="I94" s="10"/>
      <c r="J94" s="10"/>
      <c r="K94" s="10"/>
      <c r="L94" s="10"/>
      <c r="M94" s="5" t="s">
        <v>180</v>
      </c>
      <c r="N94" s="10">
        <v>135</v>
      </c>
      <c r="O94" s="10"/>
      <c r="P94" s="10"/>
      <c r="Q94" s="10"/>
      <c r="R94" s="11"/>
      <c r="S94" s="5"/>
    </row>
    <row r="95" spans="1:19" ht="30" x14ac:dyDescent="0.25">
      <c r="A95" s="5" t="s">
        <v>181</v>
      </c>
      <c r="B95" s="10">
        <v>29.4277599999999</v>
      </c>
      <c r="C95" s="10">
        <v>-103.435</v>
      </c>
      <c r="D95" s="10">
        <v>1.5</v>
      </c>
      <c r="E95" s="10">
        <v>1.5</v>
      </c>
      <c r="F95" s="10">
        <f t="shared" si="2"/>
        <v>1.5</v>
      </c>
      <c r="G95" s="10">
        <f t="shared" si="3"/>
        <v>0</v>
      </c>
      <c r="H95" s="11">
        <v>0.6</v>
      </c>
      <c r="I95" s="10"/>
      <c r="J95" s="10"/>
      <c r="K95" s="10"/>
      <c r="L95" s="10"/>
      <c r="M95" s="5"/>
      <c r="N95" s="10"/>
      <c r="O95" s="10"/>
      <c r="P95" s="10"/>
      <c r="Q95" s="10"/>
      <c r="R95" s="11"/>
      <c r="S95" s="5"/>
    </row>
    <row r="96" spans="1:19" ht="30" x14ac:dyDescent="0.25">
      <c r="A96" s="5" t="s">
        <v>182</v>
      </c>
      <c r="B96" s="10">
        <v>29.438447</v>
      </c>
      <c r="C96" s="10">
        <v>-103.45738</v>
      </c>
      <c r="D96" s="10">
        <v>1.5</v>
      </c>
      <c r="E96" s="10">
        <v>1</v>
      </c>
      <c r="F96" s="10">
        <f t="shared" si="2"/>
        <v>1.25</v>
      </c>
      <c r="G96" s="10">
        <f t="shared" si="3"/>
        <v>0.25</v>
      </c>
      <c r="H96" s="11">
        <v>0.6</v>
      </c>
      <c r="I96" s="10"/>
      <c r="J96" s="10"/>
      <c r="K96" s="10"/>
      <c r="L96" s="10"/>
      <c r="M96" s="5"/>
      <c r="N96" s="10"/>
      <c r="O96" s="10"/>
      <c r="P96" s="10"/>
      <c r="Q96" s="10"/>
      <c r="R96" s="11"/>
      <c r="S96" s="5"/>
    </row>
    <row r="97" spans="1:19" x14ac:dyDescent="0.25">
      <c r="A97" s="5" t="s">
        <v>183</v>
      </c>
      <c r="B97" s="10">
        <v>-0.34023399999999898</v>
      </c>
      <c r="C97" s="10">
        <v>100.242665</v>
      </c>
      <c r="D97" s="10">
        <v>22</v>
      </c>
      <c r="E97" s="10">
        <v>11</v>
      </c>
      <c r="F97" s="10">
        <f t="shared" si="2"/>
        <v>16.5</v>
      </c>
      <c r="G97" s="10">
        <f t="shared" si="3"/>
        <v>5.5</v>
      </c>
      <c r="H97" s="11">
        <v>1.4</v>
      </c>
      <c r="I97" s="10"/>
      <c r="J97" s="10"/>
      <c r="K97" s="10" t="s">
        <v>184</v>
      </c>
      <c r="L97" s="10"/>
      <c r="M97" s="5" t="s">
        <v>185</v>
      </c>
      <c r="N97" s="10">
        <v>75</v>
      </c>
      <c r="O97" s="10">
        <v>25</v>
      </c>
      <c r="P97" s="10"/>
      <c r="Q97" s="10"/>
      <c r="R97" s="11"/>
      <c r="S97" s="5" t="s">
        <v>385</v>
      </c>
    </row>
    <row r="98" spans="1:19" x14ac:dyDescent="0.25">
      <c r="A98" s="5" t="s">
        <v>186</v>
      </c>
      <c r="B98" s="10">
        <v>43.579484999999899</v>
      </c>
      <c r="C98" s="10">
        <v>144.53509299999899</v>
      </c>
      <c r="D98" s="10">
        <v>7.5</v>
      </c>
      <c r="E98" s="10">
        <v>5.5</v>
      </c>
      <c r="F98" s="10">
        <f t="shared" si="2"/>
        <v>6.5</v>
      </c>
      <c r="G98" s="10">
        <f t="shared" si="3"/>
        <v>1</v>
      </c>
      <c r="H98" s="11">
        <v>0.6</v>
      </c>
      <c r="I98" s="10">
        <v>0.2</v>
      </c>
      <c r="J98" s="10"/>
      <c r="K98" s="10"/>
      <c r="L98" s="10"/>
      <c r="M98" s="5"/>
      <c r="N98" s="10">
        <v>52</v>
      </c>
      <c r="O98" s="10"/>
      <c r="P98" s="10"/>
      <c r="Q98" s="10"/>
      <c r="R98" s="11"/>
      <c r="S98" s="5" t="s">
        <v>386</v>
      </c>
    </row>
    <row r="99" spans="1:19" x14ac:dyDescent="0.25">
      <c r="A99" s="5" t="s">
        <v>187</v>
      </c>
      <c r="B99" s="10">
        <v>19.48</v>
      </c>
      <c r="C99" s="10">
        <v>-155.61000000000001</v>
      </c>
      <c r="D99" s="10">
        <v>4.5</v>
      </c>
      <c r="E99" s="10">
        <v>2.7</v>
      </c>
      <c r="F99" s="10">
        <f t="shared" si="2"/>
        <v>3.6</v>
      </c>
      <c r="G99" s="10">
        <f t="shared" si="3"/>
        <v>0.89999999999999991</v>
      </c>
      <c r="H99" s="11">
        <v>0.17599999999999999</v>
      </c>
      <c r="I99" s="10"/>
      <c r="J99" s="10"/>
      <c r="K99" s="10" t="s">
        <v>188</v>
      </c>
      <c r="L99" s="10"/>
      <c r="M99" s="5"/>
      <c r="N99" s="10">
        <v>1</v>
      </c>
      <c r="O99" s="10"/>
      <c r="P99" s="10"/>
      <c r="Q99" s="10"/>
      <c r="R99" s="11"/>
      <c r="S99" s="5"/>
    </row>
    <row r="100" spans="1:19" ht="45" x14ac:dyDescent="0.25">
      <c r="A100" s="5" t="s">
        <v>189</v>
      </c>
      <c r="B100" s="10">
        <v>41.944721000000001</v>
      </c>
      <c r="C100" s="10">
        <v>-118.01975</v>
      </c>
      <c r="D100" s="10">
        <v>40</v>
      </c>
      <c r="E100" s="10">
        <v>20</v>
      </c>
      <c r="F100" s="10">
        <f t="shared" si="2"/>
        <v>30</v>
      </c>
      <c r="G100" s="10">
        <f t="shared" si="3"/>
        <v>10</v>
      </c>
      <c r="H100" s="11">
        <v>1</v>
      </c>
      <c r="I100" s="10"/>
      <c r="J100" s="10"/>
      <c r="K100" s="10"/>
      <c r="L100" s="10"/>
      <c r="M100" s="5" t="s">
        <v>190</v>
      </c>
      <c r="N100" s="10">
        <v>150</v>
      </c>
      <c r="O100" s="10"/>
      <c r="P100" s="10"/>
      <c r="Q100" s="10"/>
      <c r="R100" s="11"/>
      <c r="S100" s="5" t="s">
        <v>387</v>
      </c>
    </row>
    <row r="101" spans="1:19" x14ac:dyDescent="0.25">
      <c r="A101" s="5" t="s">
        <v>191</v>
      </c>
      <c r="B101" s="10">
        <v>-0.2</v>
      </c>
      <c r="C101" s="10">
        <v>36.07</v>
      </c>
      <c r="D101" s="10">
        <v>18</v>
      </c>
      <c r="E101" s="10">
        <v>12</v>
      </c>
      <c r="F101" s="10">
        <f t="shared" si="2"/>
        <v>15</v>
      </c>
      <c r="G101" s="10">
        <f t="shared" si="3"/>
        <v>3</v>
      </c>
      <c r="H101" s="11">
        <v>0.6</v>
      </c>
      <c r="I101" s="10">
        <v>0.2</v>
      </c>
      <c r="J101" s="10"/>
      <c r="K101" s="10"/>
      <c r="L101" s="10"/>
      <c r="M101" s="5"/>
      <c r="N101" s="10">
        <v>30</v>
      </c>
      <c r="O101" s="10"/>
      <c r="P101" s="10"/>
      <c r="Q101" s="10"/>
      <c r="R101" s="11"/>
      <c r="S101" s="5"/>
    </row>
    <row r="102" spans="1:19" x14ac:dyDescent="0.25">
      <c r="A102" s="5" t="s">
        <v>192</v>
      </c>
      <c r="B102" s="10">
        <v>34.086685000000003</v>
      </c>
      <c r="C102" s="10">
        <v>139.527189999999</v>
      </c>
      <c r="D102" s="10">
        <v>1.6</v>
      </c>
      <c r="E102" s="10">
        <v>1.6</v>
      </c>
      <c r="F102" s="10">
        <f t="shared" si="2"/>
        <v>1.6</v>
      </c>
      <c r="G102" s="10">
        <f t="shared" si="3"/>
        <v>0</v>
      </c>
      <c r="H102" s="11">
        <v>0.45</v>
      </c>
      <c r="I102" s="10"/>
      <c r="J102" s="10"/>
      <c r="K102" s="10" t="s">
        <v>193</v>
      </c>
      <c r="L102" s="10"/>
      <c r="M102" s="5" t="s">
        <v>194</v>
      </c>
      <c r="N102" s="10">
        <v>1E-4</v>
      </c>
      <c r="O102" s="10"/>
      <c r="P102" s="10">
        <v>3</v>
      </c>
      <c r="Q102" s="10">
        <v>3</v>
      </c>
      <c r="R102" s="11">
        <f>Q102/F102</f>
        <v>1.875</v>
      </c>
      <c r="S102" s="5"/>
    </row>
    <row r="103" spans="1:19" x14ac:dyDescent="0.25">
      <c r="A103" s="5" t="s">
        <v>195</v>
      </c>
      <c r="B103" s="10">
        <v>38.5</v>
      </c>
      <c r="C103" s="10">
        <v>-112.05</v>
      </c>
      <c r="D103" s="10">
        <v>26</v>
      </c>
      <c r="E103" s="10">
        <v>17</v>
      </c>
      <c r="F103" s="10">
        <f t="shared" si="2"/>
        <v>21.5</v>
      </c>
      <c r="G103" s="10">
        <f t="shared" si="3"/>
        <v>4.5</v>
      </c>
      <c r="H103" s="11">
        <v>0.95</v>
      </c>
      <c r="I103" s="10">
        <v>0.2</v>
      </c>
      <c r="J103" s="10"/>
      <c r="K103" s="10" t="s">
        <v>196</v>
      </c>
      <c r="L103" s="10"/>
      <c r="M103" s="5" t="s">
        <v>197</v>
      </c>
      <c r="N103" s="10">
        <v>150</v>
      </c>
      <c r="O103" s="10"/>
      <c r="P103" s="10">
        <v>5</v>
      </c>
      <c r="Q103" s="10">
        <v>3</v>
      </c>
      <c r="R103" s="11">
        <f>Q103/F103</f>
        <v>0.13953488372093023</v>
      </c>
      <c r="S103" s="5" t="s">
        <v>388</v>
      </c>
    </row>
    <row r="104" spans="1:19" ht="45" x14ac:dyDescent="0.25">
      <c r="A104" s="5" t="s">
        <v>198</v>
      </c>
      <c r="B104" s="10">
        <v>42.549999999999898</v>
      </c>
      <c r="C104" s="10">
        <v>12</v>
      </c>
      <c r="D104" s="10">
        <v>3</v>
      </c>
      <c r="E104" s="10">
        <v>3</v>
      </c>
      <c r="F104" s="10">
        <f t="shared" si="2"/>
        <v>3</v>
      </c>
      <c r="G104" s="10">
        <f t="shared" si="3"/>
        <v>0</v>
      </c>
      <c r="H104" s="11">
        <v>0.1</v>
      </c>
      <c r="I104" s="10"/>
      <c r="J104" s="10"/>
      <c r="K104" s="10" t="s">
        <v>199</v>
      </c>
      <c r="L104" s="10"/>
      <c r="M104" s="5" t="s">
        <v>200</v>
      </c>
      <c r="N104" s="10">
        <v>10</v>
      </c>
      <c r="O104" s="10"/>
      <c r="P104" s="10">
        <v>3</v>
      </c>
      <c r="Q104" s="10">
        <v>3</v>
      </c>
      <c r="R104" s="11">
        <f>Q104/F104</f>
        <v>1</v>
      </c>
      <c r="S104" s="5" t="s">
        <v>335</v>
      </c>
    </row>
    <row r="105" spans="1:19" ht="30" x14ac:dyDescent="0.25">
      <c r="A105" s="5" t="s">
        <v>201</v>
      </c>
      <c r="B105" s="10">
        <v>38.416670000000003</v>
      </c>
      <c r="C105" s="10">
        <v>-112.45</v>
      </c>
      <c r="D105" s="10">
        <v>17</v>
      </c>
      <c r="E105" s="10">
        <v>13</v>
      </c>
      <c r="F105" s="10">
        <f t="shared" si="2"/>
        <v>15</v>
      </c>
      <c r="G105" s="10">
        <f t="shared" si="3"/>
        <v>2</v>
      </c>
      <c r="H105" s="11">
        <v>1.5</v>
      </c>
      <c r="I105" s="10">
        <v>0.5</v>
      </c>
      <c r="J105" s="10"/>
      <c r="K105" s="10"/>
      <c r="L105" s="10"/>
      <c r="M105" s="5" t="s">
        <v>202</v>
      </c>
      <c r="N105" s="10">
        <v>150</v>
      </c>
      <c r="O105" s="10"/>
      <c r="P105" s="10">
        <v>4</v>
      </c>
      <c r="Q105" s="10">
        <v>3</v>
      </c>
      <c r="R105" s="11">
        <f>Q105/F105</f>
        <v>0.2</v>
      </c>
      <c r="S105" s="5" t="s">
        <v>388</v>
      </c>
    </row>
    <row r="106" spans="1:19" ht="30" x14ac:dyDescent="0.25">
      <c r="A106" s="5" t="s">
        <v>203</v>
      </c>
      <c r="B106" s="10">
        <v>33.833300000000001</v>
      </c>
      <c r="C106" s="10">
        <v>-109</v>
      </c>
      <c r="D106" s="10">
        <v>10</v>
      </c>
      <c r="E106" s="10">
        <v>10</v>
      </c>
      <c r="F106" s="10">
        <f t="shared" si="2"/>
        <v>10</v>
      </c>
      <c r="G106" s="10">
        <f t="shared" si="3"/>
        <v>0</v>
      </c>
      <c r="H106" s="11">
        <v>0.5</v>
      </c>
      <c r="I106" s="10"/>
      <c r="J106" s="10"/>
      <c r="K106" s="10"/>
      <c r="L106" s="10"/>
      <c r="M106" s="5" t="s">
        <v>204</v>
      </c>
      <c r="N106" s="10">
        <v>5</v>
      </c>
      <c r="O106" s="10"/>
      <c r="P106" s="10"/>
      <c r="Q106" s="10"/>
      <c r="R106" s="11"/>
      <c r="S106" s="5"/>
    </row>
    <row r="107" spans="1:19" x14ac:dyDescent="0.25">
      <c r="A107" s="5" t="s">
        <v>205</v>
      </c>
      <c r="B107" s="10">
        <v>-24.25</v>
      </c>
      <c r="C107" s="10">
        <v>-66</v>
      </c>
      <c r="D107" s="10">
        <v>12</v>
      </c>
      <c r="E107" s="10">
        <v>7</v>
      </c>
      <c r="F107" s="10">
        <f t="shared" si="2"/>
        <v>9.5</v>
      </c>
      <c r="G107" s="10">
        <f t="shared" si="3"/>
        <v>2.5</v>
      </c>
      <c r="H107" s="11">
        <v>1.6</v>
      </c>
      <c r="I107" s="10">
        <v>0.4</v>
      </c>
      <c r="J107" s="10"/>
      <c r="K107" s="10"/>
      <c r="L107" s="10"/>
      <c r="M107" s="5"/>
      <c r="N107" s="10"/>
      <c r="O107" s="10"/>
      <c r="P107" s="10">
        <v>11</v>
      </c>
      <c r="Q107" s="10">
        <v>7</v>
      </c>
      <c r="R107" s="11">
        <f>Q107/F107</f>
        <v>0.73684210526315785</v>
      </c>
      <c r="S107" s="5"/>
    </row>
    <row r="108" spans="1:19" x14ac:dyDescent="0.25">
      <c r="A108" s="5" t="s">
        <v>206</v>
      </c>
      <c r="B108" s="10">
        <v>38.621000000000002</v>
      </c>
      <c r="C108" s="10">
        <v>42.2349999999999</v>
      </c>
      <c r="D108" s="10">
        <v>8.5</v>
      </c>
      <c r="E108" s="10">
        <v>7</v>
      </c>
      <c r="F108" s="10">
        <f t="shared" si="2"/>
        <v>7.75</v>
      </c>
      <c r="G108" s="10">
        <f t="shared" si="3"/>
        <v>0.75</v>
      </c>
      <c r="H108" s="11">
        <v>0.69</v>
      </c>
      <c r="I108" s="10"/>
      <c r="J108" s="10"/>
      <c r="K108" s="10"/>
      <c r="L108" s="10"/>
      <c r="M108" s="5"/>
      <c r="N108" s="10"/>
      <c r="O108" s="10"/>
      <c r="P108" s="10"/>
      <c r="Q108" s="10"/>
      <c r="R108" s="11"/>
      <c r="S108" s="5"/>
    </row>
    <row r="109" spans="1:19" ht="60" x14ac:dyDescent="0.25">
      <c r="A109" s="5" t="s">
        <v>207</v>
      </c>
      <c r="B109" s="10">
        <v>43.68</v>
      </c>
      <c r="C109" s="10">
        <v>-121.25</v>
      </c>
      <c r="D109" s="10">
        <v>7.5</v>
      </c>
      <c r="E109" s="10">
        <v>6</v>
      </c>
      <c r="F109" s="10">
        <f t="shared" si="2"/>
        <v>6.75</v>
      </c>
      <c r="G109" s="10">
        <f t="shared" si="3"/>
        <v>0.75</v>
      </c>
      <c r="H109" s="11">
        <v>1.5</v>
      </c>
      <c r="I109" s="10">
        <v>0.5</v>
      </c>
      <c r="J109" s="10"/>
      <c r="K109" s="10"/>
      <c r="L109" s="10"/>
      <c r="M109" s="5" t="s">
        <v>208</v>
      </c>
      <c r="N109" s="10"/>
      <c r="O109" s="10"/>
      <c r="P109" s="10">
        <v>5</v>
      </c>
      <c r="Q109" s="10">
        <v>3</v>
      </c>
      <c r="R109" s="11">
        <f>Q109/F109</f>
        <v>0.44444444444444442</v>
      </c>
      <c r="S109" s="5" t="s">
        <v>389</v>
      </c>
    </row>
    <row r="110" spans="1:19" x14ac:dyDescent="0.25">
      <c r="A110" s="5" t="s">
        <v>209</v>
      </c>
      <c r="B110" s="10">
        <v>11.985415</v>
      </c>
      <c r="C110" s="10">
        <v>-86.171492000000001</v>
      </c>
      <c r="D110" s="10">
        <v>1.5</v>
      </c>
      <c r="E110" s="10">
        <v>1.5</v>
      </c>
      <c r="F110" s="10">
        <f t="shared" si="2"/>
        <v>1.5</v>
      </c>
      <c r="G110" s="10">
        <f t="shared" si="3"/>
        <v>0</v>
      </c>
      <c r="H110" s="11">
        <v>0.21</v>
      </c>
      <c r="I110" s="10"/>
      <c r="J110" s="10"/>
      <c r="K110" s="10"/>
      <c r="L110" s="10"/>
      <c r="M110" s="5"/>
      <c r="N110" s="10"/>
      <c r="O110" s="10"/>
      <c r="P110" s="10"/>
      <c r="Q110" s="10"/>
      <c r="R110" s="11"/>
      <c r="S110" s="5"/>
    </row>
    <row r="111" spans="1:19" ht="30" x14ac:dyDescent="0.25">
      <c r="A111" s="5" t="s">
        <v>210</v>
      </c>
      <c r="B111" s="10">
        <v>36.588073000000001</v>
      </c>
      <c r="C111" s="10">
        <v>27.166119500000001</v>
      </c>
      <c r="D111" s="10">
        <v>3.7999999999999901</v>
      </c>
      <c r="E111" s="10">
        <v>3.7999999999999901</v>
      </c>
      <c r="F111" s="10">
        <f t="shared" si="2"/>
        <v>3.7999999999999901</v>
      </c>
      <c r="G111" s="10">
        <f t="shared" si="3"/>
        <v>0</v>
      </c>
      <c r="H111" s="11">
        <v>1</v>
      </c>
      <c r="I111" s="10">
        <v>0.2</v>
      </c>
      <c r="J111" s="10"/>
      <c r="K111" s="10"/>
      <c r="L111" s="10"/>
      <c r="M111" s="5"/>
      <c r="N111" s="10">
        <v>60</v>
      </c>
      <c r="O111" s="10"/>
      <c r="P111" s="10">
        <v>5</v>
      </c>
      <c r="Q111" s="10">
        <v>4</v>
      </c>
      <c r="R111" s="11">
        <f>Q111/F111</f>
        <v>1.0526315789473712</v>
      </c>
      <c r="S111" s="5" t="s">
        <v>390</v>
      </c>
    </row>
    <row r="112" spans="1:19" x14ac:dyDescent="0.25">
      <c r="A112" s="5" t="s">
        <v>211</v>
      </c>
      <c r="B112" s="10">
        <v>-15.6</v>
      </c>
      <c r="C112" s="10">
        <v>-175.65</v>
      </c>
      <c r="D112" s="10">
        <v>5</v>
      </c>
      <c r="E112" s="10">
        <v>5</v>
      </c>
      <c r="F112" s="10">
        <f t="shared" si="2"/>
        <v>5</v>
      </c>
      <c r="G112" s="10">
        <f t="shared" si="3"/>
        <v>0</v>
      </c>
      <c r="H112" s="11">
        <v>0.35</v>
      </c>
      <c r="I112" s="10"/>
      <c r="J112" s="10"/>
      <c r="K112" s="10"/>
      <c r="L112" s="10"/>
      <c r="M112" s="5"/>
      <c r="N112" s="10"/>
      <c r="O112" s="10"/>
      <c r="P112" s="10"/>
      <c r="Q112" s="10"/>
      <c r="R112" s="11"/>
      <c r="S112" s="5"/>
    </row>
    <row r="113" spans="1:19" x14ac:dyDescent="0.25">
      <c r="A113" s="5" t="s">
        <v>212</v>
      </c>
      <c r="B113" s="10">
        <v>33.35</v>
      </c>
      <c r="C113" s="10">
        <v>-107.5</v>
      </c>
      <c r="D113" s="10">
        <v>17</v>
      </c>
      <c r="E113" s="10">
        <v>12</v>
      </c>
      <c r="F113" s="10">
        <f t="shared" si="2"/>
        <v>14.5</v>
      </c>
      <c r="G113" s="10">
        <f t="shared" si="3"/>
        <v>2.5</v>
      </c>
      <c r="H113" s="11">
        <v>0.72</v>
      </c>
      <c r="I113" s="10"/>
      <c r="J113" s="10"/>
      <c r="K113" s="10"/>
      <c r="L113" s="10"/>
      <c r="M113" s="5" t="s">
        <v>213</v>
      </c>
      <c r="N113" s="10"/>
      <c r="O113" s="10"/>
      <c r="P113" s="10"/>
      <c r="Q113" s="10"/>
      <c r="R113" s="11"/>
      <c r="S113" s="5"/>
    </row>
    <row r="114" spans="1:19" x14ac:dyDescent="0.25">
      <c r="A114" s="5" t="s">
        <v>214</v>
      </c>
      <c r="B114" s="10">
        <v>48.299999999999898</v>
      </c>
      <c r="C114" s="10">
        <v>-79.5</v>
      </c>
      <c r="D114" s="10">
        <v>20</v>
      </c>
      <c r="E114" s="10">
        <v>15</v>
      </c>
      <c r="F114" s="10">
        <f t="shared" si="2"/>
        <v>17.5</v>
      </c>
      <c r="G114" s="10">
        <f t="shared" si="3"/>
        <v>2.5</v>
      </c>
      <c r="H114" s="11">
        <v>1.2</v>
      </c>
      <c r="I114" s="10"/>
      <c r="J114" s="10"/>
      <c r="K114" s="10"/>
      <c r="L114" s="10"/>
      <c r="M114" s="5"/>
      <c r="N114" s="10"/>
      <c r="O114" s="10"/>
      <c r="P114" s="10"/>
      <c r="Q114" s="10"/>
      <c r="R114" s="11"/>
      <c r="S114" s="5"/>
    </row>
    <row r="115" spans="1:19" ht="45" x14ac:dyDescent="0.25">
      <c r="A115" s="5" t="s">
        <v>215</v>
      </c>
      <c r="B115" s="10">
        <v>-38.090000000000003</v>
      </c>
      <c r="C115" s="10">
        <v>176.509999999999</v>
      </c>
      <c r="D115" s="10">
        <v>28</v>
      </c>
      <c r="E115" s="10">
        <v>16</v>
      </c>
      <c r="F115" s="10">
        <f t="shared" si="2"/>
        <v>22</v>
      </c>
      <c r="G115" s="10">
        <f t="shared" si="3"/>
        <v>6</v>
      </c>
      <c r="H115" s="11">
        <v>3.5</v>
      </c>
      <c r="I115" s="10">
        <v>0.5</v>
      </c>
      <c r="J115" s="10"/>
      <c r="K115" s="10"/>
      <c r="L115" s="10"/>
      <c r="M115" s="5" t="s">
        <v>216</v>
      </c>
      <c r="N115" s="10">
        <v>370</v>
      </c>
      <c r="O115" s="10"/>
      <c r="P115" s="10">
        <v>8</v>
      </c>
      <c r="Q115" s="10">
        <v>3</v>
      </c>
      <c r="R115" s="11">
        <f>Q115/F115</f>
        <v>0.13636363636363635</v>
      </c>
      <c r="S115" s="5" t="s">
        <v>391</v>
      </c>
    </row>
    <row r="116" spans="1:19" x14ac:dyDescent="0.25">
      <c r="A116" s="5" t="s">
        <v>217</v>
      </c>
      <c r="B116" s="10">
        <v>53.42</v>
      </c>
      <c r="C116" s="10">
        <v>-168.13</v>
      </c>
      <c r="D116" s="10">
        <v>10</v>
      </c>
      <c r="E116" s="10">
        <v>10</v>
      </c>
      <c r="F116" s="10">
        <f t="shared" si="2"/>
        <v>10</v>
      </c>
      <c r="G116" s="10">
        <f t="shared" si="3"/>
        <v>0</v>
      </c>
      <c r="H116" s="11">
        <v>1</v>
      </c>
      <c r="I116" s="10"/>
      <c r="J116" s="10"/>
      <c r="K116" s="10"/>
      <c r="L116" s="10"/>
      <c r="M116" s="5"/>
      <c r="N116" s="10">
        <v>29</v>
      </c>
      <c r="O116" s="10"/>
      <c r="P116" s="10">
        <v>6</v>
      </c>
      <c r="Q116" s="10">
        <v>4</v>
      </c>
      <c r="R116" s="11">
        <f>Q116/F116</f>
        <v>0.4</v>
      </c>
      <c r="S116" s="5" t="s">
        <v>392</v>
      </c>
    </row>
    <row r="117" spans="1:19" x14ac:dyDescent="0.25">
      <c r="A117" s="5" t="s">
        <v>218</v>
      </c>
      <c r="B117" s="10"/>
      <c r="C117" s="10"/>
      <c r="D117" s="10">
        <v>12</v>
      </c>
      <c r="E117" s="10">
        <v>10</v>
      </c>
      <c r="F117" s="10">
        <f t="shared" si="2"/>
        <v>11</v>
      </c>
      <c r="G117" s="10">
        <f t="shared" si="3"/>
        <v>1</v>
      </c>
      <c r="H117" s="11">
        <v>0.7</v>
      </c>
      <c r="I117" s="10"/>
      <c r="J117" s="10"/>
      <c r="K117" s="10"/>
      <c r="L117" s="10"/>
      <c r="M117" s="5"/>
      <c r="N117" s="10">
        <v>45</v>
      </c>
      <c r="O117" s="10"/>
      <c r="P117" s="10"/>
      <c r="Q117" s="10"/>
      <c r="R117" s="11"/>
      <c r="S117" s="5" t="s">
        <v>359</v>
      </c>
    </row>
    <row r="118" spans="1:19" ht="45" x14ac:dyDescent="0.25">
      <c r="A118" s="5" t="s">
        <v>219</v>
      </c>
      <c r="B118" s="10">
        <v>32.5</v>
      </c>
      <c r="C118" s="10">
        <v>-106.5</v>
      </c>
      <c r="D118" s="10">
        <v>16</v>
      </c>
      <c r="E118" s="10">
        <v>16</v>
      </c>
      <c r="F118" s="10">
        <f t="shared" si="2"/>
        <v>16</v>
      </c>
      <c r="G118" s="10">
        <f t="shared" si="3"/>
        <v>0</v>
      </c>
      <c r="H118" s="11">
        <v>3</v>
      </c>
      <c r="I118" s="10"/>
      <c r="J118" s="10"/>
      <c r="K118" s="10" t="s">
        <v>220</v>
      </c>
      <c r="L118" s="10"/>
      <c r="M118" s="5" t="s">
        <v>221</v>
      </c>
      <c r="N118" s="10"/>
      <c r="O118" s="10"/>
      <c r="P118" s="10"/>
      <c r="Q118" s="10"/>
      <c r="R118" s="11"/>
      <c r="S118" s="5"/>
    </row>
    <row r="119" spans="1:19" x14ac:dyDescent="0.25">
      <c r="A119" s="5" t="s">
        <v>222</v>
      </c>
      <c r="B119" s="10">
        <v>65.329999999999899</v>
      </c>
      <c r="C119" s="10">
        <v>-16.75</v>
      </c>
      <c r="D119" s="10">
        <v>4.5</v>
      </c>
      <c r="E119" s="10">
        <v>4.5</v>
      </c>
      <c r="F119" s="10">
        <f t="shared" si="2"/>
        <v>4.5</v>
      </c>
      <c r="G119" s="10">
        <f t="shared" si="3"/>
        <v>0</v>
      </c>
      <c r="H119" s="11">
        <v>0.23</v>
      </c>
      <c r="I119" s="10"/>
      <c r="J119" s="10"/>
      <c r="K119" s="10"/>
      <c r="L119" s="10"/>
      <c r="M119" s="5"/>
      <c r="N119" s="10">
        <v>0.2</v>
      </c>
      <c r="O119" s="10"/>
      <c r="P119" s="10">
        <v>1</v>
      </c>
      <c r="Q119" s="10">
        <v>1</v>
      </c>
      <c r="R119" s="11">
        <f>Q119/F119</f>
        <v>0.22222222222222221</v>
      </c>
      <c r="S119" s="5"/>
    </row>
    <row r="120" spans="1:19" ht="30" x14ac:dyDescent="0.25">
      <c r="A120" s="5" t="s">
        <v>223</v>
      </c>
      <c r="B120" s="10">
        <v>30.278195</v>
      </c>
      <c r="C120" s="10">
        <v>-103.812099</v>
      </c>
      <c r="D120" s="10">
        <v>5</v>
      </c>
      <c r="E120" s="10">
        <v>5</v>
      </c>
      <c r="F120" s="10">
        <f t="shared" si="2"/>
        <v>5</v>
      </c>
      <c r="G120" s="10">
        <f t="shared" si="3"/>
        <v>0</v>
      </c>
      <c r="H120" s="11">
        <v>0.3</v>
      </c>
      <c r="I120" s="10"/>
      <c r="J120" s="10"/>
      <c r="K120" s="10"/>
      <c r="L120" s="10"/>
      <c r="M120" s="5" t="s">
        <v>224</v>
      </c>
      <c r="N120" s="10"/>
      <c r="O120" s="10"/>
      <c r="P120" s="10"/>
      <c r="Q120" s="10"/>
      <c r="R120" s="11"/>
      <c r="S120" s="5"/>
    </row>
    <row r="121" spans="1:19" x14ac:dyDescent="0.25">
      <c r="A121" s="5" t="s">
        <v>225</v>
      </c>
      <c r="B121" s="10">
        <v>-0.91942100000000004</v>
      </c>
      <c r="C121" s="10">
        <v>36.191552000000001</v>
      </c>
      <c r="D121" s="10">
        <v>1.5</v>
      </c>
      <c r="E121" s="10">
        <v>1.5</v>
      </c>
      <c r="F121" s="10">
        <f t="shared" si="2"/>
        <v>1.5</v>
      </c>
      <c r="G121" s="10">
        <f t="shared" si="3"/>
        <v>0</v>
      </c>
      <c r="H121" s="11">
        <v>0.2</v>
      </c>
      <c r="I121" s="10"/>
      <c r="J121" s="10"/>
      <c r="K121" s="10"/>
      <c r="L121" s="10"/>
      <c r="M121" s="5"/>
      <c r="N121" s="10">
        <v>3.7</v>
      </c>
      <c r="O121" s="10"/>
      <c r="P121" s="10"/>
      <c r="Q121" s="10"/>
      <c r="R121" s="11"/>
      <c r="S121" s="5" t="s">
        <v>393</v>
      </c>
    </row>
    <row r="122" spans="1:19" x14ac:dyDescent="0.25">
      <c r="A122" s="5" t="s">
        <v>226</v>
      </c>
      <c r="B122" s="10">
        <v>51.43</v>
      </c>
      <c r="C122" s="10">
        <v>156.93</v>
      </c>
      <c r="D122" s="10">
        <v>27</v>
      </c>
      <c r="E122" s="10">
        <v>18</v>
      </c>
      <c r="F122" s="10">
        <f t="shared" si="2"/>
        <v>22.5</v>
      </c>
      <c r="G122" s="10">
        <f t="shared" si="3"/>
        <v>4.5</v>
      </c>
      <c r="H122" s="11">
        <v>1</v>
      </c>
      <c r="I122" s="10"/>
      <c r="J122" s="10"/>
      <c r="K122" s="10"/>
      <c r="L122" s="10"/>
      <c r="M122" s="5" t="s">
        <v>227</v>
      </c>
      <c r="N122" s="10">
        <v>110</v>
      </c>
      <c r="O122" s="10">
        <v>10</v>
      </c>
      <c r="P122" s="10"/>
      <c r="Q122" s="10"/>
      <c r="R122" s="11"/>
      <c r="S122" s="5"/>
    </row>
    <row r="123" spans="1:19" ht="30" x14ac:dyDescent="0.25">
      <c r="A123" s="5" t="s">
        <v>228</v>
      </c>
      <c r="B123" s="10">
        <v>-21.77</v>
      </c>
      <c r="C123" s="10">
        <v>-67.86</v>
      </c>
      <c r="D123" s="10">
        <v>37</v>
      </c>
      <c r="E123" s="10">
        <v>25</v>
      </c>
      <c r="F123" s="10">
        <f t="shared" si="2"/>
        <v>31</v>
      </c>
      <c r="G123" s="10">
        <f t="shared" si="3"/>
        <v>6</v>
      </c>
      <c r="H123" s="11">
        <v>1.4</v>
      </c>
      <c r="I123" s="10"/>
      <c r="J123" s="10"/>
      <c r="K123" s="10"/>
      <c r="L123" s="10"/>
      <c r="M123" s="5"/>
      <c r="N123" s="10"/>
      <c r="O123" s="10"/>
      <c r="P123" s="10"/>
      <c r="Q123" s="10"/>
      <c r="R123" s="11"/>
      <c r="S123" s="5" t="s">
        <v>394</v>
      </c>
    </row>
    <row r="124" spans="1:19" ht="30" x14ac:dyDescent="0.25">
      <c r="A124" s="5" t="s">
        <v>229</v>
      </c>
      <c r="B124" s="10">
        <v>40.826999999999899</v>
      </c>
      <c r="C124" s="10">
        <v>14.1389999999999</v>
      </c>
      <c r="D124" s="10">
        <v>15</v>
      </c>
      <c r="E124" s="10">
        <v>12</v>
      </c>
      <c r="F124" s="10">
        <f t="shared" si="2"/>
        <v>13.5</v>
      </c>
      <c r="G124" s="10">
        <f t="shared" si="3"/>
        <v>1.5</v>
      </c>
      <c r="H124" s="11">
        <v>1.2</v>
      </c>
      <c r="I124" s="10">
        <v>0.4</v>
      </c>
      <c r="J124" s="10"/>
      <c r="K124" s="10"/>
      <c r="L124" s="10"/>
      <c r="M124" s="5" t="s">
        <v>230</v>
      </c>
      <c r="N124" s="10">
        <v>80</v>
      </c>
      <c r="O124" s="10"/>
      <c r="P124" s="10">
        <v>3</v>
      </c>
      <c r="Q124" s="10">
        <v>2</v>
      </c>
      <c r="R124" s="11">
        <f>Q124/F124</f>
        <v>0.14814814814814814</v>
      </c>
      <c r="S124" s="5"/>
    </row>
    <row r="125" spans="1:19" x14ac:dyDescent="0.25">
      <c r="A125" s="5" t="s">
        <v>231</v>
      </c>
      <c r="B125" s="10">
        <v>15.13</v>
      </c>
      <c r="C125" s="10">
        <v>120.349999999999</v>
      </c>
      <c r="D125" s="10">
        <v>2.5</v>
      </c>
      <c r="E125" s="10">
        <v>2.5</v>
      </c>
      <c r="F125" s="10">
        <f t="shared" si="2"/>
        <v>2.5</v>
      </c>
      <c r="G125" s="10">
        <f t="shared" si="3"/>
        <v>0</v>
      </c>
      <c r="H125" s="11">
        <v>0.9</v>
      </c>
      <c r="I125" s="10">
        <v>0.1</v>
      </c>
      <c r="J125" s="10"/>
      <c r="K125" s="10">
        <v>4.4000000000000004</v>
      </c>
      <c r="L125" s="10">
        <v>0.4</v>
      </c>
      <c r="M125" s="5"/>
      <c r="N125" s="10">
        <v>2.2000000000000002</v>
      </c>
      <c r="O125" s="10"/>
      <c r="P125" s="10">
        <v>8</v>
      </c>
      <c r="Q125" s="10">
        <v>6</v>
      </c>
      <c r="R125" s="11">
        <f>Q125/F125</f>
        <v>2.4</v>
      </c>
      <c r="S125" s="5" t="s">
        <v>395</v>
      </c>
    </row>
    <row r="126" spans="1:19" ht="30" x14ac:dyDescent="0.25">
      <c r="A126" s="5" t="s">
        <v>232</v>
      </c>
      <c r="B126" s="10">
        <v>-21.244</v>
      </c>
      <c r="C126" s="10">
        <v>55.713000000000001</v>
      </c>
      <c r="D126" s="10">
        <v>1.3999999999999899</v>
      </c>
      <c r="E126" s="10">
        <v>1</v>
      </c>
      <c r="F126" s="10">
        <f t="shared" si="2"/>
        <v>1.1999999999999948</v>
      </c>
      <c r="G126" s="10">
        <f t="shared" si="3"/>
        <v>0.19999999999999496</v>
      </c>
      <c r="H126" s="11">
        <v>0.25</v>
      </c>
      <c r="I126" s="10">
        <v>0.05</v>
      </c>
      <c r="J126" s="10"/>
      <c r="K126" s="10" t="s">
        <v>233</v>
      </c>
      <c r="L126" s="10"/>
      <c r="M126" s="5"/>
      <c r="N126" s="10"/>
      <c r="O126" s="10"/>
      <c r="P126" s="10"/>
      <c r="Q126" s="10"/>
      <c r="R126" s="11"/>
      <c r="S126" s="5"/>
    </row>
    <row r="127" spans="1:19" x14ac:dyDescent="0.25">
      <c r="A127" s="5" t="s">
        <v>234</v>
      </c>
      <c r="B127" s="10"/>
      <c r="C127" s="10"/>
      <c r="D127" s="10">
        <v>8</v>
      </c>
      <c r="E127" s="10">
        <v>6</v>
      </c>
      <c r="F127" s="10">
        <f t="shared" si="2"/>
        <v>7</v>
      </c>
      <c r="G127" s="10">
        <f t="shared" si="3"/>
        <v>1</v>
      </c>
      <c r="H127" s="11">
        <v>0.7</v>
      </c>
      <c r="I127" s="10"/>
      <c r="J127" s="10"/>
      <c r="K127" s="10"/>
      <c r="L127" s="10"/>
      <c r="M127" s="5"/>
      <c r="N127" s="10"/>
      <c r="O127" s="10"/>
      <c r="P127" s="10"/>
      <c r="Q127" s="10"/>
      <c r="R127" s="11"/>
      <c r="S127" s="5"/>
    </row>
    <row r="128" spans="1:19" ht="30" x14ac:dyDescent="0.25">
      <c r="A128" s="5" t="s">
        <v>235</v>
      </c>
      <c r="B128" s="10">
        <v>37.25</v>
      </c>
      <c r="C128" s="10">
        <v>-106.333</v>
      </c>
      <c r="D128" s="10">
        <v>20</v>
      </c>
      <c r="E128" s="10">
        <v>20</v>
      </c>
      <c r="F128" s="10">
        <f t="shared" si="2"/>
        <v>20</v>
      </c>
      <c r="G128" s="10">
        <f t="shared" si="3"/>
        <v>0</v>
      </c>
      <c r="H128" s="11">
        <v>3</v>
      </c>
      <c r="I128" s="10">
        <v>0.5</v>
      </c>
      <c r="J128" s="10"/>
      <c r="K128" s="10" t="s">
        <v>113</v>
      </c>
      <c r="L128" s="10"/>
      <c r="M128" s="5" t="s">
        <v>236</v>
      </c>
      <c r="N128" s="10">
        <v>600</v>
      </c>
      <c r="O128" s="10">
        <v>150</v>
      </c>
      <c r="P128" s="10">
        <v>8</v>
      </c>
      <c r="Q128" s="10">
        <v>5</v>
      </c>
      <c r="R128" s="11">
        <f>Q128/F128</f>
        <v>0.25</v>
      </c>
      <c r="S128" s="5" t="s">
        <v>396</v>
      </c>
    </row>
    <row r="129" spans="1:19" x14ac:dyDescent="0.25">
      <c r="A129" s="5" t="s">
        <v>237</v>
      </c>
      <c r="B129" s="10">
        <v>13.83</v>
      </c>
      <c r="C129" s="10">
        <v>-61.049999999999898</v>
      </c>
      <c r="D129" s="10">
        <v>7</v>
      </c>
      <c r="E129" s="10">
        <v>5</v>
      </c>
      <c r="F129" s="10">
        <f t="shared" si="2"/>
        <v>6</v>
      </c>
      <c r="G129" s="10">
        <f t="shared" si="3"/>
        <v>1</v>
      </c>
      <c r="H129" s="11">
        <v>0.5</v>
      </c>
      <c r="I129" s="10"/>
      <c r="J129" s="10"/>
      <c r="K129" s="10"/>
      <c r="L129" s="10"/>
      <c r="M129" s="5" t="s">
        <v>238</v>
      </c>
      <c r="N129" s="10">
        <v>6.5</v>
      </c>
      <c r="O129" s="10"/>
      <c r="P129" s="10">
        <v>4</v>
      </c>
      <c r="Q129" s="10">
        <v>3</v>
      </c>
      <c r="R129" s="11">
        <f>Q129/F129</f>
        <v>0.5</v>
      </c>
      <c r="S129" s="5"/>
    </row>
    <row r="130" spans="1:19" x14ac:dyDescent="0.25">
      <c r="A130" s="5" t="s">
        <v>239</v>
      </c>
      <c r="B130" s="10">
        <v>-4.2699999999999898</v>
      </c>
      <c r="C130" s="10">
        <v>152.19999999999899</v>
      </c>
      <c r="D130" s="10">
        <v>14</v>
      </c>
      <c r="E130" s="10">
        <v>9</v>
      </c>
      <c r="F130" s="10">
        <f t="shared" si="2"/>
        <v>11.5</v>
      </c>
      <c r="G130" s="10">
        <f t="shared" si="3"/>
        <v>2.5</v>
      </c>
      <c r="H130" s="11">
        <v>0.5</v>
      </c>
      <c r="I130" s="10"/>
      <c r="J130" s="10">
        <v>0.2</v>
      </c>
      <c r="K130" s="10"/>
      <c r="L130" s="10"/>
      <c r="M130" s="5" t="s">
        <v>240</v>
      </c>
      <c r="N130" s="10">
        <v>11</v>
      </c>
      <c r="O130" s="10"/>
      <c r="P130" s="10">
        <v>4</v>
      </c>
      <c r="Q130" s="10">
        <v>2</v>
      </c>
      <c r="R130" s="11">
        <f>Q130/F130</f>
        <v>0.17391304347826086</v>
      </c>
      <c r="S130" s="5" t="s">
        <v>397</v>
      </c>
    </row>
    <row r="131" spans="1:19" ht="30" x14ac:dyDescent="0.25">
      <c r="A131" s="5" t="s">
        <v>241</v>
      </c>
      <c r="B131" s="10">
        <v>-38.42</v>
      </c>
      <c r="C131" s="10">
        <v>176.33</v>
      </c>
      <c r="D131" s="10">
        <v>13</v>
      </c>
      <c r="E131" s="10">
        <v>11</v>
      </c>
      <c r="F131" s="10">
        <f t="shared" ref="F131:F176" si="4">(D131+E131)/2</f>
        <v>12</v>
      </c>
      <c r="G131" s="10">
        <f t="shared" ref="G131:G176" si="5">(D131-E131)/2</f>
        <v>1</v>
      </c>
      <c r="H131" s="11">
        <v>1.5</v>
      </c>
      <c r="I131" s="10">
        <v>0.25</v>
      </c>
      <c r="J131" s="10"/>
      <c r="K131" s="10" t="s">
        <v>242</v>
      </c>
      <c r="L131" s="10"/>
      <c r="M131" s="5" t="s">
        <v>243</v>
      </c>
      <c r="N131" s="10">
        <v>100</v>
      </c>
      <c r="O131" s="10"/>
      <c r="P131" s="10"/>
      <c r="Q131" s="10"/>
      <c r="R131" s="11"/>
      <c r="S131" s="5"/>
    </row>
    <row r="132" spans="1:19" x14ac:dyDescent="0.25">
      <c r="A132" s="5" t="s">
        <v>244</v>
      </c>
      <c r="B132" s="10">
        <v>41.2953189999999</v>
      </c>
      <c r="C132" s="10">
        <v>13.976391</v>
      </c>
      <c r="D132" s="10">
        <v>7</v>
      </c>
      <c r="E132" s="10">
        <v>5</v>
      </c>
      <c r="F132" s="10">
        <f t="shared" si="4"/>
        <v>6</v>
      </c>
      <c r="G132" s="10">
        <f t="shared" si="5"/>
        <v>1</v>
      </c>
      <c r="H132" s="11">
        <v>0.45</v>
      </c>
      <c r="I132" s="10"/>
      <c r="J132" s="10"/>
      <c r="K132" s="10"/>
      <c r="L132" s="10"/>
      <c r="M132" s="5" t="s">
        <v>245</v>
      </c>
      <c r="N132" s="10"/>
      <c r="O132" s="10"/>
      <c r="P132" s="10"/>
      <c r="Q132" s="10"/>
      <c r="R132" s="11"/>
      <c r="S132" s="5"/>
    </row>
    <row r="133" spans="1:19" ht="60" x14ac:dyDescent="0.25">
      <c r="A133" s="5" t="s">
        <v>246</v>
      </c>
      <c r="B133" s="10">
        <v>-38.079999999999899</v>
      </c>
      <c r="C133" s="10">
        <v>176.25</v>
      </c>
      <c r="D133" s="10">
        <v>20</v>
      </c>
      <c r="E133" s="10">
        <v>16</v>
      </c>
      <c r="F133" s="10">
        <f t="shared" si="4"/>
        <v>18</v>
      </c>
      <c r="G133" s="10">
        <f t="shared" si="5"/>
        <v>2</v>
      </c>
      <c r="H133" s="11">
        <v>1</v>
      </c>
      <c r="I133" s="10"/>
      <c r="J133" s="10"/>
      <c r="K133" s="10"/>
      <c r="L133" s="10"/>
      <c r="M133" s="5" t="s">
        <v>247</v>
      </c>
      <c r="N133" s="10">
        <v>100</v>
      </c>
      <c r="O133" s="10"/>
      <c r="P133" s="10">
        <v>6</v>
      </c>
      <c r="Q133" s="10">
        <v>5</v>
      </c>
      <c r="R133" s="11">
        <f>Q133/F133</f>
        <v>0.27777777777777779</v>
      </c>
      <c r="S133" s="5" t="s">
        <v>398</v>
      </c>
    </row>
    <row r="134" spans="1:19" ht="30" x14ac:dyDescent="0.25">
      <c r="A134" s="5" t="s">
        <v>248</v>
      </c>
      <c r="B134" s="10">
        <v>37.8860557</v>
      </c>
      <c r="C134" s="10">
        <v>-107.53701</v>
      </c>
      <c r="D134" s="10">
        <v>24</v>
      </c>
      <c r="E134" s="10">
        <v>22</v>
      </c>
      <c r="F134" s="10">
        <f t="shared" si="4"/>
        <v>23</v>
      </c>
      <c r="G134" s="10">
        <f t="shared" si="5"/>
        <v>1</v>
      </c>
      <c r="H134" s="11">
        <v>1</v>
      </c>
      <c r="I134" s="10">
        <v>0.5</v>
      </c>
      <c r="J134" s="10"/>
      <c r="K134" s="10" t="s">
        <v>249</v>
      </c>
      <c r="L134" s="10"/>
      <c r="M134" s="5" t="s">
        <v>250</v>
      </c>
      <c r="N134" s="10">
        <v>625</v>
      </c>
      <c r="O134" s="10"/>
      <c r="P134" s="10"/>
      <c r="Q134" s="10"/>
      <c r="R134" s="11"/>
      <c r="S134" s="5" t="s">
        <v>381</v>
      </c>
    </row>
    <row r="135" spans="1:19" ht="30" x14ac:dyDescent="0.25">
      <c r="A135" s="5" t="s">
        <v>251</v>
      </c>
      <c r="B135" s="10">
        <v>36.399999999999899</v>
      </c>
      <c r="C135" s="10">
        <v>25.399999999999899</v>
      </c>
      <c r="D135" s="10">
        <v>10</v>
      </c>
      <c r="E135" s="10">
        <v>7</v>
      </c>
      <c r="F135" s="10">
        <f t="shared" si="4"/>
        <v>8.5</v>
      </c>
      <c r="G135" s="10">
        <f t="shared" si="5"/>
        <v>1.5</v>
      </c>
      <c r="H135" s="11">
        <v>0.6</v>
      </c>
      <c r="I135" s="10"/>
      <c r="J135" s="10"/>
      <c r="K135" s="10" t="s">
        <v>252</v>
      </c>
      <c r="L135" s="10"/>
      <c r="M135" s="5" t="s">
        <v>253</v>
      </c>
      <c r="N135" s="10">
        <v>82</v>
      </c>
      <c r="O135" s="10">
        <v>4</v>
      </c>
      <c r="P135" s="10">
        <v>4</v>
      </c>
      <c r="Q135" s="10">
        <v>2</v>
      </c>
      <c r="R135" s="11">
        <f>Q135/F135</f>
        <v>0.23529411764705882</v>
      </c>
      <c r="S135" s="5" t="s">
        <v>399</v>
      </c>
    </row>
    <row r="136" spans="1:19" x14ac:dyDescent="0.25">
      <c r="A136" s="5" t="s">
        <v>254</v>
      </c>
      <c r="B136" s="10">
        <v>51.93</v>
      </c>
      <c r="C136" s="10">
        <v>179.599999999999</v>
      </c>
      <c r="D136" s="10">
        <v>8</v>
      </c>
      <c r="E136" s="10">
        <v>8</v>
      </c>
      <c r="F136" s="10">
        <f t="shared" si="4"/>
        <v>8</v>
      </c>
      <c r="G136" s="10">
        <f t="shared" si="5"/>
        <v>0</v>
      </c>
      <c r="H136" s="11">
        <v>0.3</v>
      </c>
      <c r="I136" s="10">
        <v>0.2</v>
      </c>
      <c r="J136" s="10"/>
      <c r="K136" s="10"/>
      <c r="L136" s="10"/>
      <c r="M136" s="5"/>
      <c r="N136" s="10">
        <v>50</v>
      </c>
      <c r="O136" s="10"/>
      <c r="P136" s="10"/>
      <c r="Q136" s="10"/>
      <c r="R136" s="11"/>
      <c r="S136" s="5" t="s">
        <v>400</v>
      </c>
    </row>
    <row r="137" spans="1:19" x14ac:dyDescent="0.25">
      <c r="A137" s="5" t="s">
        <v>255</v>
      </c>
      <c r="B137" s="10">
        <v>37.869999999999898</v>
      </c>
      <c r="C137" s="10">
        <v>-25.78</v>
      </c>
      <c r="D137" s="10">
        <v>5</v>
      </c>
      <c r="E137" s="10">
        <v>5</v>
      </c>
      <c r="F137" s="10">
        <f t="shared" si="4"/>
        <v>5</v>
      </c>
      <c r="G137" s="10">
        <f t="shared" si="5"/>
        <v>0</v>
      </c>
      <c r="H137" s="11">
        <v>0.4</v>
      </c>
      <c r="I137" s="10"/>
      <c r="J137" s="10"/>
      <c r="K137" s="10">
        <v>6</v>
      </c>
      <c r="L137" s="10"/>
      <c r="M137" s="5"/>
      <c r="N137" s="10">
        <v>6</v>
      </c>
      <c r="O137" s="10"/>
      <c r="P137" s="10"/>
      <c r="Q137" s="10"/>
      <c r="R137" s="11"/>
      <c r="S137" s="5" t="s">
        <v>324</v>
      </c>
    </row>
    <row r="138" spans="1:19" x14ac:dyDescent="0.25">
      <c r="A138" s="5" t="s">
        <v>256</v>
      </c>
      <c r="B138" s="10">
        <v>7.5</v>
      </c>
      <c r="C138" s="10">
        <v>38.5</v>
      </c>
      <c r="D138" s="10">
        <v>17</v>
      </c>
      <c r="E138" s="10">
        <v>17</v>
      </c>
      <c r="F138" s="10">
        <f t="shared" si="4"/>
        <v>17</v>
      </c>
      <c r="G138" s="10">
        <f t="shared" si="5"/>
        <v>0</v>
      </c>
      <c r="H138" s="11">
        <v>0.86</v>
      </c>
      <c r="I138" s="10"/>
      <c r="J138" s="10"/>
      <c r="K138" s="10"/>
      <c r="L138" s="10"/>
      <c r="M138" s="5"/>
      <c r="N138" s="10">
        <v>120</v>
      </c>
      <c r="O138" s="10"/>
      <c r="P138" s="10">
        <v>12</v>
      </c>
      <c r="Q138" s="10">
        <v>7</v>
      </c>
      <c r="R138" s="11">
        <f>Q138/F138</f>
        <v>0.41176470588235292</v>
      </c>
      <c r="S138" s="5" t="s">
        <v>401</v>
      </c>
    </row>
    <row r="139" spans="1:19" ht="30" x14ac:dyDescent="0.25">
      <c r="A139" s="5" t="s">
        <v>257</v>
      </c>
      <c r="B139" s="10">
        <v>42.68</v>
      </c>
      <c r="C139" s="10">
        <v>141.38</v>
      </c>
      <c r="D139" s="10">
        <v>14</v>
      </c>
      <c r="E139" s="10">
        <v>12</v>
      </c>
      <c r="F139" s="10">
        <f t="shared" si="4"/>
        <v>13</v>
      </c>
      <c r="G139" s="10">
        <f t="shared" si="5"/>
        <v>1</v>
      </c>
      <c r="H139" s="11">
        <v>2</v>
      </c>
      <c r="I139" s="10"/>
      <c r="J139" s="10"/>
      <c r="K139" s="10"/>
      <c r="L139" s="10"/>
      <c r="M139" s="5" t="s">
        <v>258</v>
      </c>
      <c r="N139" s="10">
        <v>75</v>
      </c>
      <c r="O139" s="10">
        <v>7</v>
      </c>
      <c r="P139" s="10"/>
      <c r="Q139" s="10"/>
      <c r="R139" s="11"/>
      <c r="S139" s="5" t="s">
        <v>402</v>
      </c>
    </row>
    <row r="140" spans="1:19" ht="30" x14ac:dyDescent="0.25">
      <c r="A140" s="5" t="s">
        <v>259</v>
      </c>
      <c r="B140" s="10"/>
      <c r="C140" s="10"/>
      <c r="D140" s="10">
        <v>8</v>
      </c>
      <c r="E140" s="10">
        <v>8</v>
      </c>
      <c r="F140" s="10">
        <f t="shared" si="4"/>
        <v>8</v>
      </c>
      <c r="G140" s="10">
        <f t="shared" si="5"/>
        <v>0</v>
      </c>
      <c r="H140" s="11">
        <v>3</v>
      </c>
      <c r="I140" s="10"/>
      <c r="J140" s="10"/>
      <c r="K140" s="10"/>
      <c r="L140" s="10"/>
      <c r="M140" s="5" t="s">
        <v>260</v>
      </c>
      <c r="N140" s="10"/>
      <c r="O140" s="10"/>
      <c r="P140" s="10"/>
      <c r="Q140" s="10"/>
      <c r="R140" s="11"/>
      <c r="S140" s="5"/>
    </row>
    <row r="141" spans="1:19" x14ac:dyDescent="0.25">
      <c r="A141" s="5" t="s">
        <v>261</v>
      </c>
      <c r="B141" s="10">
        <v>-0.82999999999999896</v>
      </c>
      <c r="C141" s="10">
        <v>-91.17</v>
      </c>
      <c r="D141" s="10">
        <v>9.3000000000000007</v>
      </c>
      <c r="E141" s="10">
        <v>7.4</v>
      </c>
      <c r="F141" s="10">
        <f t="shared" si="4"/>
        <v>8.3500000000000014</v>
      </c>
      <c r="G141" s="10">
        <f t="shared" si="5"/>
        <v>0.95000000000000018</v>
      </c>
      <c r="H141" s="11">
        <v>0.11</v>
      </c>
      <c r="I141" s="10"/>
      <c r="J141" s="10"/>
      <c r="K141" s="10" t="s">
        <v>262</v>
      </c>
      <c r="L141" s="10"/>
      <c r="M141" s="5"/>
      <c r="N141" s="10"/>
      <c r="O141" s="10"/>
      <c r="P141" s="10"/>
      <c r="Q141" s="10"/>
      <c r="R141" s="11"/>
      <c r="S141" s="5" t="s">
        <v>343</v>
      </c>
    </row>
    <row r="142" spans="1:19" x14ac:dyDescent="0.25">
      <c r="A142" s="5" t="s">
        <v>263</v>
      </c>
      <c r="B142" s="10">
        <v>1.1523829999999899</v>
      </c>
      <c r="C142" s="10">
        <v>36.230905999999898</v>
      </c>
      <c r="D142" s="10">
        <v>7.5</v>
      </c>
      <c r="E142" s="10">
        <v>5</v>
      </c>
      <c r="F142" s="10">
        <f t="shared" si="4"/>
        <v>6.25</v>
      </c>
      <c r="G142" s="10">
        <f t="shared" si="5"/>
        <v>1.25</v>
      </c>
      <c r="H142" s="11">
        <v>0.3</v>
      </c>
      <c r="I142" s="10"/>
      <c r="J142" s="10"/>
      <c r="K142" s="10"/>
      <c r="L142" s="10"/>
      <c r="M142" s="5"/>
      <c r="N142" s="10">
        <v>0.12</v>
      </c>
      <c r="O142" s="10"/>
      <c r="P142" s="10"/>
      <c r="Q142" s="10"/>
      <c r="R142" s="11"/>
      <c r="S142" s="5"/>
    </row>
    <row r="143" spans="1:19" x14ac:dyDescent="0.25">
      <c r="A143" s="5" t="s">
        <v>264</v>
      </c>
      <c r="B143" s="10">
        <v>37.394654000000003</v>
      </c>
      <c r="C143" s="10">
        <v>-116.390535</v>
      </c>
      <c r="D143" s="10">
        <v>20</v>
      </c>
      <c r="E143" s="10">
        <v>16</v>
      </c>
      <c r="F143" s="10">
        <f t="shared" si="4"/>
        <v>18</v>
      </c>
      <c r="G143" s="10">
        <f t="shared" si="5"/>
        <v>2</v>
      </c>
      <c r="H143" s="11">
        <v>5</v>
      </c>
      <c r="I143" s="10"/>
      <c r="J143" s="10"/>
      <c r="K143" s="10"/>
      <c r="L143" s="10"/>
      <c r="M143" s="5" t="s">
        <v>265</v>
      </c>
      <c r="N143" s="10">
        <v>145</v>
      </c>
      <c r="O143" s="10">
        <v>5</v>
      </c>
      <c r="P143" s="10"/>
      <c r="Q143" s="10"/>
      <c r="R143" s="11"/>
      <c r="S143" s="5" t="s">
        <v>403</v>
      </c>
    </row>
    <row r="144" spans="1:19" x14ac:dyDescent="0.25">
      <c r="A144" s="5" t="s">
        <v>266</v>
      </c>
      <c r="B144" s="10">
        <v>37.873047999999898</v>
      </c>
      <c r="C144" s="10">
        <v>-107.627413</v>
      </c>
      <c r="D144" s="10">
        <v>14</v>
      </c>
      <c r="E144" s="10">
        <v>12</v>
      </c>
      <c r="F144" s="10">
        <f t="shared" si="4"/>
        <v>13</v>
      </c>
      <c r="G144" s="10">
        <f t="shared" si="5"/>
        <v>1</v>
      </c>
      <c r="H144" s="11">
        <v>0.6</v>
      </c>
      <c r="I144" s="10">
        <v>0.1</v>
      </c>
      <c r="J144" s="10"/>
      <c r="K144" s="10"/>
      <c r="L144" s="10"/>
      <c r="M144" s="5" t="s">
        <v>267</v>
      </c>
      <c r="N144" s="10">
        <v>30</v>
      </c>
      <c r="O144" s="10">
        <v>20</v>
      </c>
      <c r="P144" s="10"/>
      <c r="Q144" s="10"/>
      <c r="R144" s="11"/>
      <c r="S144" s="5" t="s">
        <v>381</v>
      </c>
    </row>
    <row r="145" spans="1:19" ht="30" x14ac:dyDescent="0.25">
      <c r="A145" s="5" t="s">
        <v>268</v>
      </c>
      <c r="B145" s="10">
        <v>53</v>
      </c>
      <c r="C145" s="10">
        <v>-4.6100000000000003</v>
      </c>
      <c r="D145" s="10">
        <v>14</v>
      </c>
      <c r="E145" s="10">
        <v>11</v>
      </c>
      <c r="F145" s="10">
        <f t="shared" si="4"/>
        <v>12.5</v>
      </c>
      <c r="G145" s="10">
        <f t="shared" si="5"/>
        <v>1.5</v>
      </c>
      <c r="H145" s="11">
        <v>0.8</v>
      </c>
      <c r="I145" s="10"/>
      <c r="J145" s="10"/>
      <c r="K145" s="10"/>
      <c r="L145" s="10"/>
      <c r="M145" s="5" t="s">
        <v>269</v>
      </c>
      <c r="N145" s="10"/>
      <c r="O145" s="10"/>
      <c r="P145" s="10"/>
      <c r="Q145" s="10"/>
      <c r="R145" s="11"/>
      <c r="S145" s="5"/>
    </row>
    <row r="146" spans="1:19" x14ac:dyDescent="0.25">
      <c r="A146" s="5" t="s">
        <v>270</v>
      </c>
      <c r="B146" s="10">
        <v>-38.969999999999899</v>
      </c>
      <c r="C146" s="10">
        <v>-71.519999999999897</v>
      </c>
      <c r="D146" s="10">
        <v>4</v>
      </c>
      <c r="E146" s="10">
        <v>4</v>
      </c>
      <c r="F146" s="10">
        <f t="shared" si="4"/>
        <v>4</v>
      </c>
      <c r="G146" s="10">
        <f t="shared" si="5"/>
        <v>0</v>
      </c>
      <c r="H146" s="11">
        <v>0.55000000000000004</v>
      </c>
      <c r="I146" s="10"/>
      <c r="J146" s="10"/>
      <c r="K146" s="10" t="s">
        <v>271</v>
      </c>
      <c r="L146" s="10"/>
      <c r="M146" s="5" t="s">
        <v>272</v>
      </c>
      <c r="N146" s="10">
        <v>3.2</v>
      </c>
      <c r="O146" s="10"/>
      <c r="P146" s="10"/>
      <c r="Q146" s="10"/>
      <c r="R146" s="11"/>
      <c r="S146" s="5"/>
    </row>
    <row r="147" spans="1:19" ht="30" x14ac:dyDescent="0.25">
      <c r="A147" s="5" t="s">
        <v>273</v>
      </c>
      <c r="B147" s="10">
        <v>40.820999999999898</v>
      </c>
      <c r="C147" s="10">
        <v>14.426</v>
      </c>
      <c r="D147" s="10">
        <v>5</v>
      </c>
      <c r="E147" s="10">
        <v>5</v>
      </c>
      <c r="F147" s="10">
        <v>4.5</v>
      </c>
      <c r="G147" s="10">
        <f t="shared" si="5"/>
        <v>0</v>
      </c>
      <c r="H147" s="11">
        <v>1.2</v>
      </c>
      <c r="I147" s="10">
        <v>0.4</v>
      </c>
      <c r="J147" s="10"/>
      <c r="K147" s="10"/>
      <c r="L147" s="10"/>
      <c r="M147" s="5" t="s">
        <v>274</v>
      </c>
      <c r="N147" s="10"/>
      <c r="O147" s="10"/>
      <c r="P147" s="10">
        <v>3</v>
      </c>
      <c r="Q147" s="10">
        <v>2</v>
      </c>
      <c r="R147" s="11">
        <f>Q147/F147</f>
        <v>0.44444444444444442</v>
      </c>
      <c r="S147" s="5" t="s">
        <v>404</v>
      </c>
    </row>
    <row r="148" spans="1:19" ht="30" x14ac:dyDescent="0.25">
      <c r="A148" s="5" t="s">
        <v>275</v>
      </c>
      <c r="B148" s="10">
        <v>-1.1547540000000001</v>
      </c>
      <c r="C148" s="10">
        <v>36.354380999999897</v>
      </c>
      <c r="D148" s="10">
        <v>12</v>
      </c>
      <c r="E148" s="10">
        <v>8</v>
      </c>
      <c r="F148" s="10">
        <f t="shared" si="4"/>
        <v>10</v>
      </c>
      <c r="G148" s="10">
        <f t="shared" si="5"/>
        <v>2</v>
      </c>
      <c r="H148" s="11">
        <v>0.7</v>
      </c>
      <c r="I148" s="10"/>
      <c r="J148" s="10"/>
      <c r="K148" s="10"/>
      <c r="L148" s="10"/>
      <c r="M148" s="5" t="s">
        <v>276</v>
      </c>
      <c r="N148" s="10">
        <v>3.1</v>
      </c>
      <c r="O148" s="10"/>
      <c r="P148" s="10"/>
      <c r="Q148" s="10"/>
      <c r="R148" s="11"/>
      <c r="S148" s="5"/>
    </row>
    <row r="149" spans="1:19" x14ac:dyDescent="0.25">
      <c r="A149" s="5" t="s">
        <v>277</v>
      </c>
      <c r="B149" s="10">
        <v>14.002000000000001</v>
      </c>
      <c r="C149" s="10">
        <v>120.992999999999</v>
      </c>
      <c r="D149" s="10">
        <v>20</v>
      </c>
      <c r="E149" s="10">
        <v>15</v>
      </c>
      <c r="F149" s="10">
        <f t="shared" si="4"/>
        <v>17.5</v>
      </c>
      <c r="G149" s="10">
        <f t="shared" si="5"/>
        <v>2.5</v>
      </c>
      <c r="H149" s="11">
        <v>1.2</v>
      </c>
      <c r="I149" s="10"/>
      <c r="J149" s="10"/>
      <c r="K149" s="10"/>
      <c r="L149" s="10"/>
      <c r="M149" s="5"/>
      <c r="N149" s="10">
        <v>20</v>
      </c>
      <c r="O149" s="10"/>
      <c r="P149" s="10"/>
      <c r="Q149" s="10"/>
      <c r="R149" s="11"/>
      <c r="S149" s="5" t="s">
        <v>405</v>
      </c>
    </row>
    <row r="150" spans="1:19" x14ac:dyDescent="0.25">
      <c r="A150" s="5" t="s">
        <v>278</v>
      </c>
      <c r="B150" s="10"/>
      <c r="C150" s="10"/>
      <c r="D150" s="10">
        <v>8</v>
      </c>
      <c r="E150" s="10">
        <v>7</v>
      </c>
      <c r="F150" s="10">
        <f t="shared" si="4"/>
        <v>7.5</v>
      </c>
      <c r="G150" s="10">
        <f t="shared" si="5"/>
        <v>0.5</v>
      </c>
      <c r="H150" s="11">
        <v>0.55000000000000004</v>
      </c>
      <c r="I150" s="10"/>
      <c r="J150" s="10"/>
      <c r="K150" s="10"/>
      <c r="L150" s="10"/>
      <c r="M150" s="5"/>
      <c r="N150" s="10"/>
      <c r="O150" s="10"/>
      <c r="P150" s="10"/>
      <c r="Q150" s="10"/>
      <c r="R150" s="11"/>
      <c r="S150" s="5" t="s">
        <v>359</v>
      </c>
    </row>
    <row r="151" spans="1:19" ht="30" x14ac:dyDescent="0.25">
      <c r="A151" s="5" t="s">
        <v>279</v>
      </c>
      <c r="B151" s="10">
        <v>-8.25</v>
      </c>
      <c r="C151" s="10">
        <v>118</v>
      </c>
      <c r="D151" s="10">
        <v>6</v>
      </c>
      <c r="E151" s="10">
        <v>6</v>
      </c>
      <c r="F151" s="10">
        <f t="shared" si="4"/>
        <v>6</v>
      </c>
      <c r="G151" s="10">
        <f t="shared" si="5"/>
        <v>0</v>
      </c>
      <c r="H151" s="11">
        <v>1.2</v>
      </c>
      <c r="I151" s="10"/>
      <c r="J151" s="10"/>
      <c r="K151" s="10" t="s">
        <v>280</v>
      </c>
      <c r="L151" s="10"/>
      <c r="M151" s="5"/>
      <c r="N151" s="10">
        <v>35</v>
      </c>
      <c r="O151" s="10">
        <v>10</v>
      </c>
      <c r="P151" s="10">
        <v>6</v>
      </c>
      <c r="Q151" s="10">
        <v>2.5</v>
      </c>
      <c r="R151" s="11">
        <f>Q151/F151</f>
        <v>0.41666666666666669</v>
      </c>
      <c r="S151" s="5" t="s">
        <v>406</v>
      </c>
    </row>
    <row r="152" spans="1:19" x14ac:dyDescent="0.25">
      <c r="A152" s="5" t="s">
        <v>281</v>
      </c>
      <c r="B152" s="10">
        <v>20.718499999999899</v>
      </c>
      <c r="C152" s="10">
        <v>17.9789999999999</v>
      </c>
      <c r="D152" s="10">
        <v>8</v>
      </c>
      <c r="E152" s="10">
        <v>8</v>
      </c>
      <c r="F152" s="10">
        <f t="shared" si="4"/>
        <v>8</v>
      </c>
      <c r="G152" s="10">
        <f t="shared" si="5"/>
        <v>0</v>
      </c>
      <c r="H152" s="11">
        <v>0.77500000000000002</v>
      </c>
      <c r="I152" s="10"/>
      <c r="J152" s="10"/>
      <c r="K152" s="10"/>
      <c r="L152" s="10"/>
      <c r="M152" s="5"/>
      <c r="N152" s="10"/>
      <c r="O152" s="10"/>
      <c r="P152" s="10"/>
      <c r="Q152" s="10"/>
      <c r="R152" s="11"/>
      <c r="S152" s="5"/>
    </row>
    <row r="153" spans="1:19" x14ac:dyDescent="0.25">
      <c r="A153" s="5" t="s">
        <v>282</v>
      </c>
      <c r="B153" s="10">
        <v>21.047000000000001</v>
      </c>
      <c r="C153" s="10">
        <v>17.670000000000002</v>
      </c>
      <c r="D153" s="10">
        <v>12</v>
      </c>
      <c r="E153" s="10">
        <v>12</v>
      </c>
      <c r="F153" s="10">
        <f t="shared" si="4"/>
        <v>12</v>
      </c>
      <c r="G153" s="10">
        <f t="shared" si="5"/>
        <v>0</v>
      </c>
      <c r="H153" s="11">
        <v>0.5</v>
      </c>
      <c r="I153" s="10"/>
      <c r="J153" s="10"/>
      <c r="K153" s="10"/>
      <c r="L153" s="10"/>
      <c r="M153" s="5"/>
      <c r="N153" s="10"/>
      <c r="O153" s="10"/>
      <c r="P153" s="10"/>
      <c r="Q153" s="10"/>
      <c r="R153" s="11"/>
      <c r="S153" s="5"/>
    </row>
    <row r="154" spans="1:19" ht="30" x14ac:dyDescent="0.25">
      <c r="A154" s="5" t="s">
        <v>283</v>
      </c>
      <c r="B154" s="10">
        <v>21.018799999999899</v>
      </c>
      <c r="C154" s="10">
        <v>16.5460999999999</v>
      </c>
      <c r="D154" s="10">
        <v>16</v>
      </c>
      <c r="E154" s="10">
        <v>13</v>
      </c>
      <c r="F154" s="10">
        <f t="shared" si="4"/>
        <v>14.5</v>
      </c>
      <c r="G154" s="10">
        <f t="shared" si="5"/>
        <v>1.5</v>
      </c>
      <c r="H154" s="11">
        <v>0.27</v>
      </c>
      <c r="I154" s="10"/>
      <c r="J154" s="10"/>
      <c r="K154" s="10"/>
      <c r="L154" s="10"/>
      <c r="M154" s="5"/>
      <c r="N154" s="10"/>
      <c r="O154" s="10"/>
      <c r="P154" s="10"/>
      <c r="Q154" s="10"/>
      <c r="R154" s="11"/>
      <c r="S154" s="5"/>
    </row>
    <row r="155" spans="1:19" x14ac:dyDescent="0.25">
      <c r="A155" s="5" t="s">
        <v>284</v>
      </c>
      <c r="B155" s="10">
        <v>20.898399999999899</v>
      </c>
      <c r="C155" s="10">
        <v>17.2716999999999</v>
      </c>
      <c r="D155" s="10">
        <v>15</v>
      </c>
      <c r="E155" s="10">
        <v>12</v>
      </c>
      <c r="F155" s="10">
        <f t="shared" si="4"/>
        <v>13.5</v>
      </c>
      <c r="G155" s="10">
        <f t="shared" si="5"/>
        <v>1.5</v>
      </c>
      <c r="H155" s="11">
        <v>1</v>
      </c>
      <c r="I155" s="10"/>
      <c r="J155" s="10"/>
      <c r="K155" s="10"/>
      <c r="L155" s="10"/>
      <c r="M155" s="5"/>
      <c r="N155" s="10"/>
      <c r="O155" s="10"/>
      <c r="P155" s="10"/>
      <c r="Q155" s="10"/>
      <c r="R155" s="11"/>
      <c r="S155" s="5"/>
    </row>
    <row r="156" spans="1:19" x14ac:dyDescent="0.25">
      <c r="A156" s="5" t="s">
        <v>285</v>
      </c>
      <c r="B156" s="10">
        <v>20.654599999999899</v>
      </c>
      <c r="C156" s="10">
        <v>17.422899999999899</v>
      </c>
      <c r="D156" s="10">
        <v>22</v>
      </c>
      <c r="E156" s="10">
        <v>22</v>
      </c>
      <c r="F156" s="10">
        <f t="shared" si="4"/>
        <v>22</v>
      </c>
      <c r="G156" s="10">
        <f t="shared" si="5"/>
        <v>0</v>
      </c>
      <c r="H156" s="11">
        <v>0.3</v>
      </c>
      <c r="I156" s="10"/>
      <c r="J156" s="10"/>
      <c r="K156" s="10"/>
      <c r="L156" s="10"/>
      <c r="M156" s="5"/>
      <c r="N156" s="10"/>
      <c r="O156" s="10"/>
      <c r="P156" s="10"/>
      <c r="Q156" s="10"/>
      <c r="R156" s="11"/>
      <c r="S156" s="5"/>
    </row>
    <row r="157" spans="1:19" ht="30" x14ac:dyDescent="0.25">
      <c r="A157" s="5" t="s">
        <v>286</v>
      </c>
      <c r="B157" s="10">
        <v>-38.774853</v>
      </c>
      <c r="C157" s="10">
        <v>176.121344999999</v>
      </c>
      <c r="D157" s="10">
        <v>28</v>
      </c>
      <c r="E157" s="10">
        <v>16</v>
      </c>
      <c r="F157" s="10">
        <f t="shared" si="4"/>
        <v>22</v>
      </c>
      <c r="G157" s="10">
        <f t="shared" si="5"/>
        <v>6</v>
      </c>
      <c r="H157" s="11">
        <v>3</v>
      </c>
      <c r="I157" s="10">
        <v>0.5</v>
      </c>
      <c r="J157" s="10"/>
      <c r="K157" s="10"/>
      <c r="L157" s="10"/>
      <c r="M157" s="5" t="s">
        <v>287</v>
      </c>
      <c r="N157" s="10">
        <v>530</v>
      </c>
      <c r="O157" s="10"/>
      <c r="P157" s="10">
        <v>6</v>
      </c>
      <c r="Q157" s="10">
        <v>5</v>
      </c>
      <c r="R157" s="11">
        <f>Q157/F157</f>
        <v>0.22727272727272727</v>
      </c>
      <c r="S157" s="5" t="s">
        <v>407</v>
      </c>
    </row>
    <row r="158" spans="1:19" ht="75" x14ac:dyDescent="0.25">
      <c r="A158" s="5" t="s">
        <v>288</v>
      </c>
      <c r="B158" s="10">
        <v>-7.9481710000000003</v>
      </c>
      <c r="C158" s="10">
        <v>112.951179</v>
      </c>
      <c r="D158" s="10">
        <v>16</v>
      </c>
      <c r="E158" s="10">
        <v>16</v>
      </c>
      <c r="F158" s="10">
        <f t="shared" si="4"/>
        <v>16</v>
      </c>
      <c r="G158" s="10">
        <f t="shared" si="5"/>
        <v>0</v>
      </c>
      <c r="H158" s="11">
        <v>0.65</v>
      </c>
      <c r="I158" s="10">
        <v>0.3</v>
      </c>
      <c r="J158" s="10"/>
      <c r="K158" s="10"/>
      <c r="L158" s="10"/>
      <c r="M158" s="5" t="s">
        <v>289</v>
      </c>
      <c r="N158" s="10"/>
      <c r="O158" s="10"/>
      <c r="P158" s="10">
        <v>8</v>
      </c>
      <c r="Q158" s="10">
        <v>5</v>
      </c>
      <c r="R158" s="11">
        <f>Q158/F158</f>
        <v>0.3125</v>
      </c>
      <c r="S158" s="5" t="s">
        <v>408</v>
      </c>
    </row>
    <row r="159" spans="1:19" x14ac:dyDescent="0.25">
      <c r="A159" s="5" t="s">
        <v>290</v>
      </c>
      <c r="B159" s="10">
        <v>2.3200430000000001</v>
      </c>
      <c r="C159" s="10">
        <v>36.586931</v>
      </c>
      <c r="D159" s="10">
        <v>6</v>
      </c>
      <c r="E159" s="10">
        <v>5</v>
      </c>
      <c r="F159" s="10">
        <f t="shared" si="4"/>
        <v>5.5</v>
      </c>
      <c r="G159" s="10">
        <f t="shared" si="5"/>
        <v>0.5</v>
      </c>
      <c r="H159" s="11">
        <v>0.23</v>
      </c>
      <c r="I159" s="10"/>
      <c r="J159" s="10"/>
      <c r="K159" s="10"/>
      <c r="L159" s="10"/>
      <c r="M159" s="5"/>
      <c r="N159" s="10"/>
      <c r="O159" s="10"/>
      <c r="P159" s="10"/>
      <c r="Q159" s="10"/>
      <c r="R159" s="11"/>
      <c r="S159" s="5"/>
    </row>
    <row r="160" spans="1:19" ht="30" x14ac:dyDescent="0.25">
      <c r="A160" s="5" t="s">
        <v>291</v>
      </c>
      <c r="B160" s="10">
        <v>38.583300000000001</v>
      </c>
      <c r="C160" s="10">
        <v>-112.41667700000001</v>
      </c>
      <c r="D160" s="10">
        <v>10</v>
      </c>
      <c r="E160" s="10">
        <v>6</v>
      </c>
      <c r="F160" s="10">
        <f t="shared" si="4"/>
        <v>8</v>
      </c>
      <c r="G160" s="10">
        <f t="shared" si="5"/>
        <v>2</v>
      </c>
      <c r="H160" s="11">
        <v>0.5</v>
      </c>
      <c r="I160" s="10">
        <v>0.2</v>
      </c>
      <c r="J160" s="10"/>
      <c r="K160" s="10"/>
      <c r="L160" s="10"/>
      <c r="M160" s="5" t="s">
        <v>292</v>
      </c>
      <c r="N160" s="10">
        <v>100</v>
      </c>
      <c r="O160" s="10"/>
      <c r="P160" s="10"/>
      <c r="Q160" s="10"/>
      <c r="R160" s="11"/>
      <c r="S160" s="5" t="s">
        <v>388</v>
      </c>
    </row>
    <row r="161" spans="1:19" ht="45" x14ac:dyDescent="0.25">
      <c r="A161" s="5" t="s">
        <v>293</v>
      </c>
      <c r="B161" s="10">
        <v>37.071100000000001</v>
      </c>
      <c r="C161" s="10">
        <v>-116.484759999999</v>
      </c>
      <c r="D161" s="10">
        <v>30</v>
      </c>
      <c r="E161" s="10">
        <v>25</v>
      </c>
      <c r="F161" s="10">
        <f t="shared" si="4"/>
        <v>27.5</v>
      </c>
      <c r="G161" s="10">
        <f t="shared" si="5"/>
        <v>2.5</v>
      </c>
      <c r="H161" s="11">
        <v>1.4</v>
      </c>
      <c r="I161" s="10"/>
      <c r="J161" s="10"/>
      <c r="K161" s="10"/>
      <c r="L161" s="10"/>
      <c r="M161" s="5" t="s">
        <v>294</v>
      </c>
      <c r="N161" s="10">
        <v>900</v>
      </c>
      <c r="O161" s="10"/>
      <c r="P161" s="10"/>
      <c r="Q161" s="10"/>
      <c r="R161" s="11"/>
      <c r="S161" s="5"/>
    </row>
    <row r="162" spans="1:19" ht="30" x14ac:dyDescent="0.25">
      <c r="A162" s="5" t="s">
        <v>295</v>
      </c>
      <c r="B162" s="10">
        <v>2.58</v>
      </c>
      <c r="C162" s="10">
        <v>98.829999999999899</v>
      </c>
      <c r="D162" s="10">
        <v>100</v>
      </c>
      <c r="E162" s="10">
        <v>30</v>
      </c>
      <c r="F162" s="10">
        <f t="shared" si="4"/>
        <v>65</v>
      </c>
      <c r="G162" s="10">
        <f t="shared" si="5"/>
        <v>35</v>
      </c>
      <c r="H162" s="11">
        <v>2</v>
      </c>
      <c r="I162" s="10">
        <v>0.5</v>
      </c>
      <c r="J162" s="10"/>
      <c r="K162" s="10"/>
      <c r="L162" s="10"/>
      <c r="M162" s="5" t="s">
        <v>296</v>
      </c>
      <c r="N162" s="10">
        <v>2750</v>
      </c>
      <c r="O162" s="10">
        <v>250</v>
      </c>
      <c r="P162" s="10">
        <v>8</v>
      </c>
      <c r="Q162" s="10">
        <v>7</v>
      </c>
      <c r="R162" s="11">
        <f>Q162/F162</f>
        <v>0.1076923076923077</v>
      </c>
      <c r="S162" s="5" t="s">
        <v>409</v>
      </c>
    </row>
    <row r="163" spans="1:19" x14ac:dyDescent="0.25">
      <c r="A163" s="5" t="s">
        <v>297</v>
      </c>
      <c r="B163" s="10">
        <v>-19.75</v>
      </c>
      <c r="C163" s="10">
        <v>-175.069999999999</v>
      </c>
      <c r="D163" s="10">
        <v>5</v>
      </c>
      <c r="E163" s="10">
        <v>5</v>
      </c>
      <c r="F163" s="10">
        <f t="shared" si="4"/>
        <v>5</v>
      </c>
      <c r="G163" s="10">
        <f t="shared" si="5"/>
        <v>0</v>
      </c>
      <c r="H163" s="11">
        <v>0.5</v>
      </c>
      <c r="I163" s="10">
        <v>0.2</v>
      </c>
      <c r="J163" s="10"/>
      <c r="K163" s="10"/>
      <c r="L163" s="10"/>
      <c r="M163" s="5"/>
      <c r="N163" s="10"/>
      <c r="O163" s="10"/>
      <c r="P163" s="10">
        <v>5</v>
      </c>
      <c r="Q163" s="10">
        <v>2.5</v>
      </c>
      <c r="R163" s="11">
        <f>Q163/F163</f>
        <v>0.5</v>
      </c>
      <c r="S163" s="5" t="s">
        <v>410</v>
      </c>
    </row>
    <row r="164" spans="1:19" x14ac:dyDescent="0.25">
      <c r="A164" s="5" t="s">
        <v>298</v>
      </c>
      <c r="B164" s="10"/>
      <c r="C164" s="10"/>
      <c r="D164" s="10">
        <v>3</v>
      </c>
      <c r="E164" s="10">
        <v>3</v>
      </c>
      <c r="F164" s="10">
        <f t="shared" si="4"/>
        <v>3</v>
      </c>
      <c r="G164" s="10">
        <f t="shared" si="5"/>
        <v>0</v>
      </c>
      <c r="H164" s="11">
        <v>0.3</v>
      </c>
      <c r="I164" s="10"/>
      <c r="J164" s="10"/>
      <c r="K164" s="10"/>
      <c r="L164" s="10"/>
      <c r="M164" s="5"/>
      <c r="N164" s="10">
        <v>6</v>
      </c>
      <c r="O164" s="10">
        <v>1</v>
      </c>
      <c r="P164" s="10"/>
      <c r="Q164" s="10"/>
      <c r="R164" s="11"/>
      <c r="S164" s="5" t="s">
        <v>359</v>
      </c>
    </row>
    <row r="165" spans="1:19" ht="30" x14ac:dyDescent="0.25">
      <c r="A165" s="5" t="s">
        <v>299</v>
      </c>
      <c r="B165" s="10">
        <v>43.5</v>
      </c>
      <c r="C165" s="10">
        <v>-143.1</v>
      </c>
      <c r="D165" s="10">
        <v>12</v>
      </c>
      <c r="E165" s="10">
        <v>8</v>
      </c>
      <c r="F165" s="10">
        <f t="shared" si="4"/>
        <v>10</v>
      </c>
      <c r="G165" s="10">
        <f t="shared" si="5"/>
        <v>2</v>
      </c>
      <c r="H165" s="11">
        <v>0.75</v>
      </c>
      <c r="I165" s="10">
        <v>0.25</v>
      </c>
      <c r="J165" s="10"/>
      <c r="K165" s="10"/>
      <c r="L165" s="10"/>
      <c r="M165" s="5"/>
      <c r="N165" s="10">
        <v>130</v>
      </c>
      <c r="O165" s="10"/>
      <c r="P165" s="10">
        <v>6</v>
      </c>
      <c r="Q165" s="10">
        <v>2</v>
      </c>
      <c r="R165" s="11">
        <f>Q165/F165</f>
        <v>0.2</v>
      </c>
      <c r="S165" s="5" t="s">
        <v>411</v>
      </c>
    </row>
    <row r="166" spans="1:19" ht="30" x14ac:dyDescent="0.25">
      <c r="A166" s="5" t="s">
        <v>300</v>
      </c>
      <c r="B166" s="10">
        <v>40.5</v>
      </c>
      <c r="C166" s="10">
        <v>140.91999999999899</v>
      </c>
      <c r="D166" s="10">
        <v>11</v>
      </c>
      <c r="E166" s="10">
        <v>11</v>
      </c>
      <c r="F166" s="10">
        <f t="shared" si="4"/>
        <v>11</v>
      </c>
      <c r="G166" s="10">
        <f t="shared" si="5"/>
        <v>0</v>
      </c>
      <c r="H166" s="10">
        <v>0.3</v>
      </c>
      <c r="I166" s="10">
        <v>0.2</v>
      </c>
      <c r="J166" s="10"/>
      <c r="K166" s="10"/>
      <c r="L166" s="10"/>
      <c r="M166" s="5" t="s">
        <v>301</v>
      </c>
      <c r="N166" s="10">
        <v>18</v>
      </c>
      <c r="O166" s="10">
        <v>4</v>
      </c>
      <c r="P166" s="10"/>
      <c r="Q166" s="10"/>
      <c r="R166" s="11"/>
      <c r="S166" s="5"/>
    </row>
    <row r="167" spans="1:19" ht="30" x14ac:dyDescent="0.25">
      <c r="A167" s="5" t="s">
        <v>302</v>
      </c>
      <c r="B167" s="10">
        <v>42.602600000000002</v>
      </c>
      <c r="C167" s="10">
        <v>140.854999999999</v>
      </c>
      <c r="D167" s="10">
        <v>10</v>
      </c>
      <c r="E167" s="10">
        <v>10</v>
      </c>
      <c r="F167" s="10">
        <f t="shared" si="4"/>
        <v>10</v>
      </c>
      <c r="G167" s="10">
        <f t="shared" si="5"/>
        <v>0</v>
      </c>
      <c r="H167" s="11">
        <v>1</v>
      </c>
      <c r="I167" s="10">
        <v>0.2</v>
      </c>
      <c r="J167" s="10"/>
      <c r="K167" s="10"/>
      <c r="L167" s="10"/>
      <c r="M167" s="5" t="s">
        <v>303</v>
      </c>
      <c r="N167" s="10">
        <v>80</v>
      </c>
      <c r="O167" s="10"/>
      <c r="P167" s="10"/>
      <c r="Q167" s="10"/>
      <c r="R167" s="11"/>
      <c r="S167" s="5"/>
    </row>
    <row r="168" spans="1:19" x14ac:dyDescent="0.25">
      <c r="A168" s="5" t="s">
        <v>304</v>
      </c>
      <c r="B168" s="10"/>
      <c r="C168" s="10"/>
      <c r="D168" s="10">
        <v>12</v>
      </c>
      <c r="E168" s="10">
        <v>12</v>
      </c>
      <c r="F168" s="10">
        <f t="shared" si="4"/>
        <v>12</v>
      </c>
      <c r="G168" s="10">
        <f t="shared" si="5"/>
        <v>0</v>
      </c>
      <c r="H168" s="11">
        <v>1.1000000000000001</v>
      </c>
      <c r="I168" s="10">
        <v>0.2</v>
      </c>
      <c r="J168" s="10"/>
      <c r="K168" s="10"/>
      <c r="L168" s="10"/>
      <c r="M168" s="5"/>
      <c r="N168" s="10"/>
      <c r="O168" s="10"/>
      <c r="P168" s="10"/>
      <c r="Q168" s="10"/>
      <c r="R168" s="11"/>
      <c r="S168" s="5" t="s">
        <v>359</v>
      </c>
    </row>
    <row r="169" spans="1:19" x14ac:dyDescent="0.25">
      <c r="A169" s="5" t="s">
        <v>305</v>
      </c>
      <c r="B169" s="10">
        <v>38.103337000000003</v>
      </c>
      <c r="C169" s="10">
        <v>-107.309647</v>
      </c>
      <c r="D169" s="10">
        <v>23</v>
      </c>
      <c r="E169" s="10">
        <v>20</v>
      </c>
      <c r="F169" s="10">
        <f t="shared" si="4"/>
        <v>21.5</v>
      </c>
      <c r="G169" s="10">
        <f t="shared" si="5"/>
        <v>1.5</v>
      </c>
      <c r="H169" s="11">
        <v>2.5</v>
      </c>
      <c r="I169" s="10">
        <v>0.5</v>
      </c>
      <c r="J169" s="10"/>
      <c r="K169" s="10" t="s">
        <v>249</v>
      </c>
      <c r="L169" s="10"/>
      <c r="M169" s="5" t="s">
        <v>306</v>
      </c>
      <c r="N169" s="10">
        <v>625</v>
      </c>
      <c r="O169" s="10"/>
      <c r="P169" s="10"/>
      <c r="Q169" s="10"/>
      <c r="R169" s="11"/>
      <c r="S169" s="5"/>
    </row>
    <row r="170" spans="1:19" x14ac:dyDescent="0.25">
      <c r="A170" s="5" t="s">
        <v>307</v>
      </c>
      <c r="B170" s="10"/>
      <c r="C170" s="10"/>
      <c r="D170" s="10">
        <v>6</v>
      </c>
      <c r="E170" s="10">
        <v>6</v>
      </c>
      <c r="F170" s="10">
        <f t="shared" si="4"/>
        <v>6</v>
      </c>
      <c r="G170" s="10">
        <f t="shared" si="5"/>
        <v>0</v>
      </c>
      <c r="H170" s="11">
        <v>0.5</v>
      </c>
      <c r="I170" s="10"/>
      <c r="J170" s="10"/>
      <c r="K170" s="10"/>
      <c r="L170" s="10"/>
      <c r="M170" s="5"/>
      <c r="N170" s="10"/>
      <c r="O170" s="10"/>
      <c r="P170" s="10"/>
      <c r="Q170" s="10"/>
      <c r="R170" s="11"/>
      <c r="S170" s="5" t="s">
        <v>359</v>
      </c>
    </row>
    <row r="171" spans="1:19" ht="30" x14ac:dyDescent="0.25">
      <c r="A171" s="5" t="s">
        <v>308</v>
      </c>
      <c r="B171" s="10">
        <v>35.869999999999898</v>
      </c>
      <c r="C171" s="10">
        <v>-106.569999999999</v>
      </c>
      <c r="D171" s="10">
        <v>16</v>
      </c>
      <c r="E171" s="10">
        <v>16</v>
      </c>
      <c r="F171" s="10">
        <f t="shared" si="4"/>
        <v>16</v>
      </c>
      <c r="G171" s="10">
        <f t="shared" si="5"/>
        <v>0</v>
      </c>
      <c r="H171" s="11">
        <v>0.7</v>
      </c>
      <c r="I171" s="10">
        <v>0.5</v>
      </c>
      <c r="J171" s="10"/>
      <c r="K171" s="10" t="s">
        <v>309</v>
      </c>
      <c r="L171" s="10"/>
      <c r="M171" s="5" t="s">
        <v>310</v>
      </c>
      <c r="N171" s="10">
        <v>200</v>
      </c>
      <c r="O171" s="10">
        <v>100</v>
      </c>
      <c r="P171" s="10">
        <v>5</v>
      </c>
      <c r="Q171" s="10">
        <v>4</v>
      </c>
      <c r="R171" s="11">
        <f>Q171/F171</f>
        <v>0.25</v>
      </c>
      <c r="S171" s="5" t="s">
        <v>412</v>
      </c>
    </row>
    <row r="172" spans="1:19" x14ac:dyDescent="0.25">
      <c r="A172" s="5" t="s">
        <v>311</v>
      </c>
      <c r="B172" s="10">
        <v>56.17</v>
      </c>
      <c r="C172" s="10">
        <v>-159.38</v>
      </c>
      <c r="D172" s="10">
        <v>10</v>
      </c>
      <c r="E172" s="10">
        <v>8</v>
      </c>
      <c r="F172" s="10">
        <f t="shared" si="4"/>
        <v>9</v>
      </c>
      <c r="G172" s="10">
        <f t="shared" si="5"/>
        <v>1</v>
      </c>
      <c r="H172" s="11">
        <v>0.9</v>
      </c>
      <c r="I172" s="10">
        <v>0.2</v>
      </c>
      <c r="J172" s="10"/>
      <c r="K172" s="10"/>
      <c r="L172" s="10"/>
      <c r="M172" s="5"/>
      <c r="N172" s="10">
        <v>20</v>
      </c>
      <c r="O172" s="10"/>
      <c r="P172" s="10"/>
      <c r="Q172" s="10"/>
      <c r="R172" s="11"/>
      <c r="S172" s="5"/>
    </row>
    <row r="173" spans="1:19" x14ac:dyDescent="0.25">
      <c r="A173" s="5" t="s">
        <v>312</v>
      </c>
      <c r="B173" s="10">
        <v>-22.399999999999899</v>
      </c>
      <c r="C173" s="10">
        <v>-66.95</v>
      </c>
      <c r="D173" s="10">
        <v>37.5</v>
      </c>
      <c r="E173" s="10">
        <v>16.5</v>
      </c>
      <c r="F173" s="10">
        <f t="shared" si="4"/>
        <v>27</v>
      </c>
      <c r="G173" s="10">
        <f t="shared" si="5"/>
        <v>10.5</v>
      </c>
      <c r="H173" s="11">
        <v>2.5</v>
      </c>
      <c r="I173" s="10"/>
      <c r="J173" s="10"/>
      <c r="K173" s="10" t="s">
        <v>313</v>
      </c>
      <c r="L173" s="10"/>
      <c r="M173" s="5" t="s">
        <v>314</v>
      </c>
      <c r="N173" s="10">
        <v>1200</v>
      </c>
      <c r="O173" s="10">
        <v>200</v>
      </c>
      <c r="P173" s="10"/>
      <c r="Q173" s="10"/>
      <c r="R173" s="11"/>
      <c r="S173" s="5" t="s">
        <v>377</v>
      </c>
    </row>
    <row r="174" spans="1:19" ht="30" x14ac:dyDescent="0.25">
      <c r="A174" s="5" t="s">
        <v>315</v>
      </c>
      <c r="B174" s="10">
        <v>-5.58</v>
      </c>
      <c r="C174" s="10">
        <v>150.53</v>
      </c>
      <c r="D174" s="10">
        <v>8</v>
      </c>
      <c r="E174" s="10">
        <v>6</v>
      </c>
      <c r="F174" s="10">
        <f t="shared" si="4"/>
        <v>7</v>
      </c>
      <c r="G174" s="10">
        <f t="shared" si="5"/>
        <v>1</v>
      </c>
      <c r="H174" s="11">
        <v>0.8</v>
      </c>
      <c r="I174" s="10"/>
      <c r="J174" s="10"/>
      <c r="K174" s="10"/>
      <c r="L174" s="10"/>
      <c r="M174" s="5"/>
      <c r="N174" s="10"/>
      <c r="O174" s="10"/>
      <c r="P174" s="10"/>
      <c r="Q174" s="10"/>
      <c r="R174" s="11"/>
      <c r="S174" s="5" t="s">
        <v>413</v>
      </c>
    </row>
    <row r="175" spans="1:19" x14ac:dyDescent="0.25">
      <c r="A175" s="5" t="s">
        <v>316</v>
      </c>
      <c r="B175" s="10">
        <v>0.02</v>
      </c>
      <c r="C175" s="10">
        <v>-91.349999999999895</v>
      </c>
      <c r="D175" s="10">
        <v>6.4</v>
      </c>
      <c r="E175" s="10">
        <v>5.0999999999999899</v>
      </c>
      <c r="F175" s="10">
        <f t="shared" si="4"/>
        <v>5.7499999999999947</v>
      </c>
      <c r="G175" s="10">
        <f t="shared" si="5"/>
        <v>0.65000000000000524</v>
      </c>
      <c r="H175" s="11">
        <v>0.66</v>
      </c>
      <c r="I175" s="10"/>
      <c r="J175" s="10"/>
      <c r="K175" s="10" t="s">
        <v>317</v>
      </c>
      <c r="L175" s="10"/>
      <c r="M175" s="5"/>
      <c r="N175" s="10"/>
      <c r="O175" s="10"/>
      <c r="P175" s="10">
        <v>6</v>
      </c>
      <c r="Q175" s="10">
        <v>1.1000000000000001</v>
      </c>
      <c r="R175" s="11">
        <f>Q175/F175</f>
        <v>0.19130434782608716</v>
      </c>
      <c r="S175" s="5" t="s">
        <v>343</v>
      </c>
    </row>
    <row r="176" spans="1:19" ht="45" x14ac:dyDescent="0.25">
      <c r="A176" s="5" t="s">
        <v>318</v>
      </c>
      <c r="B176" s="10">
        <v>44.43</v>
      </c>
      <c r="C176" s="10">
        <v>-110.67010000000001</v>
      </c>
      <c r="D176" s="10">
        <v>85</v>
      </c>
      <c r="E176" s="10">
        <v>45</v>
      </c>
      <c r="F176" s="10">
        <f t="shared" si="4"/>
        <v>65</v>
      </c>
      <c r="G176" s="10">
        <f t="shared" si="5"/>
        <v>20</v>
      </c>
      <c r="H176" s="11">
        <v>1</v>
      </c>
      <c r="I176" s="10"/>
      <c r="J176" s="10"/>
      <c r="K176" s="10"/>
      <c r="L176" s="10"/>
      <c r="M176" s="5" t="s">
        <v>319</v>
      </c>
      <c r="N176" s="10">
        <v>750</v>
      </c>
      <c r="O176" s="10"/>
      <c r="P176" s="10">
        <v>5</v>
      </c>
      <c r="Q176" s="10">
        <v>2</v>
      </c>
      <c r="R176" s="11">
        <f>Q176/F176</f>
        <v>3.0769230769230771E-2</v>
      </c>
      <c r="S176" s="5"/>
    </row>
    <row r="177" spans="1:19" ht="30" x14ac:dyDescent="0.25">
      <c r="A177" s="5" t="s">
        <v>320</v>
      </c>
      <c r="B177" s="10">
        <v>44.399000000000001</v>
      </c>
      <c r="C177" s="10">
        <v>-111.069999999999</v>
      </c>
      <c r="D177" s="10">
        <v>95</v>
      </c>
      <c r="E177" s="10">
        <v>65</v>
      </c>
      <c r="F177" s="10">
        <f>(D177+E177)/2</f>
        <v>80</v>
      </c>
      <c r="G177" s="10">
        <f>(D177-E177)/2</f>
        <v>15</v>
      </c>
      <c r="H177" s="11">
        <v>1</v>
      </c>
      <c r="I177" s="10"/>
      <c r="J177" s="10"/>
      <c r="K177" s="10"/>
      <c r="L177" s="10"/>
      <c r="M177" s="5" t="s">
        <v>321</v>
      </c>
      <c r="N177" s="10">
        <v>1840</v>
      </c>
      <c r="O177" s="10"/>
      <c r="P177" s="10">
        <v>6</v>
      </c>
      <c r="Q177" s="10">
        <v>3</v>
      </c>
      <c r="R177" s="11">
        <f>Q177/F177</f>
        <v>3.7499999999999999E-2</v>
      </c>
      <c r="S177" s="5" t="s">
        <v>414</v>
      </c>
    </row>
    <row r="178" spans="1:19" ht="30" x14ac:dyDescent="0.25">
      <c r="A178" s="5" t="s">
        <v>322</v>
      </c>
      <c r="B178" s="10">
        <v>46.92</v>
      </c>
      <c r="C178" s="10">
        <v>151.94999999999899</v>
      </c>
      <c r="D178" s="10">
        <v>8</v>
      </c>
      <c r="E178" s="10">
        <v>7</v>
      </c>
      <c r="F178" s="10">
        <f>(D178+E178)/2</f>
        <v>7.5</v>
      </c>
      <c r="G178" s="10">
        <f>(D178-E178)/2</f>
        <v>0.5</v>
      </c>
      <c r="H178" s="11">
        <v>0.4</v>
      </c>
      <c r="I178" s="10">
        <v>0.03</v>
      </c>
      <c r="J178" s="10"/>
      <c r="K178" s="10"/>
      <c r="L178" s="10"/>
      <c r="M178" s="5"/>
      <c r="N178" s="10">
        <v>80</v>
      </c>
      <c r="O178" s="10"/>
      <c r="P178" s="10"/>
      <c r="Q178" s="10"/>
      <c r="R178" s="11"/>
      <c r="S178" s="5" t="s">
        <v>359</v>
      </c>
    </row>
  </sheetData>
  <pageMargins left="0.7" right="0.7" top="0.75" bottom="0.75" header="0.3" footer="0.3"/>
  <pageSetup paperSize="9" scale="5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Auckland University of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Ribo Gene</dc:creator>
  <cp:lastModifiedBy>Marta Ribo Gene</cp:lastModifiedBy>
  <dcterms:created xsi:type="dcterms:W3CDTF">2026-04-12T23:00:41Z</dcterms:created>
  <dcterms:modified xsi:type="dcterms:W3CDTF">2026-04-13T04:19:08Z</dcterms:modified>
</cp:coreProperties>
</file>